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onedrive-global.kpmg.com/personal/amehmandoostkotlar_kpmg_com/Documents/Desktop/BEL20/"/>
    </mc:Choice>
  </mc:AlternateContent>
  <xr:revisionPtr revIDLastSave="84" documentId="8_{F0593812-DC4A-4633-A28F-1DE5FDE27078}" xr6:coauthVersionLast="47" xr6:coauthVersionMax="47" xr10:uidLastSave="{8B2B0772-586C-479C-A333-3D42C935BF11}"/>
  <bookViews>
    <workbookView xWindow="-108" yWindow="-108" windowWidth="23256" windowHeight="12456" firstSheet="2" activeTab="3" xr2:uid="{9816E1C3-D1E5-4FAC-8B07-99A1CBB4046A}"/>
  </bookViews>
  <sheets>
    <sheet name="II. IROs (old)" sheetId="7" r:id="rId1"/>
    <sheet name="Steps" sheetId="6" r:id="rId2"/>
    <sheet name="II. IROs" sheetId="3" r:id="rId3"/>
    <sheet name="III. Others" sheetId="1" r:id="rId4"/>
    <sheet name="Links to report" sheetId="4" r:id="rId5"/>
    <sheet name="I. Material Topics" sheetId="5" r:id="rId6"/>
  </sheets>
  <definedNames>
    <definedName name="_xlnm._FilterDatabase" localSheetId="2" hidden="1">'II. IROs'!$A$1:$N$535</definedName>
    <definedName name="_xlnm._FilterDatabase" localSheetId="0" hidden="1">'II. IROs (old)'!$B$1:$O$518</definedName>
    <definedName name="_xlnm._FilterDatabase" localSheetId="3" hidden="1">'III. Others'!$A$1:$AB$21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F25" i="4"/>
  <c r="R15" i="1"/>
  <c r="Q15" i="1"/>
  <c r="E15" i="1"/>
  <c r="G17" i="1"/>
  <c r="G18" i="1"/>
  <c r="G19" i="1"/>
  <c r="G20" i="1"/>
  <c r="G21" i="1"/>
  <c r="G14" i="1"/>
  <c r="G15" i="1"/>
  <c r="G16" i="1"/>
  <c r="E12" i="1"/>
  <c r="E10" i="1"/>
  <c r="E8" i="1"/>
  <c r="E9" i="1"/>
  <c r="E5" i="1"/>
  <c r="P6" i="1"/>
  <c r="O6" i="1"/>
  <c r="N6" i="1"/>
  <c r="M6" i="1"/>
  <c r="R6" i="1"/>
  <c r="Q6" i="1"/>
  <c r="J6" i="1"/>
  <c r="I6" i="1"/>
  <c r="H6" i="1"/>
  <c r="K6" i="1"/>
  <c r="G7" i="1"/>
  <c r="G8" i="1"/>
  <c r="G9" i="1"/>
  <c r="G10" i="1"/>
  <c r="G11" i="1"/>
  <c r="G12" i="1"/>
  <c r="G13" i="1"/>
  <c r="E6" i="1"/>
  <c r="G5" i="1"/>
  <c r="G4" i="1"/>
  <c r="E4" i="1"/>
  <c r="G2"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tc={E9D0CD4D-067B-46E4-9B20-0E20C7361F7F}</author>
    <author>tc={25107BF2-A044-4583-83AB-449F749A2459}</author>
    <author>tc={E7960122-AC2A-4669-A1E8-E2F9B3E11486}</author>
    <author>tc={DD26E01A-F5D3-4A5A-8673-0067D4F3D08D}</author>
    <author>tc={327F93F9-7F68-4ECA-BA80-8843F4CCF2E8}</author>
    <author>tc={4076D7D8-957F-42CD-A01D-52D9D1353C06}</author>
    <author>tc={7FD763E3-8FA9-4B5E-981C-1608D6113E72}</author>
    <author>tc={FC914FF9-52F5-4190-B5D7-361B81620E9E}</author>
    <author>tc={475D6F56-63B7-4007-BF21-C790DC6D04CB}</author>
    <author>tc={3E64B03E-AAF1-41C1-8BBD-182E58B20C1F}</author>
  </authors>
  <commentList>
    <comment ref="C203" authorId="0" shapeId="0" xr:uid="{E9D0CD4D-067B-46E4-9B20-0E20C7361F7F}">
      <text>
        <t>[Threaded comment]
Your version of Excel allows you to read this threaded comment; however, any edits to it will get removed if the file is opened in a newer version of Excel. Learn more: https://go.microsoft.com/fwlink/?linkid=870924
Comment:
    @Bruyelle, Sixtine Thanks Sixtine sounds going very well, just note that here is the full text of IRO :)
if not clear let me know to explain you</t>
      </text>
    </comment>
    <comment ref="J204" authorId="1" shapeId="0" xr:uid="{25107BF2-A044-4583-83AB-449F749A2459}">
      <text>
        <t xml:space="preserve">[Threaded comment]
Your version of Excel allows you to read this threaded comment; however, any edits to it will get removed if the file is opened in a newer version of Excel. Learn more: https://go.microsoft.com/fwlink/?linkid=870924
Comment:
    could be considered as transitional risk but it is not disclose in the report </t>
      </text>
    </comment>
    <comment ref="D217" authorId="2" shapeId="0" xr:uid="{E7960122-AC2A-4669-A1E8-E2F9B3E11486}">
      <text>
        <t>[Threaded comment]
Your version of Excel allows you to read this threaded comment; however, any edits to it will get removed if the file is opened in a newer version of Excel. Learn more: https://go.microsoft.com/fwlink/?linkid=870924
Comment:
    The risks and opportunities follow the recommendations of TCFD so i don't know if we can link the to the ESRS; But Lotus linked it to E1 and G1</t>
      </text>
    </comment>
    <comment ref="J219" authorId="3" shapeId="0" xr:uid="{DD26E01A-F5D3-4A5A-8673-0067D4F3D08D}">
      <text>
        <t>[Threaded comment]
Your version of Excel allows you to read this threaded comment; however, any edits to it will get removed if the file is opened in a newer version of Excel. Learn more: https://go.microsoft.com/fwlink/?linkid=870924
Comment:
    If we follows the TCFD, this risk can be considered as a transitional risk</t>
      </text>
    </comment>
    <comment ref="H371" authorId="4" shapeId="0" xr:uid="{327F93F9-7F68-4ECA-BA80-8843F4CCF2E8}">
      <text>
        <t>[Threaded comment]
Your version of Excel allows you to read this threaded comment; however, any edits to it will get removed if the file is opened in a newer version of Excel. Learn more: https://go.microsoft.com/fwlink/?linkid=870924
Comment:
    and negative</t>
      </text>
    </comment>
    <comment ref="H374" authorId="5" shapeId="0" xr:uid="{4076D7D8-957F-42CD-A01D-52D9D1353C06}">
      <text>
        <t>[Threaded comment]
Your version of Excel allows you to read this threaded comment; however, any edits to it will get removed if the file is opened in a newer version of Excel. Learn more: https://go.microsoft.com/fwlink/?linkid=870924
Comment:
    and negative</t>
      </text>
    </comment>
    <comment ref="H377" authorId="6" shapeId="0" xr:uid="{7FD763E3-8FA9-4B5E-981C-1608D6113E72}">
      <text>
        <t>[Threaded comment]
Your version of Excel allows you to read this threaded comment; however, any edits to it will get removed if the file is opened in a newer version of Excel. Learn more: https://go.microsoft.com/fwlink/?linkid=870924
Comment:
    and negative</t>
      </text>
    </comment>
    <comment ref="H379" authorId="7" shapeId="0" xr:uid="{FC914FF9-52F5-4190-B5D7-361B81620E9E}">
      <text>
        <t>[Threaded comment]
Your version of Excel allows you to read this threaded comment; however, any edits to it will get removed if the file is opened in a newer version of Excel. Learn more: https://go.microsoft.com/fwlink/?linkid=870924
Comment:
    and negative</t>
      </text>
    </comment>
    <comment ref="H384" authorId="8" shapeId="0" xr:uid="{475D6F56-63B7-4007-BF21-C790DC6D04CB}">
      <text>
        <t>[Threaded comment]
Your version of Excel allows you to read this threaded comment; however, any edits to it will get removed if the file is opened in a newer version of Excel. Learn more: https://go.microsoft.com/fwlink/?linkid=870924
Comment:
    and negative</t>
      </text>
    </comment>
    <comment ref="H386" authorId="9" shapeId="0" xr:uid="{3E64B03E-AAF1-41C1-8BBD-182E58B20C1F}">
      <text>
        <t>[Threaded comment]
Your version of Excel allows you to read this threaded comment; however, any edits to it will get removed if the file is opened in a newer version of Excel. Learn more: https://go.microsoft.com/fwlink/?linkid=870924
Comment:
    and negative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tc={66801F8B-9074-4BD8-9CDB-612E444838A1}</author>
    <author>tc={412ADE54-AB88-452E-9EF4-A0ABEC57E3A9}</author>
    <author>tc={15047B28-EF30-438A-9D95-F2C0F9C6B2AA}</author>
    <author>tc={206FAB3E-1FED-4F23-B57D-D18F295261B9}</author>
    <author>tc={549CA730-BFF4-493B-AD47-ADF57B128BF4}</author>
    <author>tc={19C5C86C-B9ED-48CC-98EA-9D5BBA2A1604}</author>
    <author>tc={4454CF6D-2AFD-492D-B953-BB85FAB99C07}</author>
    <author>tc={C260BDD7-E175-45D5-87E4-B5DC95DC3B1C}</author>
    <author>tc={97188E21-8948-476B-9AD4-4820B0A1E494}</author>
    <author>tc={AD9797EC-462B-4A5E-A7A7-35CB43DC1649}</author>
  </authors>
  <commentList>
    <comment ref="B204" authorId="0" shapeId="0" xr:uid="{66801F8B-9074-4BD8-9CDB-612E444838A1}">
      <text>
        <t>[Threaded comment]
Your version of Excel allows you to read this threaded comment; however, any edits to it will get removed if the file is opened in a newer version of Excel. Learn more: https://go.microsoft.com/fwlink/?linkid=870924
Comment:
    @Bruyelle, Sixtine Thanks Sixtine sounds going very well, just note that here is the full text of IRO :)
if not clear let me know to explain you</t>
      </text>
    </comment>
    <comment ref="I205" authorId="1" shapeId="0" xr:uid="{412ADE54-AB88-452E-9EF4-A0ABEC57E3A9}">
      <text>
        <t xml:space="preserve">[Threaded comment]
Your version of Excel allows you to read this threaded comment; however, any edits to it will get removed if the file is opened in a newer version of Excel. Learn more: https://go.microsoft.com/fwlink/?linkid=870924
Comment:
    could be considered as transitional risk but it is not disclose in the report </t>
      </text>
    </comment>
    <comment ref="C218" authorId="2" shapeId="0" xr:uid="{15047B28-EF30-438A-9D95-F2C0F9C6B2AA}">
      <text>
        <t>[Threaded comment]
Your version of Excel allows you to read this threaded comment; however, any edits to it will get removed if the file is opened in a newer version of Excel. Learn more: https://go.microsoft.com/fwlink/?linkid=870924
Comment:
    The risks and opportunities follow the recommendations of TCFD so i don't know if we can link the to the ESRS; But Lotus linked it to E1 and G1</t>
      </text>
    </comment>
    <comment ref="I220" authorId="3" shapeId="0" xr:uid="{206FAB3E-1FED-4F23-B57D-D18F295261B9}">
      <text>
        <t>[Threaded comment]
Your version of Excel allows you to read this threaded comment; however, any edits to it will get removed if the file is opened in a newer version of Excel. Learn more: https://go.microsoft.com/fwlink/?linkid=870924
Comment:
    If we follows the TCFD, this risk can be considered as a transitional risk</t>
      </text>
    </comment>
    <comment ref="G372" authorId="4" shapeId="0" xr:uid="{549CA730-BFF4-493B-AD47-ADF57B128BF4}">
      <text>
        <t>[Threaded comment]
Your version of Excel allows you to read this threaded comment; however, any edits to it will get removed if the file is opened in a newer version of Excel. Learn more: https://go.microsoft.com/fwlink/?linkid=870924
Comment:
    and negative</t>
      </text>
    </comment>
    <comment ref="G375" authorId="5" shapeId="0" xr:uid="{19C5C86C-B9ED-48CC-98EA-9D5BBA2A1604}">
      <text>
        <t>[Threaded comment]
Your version of Excel allows you to read this threaded comment; however, any edits to it will get removed if the file is opened in a newer version of Excel. Learn more: https://go.microsoft.com/fwlink/?linkid=870924
Comment:
    and negative</t>
      </text>
    </comment>
    <comment ref="G378" authorId="6" shapeId="0" xr:uid="{4454CF6D-2AFD-492D-B953-BB85FAB99C07}">
      <text>
        <t>[Threaded comment]
Your version of Excel allows you to read this threaded comment; however, any edits to it will get removed if the file is opened in a newer version of Excel. Learn more: https://go.microsoft.com/fwlink/?linkid=870924
Comment:
    and negative</t>
      </text>
    </comment>
    <comment ref="G380" authorId="7" shapeId="0" xr:uid="{C260BDD7-E175-45D5-87E4-B5DC95DC3B1C}">
      <text>
        <t>[Threaded comment]
Your version of Excel allows you to read this threaded comment; however, any edits to it will get removed if the file is opened in a newer version of Excel. Learn more: https://go.microsoft.com/fwlink/?linkid=870924
Comment:
    and negative</t>
      </text>
    </comment>
    <comment ref="G385" authorId="8" shapeId="0" xr:uid="{97188E21-8948-476B-9AD4-4820B0A1E494}">
      <text>
        <t>[Threaded comment]
Your version of Excel allows you to read this threaded comment; however, any edits to it will get removed if the file is opened in a newer version of Excel. Learn more: https://go.microsoft.com/fwlink/?linkid=870924
Comment:
    and negative</t>
      </text>
    </comment>
    <comment ref="G387" authorId="9" shapeId="0" xr:uid="{AD9797EC-462B-4A5E-A7A7-35CB43DC1649}">
      <text>
        <t>[Threaded comment]
Your version of Excel allows you to read this threaded comment; however, any edits to it will get removed if the file is opened in a newer version of Excel. Learn more: https://go.microsoft.com/fwlink/?linkid=870924
Comment:
    and negative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tc={C7C06FAE-ECC6-43E1-BEB3-C42BC6A1ED3A}</author>
    <author>tc={D85AAB13-20A1-41A0-AAF8-3ACF72A1E660}</author>
    <author>tc={1CE0DBB9-793D-4B1A-A046-5B5A54E553CE}</author>
    <author>tc={F47EADFB-4F9A-4127-8760-D54F56C03BF9}</author>
    <author>tc={8A0BE2EF-5AA2-4C73-8F54-FF980629351E}</author>
    <author>tc={FFE723E2-1DFD-46FA-A35A-71CAC5B52B07}</author>
  </authors>
  <commentList>
    <comment ref="Q7" authorId="0" shapeId="0" xr:uid="{C7C06FAE-ECC6-43E1-BEB3-C42BC6A1ED3A}">
      <text>
        <t>[Threaded comment]
Your version of Excel allows you to read this threaded comment; however, any edits to it will get removed if the file is opened in a newer version of Excel. Learn more: https://go.microsoft.com/fwlink/?linkid=870924
Comment:
    Converted from US dollars</t>
      </text>
    </comment>
    <comment ref="R7" authorId="1" shapeId="0" xr:uid="{D85AAB13-20A1-41A0-AAF8-3ACF72A1E660}">
      <text>
        <t>[Threaded comment]
Your version of Excel allows you to read this threaded comment; however, any edits to it will get removed if the file is opened in a newer version of Excel. Learn more: https://go.microsoft.com/fwlink/?linkid=870924
Comment:
    Converted from US dollars</t>
      </text>
    </comment>
    <comment ref="F11" authorId="2" shapeId="0" xr:uid="{1CE0DBB9-793D-4B1A-A046-5B5A54E553CE}">
      <text>
        <t xml:space="preserve">[Threaded comment]
Your version of Excel allows you to read this threaded comment; however, any edits to it will get removed if the file is opened in a newer version of Excel. Learn more: https://go.microsoft.com/fwlink/?linkid=870924
Comment:
    They state p. 129 : " we have anchored our transition plan into our overall business strategy and financial planning processes" but they don't talk more about the transition plan in the report </t>
      </text>
    </comment>
    <comment ref="F13" authorId="3" shapeId="0" xr:uid="{F47EADFB-4F9A-4127-8760-D54F56C03BF9}">
      <text>
        <t>[Threaded comment]
Your version of Excel allows you to read this threaded comment; however, any edits to it will get removed if the file is opened in a newer version of Excel. Learn more: https://go.microsoft.com/fwlink/?linkid=870924
Comment:
    they identified 4 material topic of the ESRS but I think they based their reporting on EPRA sBPR and GRI</t>
      </text>
    </comment>
    <comment ref="E19" authorId="4" shapeId="0" xr:uid="{8A0BE2EF-5AA2-4C73-8F54-FF980629351E}">
      <text>
        <t>[Threaded comment]
Your version of Excel allows you to read this threaded comment; however, any edits to it will get removed if the file is opened in a newer version of Excel. Learn more: https://go.microsoft.com/fwlink/?linkid=870924
Comment:
    This is all the report ( DIG and its businesses) combine. The IRO list in tab II. are only linked to the D'Ieteren Group report (which is  43 pages)</t>
      </text>
    </comment>
    <comment ref="S20" authorId="5" shapeId="0" xr:uid="{FFE723E2-1DFD-46FA-A35A-71CAC5B52B07}">
      <text>
        <t>[Threaded comment]
Your version of Excel allows you to read this threaded comment; however, any edits to it will get removed if the file is opened in a newer version of Excel. Learn more: https://go.microsoft.com/fwlink/?linkid=870924
Comment:
    Unsure what to add here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tc={BB338BFC-4137-491B-83BB-B06636138B9D}</author>
  </authors>
  <commentList>
    <comment ref="G19" authorId="0" shapeId="0" xr:uid="{BB338BFC-4137-491B-83BB-B06636138B9D}">
      <text>
        <t>[Threaded comment]
Your version of Excel allows you to read this threaded comment; however, any edits to it will get removed if the file is opened in a newer version of Excel. Learn more: https://go.microsoft.com/fwlink/?linkid=870924
Comment:
    @Bruyelle, Sixtine not even i the text of reprt?
Reply:
    I will try to reread the text tomorrow but it is not easy to identify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tc={F0A076D8-11B5-44C2-8EE7-ED935866ED9E}</author>
    <author>tc={5A282A79-FDB0-4B1A-A661-ED03014F8BC7}</author>
    <author>tc={810DD992-15DB-4DE9-AB56-2CDA360B098D}</author>
    <author>tc={AD3E7F34-BD38-47DB-BFF2-A7422FCD0F4F}</author>
    <author>tc={F58B291A-18D9-4712-8E42-DC9E2A3C68ED}</author>
    <author>tc={392B8EE4-4FDE-4D20-B96D-ED8CD05FB72A}</author>
  </authors>
  <commentList>
    <comment ref="P2" authorId="0" shapeId="0" xr:uid="{F0A076D8-11B5-44C2-8EE7-ED935866ED9E}">
      <text>
        <t>[Threaded comment]
Your version of Excel allows you to read this threaded comment; however, any edits to it will get removed if the file is opened in a newer version of Excel. Learn more: https://go.microsoft.com/fwlink/?linkid=870924
Comment:
    In 2024, they did a DMA in 2024 and identified four ESRS material topic: E1,E4,S1 and G1 but because they report under EPRA and GRI tey did not talk about IRO's or ESRS's  subtopics.
Reply:
    They said that they identified 130 potential material IROs</t>
      </text>
    </comment>
    <comment ref="T2" authorId="1" shapeId="0" xr:uid="{5A282A79-FDB0-4B1A-A661-ED03014F8BC7}">
      <text>
        <t xml:space="preserve">[Threaded comment]
Your version of Excel allows you to read this threaded comment; however, any edits to it will get removed if the file is opened in a newer version of Excel. Learn more: https://go.microsoft.com/fwlink/?linkid=870924
Comment:
    They identified gender equality as a material topic where should we put a cross on S1?
Reply:
    its an entity specific? Whichg IROs related to gender eq?
Reply:
    it is not an entity specific. Gender equality is a sub-sub topic of S1 but I just don't to which S1 it belong to? </t>
      </text>
    </comment>
    <comment ref="Q12" authorId="2" shapeId="0" xr:uid="{810DD992-15DB-4DE9-AB56-2CDA360B098D}">
      <text>
        <t>[Threaded comment]
Your version of Excel allows you to read this threaded comment; however, any edits to it will get removed if the file is opened in a newer version of Excel. Learn more: https://go.microsoft.com/fwlink/?linkid=870924
Comment:
    only material for upstream</t>
      </text>
    </comment>
    <comment ref="Q14" authorId="3" shapeId="0" xr:uid="{AD3E7F34-BD38-47DB-BFF2-A7422FCD0F4F}">
      <text>
        <t>[Threaded comment]
Your version of Excel allows you to read this threaded comment; however, any edits to it will get removed if the file is opened in a newer version of Excel. Learn more: https://go.microsoft.com/fwlink/?linkid=870924
Comment:
    only material for upstream</t>
      </text>
    </comment>
    <comment ref="Q18" authorId="4" shapeId="0" xr:uid="{F58B291A-18D9-4712-8E42-DC9E2A3C68ED}">
      <text>
        <t>[Threaded comment]
Your version of Excel allows you to read this threaded comment; however, any edits to it will get removed if the file is opened in a newer version of Excel. Learn more: https://go.microsoft.com/fwlink/?linkid=870924
Comment:
    only material for upstream</t>
      </text>
    </comment>
    <comment ref="Q20" authorId="5" shapeId="0" xr:uid="{392B8EE4-4FDE-4D20-B96D-ED8CD05FB72A}">
      <text>
        <t>[Threaded comment]
Your version of Excel allows you to read this threaded comment; however, any edits to it will get removed if the file is opened in a newer version of Excel. Learn more: https://go.microsoft.com/fwlink/?linkid=870924
Comment:
    only material for upstream</t>
      </text>
    </comment>
  </commentList>
</comments>
</file>

<file path=xl/sharedStrings.xml><?xml version="1.0" encoding="utf-8"?>
<sst xmlns="http://schemas.openxmlformats.org/spreadsheetml/2006/main" count="8636" uniqueCount="1025">
  <si>
    <t>Company</t>
  </si>
  <si>
    <t>IRO Text</t>
  </si>
  <si>
    <t>Materiality type</t>
  </si>
  <si>
    <t>Topic-ESRS Reference</t>
  </si>
  <si>
    <t>Subtopic-published</t>
  </si>
  <si>
    <t>Subtopic-ESRS Reference</t>
  </si>
  <si>
    <t>pos/neg impact</t>
  </si>
  <si>
    <t>act/pot impact</t>
  </si>
  <si>
    <t>Risk Type</t>
  </si>
  <si>
    <t>Opportunity Type</t>
  </si>
  <si>
    <t>VC location</t>
  </si>
  <si>
    <t>Time horizon</t>
  </si>
  <si>
    <t>Source (page number )</t>
  </si>
  <si>
    <t>Umicore</t>
  </si>
  <si>
    <t>Umicore’s products, including rechargeable battery materials, enable downstream users to reduce greenhouse gas emissions, 
supporting cleaner technologies and sustainable practices.</t>
  </si>
  <si>
    <t>E1</t>
  </si>
  <si>
    <t>GHG emissions &amp; reductions</t>
  </si>
  <si>
    <t>Positive</t>
  </si>
  <si>
    <t>ND</t>
  </si>
  <si>
    <t>Downstream</t>
  </si>
  <si>
    <t>All</t>
  </si>
  <si>
    <t>* for Umicore we considered Core and Own Operation are the same</t>
  </si>
  <si>
    <t>Scope 3 emissions remain substantial, and challenges exist in accurately measuring Scope 3 emissions across global supply chains, 
impacting transparency and the actual reduction of Scope 3 emissions.</t>
  </si>
  <si>
    <t>Negative</t>
  </si>
  <si>
    <t>Upstream</t>
  </si>
  <si>
    <t>Continued reliance on fossil fuels for power consumption and some processes contributes to ongoing GHG emissions within our own 
operations, though efforts are underway to further reduce these impacts.</t>
  </si>
  <si>
    <t>OwnOperation</t>
  </si>
  <si>
    <t>Umicore's automotive catalysts are used in internal combustion engine (ICE) vehicles that emit GHGs during their use phase. The use 
of renewable fuels in ICE vehicles could significantly reduce the GHG emissions</t>
  </si>
  <si>
    <t>The growing demand for responsibly produced metals and materials positions Umicore to contribute to advancements and innovation 
in renewable technologies, electric vehicles, and sustainable infrastructure, accelerating the transition to a low-carbon economy</t>
  </si>
  <si>
    <t>Transitional Opportunity</t>
  </si>
  <si>
    <t>Long &amp; Medium</t>
  </si>
  <si>
    <t>The competitive landscape for sustainable products and services is subject to supportive evolutions in the regulatory environment.</t>
  </si>
  <si>
    <t>Transitional risk</t>
  </si>
  <si>
    <t>Climate change, through extreme weather events, chronic deviations in temperatures and precipitation patterns poses a significant risk 
to Umicore’s operations.</t>
  </si>
  <si>
    <t>Climate change</t>
  </si>
  <si>
    <t>Physical risk</t>
  </si>
  <si>
    <t>Long</t>
  </si>
  <si>
    <t>Umicore products and services help reduce air emissions and improve air quality through their downstream use</t>
  </si>
  <si>
    <t>E2</t>
  </si>
  <si>
    <t xml:space="preserve">Air emissions </t>
  </si>
  <si>
    <t>Umicore's operations may result in air emissions including NOx, SOx, VOCs and particulate metals from processes like smelting and material treatment. These emissions can 
degrade air quality, potentially impacting local communities and the environment</t>
  </si>
  <si>
    <t>Short</t>
  </si>
  <si>
    <t>Developing innovative materials and processes to reduce pollutants from downstream applications, e.g., clean mobility, presents an opportunity for Umicore to create increased 
and/or new revenue streams</t>
  </si>
  <si>
    <t>Opportunity</t>
  </si>
  <si>
    <t>Emissions to air linked to activities in Hoboken are subject to permitting requirements; deviation from these requirements may cause financial penalties, legal liabilities and 
reputational damage.</t>
  </si>
  <si>
    <t>Risk</t>
  </si>
  <si>
    <t>Exposure to chemicals having intrinsic hazardous properties can pose significant health, safety, and environmental risks. Additionally, improper management of these chemicals 
could lead to substantial financial liabilities and increased research and development costs for finding safer alternatives</t>
  </si>
  <si>
    <t>Harmful substances 
management</t>
  </si>
  <si>
    <t>High water consumption from mining activities by upstream companies can significantly reduce water availability in local ecosystems. 
This can exacerbate water stress in affected regions, disrupt community access to water, and pose challenges to sustainable water 
management practices across our supply chain.</t>
  </si>
  <si>
    <t>E3</t>
  </si>
  <si>
    <t>Water</t>
  </si>
  <si>
    <t>Wastewater produced by upstream activities can negatively impact water quality, introducing pollutants into local water system, 
harming aquatic ecosystems and reducing the availability of clean water for communities and other users</t>
  </si>
  <si>
    <t>Water pollution</t>
  </si>
  <si>
    <t>Umicore’s sustainable products and recycling processes are benefiting people and the environment and enabling the transition to a circular and 
low-carbon economy.</t>
  </si>
  <si>
    <t>E5</t>
  </si>
  <si>
    <t>Transition to circular economy</t>
  </si>
  <si>
    <t>Short &amp; Medium</t>
  </si>
  <si>
    <t xml:space="preserve">Repurposing and recycling of hazardous and non-hazardous waste within Umicore’s operations minimizes environmental impact, conserves 
resources, and actively supports the transition to a circular economy. </t>
  </si>
  <si>
    <t>(non)-Hazardous 
waste management</t>
  </si>
  <si>
    <t xml:space="preserve">Hazardous waste generated by Umicore’s operations could result in contamination if disposed of improperly, impacting public health and 
the environment. </t>
  </si>
  <si>
    <t>Hazardous waste management</t>
  </si>
  <si>
    <t>By enabling closed-loop recycling processes and providing sustainable products, Umicore can significantly contribute to the circular economy. 
This approach not only opens up new revenue streams and enhances Umicore’s reputation, but also helps our customers benefit from a lower 
carbon footprint.</t>
  </si>
  <si>
    <t>Robust health and safety programs, continuous training, and comprehensive health and safety management systems, combined with 
proactive employee engagement, foster a culture of accountability and proactive risk mitigation at Umicore, enhancing workers wellbeing, 
reducing incidents and illness rates, promoting a caring health and safety culture, and minimizing environmental risks across operations.</t>
  </si>
  <si>
    <t>S1</t>
  </si>
  <si>
    <t>Employee wellbeing &amp; occupational health 
&amp; safety</t>
  </si>
  <si>
    <t xml:space="preserve">Implementing robust human rights policies and due diligence processes can enhance human rights protection in our own operations by 
ensuring we identify, prevent and address human rights impacts. </t>
  </si>
  <si>
    <t>Human rights</t>
  </si>
  <si>
    <t xml:space="preserve">Umicore strengthens engagement of Umicore employees through focus on leadership, operational excellence, self-leadership. </t>
  </si>
  <si>
    <t>Employee engagement &amp; satisfaction</t>
  </si>
  <si>
    <t>The frequency of workplace accidents in Umicore resulting in injuries to both employees and contractors is still high, requiring continued 
focus and specific initiatives to reduce the frequency.</t>
  </si>
  <si>
    <t>Occupational health &amp; safety</t>
  </si>
  <si>
    <t>Despite the processes, systems and controls in place, the potential for a serious incident remains. Other than process safety incidents, 
high-hazard activities performed by either own employees or contractors may still result in a serious incident or even a fatality</t>
  </si>
  <si>
    <t xml:space="preserve">Excess workplace exposure to hazardous chemicals above regulatory standards and/or internal (Umicore) target values may lead to 
adverse health outcomes. </t>
  </si>
  <si>
    <t>Poor mental wellbeing awareness and insufficient support within Umicore may lead to elevated stress levels among employees during 
longer periods which may result in burn-out cases, increased absenteeism with organizational impact, higher rates of workplace accidents 
and decreased overall resilience.</t>
  </si>
  <si>
    <t>Employee wellbeing</t>
  </si>
  <si>
    <t>If we do not attract, develop and retain a diverse workforce with the right skill set we will hinder serving our global markets and achieving 
our business objectives.</t>
  </si>
  <si>
    <t>Employee acquisition, talent management 
&amp; retention</t>
  </si>
  <si>
    <t>nvesting in comprehensive wellbeing initiatives, including in-depth learning trajectories, assistance programs and flexible work 
arrangements, can boost workforce engagement, innovation, and support sustainable business performance</t>
  </si>
  <si>
    <t>micore must ensure a safe working environment. Failure to fully integrate health and safety standards within Umicore’s working culture 
may result in harm to employees or contractors, operational downtime or reduced capacity, loss of revenue-generating opportunities, 
significant costs to correct hazardous conditions, and legal expenses from personal injury or class action lawsuits. These may also 
negatively impact recruitment and retention, damage the company’s reputation, and lead to legal liabilities. </t>
  </si>
  <si>
    <t>Given the industrial nature of Umicore’s activities, there is an intrinsic challenge in continuing to attract talent. Attracting and developing 
a capable and diverse workforce will enable strong business performance while offering a true representation of our global footprint.</t>
  </si>
  <si>
    <t>By understanding the challenges of potentially impacted communities and workers in our value chain, Umicore fosters meaningful due diligence. Where possible, we are 
actively engaging with workers, unions, community representatives and NGOs enhancing our ability to identify risks and implement effective mitigation practices.</t>
  </si>
  <si>
    <t>S2</t>
  </si>
  <si>
    <t>Responsible supply 
chain management</t>
  </si>
  <si>
    <t>Limited feedback from suppliers and local communities on the social, economic, and environmental impacts of their operations may hinder Umicore’s ability to fully 
understand and address the broader effects of its supply chain activities.</t>
  </si>
  <si>
    <t>Despite expecting our business partners to implement similar health and safety systems to ours, due to the nature of our upstream value chain (mining, refining, processing) 
significant health and safety risks remains. This is even more relevant in contexts where local regulations and international standards are not strictly enforced, increasing 
the potential for accidents, and non-compliance</t>
  </si>
  <si>
    <t>The growing awareness on sustainable and responsible sourcing in mining and materials presents a significant opportunity for Umicore. By positioning itself as a leader in 
responsible sourcing practices, Umicore can position itself as the preferred partner in the market, enhancing the company’s reputation and customer trust, and potentially 
opening pathways to new materials and markets</t>
  </si>
  <si>
    <t>The nature of Umicore’s upstream business involves inherent risk of human rights and labor rights violations within its upstream value chain. Failure to effectively manage 
these risks can cause significant harm, potentially leading to legal liabilities and reputational damage.</t>
  </si>
  <si>
    <t>Human rights and 
labor rights</t>
  </si>
  <si>
    <t>Sourcing from high-risk areas presents significant challenges, related to environmental degradation, ethical sourcing practices, and regulatory compliance. Failure to address 
these risks can lead to financial liabilities, reputational harm, and disruptions in Umicore’s supply chain, impacting the company’s ability to meet stakeholder expectations 
and sustainability goals</t>
  </si>
  <si>
    <t>Umicore promotes an ethical corporate culture guided by its core values, fostering a safe, inclusive, and supportive work environment</t>
  </si>
  <si>
    <t>G1</t>
  </si>
  <si>
    <t>Corporate culture</t>
  </si>
  <si>
    <t>Accessible grievance channels allow stakeholders to speak up, in confidence and without fear of retaliation. Having a grievance mechanism 
in place promotes transparency, accountability, and ethical standards. This fosters open dialogue and strengthens stakeholder relationships</t>
  </si>
  <si>
    <t>Grievance mechanisms 
&amp; remediation</t>
  </si>
  <si>
    <t>Effective stakeholder engagement fosters resilience and innovation by incorporating diverse perspectives into decision-making processes. 
This approach supports long-term value creation and strengthens relationships across the value chain.</t>
  </si>
  <si>
    <t>Stakeholder engagement</t>
  </si>
  <si>
    <t>Competition laws are publicly enforced rules that apply to all companies. Violations can expose companies to significant financial sanctions 
as well as reputational damage. Competition law is also an opportunity to defend Umicore’s commercial interest against any potentially 
anti-competitive practices of its suppliers.</t>
  </si>
  <si>
    <t>Fair competition</t>
  </si>
  <si>
    <t>Ethical risks within operations, such as bribery and corruption, if not addressed through robust controls and ethical oversight, could disrupt 
processes, damage Umicore’s reputation, lead to financial and legal penalties, and undermine stakeholder trust.</t>
  </si>
  <si>
    <t>Business ethics</t>
  </si>
  <si>
    <t>WDP</t>
  </si>
  <si>
    <t>Energy efficiency and renewable energy 
production reduce clients’ costs and emissions 
and increase WDP’s future resilience and 
appreciation as a reliable business partner</t>
  </si>
  <si>
    <t>Financial</t>
  </si>
  <si>
    <t>Energy efficiency</t>
  </si>
  <si>
    <t>Decarbonisation strategy reduces costs (e.g. 
carbon tax) and demonstrates WDP’s 
commitment to sustainability, which may lead 
to greater appreciation and loyalty from clients 
and partners.</t>
  </si>
  <si>
    <t>GHG emissions</t>
  </si>
  <si>
    <t>Resilient buildings for climate resilience, cost 
savings and strengthening investor and client 
confidence.</t>
  </si>
  <si>
    <t>Climate Change Adaption</t>
  </si>
  <si>
    <t>Ensuring best practices boost our reputation 
and shareholder trust and alignment with all 
employees and partners</t>
  </si>
  <si>
    <t>Corporate governance 
and business ethics</t>
  </si>
  <si>
    <t>An innovative warehouse design to maximise 
available space and increase flexibility for 
client</t>
  </si>
  <si>
    <t>E4</t>
  </si>
  <si>
    <t>Land use</t>
  </si>
  <si>
    <t>Not aligned with standards, norms and 
regulations, resulting in financial penalties, 
increased operational costs and potential 
reputational damage.</t>
  </si>
  <si>
    <t>The use of and absence of in-house production 
of renewable energy increase energy 
procurement costs and possible loss of clients</t>
  </si>
  <si>
    <t>Ethical misconduct leads to serious damage 
to the WDP brand resulting in reputational 
damage, fines and legal consequences.</t>
  </si>
  <si>
    <t>Decarbonisation of the construction process, 
warehouse operations and WDP’s own 
operations, reduces the company’s CO2
footprint and benefits the environment.</t>
  </si>
  <si>
    <t>Impact</t>
  </si>
  <si>
    <t>Use of green energy and monitoring ensure 
avoidance of GHG emissions and lower 
operational costs.</t>
  </si>
  <si>
    <t>Redevelopment projects for conservation of 
natural habitats and minimisation of impact on 
the environment in combination with economic 
and ecological benefits for the surrounding area.</t>
  </si>
  <si>
    <t>Resilient buildings to mitigate the impact of 
climate change on the properties’ surroundings 
and safeguard our strong position in the capital 
market.</t>
  </si>
  <si>
    <t>Ensure best practices to mitigate the risk of 
corruption and ensure compliance with financial 
obligations. Minimises legal and financial risks 
and strengthens stakeholder trust.</t>
  </si>
  <si>
    <t xml:space="preserve"> Inability to reduce emissions accelerates 
climate change and negative environmental 
impacts.</t>
  </si>
  <si>
    <t>Cutting of new land leads to loss of green 
space, habitat fragmentation, and increased 
vulnerability of ecosystems to external 
influences</t>
  </si>
  <si>
    <t>AVH</t>
  </si>
  <si>
    <t>Specific activities of Subsidiaries are exposed to upcoming carbon taxes, including EU emissions trading systems (EU ETS) and other GHG emission regulations.</t>
  </si>
  <si>
    <t>Climate Change Mitigation</t>
  </si>
  <si>
    <t>Subsidiaries in real estate risk a decrease in value for buildings and assets that are less energy-efficient or have high embodied carbon.</t>
  </si>
  <si>
    <t>Reputational risk related to GHG emissions can arise from societal and regulatory pressures, leading to negative public perception, loss of business, decreased investor confidence and potentially to financial penalties.</t>
  </si>
  <si>
    <t>Inadequate skills management at AvH NV can lead to poor decision-making and subpar performance, resulting in lower profits and reduced investment returns. At Subsidiaries and in the value chain, without the right talent development, employee retention can suffer and growth can be hindered. The ongoing ‘war for talent’ further increases risks and costs due to higher employee turnover. Continuous investment in talent management is essential to maintain future-proof skills, technology and leadership.</t>
  </si>
  <si>
    <t>Training and skills development</t>
  </si>
  <si>
    <t>DEME’s efforts to mitigate and adapt to climate change create opportunities. With extensive experience and capabilities in offshore energy, DEME advances renewable energy infrastructure, supports offshore wind projects, and enhances the production, storage, and transport of renewable energy, significantly contributing to a sustainable energy future. The value and future of this industry is reflected by the strong growth in turnover and margin realized since DEME became active in that segment.</t>
  </si>
  <si>
    <t>Both</t>
  </si>
  <si>
    <t>Entity</t>
  </si>
  <si>
    <t>Energy transition</t>
  </si>
  <si>
    <t>AvH NV, as an investment company, adopts a long-term investment philosophy that goes beyond short-term profit considerations, actively integrating both financial and ESG aspects. This broader focus enables investments in companies that address environmental and societal challenges and can play an important role in society, such as providing a stable source of income for the communities they are active in or offering solutions for the challenges these communities face. Furthermore, by investing in this way, AvH supports the transformation of sectors facing specific ESG challenges, fostering and encouraging positive change.</t>
  </si>
  <si>
    <t>Responsible shareholder</t>
  </si>
  <si>
    <t>UCB</t>
  </si>
  <si>
    <t>Release of greenhouse gas (GHG) emissions (Scope 1 and 2) of 
UCB's own operations (fossil fuel for energy or company cars, 
electricity consumed).</t>
  </si>
  <si>
    <t>Actual</t>
  </si>
  <si>
    <t>Release of GHG emissions (Scope 3), from upstream and 
downstream activities.</t>
  </si>
  <si>
    <t>Need to use non-renewable energy to fulfil the increased need for electric 
power in the future.</t>
  </si>
  <si>
    <t>Energy</t>
  </si>
  <si>
    <t>Potential</t>
  </si>
  <si>
    <t>Supply chain and manufacturing disruptions due to an increase in the 
frequency and/or severity of extreme temperatures, hurricanes, hailstorms, 
wildfires, focusing on water scarcity and flooding to UCB locations as well 
as suppliers.</t>
  </si>
  <si>
    <t>ncreased prices in carbon taxes from UCB’s own GHG emissions but also 
pass-through from our Contract Manufacturing Organizations (CMOs) and 
raw materials or energy providers who will also be increasingly affected by 
carbon taxes and other climate-driven regulations.</t>
  </si>
  <si>
    <t>Market shift towards less carbon-intensive products and increased 
expectations from the healthcare industry for low-carbon products 
and operations</t>
  </si>
  <si>
    <t>Direct release of waste (solvents, chemicals, plastic, non-GHG 
emissions, etc.) from UCB manufacturing sites and outsourced 
products and services (CMOs) affecting the environment and 
society (water streams, fields, etc.).</t>
  </si>
  <si>
    <t>Pollution of  water, air  and soil and  substances  of concern  and very 
high  concern</t>
  </si>
  <si>
    <t>Indirect release of non-GHG emissions and ground-level ozone 
through organic solvents reacting in the atmosphere and 
increasing air pollution.</t>
  </si>
  <si>
    <t>Pollution  of air</t>
  </si>
  <si>
    <t>Release of Active Pharmaceutical Ingredients (APIs) into the 
environment via patient excretion following use of a medicine.</t>
  </si>
  <si>
    <t>Pollution of  water</t>
  </si>
  <si>
    <t>Regulatory changes (bans) to substances of (high) concern and 
related risks, such as fines, delays in approval times of solutions 
and the rebound effect of having to swap to another substance of 
(high) concern. This also includes the topic of Extended Producer 
Responsibility at molecular level and the revision of REACH 
legislation.</t>
  </si>
  <si>
    <t>Substances  of concern</t>
  </si>
  <si>
    <t>Scaling recycled wastewater (e.g., Ekopak project) to reduce water 
withdrawal in high water stress areas.</t>
  </si>
  <si>
    <t>Water withdrawal</t>
  </si>
  <si>
    <t>High amounts of water withdrawn for the production of solutions 
at UCB CMOs’ manufacturing plants impact the availability of water 
for ecosystems and communities</t>
  </si>
  <si>
    <t>High amounts of water withdrawn for the production of solutions 
at UCB manufacturing sites impact the availability of water for 
ecosystems and communities</t>
  </si>
  <si>
    <t>Disposing of single-use devices needed for self-medication of 
biopharmaceutical solutions.</t>
  </si>
  <si>
    <t>waste</t>
  </si>
  <si>
    <t>Ensuring that workers have both the opportunity (e.g., time and 
access) and the right to join a union that promotes employee 
empowerment to speak up and defends employee right</t>
  </si>
  <si>
    <t>Freedom of association, social dialogue</t>
  </si>
  <si>
    <t>Promoting diversity, equity and inclusion practices in UCB's 
workforce (e.g., equal promotion, inclusive recruitment) can lead 
to an increase in employee satisfaction and wellbeing.</t>
  </si>
  <si>
    <t>Diversity, gender equality and  equal work for  equal pay</t>
  </si>
  <si>
    <t>Lack of representation in UCB's workforce at all levels of the 
organization (including executive level in particular) can lead to 
employee discouragement, loss of productivity and ultimately 
turnover.</t>
  </si>
  <si>
    <t xml:space="preserve">Harassment and discrimination, which should be reported 
through the UCB Integrity Line, can affect employee wellbeing, 
productivity and retention rates. </t>
  </si>
  <si>
    <t>Measures  against violence and  harassment in  the workplace</t>
  </si>
  <si>
    <t>A lack of equal opportunity for career advancement 
opportunities can lead to employee discouragement, loss of 
productivity and ultimately turnover</t>
  </si>
  <si>
    <t xml:space="preserve">Diversity </t>
  </si>
  <si>
    <t>Leverage business leaders as enablers to help drive the principles 
of diversity, equity and inclusion throughout UCB (e.g., diversity 
in clinical trials, equal promotion and wage</t>
  </si>
  <si>
    <t>Diversity</t>
  </si>
  <si>
    <t>Inability to upskill and recruit employees with new industry 
technological skills needed (e.g., AI, machine learning) at the 
required speed of the business transformation can lead to a 
competitive disadvantage for UCB</t>
  </si>
  <si>
    <t>Training  and skills  development</t>
  </si>
  <si>
    <t>Fully integrating sustainability into UCB's operations can lead 
to increased attractiveness of the company towards younger 
generations.</t>
  </si>
  <si>
    <t>Adhering to high employee health, safety and wellbeing 
standards (above legal obligation) and ensuring employees feel 
safe to speak up.</t>
  </si>
  <si>
    <t>Health and  safety</t>
  </si>
  <si>
    <t>Aging manufacturing infrastructure and equipment and its 
associated impact on employee's physical safety</t>
  </si>
  <si>
    <t>Using substances with toxic and carcinogenetic properties that 
could directly impact UCB employees and their family</t>
  </si>
  <si>
    <t>High-risk manufacturing activities, such as working at height, 
in confined spaces, in explosive atmospheres, with pressurized 
equipment or close to construction activities, leading to fatalities 
or severe injuries.</t>
  </si>
  <si>
    <t>High work pressure and long working hours, leading to screen 
fatigue, lack of movement, burnouts and a decrease in work 
efficiency</t>
  </si>
  <si>
    <t>Work-life  balance</t>
  </si>
  <si>
    <t xml:space="preserve">Reputational and productivity risk of UCB not achieving its global 
health, safety and wellbeing (HSWB) ambitions and not delivering 
on the HSWB targets and actions. </t>
  </si>
  <si>
    <t>Health and  safety, worklife balance</t>
  </si>
  <si>
    <t>The use of chemical substances by Contract Manufacturing 
Organizations (CMOs) or other business partners located 
in geographies other than Europe, where such substances 
are strongly regulated, and which can potentially impact the 
health of workers in the long run by exposing them to toxic 
substances or unsafe working conditions</t>
  </si>
  <si>
    <t>Health and safety, working  time, child 
labor, forced  labor, social  dialogue</t>
  </si>
  <si>
    <t>Risk of reputational damage and litigation due to human 
rights violations</t>
  </si>
  <si>
    <t>UCB not being compliant with upcoming regulations on 
human rights due diligence (e.g., Corporate Sustainability 
Due Diligence Directive) impacting UCB.</t>
  </si>
  <si>
    <t>Established expertise and ground-breaking research and 
innovation, and keeping UCB’s role as a leader in epilepsy 
innovation.</t>
  </si>
  <si>
    <t>S4</t>
  </si>
  <si>
    <t>Established expertise and strengths in research and 
development for neurology and immunology diseases.</t>
  </si>
  <si>
    <t>Use of technology solutions such as AI accelerating drug 
discovery and development.</t>
  </si>
  <si>
    <t>Fragmented approach to scientific innovation (scientific 
innovation, evidence generation and patient engagement).</t>
  </si>
  <si>
    <t>Unbalanced allocation of resources favoring one of the three 
PPP aspects (platform, pathways and patients) and therefore, 
failing to meet the underlying needs of patients.</t>
  </si>
  <si>
    <t>Risk of having to adapt ways of conducting scientific 
innovation due to new bans on forever chemicals.</t>
  </si>
  <si>
    <t>Risk of R&amp;D innovation (solutions, treatment methods) 
not passing the market approval phase, impacting the 
manufacturing of drugs at industrial level and implying lower 
return on investments due to high initial R&amp;D costs</t>
  </si>
  <si>
    <t>Reaching the patients through solutions that meet their 
unmet needs</t>
  </si>
  <si>
    <t>Provision of financial support to uninsured or underinsured 
patients via the UCB Patient Assistance Program (PAP) for 
UCB solutions in the U.S., including patient assistance, co_x0002_pay assistance and free or discounted goods depending on 
income level.</t>
  </si>
  <si>
    <t>Increase access to UCB's solutions through local 
partnerships with public, private and non-state actors across 
geographies. _x000D_</t>
  </si>
  <si>
    <t>Scaling up social business model in India (including current 
social business in Mumbai) and in other geographies 
(Rwanda and Brazil).</t>
  </si>
  <si>
    <t xml:space="preserve">Expanding access through evolving the different business 
models across all UCB's geographies and operations. </t>
  </si>
  <si>
    <t>Launch sequence strategies (also known as 'international 
reference pricing strategies') delaying the launch of new 
solutions in countries with potential lower prices.</t>
  </si>
  <si>
    <t>Lack of implementation of diversity in clinical trials due to 
an inadequate representation of relevant patient groups to 
advance clinical knowledge, leading to drugs that are unfit 
for the needs of different patient populations</t>
  </si>
  <si>
    <t>Lack of common definition on the value of pharmaceutical 
solutions for society (often different assumptions and inputs 
are used), leading to disparities in coverage and pressure 
(including regulations) to lower the target prices</t>
  </si>
  <si>
    <t>Equitable access to medicines</t>
  </si>
  <si>
    <t>External forces (e.g., marketing authorization, negative Health 
Technology Assessments (HTA), payer coverage) and internal 
forces (e.g., lack of focus/lack of internal alignment) delaying 
the launch and in some cases the commercialization of UCB 
solutions</t>
  </si>
  <si>
    <t>Lack of focus on representation in clinical trials can lead to 
reputational damage and risk of regulatory non-compliance.</t>
  </si>
  <si>
    <t>Diversity in clinical trials</t>
  </si>
  <si>
    <t xml:space="preserve">Evolving the different business models across all UCB's 
geographies and operations (including providing voluntary 
licensing for low- and middle-income (LMIC) settings and 
partners). </t>
  </si>
  <si>
    <t>Ensuring high-quality medication (including devices) and 
transparent information on how to store and use medication 
appropriately allows UCB medicines to effectively treat 
diseases while reducing the risk of adverse effects</t>
  </si>
  <si>
    <t>Delays in product launch or supply shortage due to quality 
issues results in reduced access to medications for patients 
in need of UCB solutions (patients are dependent on some 
solutions).</t>
  </si>
  <si>
    <t>Failure to maintain high product quality and patient safety 
can result in reputational damage, regulatory fines and loss 
of market share affecting the company's profitability and 
shareholder value.</t>
  </si>
  <si>
    <t>Increased medical and scientific knowledge of health 
professionals in low- and middle-income (LMI) geographies.</t>
  </si>
  <si>
    <t>UCB could directly strengthen healthcare systems in LMI 
geographies and outside of LMI geographies (e.g., by 
providing information, contributing to a faster diagnosis 
rate, ensuring the long-term sustainability of the distribution 
channels)</t>
  </si>
  <si>
    <t>Higher collaboration with third-parties, such as local 
government bodies, payers and peers, to strengthen 
healthcare systems in LMI geographies and outside of LMI 
geographies.</t>
  </si>
  <si>
    <t>Fragmentation of the healthcare system at large (i.e., lack of 
holistic approach across and within countries, lack of clear 
definitions and guidelines, fragmented patient populations</t>
  </si>
  <si>
    <t>Healthcare delivery system inefficiencies impacting UCB's 
financial performance.</t>
  </si>
  <si>
    <t>Lack of healthcare practitioners impacting patients' access to 
UCB solutions and exacerbating inequities.</t>
  </si>
  <si>
    <t>External pressures, such as inflation and economic 
challenges, impacting investment decisions, choice of 
business model and long-term performance regarding health 
system resilience.</t>
  </si>
  <si>
    <t>Risk of data breaches or cyberattacks at the level of UCB, 
leading to reputational damage, operational disruption and 
legal and regulatory consequences</t>
  </si>
  <si>
    <t>Privacy</t>
  </si>
  <si>
    <t>Evolving new regulation on the use of personal data could 
affect UCB's current collection of data for clinical trials</t>
  </si>
  <si>
    <t>Integrating sustainable impact KPIs in the sales and marketing 
teams across UCB's operations can promote alignment 
in the strategic direction of UCB as a company fostering 
positive impact.</t>
  </si>
  <si>
    <t>Access to quality  information,  Responsible marketing  practices</t>
  </si>
  <si>
    <t>Commercial team potentially engaging in sales and 
marketing practices not aligned to Code of Conduct. This 
can lead to misinformation to physicians and potentially 
inappropriate use of medication or over-consumption of 
medication by patients</t>
  </si>
  <si>
    <t>Reputational and financial (litigation) risks from unethical 
sales and marketing practices</t>
  </si>
  <si>
    <t>Delivering solutions addressing patients’ needs, priorities 
and preferences by “co-creating” with them from research 
to market, leading to better patient outcomes, access and 
experience.</t>
  </si>
  <si>
    <t>Freedom of  expression,  Nondiscrimination</t>
  </si>
  <si>
    <t>Not engaging patients can cause significant financial 
damage to UCB due to the misalignment between the 
outcomes delivered by the solution and patients’ needs, 
priorities and preferences.</t>
  </si>
  <si>
    <t>Further increase consistent and systematic partnerships with 
patient communities all along the value chain, leading to 
patient informed decision-making and co-creation as we 
aspire to the common goal of improving patient outcomes.</t>
  </si>
  <si>
    <t>Nondiscrimination</t>
  </si>
  <si>
    <t>Having robust ethical principles and practices; ensuring 
employees are acting as ambassadors for ethics at UCB.</t>
  </si>
  <si>
    <t>Corporate culture, corruption, bribery</t>
  </si>
  <si>
    <t>Including UCB's core sustainable performance KPIs in 
the executives' compensation plan (bonus system and 
LTIs), leading to a heightened attention of its employees 
towards its core sustainable performance topics, ultimately 
contributing to their improvement</t>
  </si>
  <si>
    <t>Having trustworthy relationships with government bodies 
and advocating for legislation and policies that are aligned 
with UCB’s priorities; including IP protections, affordable, 
equitable access to medicines for patients and diversity in 
clinical trials.</t>
  </si>
  <si>
    <t>Incorporating artificial intelligence (AI) into UCB technologies 
can result in adverse effects on end-users, primarily arising 
from the use of non-representative data (e.g., inherent 
biases,, absence of representation in the data employed 
for developing AI systems, inaccurate predictions, lack of 
generalization, etc.)</t>
  </si>
  <si>
    <t>Data and Technology</t>
  </si>
  <si>
    <t>Through new technologies (such as gene therapy), UCB 
could have the opportunity to develop new treatments, 
leading to new market opportunities</t>
  </si>
  <si>
    <t>Ethical use of technology and AI at UCB can lead to 
increased efficiencies and value creation (e.g., fewer 
patients required in clinical trials, fewer resources needed in 
production, faster prediction of the results of experiments 
and fewer animals in pre-clinical trial development).</t>
  </si>
  <si>
    <t>Synesqo</t>
  </si>
  <si>
    <t>Syensqo's Scope 1 GHG emissions, coming from our industrial activities, Scope 2 GHG 
emissions, coming from purchased electricity and steam from energy suppliers, and
Scope 3 GHG emissions occurring in the value chain, as a consequence of our activities 
at suppliers’ sites or earlier in the supply chain from the extraction and production of 
purchased materials, as well as at customers’ sites, when consumers use our product, or 
at the end of a product’s life, have been deemed to contribute to climate change leading 
to higher global temperatures, reduced availability of fresh water, more frequent droughts, 
wildfires &amp; floods, a reduction of biodiversity, human health, etc.</t>
  </si>
  <si>
    <t>Climate change mitigation &amp; Energy</t>
  </si>
  <si>
    <t>Syensqo's water withdrawal is mainly used for chemical production processes &amp; cooling 
purposes. Syensqo's water usage could have a potential impact on the water bodies around our 
sites, especially for those sites in hydric stress areas</t>
  </si>
  <si>
    <t xml:space="preserve"> Water consumption, withdrawals, and discharges</t>
  </si>
  <si>
    <t xml:space="preserve">Syensqo’s chemical manufacturing processes generate waste, incl. hazardous waste. 
If it is not treated in a sustainable way, this waste may potentially have an impact on the 
environment and the health of workers &amp; communities. </t>
  </si>
  <si>
    <t>Waste</t>
  </si>
  <si>
    <t>As a chemical company, air emissions and water effluents from Syensqo's operations 
may potentially negatively impact surrounding communities and the environment. 
However, all sites are compliant with operating permits and aligned with regulations.</t>
  </si>
  <si>
    <t>Pollution of air, Pollution of water, Substances of concern &amp; Substance of very high concern</t>
  </si>
  <si>
    <t>Syensqo's Scope 1 &amp; Scope 2 GHG emissions contribute to climate change, one 
of the main drivers of biodiversity loss. Emissions and effluents from Syensqo's 
operations as a chemical company may also potentially negatively impact 
biodiversity around our sites</t>
  </si>
  <si>
    <t>Climate change and Pollution as direct impact drivers of biodiversity loss</t>
  </si>
  <si>
    <t>Syensqo sources raw materials, including mineral, petrochemical, and biochemical
products, from diverse suppliers. The extraction and/or production of these raw 
materials may potentially impact the extent and condition of certain ecosystems 
(e.g. via land degradation, desertification, or soil sealing), ecosystem services 
on which we depend, and the state of species via drivers like climate change, 
pollution, land-use change, fresh water-use change, direct exploitation, potentially 
invasive species, etc. in at-risk areas. Some of Syensqo's similar downstream 
value chains may also cause these potential impacts on biodiversity</t>
  </si>
  <si>
    <t>Biodiversity and ecosystem</t>
  </si>
  <si>
    <t>Syensqo sources raw materials, including mineral, petrochemical, and biochemical products,
from diverse suppliers. The emissions and effluents from producing our raw materials may 
potentially impact workers, surrounding communities, downstream users of water, and 
natural biota. Transportation and some of Syensqo's downstream value chains may also 
contribute to emissions and effluents that have a potential impact on surrounding 
communities, downstream users of water, and natural biota</t>
  </si>
  <si>
    <t xml:space="preserve"> Pollution of air, Pollution of water, Pollution of soil, Pollution of living organisms, Substances of concern &amp; Substance of very high concern</t>
  </si>
  <si>
    <t>Through SPM, we identified our sustainable solutions contributing to a reduction of 
air pollution in end-products, e.g. fertilizers and vehicles, and potential water pollution
of end-products, e.g. replacing solvent-based solution by water-based solutions</t>
  </si>
  <si>
    <t>Syensqo sources raw materials, including mineral, petrochemical, and biochemical products,
from diverse suppliers. Water withdrawal and consumption in the production of these
materials may potentially impact water availability in areas facing hydric stress. Similar 
potential impacts may also arise within some of Syensqo's downstream value chains</t>
  </si>
  <si>
    <t>Water consumption, withdrawals, and discharges</t>
  </si>
  <si>
    <t>Through SPM, we identified our sustainable solutions used in end-products that improve 
downstream water availability, such as water tanks for the storage of rainwater, agriculture 
films, water membranes, etc.</t>
  </si>
  <si>
    <t>Syensqo sources raw materials, including mineral, petrochemical, and biochemical products,
from diverse suppliers. If not treated in a sustainable way, especially in at-risk countries, 
waste generated during the production of our raw materials may potentially have an impact
on the environment and the health of workers and communities. Some of Syensqo's
downstream value chains and end product use can have a similar potential negative impact
from waste in at-risk countries.</t>
  </si>
  <si>
    <t>Syensqo sources raw materials, such as mineral and biochemical products, from a variety 
of suppliers. There is a potential concern that the production of upstream agricultural 
products and the extraction of mining materials by these suppliers might involve child or 
forced labor, particularly in at-risk countries. Similarly, downstream value chains in mining 
and agriculture within these high-risk regions could face comparable challenges. As we 
advance with the Green transition, it is crucial to diligently monitor and address these 
potential impacts to ensure ethical and sustainable practices throughout our supply chain</t>
  </si>
  <si>
    <t>Workers in the value chain - Child labor &amp; Forced labor</t>
  </si>
  <si>
    <t>Syensqo sources raw materials, including mineral, petrochemical, and biochemical 
products, from diverse suppliers. The extraction activities of these types of raw materials 
might potentially impact the security of communities living around these activities in at-risk
countries, especially in potential conflict areas. Syensqo's downstream value chains in 
terms of mining and oil &amp; gas extraction in high risk countries might have similar potential 
negative impacts</t>
  </si>
  <si>
    <t>S3</t>
  </si>
  <si>
    <t>Affected communities - Security-related impacts</t>
  </si>
  <si>
    <t>As Syensqo is a chemical company, our operations may potentially have 
a negative impact on the health and safety of our workforce, which may include 
handling of SVHC, heavy equipment, extreme process conditions, etc</t>
  </si>
  <si>
    <t>Own workforce - Health and safety</t>
  </si>
  <si>
    <t>Value chain workers involved in the production of Syensqo’s raw materials, handling
Syensqo materials &amp; products, working on Syensqo projects and/or on Syensqo 
sites might be exposed to risks of potential negative impacts on their health and 
safety. This also applies for some of the downstream value chains.</t>
  </si>
  <si>
    <t>Workers in the value chain - Health and safety</t>
  </si>
  <si>
    <t>As a chemical company, Syensqo may have a potential negative impact on the 
health and safety of communities around our sites</t>
  </si>
  <si>
    <t>Entity (Affected communities - Communities' 
Health, safety &amp; wellbeing )</t>
  </si>
  <si>
    <t>Syensqo sources raw materials, including mineral, petrochemical, and biochemical
products, from diverse suppliers. The emissions and effluents from raw material 
extraction, processing, and waste disposal may potentially impact the health and 
safety of communities around these operations. Some of the downstream value 
chains may potentially contribute to similar negative impacts</t>
  </si>
  <si>
    <t>As a chemical company, Syensqo's water usage and emissions to water may have 
a potential impact on the water bodies around our sites, which can also be used by
local communities</t>
  </si>
  <si>
    <t>Affected communities - Water and sanitation</t>
  </si>
  <si>
    <t>As a chemical company, Syensqo needs to ensure that its products meet 
specifications, comply with regulations, and are appropriately used by consumers 
e.g. in health and personal care. A potential issue in the quality, safety or usage of 
the product might result in health and/or safety impacts for the end/user or 
consumer</t>
  </si>
  <si>
    <t>Consumers and end-users - Health and safety</t>
  </si>
  <si>
    <t>As a chemical company, a lack of qualitative information on our products can lead to 
serious health and safety issues for the consumers and end-users. Syensqo’s Product 
Stewardship programs give adequate information and technical assistance to 
customers, ensuring a good understanding of products and how to safely use and 
handle them. Syensqo manages product information centrally and as legislation 
continues to evolve, the Group assesses any associated risks.</t>
  </si>
  <si>
    <t>Consumers and end-users - Access to (quality) information</t>
  </si>
  <si>
    <t>At Syensqo, employee wellbeing and engagement is fostered by fair labor 
practices, fair wages, and a good work-life balance. A constructive dialogue with 
employees and their representatives, built on trust, forms the basis for agreements, 
commitments, and initiatives that benefit the employees and their families.</t>
  </si>
  <si>
    <t>Own workforce - Adequate wages &amp; housing, Social dialogue, Freedom of association, Collective bargaining,
and Work-life balance_x000D_</t>
  </si>
  <si>
    <t>Syensqo has a positive impact on their employees, given a low representation of 
temporary and part-time contracts. A permanent contract is generally perceived 
to increase job security, chances of career advancement, sense of belonging 
and might offer more long-term benefits, which contributes to workers' overall
well-being. This is especially important for certain historically underprivileged
groups, such as women, who are often overrepresented among part-time workers,
and recent graduates and underskilled workers, often overrepresented among 
workers with a temporary contract.</t>
  </si>
  <si>
    <t>Own workforce - Secure employment and Working time</t>
  </si>
  <si>
    <t>Syensqo’s focus on training employees and having regular performance &amp; 
development reviews is contributing to their personal development, opens the door 
to new career opportunities, and can increase job satisfaction, confidence and 
empowerment. Both training, and performance and development tools &amp; processes
are available for the entire employee population. Upskilling and re-skilling the
workforce is also a necessity to move forward with the Green transition and offers 
an opportunity to employees to develop future-proof skills.</t>
  </si>
  <si>
    <t>Own workforce - Training and skills development</t>
  </si>
  <si>
    <t>Syensqo is fostering a fair and inclusive workplace culture with equal pay and equal
opportunities for all, where employees from diverse backgrounds and with 
disabilities are being employed and feel valued, respected, and included. Syensqo 
is aiming at a fair level playing field where individuals can succeed based on their 
skills, qualifications, and merits while tackling gender-based conscious and 
unconscious mechanisms of exclusion or privilege. Feeling included, valued and 
treated fairly in the workplace can lead to higher job satisfaction, positively impact 
employees' mental well-being, and even improve their quality of life.</t>
  </si>
  <si>
    <t>Own workforce - Diversity, Gender equality and equal pay for work of equal value, Employment and inclusion of persons with disabilities</t>
  </si>
  <si>
    <t>The Code of Business Integrity (CoBI) is the foundation for how we operate as 
a Group. Syensqo’s CoBI lays the foundation to prohibit any form of harassment 
in the workplace, whether moral or sexual, physical, verbal, or non-verbal. Our 
Speak Up program is safeguarding the wellbeing and health of our workforce.</t>
  </si>
  <si>
    <t>Own workforce - Measures against violence &amp; harassment in the workplace</t>
  </si>
  <si>
    <t>Many of the sites have local engagement programs in place that can increase 
communities' wellbeing through health and safety initiatives, employment 
opportunities, schooling &amp; learning projects, etc. In addition, The Syensqo Fund 
is established to support Syensqo’s mission to advance humanity with initiatives 
centered around four pillars. This involves fostering education to equip students 
for a technology-driven world and empowering communities by supporting 
initiatives that promote social unity, provide aid, and strengthen local solidarity 
near Syensqo sites.</t>
  </si>
  <si>
    <t>Syensqo fosters a culture of integrity by upholding strong ethical values, creating a 
respectful and energizing work environment, and leading by example. A dedicated, 
independent Ethics &amp; Compliance department manages a comprehensive program 
to ensure adherence to ethical business standards and regulations</t>
  </si>
  <si>
    <t xml:space="preserve"> Corporate culture, and Corruption and bribery</t>
  </si>
  <si>
    <t>Syensqo has a well-embedded Speak Up program that encourages all stakeholders 
to report potential breaches of our Code of Business Integrity, our policies, our values 
or the law via an external, third-party, easily accessible helpline. Cases that are 
reported through the Speak Up program are investigated as required. Disciplinary 
actions, corrective and preventive measures and process improvements are 
implemented when necessary</t>
  </si>
  <si>
    <t>Protection of whistleblowers</t>
  </si>
  <si>
    <t>As a chemical company, Syensqo must have a deep understanding of the potential 
hazards posed by our products in order to carry out activities safely and protect 
customers, users, the general public, Syensqo’s workforce and the environment.
To comply with new and existing chemical regulations, or to further consolidate 
safety data, Syensqo commissions animal tests, when necessary</t>
  </si>
  <si>
    <t>Animal welfare</t>
  </si>
  <si>
    <t>We pursue constructive dialogue with governmental and political stakeholders as 
part of the Company’s commitment to developing impactful sustainable solutions
with partners and through collaborations. Working with public authorities and 
government officials, the Company commits to responsible, honest and transparent 
action, based on our values, principles, and best knowledge. The Company is 
committed to ensuring that any dialogue and advocacy complies with the Code of 
Business Integrity, and the rules and principles set out in the policies. The Company 
is listed in the Lobby and Transparency registers of the European Union, the United 
States, France and Germany, and aligns with industry trade associations codes 
of practice</t>
  </si>
  <si>
    <t>Political engagement and lobbying activities</t>
  </si>
  <si>
    <t>To tackle Human Rights and environmental impacts across our value chains, we 
have developed an ESG risk management approach for our supply chain. It provides 
a systematic approach for risk identification and risk severity assessment of 
our upstream value chains and their operating countries, and triggers risk mitigation 
action plans</t>
  </si>
  <si>
    <t>Management of relationships with suppliers</t>
  </si>
  <si>
    <t>ABInBev</t>
  </si>
  <si>
    <t>Changes in precipitation patterns and the frequency of extreme weather events may affect the company’s water supply and physical operations</t>
  </si>
  <si>
    <t>Certain jurisdictions may adopt regulations restricting the use of water and introduce changes in water taxation and regulation, which could potentially challenge the company’s profitability or introduce capacity constraints in certain markets</t>
  </si>
  <si>
    <t>the company’s role in procuring agricultural commodities may contribute water degradation near its operations or sourcing regions.</t>
  </si>
  <si>
    <t>Climate change resulting from increased concentrations of carbon dioxide and other greenhouse gases, emitted by both the company and its value chain in the course of agricultural, manufacturing, and distribution operations, in the atmosphere could have an adverse impact on global temperatures, weather and precipitation patterns and the frequency and severity of extreme weather and natural disasters.</t>
  </si>
  <si>
    <t>If climate change has a negative effect on agricultural productivity, the company may be subject to decreased availability or less favorable pricing for necessary agricultural resources.</t>
  </si>
  <si>
    <t>Climate change adaptation</t>
  </si>
  <si>
    <t>The environmental regulatory climate in the markets in which the company operates is becoming stricter and could significantly increase compliance burdens, associated regulatory and reporting costs, and complexity.</t>
  </si>
  <si>
    <t>High energy prices over an extended period, an inability to shift to renewable energy in a timely way, and changes in energy taxation and regulation in certain geographies, may result in a negative effect on operating income and could potentially challenge the company’s profitability in certain markets.</t>
  </si>
  <si>
    <t>The company may contribute to its suppliers’ emissions reduction by seeking to implement sustainable procurement practices and purchase low-emission materials.</t>
  </si>
  <si>
    <t>Climate change mitigation</t>
  </si>
  <si>
    <t>If AB InBev fails to achieve its current or future climate goals for any reason, there is a risk of reputational damage and there could be negative impacts on the company’s financial performance.</t>
  </si>
  <si>
    <t>air pollutants from road transport in the company’s downstream value chain could have an adverse impact on the environment</t>
  </si>
  <si>
    <t>Pollution of air</t>
  </si>
  <si>
    <t>Changes in the availability or price of raw materials and commodities could have an adverse effect on the company’s operations</t>
  </si>
  <si>
    <t>Resource inflow</t>
  </si>
  <si>
    <t>expanding circular solutions, which may also contribute to a reduction in the requirement of virgin packaging materials for use in the company’s operations.</t>
  </si>
  <si>
    <t>ArgenX</t>
  </si>
  <si>
    <t>Indirect emissions from upstream and downstream activities, including manufacturing, purchased goods and services, transportation and distribution of raw materials and products (to Europe, Japan, and the USA), waste generated in operations, and end-of-life treatment of products. These processes also require substantial energy, often sourced from fossil fuels, which amplifies the carbon footprint associated with the reporting company’s supply chain.</t>
  </si>
  <si>
    <t>Climate Change Mitigation Energy</t>
  </si>
  <si>
    <t>Direct operational emissions and energy usage from company owned sources (i.e., facilities and fleet) contribute to the negative effects of climate change.</t>
  </si>
  <si>
    <t>The disposal of single-use products, disposable medical devices, and hazardous waste (e.g., expired medications, chemical solvents, contaminated packaging, laboratory waste, and manufacturing byproducts) contributes to significant waste generation, resource depletion, and environmental and health risks when improperly managed.</t>
  </si>
  <si>
    <t>Up&amp; Down</t>
  </si>
  <si>
    <t>A positive, diverse, and inclusive work environment that ensures equal treatment of all employees–regardless of origin, gender, sexual orientation, or religion–promotes fairness, and strengthens teamwork and collaboration.</t>
  </si>
  <si>
    <t>Equal Treatment and Opportunities for All
Equal Treatment, Diversity</t>
  </si>
  <si>
    <t>Investments in employee learning and development through training programs fosters employee well-being and prepares employees to meet future challenges while making them feel a greater sense of purpose and belonging</t>
  </si>
  <si>
    <t xml:space="preserve">Inability to ensure the safety of clinical trial participants and patients can have severe impacts on users’ health.
</t>
  </si>
  <si>
    <t>Personal Safety of Consumers and/or End-Users
Health and Safety</t>
  </si>
  <si>
    <t>Risk of reputational damage from clinical trials’ or patients’ claims as a result of adverse events observed during clinical trials, including unforeseen reactions, if not appropriately addressed.</t>
  </si>
  <si>
    <t>Increased and better access to products and services (including through affordable pricing) can improve health and longevity for more patients.</t>
  </si>
  <si>
    <t>Social Inclusion of Consumers and/or End-Users
Access to Products and Services</t>
  </si>
  <si>
    <t>Medium</t>
  </si>
  <si>
    <t>Increased and better access to medicines through improving commercial/distribution channels and improving the affordability and pricing may lead to a growth in market capacity.</t>
  </si>
  <si>
    <t>Off-label promotion exposes pharmaceutical companies to legal, financial, and reputational risks, inviting regulatory scrutiny and liability.</t>
  </si>
  <si>
    <t>Social Inclusion of Consumers and/or End-Users
Responsible Marketing Practices</t>
  </si>
  <si>
    <t>Misleading or inaccurate information relating to products can lead to improper use, including dangerous interactions with other medications or incorrect usage and dosage.</t>
  </si>
  <si>
    <t>Information-Related Impacts for Consumers and/or End-Users
Access to Quality Information</t>
  </si>
  <si>
    <t>Risk of product misinformation and false claims, which can result in a loss of support from stakeholders (i.e., patients, doctors, pharmacists) and non-compliance, significant fines, and settlements.</t>
  </si>
  <si>
    <t>Exposing sensitive patient information risks fines and penalties, lawsuits, remediation costs and reputational damage</t>
  </si>
  <si>
    <t>Information-Related Impacts for Consumers and/or End-Users
Privacy</t>
  </si>
  <si>
    <t>Unethical practices (e.g., harassment, discrimination, corruption, fraud, safety issues) as a result of poor corporate culture.</t>
  </si>
  <si>
    <t>Corporate Culture</t>
  </si>
  <si>
    <t>An inability to protect whistleblowers against retaliation prevents the identification and remediation of incidents towards employees and patients, impacting engagement, safety, and trust.</t>
  </si>
  <si>
    <t>Protection of Whistle-Blowers</t>
  </si>
  <si>
    <t>Poor relationships with suppliers and inconsistent payment practices (as a result of argenx failing to pay suppliers on time) may impact the reliability and consistency of suppliers activities, interfering with supply chains, affecting R&amp;D and medical distribution to those in need of treatment.</t>
  </si>
  <si>
    <t>Management of Relationships with Suppliers and Payment Practices Towards Suppliers</t>
  </si>
  <si>
    <t xml:space="preserve">Poor supplier relationship management can lead to risks such as low-quality products, supply chain disruptions, financial losses (e.g., increased costs and interest from late payments), non-compliance with supplier agreements and payment terms, and reputational damage, resulting in a loss of trust and credibility.
</t>
  </si>
  <si>
    <t>Poor product quality can directly impact the effectiveness of treatments and overall health of patients.</t>
  </si>
  <si>
    <t>Entity (Product Quality and Safety)</t>
  </si>
  <si>
    <t>Successful innovation helps find new treatments for current diseases and address unmet needs, allowing more patients to be treated.</t>
  </si>
  <si>
    <t>Entity (Innovation and R&amp;D)</t>
  </si>
  <si>
    <t>A lack of product traceability and transparency can lead to counterfeit drugs or materials, endangering patient health.</t>
  </si>
  <si>
    <t>Entity (Product Traceability (Counterfeit Drugs))</t>
  </si>
  <si>
    <t>Lotus Bakeries</t>
  </si>
  <si>
    <r>
      <rPr>
        <b/>
        <sz val="11"/>
        <color rgb="FF000000"/>
        <rFont val="Aptos Narrow"/>
      </rPr>
      <t>Contribute to limit global warming to 1.5°C vs pre-industrial levels in line  with the Paris Agreement :</t>
    </r>
    <r>
      <rPr>
        <sz val="11"/>
        <color rgb="FF000000"/>
        <rFont val="Aptos Narrow"/>
      </rPr>
      <t xml:space="preserve"> Decarbonisation policies and fast implementation of actions may contribute to limit the GHG emitted, consequently limiting global 
warming. These actions can relate to the use of gas or electricity, or emissions from the sourcing of raw materials.</t>
    </r>
  </si>
  <si>
    <t xml:space="preserve">Climate change mitigation </t>
  </si>
  <si>
    <r>
      <rPr>
        <b/>
        <sz val="11"/>
        <color rgb="FF000000"/>
        <rFont val="Aptos Narrow"/>
      </rPr>
      <t>Unstable raw material availability :</t>
    </r>
    <r>
      <rPr>
        <sz val="11"/>
        <color rgb="FF000000"/>
        <rFont val="Aptos Narrow"/>
      </rPr>
      <t xml:space="preserve"> Failure to decarbonise and contribute to limit global warming to 1.5°C may result in altering weather patterns and intensify extreme 
weather events. In the mid or long term, this could affect raw material availability and quality. We respond to this impact through 
our strategic decarbonisation targets and our actions to decarbonise the value chain</t>
    </r>
  </si>
  <si>
    <r>
      <rPr>
        <b/>
        <sz val="11"/>
        <color rgb="FF000000"/>
        <rFont val="Aptos Narrow"/>
      </rPr>
      <t>Facilitate the access to new customers/markets</t>
    </r>
    <r>
      <rPr>
        <sz val="11"/>
        <color rgb="FF000000"/>
        <rFont val="Aptos Narrow"/>
      </rPr>
      <t>: Decarbonisation is a growing expectation from customers and consumers. Having an SBTi commitment and deploying a 
decarbonisation roadmap will reduce the GHG emitted by Lotus Bakeries, which will help Lotus Bakeries' customers in their 
decarbonisation journey.</t>
    </r>
  </si>
  <si>
    <r>
      <rPr>
        <b/>
        <sz val="11"/>
        <color rgb="FF000000"/>
        <rFont val="Aptos Narrow"/>
        <scheme val="minor"/>
      </rPr>
      <t>Technology:</t>
    </r>
    <r>
      <rPr>
        <sz val="11"/>
        <color rgb="FF000000"/>
        <rFont val="Aptos Narrow"/>
        <scheme val="minor"/>
      </rPr>
      <t xml:space="preserve"> Investment in new technologies will contribute in Lotus Bakeries reaching its decarbonisation targets within anticipated time-frame. 
Futureproofing the assets may ensure longer use of these assets instead. This may aid in avoiding expected carbon tax.</t>
    </r>
  </si>
  <si>
    <r>
      <rPr>
        <b/>
        <sz val="11"/>
        <color rgb="FF000000"/>
        <rFont val="Aptos Narrow"/>
        <scheme val="minor"/>
      </rPr>
      <t>Compliance to new legislation and regulation:</t>
    </r>
    <r>
      <rPr>
        <sz val="11"/>
        <color rgb="FF000000"/>
        <rFont val="Aptos Narrow"/>
        <scheme val="minor"/>
      </rPr>
      <t xml:space="preserve"> Lotus Bakeries is a global company subject to various European, United States, domestic and foreign environmental laws and 
regulations, which are constantly evolving. Any failure to comply with such laws and regulations could expose Lotus Bakeries to 
lawsuits, administrative penalties and civil remedies, all of which may have a material adverse impact.</t>
    </r>
  </si>
  <si>
    <r>
      <rPr>
        <b/>
        <sz val="11"/>
        <color rgb="FF000000"/>
        <rFont val="Aptos Narrow"/>
        <scheme val="minor"/>
      </rPr>
      <t>Energy consumption, alternative energy sources:</t>
    </r>
    <r>
      <rPr>
        <sz val="11"/>
        <color rgb="FF000000"/>
        <rFont val="Aptos Narrow"/>
        <scheme val="minor"/>
      </rPr>
      <t xml:space="preserve"> Reducing energy consumption and switching to alternative energy sources are key levers in the decarbonisation roadmap and 
may contribute to limit the GHG emitted, consequently limiting global warming.</t>
    </r>
  </si>
  <si>
    <r>
      <rPr>
        <b/>
        <sz val="11"/>
        <color rgb="FF000000"/>
        <rFont val="Aptos Narrow"/>
        <scheme val="minor"/>
      </rPr>
      <t xml:space="preserve">Energy consumption: </t>
    </r>
    <r>
      <rPr>
        <sz val="11"/>
        <color rgb="FF000000"/>
        <rFont val="Aptos Narrow"/>
        <scheme val="minor"/>
      </rPr>
      <t>Failure to reduce energy may lead to more energy demand, putting more stress on the energy sector to scale up alternatives.</t>
    </r>
  </si>
  <si>
    <r>
      <rPr>
        <b/>
        <sz val="11"/>
        <color rgb="FF000000"/>
        <rFont val="Aptos Narrow"/>
        <scheme val="minor"/>
      </rPr>
      <t>Energy independence</t>
    </r>
    <r>
      <rPr>
        <sz val="11"/>
        <color rgb="FF000000"/>
        <rFont val="Aptos Narrow"/>
        <scheme val="minor"/>
      </rPr>
      <t>: Energy supply may be impacted by climate change or regulatory changes. Securing Lotus Bakeries energy supply in its own 
operations (e.g. solar panels, batteries) and having more autonomy through the investment in cleaner technologies and on-site 
energy production may contribute to an even stronger business continuity</t>
    </r>
  </si>
  <si>
    <r>
      <rPr>
        <b/>
        <sz val="11"/>
        <color rgb="FF000000"/>
        <rFont val="Aptos Narrow"/>
        <scheme val="minor"/>
      </rPr>
      <t>Energy prices:</t>
    </r>
    <r>
      <rPr>
        <sz val="11"/>
        <color rgb="FF000000"/>
        <rFont val="Aptos Narrow"/>
        <scheme val="minor"/>
      </rPr>
      <t xml:space="preserve"> Significant price increases in energy prices could affect the group. Reducing energy usage via energy saving measures could lead 
to cost reduction. </t>
    </r>
  </si>
  <si>
    <r>
      <rPr>
        <b/>
        <sz val="11"/>
        <color rgb="FF000000"/>
        <rFont val="Aptos Narrow"/>
        <scheme val="minor"/>
      </rPr>
      <t>Packaging reduction, recycled packaging</t>
    </r>
    <r>
      <rPr>
        <sz val="11"/>
        <color rgb="FF000000"/>
        <rFont val="Aptos Narrow"/>
        <scheme val="minor"/>
      </rPr>
      <t xml:space="preserve">: Lotus Bakeries packaging policy may contribute via reducing the amount of packaging put on the market, making it technically 
recyclable and lowering the usage of virgin materials. </t>
    </r>
  </si>
  <si>
    <t>Resource inflow, including resource use (product packaging</t>
  </si>
  <si>
    <r>
      <rPr>
        <b/>
        <sz val="11"/>
        <color rgb="FF000000"/>
        <rFont val="Aptos Narrow"/>
        <scheme val="minor"/>
      </rPr>
      <t>Packaging waste</t>
    </r>
    <r>
      <rPr>
        <sz val="11"/>
        <color rgb="FF000000"/>
        <rFont val="Aptos Narrow"/>
        <scheme val="minor"/>
      </rPr>
      <t>: Failure to reduce packaging may cause negative environmental impact.</t>
    </r>
  </si>
  <si>
    <r>
      <rPr>
        <b/>
        <sz val="11"/>
        <color rgb="FF000000"/>
        <rFont val="Aptos Narrow"/>
        <scheme val="minor"/>
      </rPr>
      <t>Cost reduction:</t>
    </r>
    <r>
      <rPr>
        <sz val="11"/>
        <color rgb="FF000000"/>
        <rFont val="Aptos Narrow"/>
        <scheme val="minor"/>
      </rPr>
      <t xml:space="preserve"> Reducing the amount of packaging put on the market may contribute to cost reduction</t>
    </r>
  </si>
  <si>
    <r>
      <rPr>
        <b/>
        <sz val="11"/>
        <color rgb="FF000000"/>
        <rFont val="Aptos Narrow"/>
        <scheme val="minor"/>
      </rPr>
      <t>Combatting foodwaste:</t>
    </r>
    <r>
      <rPr>
        <sz val="11"/>
        <color rgb="FF000000"/>
        <rFont val="Aptos Narrow"/>
        <scheme val="minor"/>
      </rPr>
      <t xml:space="preserve"> The right pre-packed formats and portion sizes may contribute to a long shelf life which may help combatting foodwaste</t>
    </r>
  </si>
  <si>
    <t xml:space="preserve">Impact </t>
  </si>
  <si>
    <t>Resource outflow related to products and services (product packaging)</t>
  </si>
  <si>
    <r>
      <rPr>
        <b/>
        <sz val="11"/>
        <color rgb="FF000000"/>
        <rFont val="Aptos Narrow"/>
        <scheme val="minor"/>
      </rPr>
      <t>Cicularity:</t>
    </r>
    <r>
      <rPr>
        <sz val="11"/>
        <color rgb="FF000000"/>
        <rFont val="Aptos Narrow"/>
        <scheme val="minor"/>
      </rPr>
      <t xml:space="preserve"> Lotus Bakeries packaging policy may have a positive impact via offering technically recycled materials which may contribute 
increasing the circularity.</t>
    </r>
  </si>
  <si>
    <r>
      <rPr>
        <b/>
        <sz val="11"/>
        <color rgb="FF000000"/>
        <rFont val="Aptos Narrow"/>
        <scheme val="minor"/>
      </rPr>
      <t xml:space="preserve">Packaging waste </t>
    </r>
    <r>
      <rPr>
        <sz val="11"/>
        <color rgb="FF000000"/>
        <rFont val="Aptos Narrow"/>
        <scheme val="minor"/>
      </rPr>
      <t>: Consumers throwing away packaging may generate packaging litter. Our response to this is using our packaging to educate 
consumers on when and how to recycle.</t>
    </r>
  </si>
  <si>
    <r>
      <rPr>
        <b/>
        <sz val="11"/>
        <color rgb="FF000000"/>
        <rFont val="Aptos Narrow"/>
        <scheme val="minor"/>
      </rPr>
      <t>Consumer perception and Packaging taxes</t>
    </r>
    <r>
      <rPr>
        <sz val="11"/>
        <color rgb="FF000000"/>
        <rFont val="Aptos Narrow"/>
        <scheme val="minor"/>
      </rPr>
      <t>: Consumer expectations towards companies to reduce negative packaging impact is increasing. Selling pre-packaged goods 
may influence extended producer responsibility (EPR) negatively, if the role of packaging to guarantee food safety and preserve 
shelf life to combat food waste is not well understood. 
Tax systems such as extended producer responsibility (EPR), plastic tax and litter tax are being introduced in more countries which 
may lead to higher taxes paid.</t>
    </r>
  </si>
  <si>
    <t>Down&amp;Own</t>
  </si>
  <si>
    <r>
      <rPr>
        <b/>
        <sz val="11"/>
        <color rgb="FF000000"/>
        <rFont val="Aptos Narrow"/>
        <scheme val="minor"/>
      </rPr>
      <t xml:space="preserve">Joint commitment with suppliers on social or environmental impacts </t>
    </r>
    <r>
      <rPr>
        <sz val="11"/>
        <color rgb="FF000000"/>
        <rFont val="Aptos Narrow"/>
        <scheme val="minor"/>
      </rPr>
      <t xml:space="preserve">: Lotus Bakeries sources wheat flour, sugar, palm oil, eggs, chocolate. Management of relationships with suppliers, applying 
ethical business standards such as respecting human rights, good governance practices to assess our suppliers and setting up 
due diligence systems and participation in sustainable cross-industry or bespoke programmes can impact communities and 
livelihoods of workers in the supply chain positively as well as generate positive environmental impacts. </t>
    </r>
  </si>
  <si>
    <t>Supplier management and partnering in the value chain</t>
  </si>
  <si>
    <r>
      <rPr>
        <b/>
        <sz val="11"/>
        <color rgb="FF000000"/>
        <rFont val="Aptos Narrow"/>
        <scheme val="minor"/>
      </rPr>
      <t>Market opportunities</t>
    </r>
    <r>
      <rPr>
        <sz val="11"/>
        <color rgb="FF000000"/>
        <rFont val="Aptos Narrow"/>
        <scheme val="minor"/>
      </rPr>
      <t>: Sustainable sourcing is a growing expectation from customers and consumers. Product endorsement via sustainable programmes 
including social welfare and good agricultural practices may make Lotus Bakeries offer more appealing to customers and 
consumers.</t>
    </r>
  </si>
  <si>
    <r>
      <rPr>
        <b/>
        <sz val="11"/>
        <color rgb="FF000000"/>
        <rFont val="Aptos Narrow"/>
        <scheme val="minor"/>
      </rPr>
      <t>Technology</t>
    </r>
    <r>
      <rPr>
        <sz val="11"/>
        <color rgb="FF000000"/>
        <rFont val="Aptos Narrow"/>
        <scheme val="minor"/>
      </rPr>
      <t>:  Partnering and collaborating with raw material suppliers in finding low-carbon versions or alternatives to high-emitting raw 
materials could help to achieve progress on decarbonisation leading to more sustainable sourcing. The same is valid for finding 
more nature-friendly versions leading to less pollution or no biodiversity loss. This will then positively contribute to the global food 
system</t>
    </r>
  </si>
  <si>
    <r>
      <rPr>
        <b/>
        <sz val="11"/>
        <color rgb="FF000000"/>
        <rFont val="Aptos Narrow"/>
      </rPr>
      <t>Market-related risks</t>
    </r>
    <r>
      <rPr>
        <sz val="11"/>
        <color rgb="FF000000"/>
        <rFont val="Aptos Narrow"/>
      </rPr>
      <t xml:space="preserve"> : Climate change or other environmental challenges could on the mid or long term affect raw material availability and quality, 
impacting fluctuations of the raw material prices. 
Peers are developing programs beyond supplier code of conducts, standing still could lead to less good or fewer partnerships 
with our suppliers. This could impact the robustness of supply chains. Shortage in raw material commodities could lead to price 
volatility.</t>
    </r>
  </si>
  <si>
    <r>
      <rPr>
        <b/>
        <sz val="11"/>
        <color rgb="FF000000"/>
        <rFont val="Aptos Narrow"/>
        <scheme val="minor"/>
      </rPr>
      <t xml:space="preserve">Regulatory risk: </t>
    </r>
    <r>
      <rPr>
        <sz val="11"/>
        <color rgb="FF000000"/>
        <rFont val="Aptos Narrow"/>
        <scheme val="minor"/>
      </rPr>
      <t xml:space="preserve"> Lotus Bakeries is a global company subject to various European, United States, and domestic, and foreign environmental laws and 
regulations, which are continuing to develop. Any failure to comply with environmental laws and regulations or insufficient insights 
in the potential violations against working conditions, equal treatment, or other work related rights of workers in the value chain 
could expose Lotus Bakeries to lawsuits, administrative penalties, and civil remedies, all of which may have a material adverse 
impact.</t>
    </r>
  </si>
  <si>
    <r>
      <rPr>
        <b/>
        <sz val="11"/>
        <color rgb="FF000000"/>
        <rFont val="Aptos Narrow"/>
      </rPr>
      <t>Health safety and well-being and flexible workplace</t>
    </r>
    <r>
      <rPr>
        <sz val="11"/>
        <color rgb="FF000000"/>
        <rFont val="Aptos Narrow"/>
      </rPr>
      <t xml:space="preserve"> : A strong safety culture and safety management system will reduce the likelihood of injuries or absences. A strong policy on working 
conditions, working time and work-life balance may contribute to reduce stress and improve well-being of employees. These 
measures may help ensuring workforce to remain safe, feel connected and in control, maintain their job eventually leading to more 
well-being. We expect our suppliers, customers or other business partners to meet the same standards</t>
    </r>
  </si>
  <si>
    <t>Working conditions</t>
  </si>
  <si>
    <r>
      <rPr>
        <b/>
        <sz val="11"/>
        <color rgb="FF000000"/>
        <rFont val="Aptos Narrow"/>
        <scheme val="minor"/>
      </rPr>
      <t xml:space="preserve">Respect for Human Rights: </t>
    </r>
    <r>
      <rPr>
        <sz val="11"/>
        <color rgb="FF000000"/>
        <rFont val="Aptos Narrow"/>
        <scheme val="minor"/>
      </rPr>
      <t xml:space="preserve"> Human rights impacts may occur through our own operations. Assessing respect of and promoting human rights, including labour 
practices may contribute to remediate any immediate suffering of the own workforce and contribute to sustainable and ethical 
business culture</t>
    </r>
  </si>
  <si>
    <r>
      <rPr>
        <b/>
        <sz val="11"/>
        <color rgb="FF000000"/>
        <rFont val="Aptos Narrow"/>
        <scheme val="minor"/>
      </rPr>
      <t>Employee Safety &amp; Health:</t>
    </r>
    <r>
      <rPr>
        <sz val="11"/>
        <color rgb="FF000000"/>
        <rFont val="Aptos Narrow"/>
        <scheme val="minor"/>
      </rPr>
      <t xml:space="preserve">  A strong safety culture and safety management system will reduce the likelihood of injuries or absences. A strong policy on working 
conditions, working time and work-life balance will help to compete for the best talent. These measures may help ensuring business 
continuity and creating value through our operations.</t>
    </r>
  </si>
  <si>
    <r>
      <rPr>
        <b/>
        <sz val="11"/>
        <color rgb="FF000000"/>
        <rFont val="Aptos Narrow"/>
      </rPr>
      <t>War for talent</t>
    </r>
    <r>
      <rPr>
        <sz val="11"/>
        <color rgb="FF000000"/>
        <rFont val="Aptos Narrow"/>
      </rPr>
      <t>:  Lotus Bakeries is dependent on its people and may be unable to attract or retain talent. If employees perceive the working 
conditions, working time or flexible working policies offered not in line with their expectations they may choose to terminate their 
employment with Lotus Bakeries. This may negatively impact Lotus Bakeries operations to create value.</t>
    </r>
  </si>
  <si>
    <r>
      <rPr>
        <b/>
        <sz val="11"/>
        <color rgb="FF000000"/>
        <rFont val="Aptos Narrow"/>
        <scheme val="minor"/>
      </rPr>
      <t>Diversity, Equity and Inclusion</t>
    </r>
    <r>
      <rPr>
        <sz val="11"/>
        <color rgb="FF000000"/>
        <rFont val="Aptos Narrow"/>
        <scheme val="minor"/>
      </rPr>
      <t>:  Diversity, equity and inclusion helps to put people in their strength and helps to get the best out of them. Bringing more diverse 
talent in scope may make the working environment more creative and rich. It may help creating a strong sense of belonging and 
make people feel connected to their jobs. This may contribute to healthier communities overall.</t>
    </r>
  </si>
  <si>
    <t>Equal treatment and opportunities for all</t>
  </si>
  <si>
    <r>
      <rPr>
        <b/>
        <sz val="11"/>
        <color rgb="FF000000"/>
        <rFont val="Aptos Narrow"/>
        <scheme val="minor"/>
      </rPr>
      <t xml:space="preserve">Training:  </t>
    </r>
    <r>
      <rPr>
        <sz val="11"/>
        <color rgb="FF000000"/>
        <rFont val="Aptos Narrow"/>
        <scheme val="minor"/>
      </rPr>
      <t>Training is investment in employability of people inside and outside the organisation and makes people more resilient in general. It 
ensures employees to have job security.</t>
    </r>
  </si>
  <si>
    <r>
      <rPr>
        <b/>
        <sz val="11"/>
        <color rgb="FF000000"/>
        <rFont val="Aptos Narrow"/>
        <scheme val="minor"/>
      </rPr>
      <t xml:space="preserve">War for talent:  </t>
    </r>
    <r>
      <rPr>
        <sz val="11"/>
        <color rgb="FF000000"/>
        <rFont val="Aptos Narrow"/>
        <scheme val="minor"/>
      </rPr>
      <t xml:space="preserve">Lotus Bakeries is dependent on its people and may be unable to attract or retain talent. If employees perceive inequality or 
unfair practices not in line with their expectations they may choose to terminate their employment with Lotus Bakeries. This may 
negatively impact Lotus Bakeries operations to create value. </t>
    </r>
  </si>
  <si>
    <r>
      <rPr>
        <b/>
        <sz val="11"/>
        <color rgb="FF000000"/>
        <rFont val="Aptos Narrow"/>
        <scheme val="minor"/>
      </rPr>
      <t xml:space="preserve">Food safety and quality: </t>
    </r>
    <r>
      <rPr>
        <sz val="11"/>
        <color rgb="FF000000"/>
        <rFont val="Aptos Narrow"/>
        <scheme val="minor"/>
      </rPr>
      <t>Strong food safety &amp; quality policies help guarantee consumer safety and help ensure we improve consumer experience when 
eating a snack. Eventually even delighting consumers for a small moment.</t>
    </r>
  </si>
  <si>
    <t>Personal Safety of consumers and/or end-users (Food Safety and Quality</t>
  </si>
  <si>
    <r>
      <rPr>
        <b/>
        <sz val="11"/>
        <color rgb="FF000000"/>
        <rFont val="Aptos Narrow"/>
        <scheme val="minor"/>
      </rPr>
      <t>Market related:</t>
    </r>
    <r>
      <rPr>
        <sz val="11"/>
        <color rgb="FF000000"/>
        <rFont val="Aptos Narrow"/>
        <scheme val="minor"/>
      </rPr>
      <t xml:space="preserve"> Failure to meet quality and food safety standards exposes Lotus Bakeries to business interruptions, litigations, product liability and 
recall claims. Securing Food Safety &amp; Quality may contribute in building reliable brands and guaranteeing sustained business 
relations.</t>
    </r>
  </si>
  <si>
    <r>
      <rPr>
        <b/>
        <sz val="11"/>
        <color rgb="FF000000"/>
        <rFont val="Aptos Narrow"/>
        <scheme val="minor"/>
      </rPr>
      <t xml:space="preserve">Contribute to the protein shift:  </t>
    </r>
    <r>
      <rPr>
        <sz val="11"/>
        <color rgb="FF000000"/>
        <rFont val="Aptos Narrow"/>
        <scheme val="minor"/>
      </rPr>
      <t>Continue providing plant-based solutions such as Biscoff or the Natural Foods brands may contribute to the global proteinshift by 
introducing more plant-based foods into consumers' diet.</t>
    </r>
  </si>
  <si>
    <t>Taste Experience</t>
  </si>
  <si>
    <r>
      <rPr>
        <b/>
        <sz val="11"/>
        <color rgb="FF000000"/>
        <rFont val="Aptos Narrow"/>
        <scheme val="minor"/>
      </rPr>
      <t>A Balanced portfolio:</t>
    </r>
    <r>
      <rPr>
        <sz val="11"/>
        <color rgb="FF000000"/>
        <rFont val="Aptos Narrow"/>
        <scheme val="minor"/>
      </rPr>
      <t xml:space="preserve"> A balanced portfolio of great tasting indulgent snacks, as well as nutritional propositions fitting the better-for-you platform, as well 
as local heroes may provide a response to more shopperneeds. A portfolio of different packformats, distributed at granular level 
may lead to higher accessibility for customer. These may contribute to value creation by Lotus Bakeries.</t>
    </r>
  </si>
  <si>
    <r>
      <rPr>
        <b/>
        <sz val="11"/>
        <color rgb="FF000000"/>
        <rFont val="Aptos Narrow"/>
        <scheme val="minor"/>
      </rPr>
      <t>TOP-culture driving the company to shared goals</t>
    </r>
    <r>
      <rPr>
        <sz val="11"/>
        <color rgb="FF000000"/>
        <rFont val="Aptos Narrow"/>
        <scheme val="minor"/>
      </rPr>
      <t>:</t>
    </r>
    <r>
      <rPr>
        <b/>
        <sz val="11"/>
        <color rgb="FF000000"/>
        <rFont val="Aptos Narrow"/>
        <scheme val="minor"/>
      </rPr>
      <t xml:space="preserve"> </t>
    </r>
    <r>
      <rPr>
        <sz val="11"/>
        <color rgb="FF000000"/>
        <rFont val="Aptos Narrow"/>
        <scheme val="minor"/>
      </rPr>
      <t>Continued good corporate culture that contributes to a sustainable future both in the own operations and towards our suppliers 
(sustainable sourcing) and our customers and consumers, may help to achieve the shared company goals and may contribute to 
a better environment and society at large</t>
    </r>
  </si>
  <si>
    <t xml:space="preserve">Financial </t>
  </si>
  <si>
    <r>
      <rPr>
        <b/>
        <sz val="11"/>
        <color rgb="FF000000"/>
        <rFont val="Aptos Narrow"/>
        <scheme val="minor"/>
      </rPr>
      <t xml:space="preserve">Transparency in the value chain:  </t>
    </r>
    <r>
      <rPr>
        <sz val="11"/>
        <color rgb="FF000000"/>
        <rFont val="Aptos Narrow"/>
        <scheme val="minor"/>
      </rPr>
      <t>Allowing all parties in the value chain to speak up or raise concerns may help to achieve the shared company goals and contribute 
to a better environment and society at large. It may contribute to a proper risk management of Lotus Bakeries' suppliers.</t>
    </r>
  </si>
  <si>
    <r>
      <rPr>
        <b/>
        <sz val="11"/>
        <color rgb="FF000000"/>
        <rFont val="Aptos Narrow"/>
        <scheme val="minor"/>
      </rPr>
      <t>Joint commitment with suppliers on anti-corruption and anti-bribery :</t>
    </r>
    <r>
      <rPr>
        <sz val="11"/>
        <color rgb="FF000000"/>
        <rFont val="Aptos Narrow"/>
        <scheme val="minor"/>
      </rPr>
      <t xml:space="preserve"> Continued good corporate governance by actively preventing bribery and corruption through implementing preventative 
measures, such as due diligence procedures for third-party relationships may contribute to achieve the company goals. And 
contribute to a better environment and society at large.</t>
    </r>
  </si>
  <si>
    <t xml:space="preserve">Corruption and bribery </t>
  </si>
  <si>
    <r>
      <rPr>
        <b/>
        <sz val="11"/>
        <color rgb="FF000000"/>
        <rFont val="Aptos Narrow"/>
        <scheme val="minor"/>
      </rPr>
      <t xml:space="preserve">Business interruptions and cyber security:  </t>
    </r>
    <r>
      <rPr>
        <sz val="11"/>
        <color rgb="FF000000"/>
        <rFont val="Aptos Narrow"/>
        <scheme val="minor"/>
      </rPr>
      <t>Considering the ever-increasing digitalisation, the risk of unauthorised access to confidential data of Lotus Bakeries and personal 
data processed by Lotus Bakeries remain real. Fraud in the form of cybercrime is also high on the agenda. 
Business interruptions caused by unexpected events could affect operations and business. Potential consequences of these risks 
include damage to our brand reputation and could generate a competitive disadvantage</t>
    </r>
  </si>
  <si>
    <t>Business Interruptions, Cybersecurity</t>
  </si>
  <si>
    <t>Elia</t>
  </si>
  <si>
    <t>In the electricity sector, the transmission grid has a critical role to play in harvesting the
potential of renewable energy resources that are often located far away from consumption
centres. This includes the need to go offshore but also to develop stronger
interconnections with neighbouring countries to accommodate the intermittent nature of
the major renewable energy sources to make the green supply cheaper and safer.</t>
  </si>
  <si>
    <t xml:space="preserve">Energy transition </t>
  </si>
  <si>
    <t>Showcase how to run a system dominated by variable RES (Demonstrate that regions with
high RES penetration are attractive to future-proof businesses).</t>
  </si>
  <si>
    <t>Risk of delay in the development and delivery of several major projects (Triton Link,
Nautilus, Bornholm) related to infrastructure, market development and system operations
to achieve climate targets.</t>
  </si>
  <si>
    <t>re.alto and EGI: Shifting from fossil fuel-based systems of energy production and
consumption to renewable energy contributes to the reduction of CO2 emissions and
helps to mitigate the effects of climate change</t>
  </si>
  <si>
    <t>– Greenhouse gas emissions arising directly from Elia Group's own operations, i.e. cars,
heating, SF6 leakages and backup systems (Scope 1)
– Greenhouse gas emissions arising indirectly due to grid losses during electricity
transmission linked to Elia Group's system operation activities (Scope 2)
– Indirect greenhouse gas emissions generated within Elia Group's value chain (Scope 3)
related to grid construction and maintenance activities
– EGI has direct emissions (company cars, refrigerants, natural gas), indirect emissions
(electricity - offices, EVs) and other indirect emissions (purchased goods (paper),
commuting, business travel, waste).</t>
  </si>
  <si>
    <t>Up&amp;Own</t>
  </si>
  <si>
    <t>Affordability: climate ambitions trigger a substantial investment programme to deliver
the energy transition, including grid investments that have an immediate impact on the
electricity bill via transmission tariffs. This is triggering legitimate concerns from our end
users. Households are increasingly concerned about losing quality of life as the risk of
fuel poverty increases, while our industry and businesses are afraid to lose
competitiveness due to rising energy costs.
– The increased energy prices impact Elia Group’s financial situation since the financial
liquidity needs to be high enough at all times to ensure the ability of Elia Group to buy
energy on the market to operate the grid.</t>
  </si>
  <si>
    <t>Transition to a low-carbon economy</t>
  </si>
  <si>
    <t>– Convince stakeholders to increase efficiencies and unlock more flexibility in the
electricity system in order to lower overall transition costs.
– Develop innovative solutions, including proposals to lower overall grid costs.</t>
  </si>
  <si>
    <t>– Financing risk: the ability of the Group to access global sources of financing to cover its
financing needs in order to fund its plans and refinance its existing debt is a key
component of the Group’s business and strategic plan.*
– Costs for technical assets have significantly increased due to a tight supplier market,
high inflation and a surge in interest rates and scarcity of raw materials.
– Climate ambitions trigger a substantial investment programme to deliver the energy
transition, including grid investments that will be beneficial for society for several
decades.
– Regulatory risk: allowed return on equity in order to achieve investment plans may not
reflect or anticipate the macroeconomic environment.
– Electricity market disto</t>
  </si>
  <si>
    <t>– By proactively planning and building a grid that can withstand extreme weather events,
Elia Group helps ensure continued reliable power transmission and minimises potential
disruptions caused by climate change.</t>
  </si>
  <si>
    <t>Climate change and physical adaptation</t>
  </si>
  <si>
    <t>The occurrence of extreme weather events such as storms, cold snaps, heatwaves,
flooding, drought and wildfires may lead to asset damage and activation of
contingencies for business continuity</t>
  </si>
  <si>
    <t>Partnerships and research for the improvement of biodiversity and landscapes: Through
multiple investments with several partners in long-lasting projects on both land and sea
(including research and studies into impacts on biodiversity and landscapes) Elia Group
can make a positive net contribution to both biodiversity and the ecosystems surrounding
their infrastructure and can also contribute to the improvement of scientific knowledge for
society.</t>
  </si>
  <si>
    <t>General</t>
  </si>
  <si>
    <t>Elia Group facilitates the integration of renewable energy and thus can contribute to
mitigating climate change, benefiting biodiversity in the long term.</t>
  </si>
  <si>
    <t>Greenhouse gas emissions generated within Elia Group's value chain affect indirectly the
biodiversity.</t>
  </si>
  <si>
    <t>Biodiversity and ecosystems are impacted by the presence of the grid's infrastructure, e.g.
birds by overhead lines or marine life by offshore cables and platform installations</t>
  </si>
  <si>
    <t>Impact on the state of species</t>
  </si>
  <si>
    <t>Direct exploitation: mining activities to extract metals and minerals for grid components
(e.g., copper, aluminium) can destroy natural habitats, impacting plant and animal life.</t>
  </si>
  <si>
    <t>Land-use change, fresh water-use change and seause
change</t>
  </si>
  <si>
    <t>Construction and presence of grid infrastructure can lead to habitat loss and
fragmentation, negatively impacting biodiversity.</t>
  </si>
  <si>
    <t>Building or expanding existing substations can decrease the permeability of surfaces. In
some locations (due to mandatory obligations), re-use and infiltration solutions that can
reduce/mitigate the negative impact on biodiversity are tested.</t>
  </si>
  <si>
    <t>Soil sealing</t>
  </si>
  <si>
    <t>Use of metals and other resources (sand, water, etc.) for construction of grid infrastructure</t>
  </si>
  <si>
    <t>Resource inflows, including resource use</t>
  </si>
  <si>
    <t>Scarcity of materials: the limited availability of raw materials needed for building and
maintaining energy infrastructure creates price pressure on equipment costs</t>
  </si>
  <si>
    <t>Decommissioned grid assets are stored in a warehouse. Efforts are being made to
determine whether they can be reused in other streams of the business, thus avoiding the
acquisition of new materials.</t>
  </si>
  <si>
    <t>Elia Group's construction and maintenance activities generate waste</t>
  </si>
  <si>
    <t>Recycling materials lowers decommissioning costs.</t>
  </si>
  <si>
    <t>Elia Group is committed to attracting, developing and retaining top talent. We devise optimal solutions matching people's aspirations with the company's needs while cultivating a culture of safety, wellbeing and innovation.</t>
  </si>
  <si>
    <t>The grid increasingly operates up to its limit as a higher number of outages is requested for grid projects. This requires greater flexibility and availability from our workforce</t>
  </si>
  <si>
    <t>If talents are not onboarded efficiently and do not find adequate working conditions to thrive, we risk slowing down ongoing activities and negatively impacting the mental wellbeing of our employees</t>
  </si>
  <si>
    <t>Safety Culture: Elia Group prioritises safety, aiming for zero accidents, which benefits both
its own workforce and public trust</t>
  </si>
  <si>
    <t>Health and safety</t>
  </si>
  <si>
    <t>Physical safety risks: working with high-voltage equipment, at heights and in offshore
environments exposes the Group's workforce to potential accidents and injuries</t>
  </si>
  <si>
    <t>Health &amp; Safety events may harm our own workforce.</t>
  </si>
  <si>
    <t>Due to its core activity, Elia Group's workforce has a strong engineering focus and is
predominantly male, making it a challenge to hit gender diversity targets</t>
  </si>
  <si>
    <t>Elia Group offers its workforce various upskilling opportunities to support them in their
development, e.g. local Academy and external trainings</t>
  </si>
  <si>
    <t>Elia Transmission Belgium and 50Hertz Transmission Germany implement a Supplier Code
of Conduct (SCoC) requiring adherence to international standards in ethical conduct and
health and safety. This, along with encouraging suppliers to obtain EcoVadis certification,
fosters a responsible supply chain promoting safe working conditions</t>
  </si>
  <si>
    <t>Elia Group's safety culture, which focuses on contractor safety and the goal of zero
accidents for all workers, contributes to improved safety standards across the supply chain.</t>
  </si>
  <si>
    <t>Increased risk of work-related injuries and fatalities for workers throughout the value chain
due to activities involving high-voltage equipment, working at heights, and potentially
hazardous environments.</t>
  </si>
  <si>
    <t>– Health and safety events may harm one of our suppliers.*
– Health and safety infractions and/or health and safety events may lead to contractors
withdrawing from projects. The result may be that infrastructure projects and/or
maintenance activities are delayed or cancelled.</t>
  </si>
  <si>
    <t>Development of a sustainable infrastructure benefits local value chain and economic
growth.</t>
  </si>
  <si>
    <t>Land-related impacts</t>
  </si>
  <si>
    <t>Since the transmission grid crosses inhabited areas, its physical footprint has a multitude of
local impacts (including land use, noise, visual intrusion and potential health concerns</t>
  </si>
  <si>
    <t>Stakeholder engagement: the two TSOs of Elia Group engage in an ongoing dialogue with
communities to ensure that projects are accepted and that their voice is taken into
consideration.</t>
  </si>
  <si>
    <t>Communities’ civil and political rights - Freedom of expression</t>
  </si>
  <si>
    <t>Permitting risk: timely permit approval is an important challenge for the implementation
of projects supporting the energy transition. The rollout of new infrastructure projects is
highly dependent on support from affected communities</t>
  </si>
  <si>
    <t>Good corporate governance is aimed at ensuring the responsible conduct of corporate
affairs and management of resources</t>
  </si>
  <si>
    <t>Lack of strong preventive and detective measures (such as training, communication
campaigns) can lead to corrupt practices within the organisation</t>
  </si>
  <si>
    <t>Corruption and bribery - Prevention and detection, including training</t>
  </si>
  <si>
    <t>The procurement of equipment and services is essential to ensuring the grid maintenance
and expansion needed to achieve the Group's strategic objectives. Extensive competition
from many European TSOs and other industries that have similar expansion plans creates a
discrepancy with existing manufacturing capacities, leading to longer delivery times. This
can have a significant impact on the pace of the integration of renewable energies as well
as the electrification of industrial players.</t>
  </si>
  <si>
    <t>Management of relationship with suppliers</t>
  </si>
  <si>
    <t>The current competition and high pressure on supply chains (equipment for large TSO
infrastructure projects) is leading to longer delivery times and limited room for negotiation,
which in turn drives prices up. All this can affect the delivery of the project portfolio and the
investment plan</t>
  </si>
  <si>
    <t>Companies are expected to disclose their political contributions and lobbying activities,
ensuring that these actions align with their sustainability goals and ethical standards. If
not, there is a reputational risk (as well as a compliance risk</t>
  </si>
  <si>
    <t>Political influence and lobbying activities</t>
  </si>
  <si>
    <t>Lack of strong preventive measures and whistleblower protection can lead to corrupt
practices within the organisation</t>
  </si>
  <si>
    <t>Protection of whistle-blowers</t>
  </si>
  <si>
    <t>Volatility in the system increases with the growing number of renewables units at all levels, leading to a greater need for flexibility that can be partially served by contracting
more balancing reserves</t>
  </si>
  <si>
    <t xml:space="preserve">Entity </t>
  </si>
  <si>
    <t>– Increased exposure due to digitalisation and the decentralisation of power systems: grid operators are increasingly using digital technologies to better manage grid and
business operations and the resulting push for a more decentralised energy system. Digital systems, IT/OT convergence and the growing number of devices and sensors relying
on public Internet networks, throughout the grid and in homes, are increasing exposure, since each element provides an additional entry point for cyber criminal organisations.
This may affect our own workforce and grid users in our grid areas.
– The growing number of threat vectors, state(-sponsored) actors and/or cyber criminals seeking to cause security and economic disruption may impact directly society.</t>
  </si>
  <si>
    <t>– Cyber: significant system hardware and software failures, compliance process failures, ICT failures, computer viruses, malware, cyber attacks, accidents and/or security breaches
could occur. This can lead to an adverse impact on continuity of supply and could result in a breach of legal or contractual obligations.
– Public opposition to grid projects is putting pressure on our ability to deliver the energy transition as expected.</t>
  </si>
  <si>
    <t>– Adequacy and flexibility are crucial elements for maintaining security of supply for the customers and society we serve and for ensuring that loss of load and energy not served
remain within the relevant standards</t>
  </si>
  <si>
    <t>Aedifica</t>
  </si>
  <si>
    <t>From an impact (environmental and social) perspective, the real estate sector plays a crucial role in the global effort to reduce greenhouse gas (GHG) emissions and adapt to climate change. Both the construction and operation of buildings account for 
a significant proportion of global GHG emissions. In addition, the built environment can contribute to the ‘urban heat island’ effect, which poses health risks, particularly for vulnerable populations such as the elderly</t>
  </si>
  <si>
    <t>climate change adaptation</t>
  </si>
  <si>
    <t>From a financial perspective, given the geographical location of our assets, sectoral frameworks  and international benchmarks, Aedifica (like other  companies in the sector) is vulnerable to the physical risks associated with climate change, such as 
extreme weather events and long-term shifts in climate patterns. These can lead to property damage,  increased insurance costs and potential devalua tion of assets</t>
  </si>
  <si>
    <t>there are transition risks   associated with the shift towards a low-carbon  economy, such as investment costs, policy and 
legal changes, technological advancements and  changing market preferences, which can impact  the profitability and viability of real estate invest_x0002_ments.</t>
  </si>
  <si>
    <t>From an impact materiality pers_x0002_pective, our operations contribute to GHG emis_x0002_sions, which drive global warming and increase  the risk of extreme weather events. These events  can lead to the partial loss or reduced usability  of our buildings, affecting our operations and the 
communities we serve</t>
  </si>
  <si>
    <t>climate change mitigation</t>
  </si>
  <si>
    <t>From a financial materiality standpoint, climate  change presents several risks and opportunities.  Transition risks, such as carbon pricing and policy  changes, could lead to increased operational costs  if our buildings do not meet future GHG emission  standards</t>
  </si>
  <si>
    <t>here are also opportunities  to enhance the resilience and market attractiveness of our buildings through sustainable design  and energy-efficient installations</t>
  </si>
  <si>
    <t>From an impact materiality perspective, promoting sustainable practices and reducing energy  demand can lower the environmental impact of  our operations.</t>
  </si>
  <si>
    <t>GHG emissions relating to energy consumption of building operations and of construction</t>
  </si>
  <si>
    <t xml:space="preserve">  Inefficient energy management 
or reliance on fossil fuels can lead to increased  GHG emissions and contribute to climate change. Iinvesting in energy-efficient technologies and green energy sources can reduce our 
environmental impact and enhance our reputation</t>
  </si>
  <si>
    <t xml:space="preserve">Financially, 
Limited or expensive availability of energy can  increase costs, affecting profitability and the rent payment capacity. </t>
  </si>
  <si>
    <t xml:space="preserve"> by reducing energy consumption and investing in energy-efficient solutions, we can lower operational costs and improve 
financial performance. energy-efficient 
buildings are more attractive to tenants, potentially 
increasing occupancy rates and rental income and 
positively impacting the valuation of the asset</t>
  </si>
  <si>
    <t>es, the health, safety and 
wellbeing of the residents and staff will impact the 
performance of our assets and therefore the rent 
payment capacity of our operators</t>
  </si>
  <si>
    <t>Health/safety/wellbeing of the end  user</t>
  </si>
  <si>
    <t>in DMA matrix p 26 it says financial but here sounds impact</t>
  </si>
  <si>
    <t>, issues or the perception around mat
-
ters in this area will also directly negatively impact 
our reputation and attractiveness for investors and _x000D_</t>
  </si>
  <si>
    <t>In the context of business ethics, corruption is a 
topic of substantial materiality for Aedifica from 
a financial perspective, reflecting the broader 
real estate sector’s vulnerability to bribery, corruption, and anti-competitive practices. These 
risks arise from several factors, including Aedifica 
being active in more than 8 jurisdictions, its local 
presence through its country teams, the need to 
manage multiple local agents and subcontractors, the complexity of project financing and project permitting, the size of the contracts involved 
in the construction of large projects and the 
competitive process often required to secure 
contracts with private and public entities It has the potential to affect Aedifica’s reputation 
and financial performance and could result in 
legal penalties, financial losses and damage to 
Aedifica’s reputation.</t>
  </si>
  <si>
    <t xml:space="preserve">Business ethics and corruption </t>
  </si>
  <si>
    <t>r, business ethics are crucial to maintai_x0002_ning a fair and respectful workplace and a healthy 
relationship with suppliers. Ethical misconduct 
can also lead to a problematic work environ_x0002_ment, affecting employee morale, productivity 
and talent retention, and could not only damage 
our reputation with suppliers but also, conversely, 
lead to us being drawn into the abusive business 
practices of suppliers, exposing us to significant 
reputational and financial risks.</t>
  </si>
  <si>
    <t>Azelis</t>
  </si>
  <si>
    <t>Renewable energy deployment: Azelis can have a positive impact by increasing the share of renewable energy in its energy consumption mix (scope 1&amp;2). Renewable energy is a key
technology to succeed in limiting global warming to 1.5°C.</t>
  </si>
  <si>
    <t>Low carbon products: Azelis can have a positive impact by engaging with principals and suppliers on products with a lower carbon footprint (scope 3</t>
  </si>
  <si>
    <t>Energy consumption own operations: GHG emissions linked to fossil-based energy use in our daily operations contribute to global warming</t>
  </si>
  <si>
    <t>Transition risk: Product and supply chain decarbonization risk
• The push towards supply chain decarbonization requires companies to assess and reduce emissions across their entire supply chain. The shift toward environmentally friendly, non_x0002_fossil-fuel-based products necessitates R&amp;D, a transition to principals and suppliers that offer these alternatives, and the challenge of integrating new technologies without
compromising quality or safety.
• Consequences include risks in inability to meet a changing market demand, the improvement of competitor’s positions, regulatory non-compliance and increased cost</t>
  </si>
  <si>
    <t>Transition risk: Reduction of ESG-related external ratings
• With the growing importance of ESG in business partnerships, external rating scores serve as a benchmark for such performance. Lower scores may signal to stakeholders a lack
of commitment to sustainable practices.
• Consequences include potential loss of mandates and clients, reduced access to capital, reputational damage and talent attraction</t>
  </si>
  <si>
    <t>Transition risk: Decarbonization regulations and disclosure requirements
• Companies must comply with stricter regulations on decarbonization, reducing their carbon footprint and ensuring transparent reporting. There is a need to have a climate transition
plan and 1.5°C aligned targets. Differences in local legislations further complicate matters for multinational companies like Azelis.
• Consequences include potential penalties and fines, increased costs and reduced access to capital</t>
  </si>
  <si>
    <t>Transition opportunity: Pioneering sustainable solutions in chemicals
• Develop cutting-edge sustainable products that reduce environmental impact, catering to the increasing demand for green alternatives in the industries Azelis serves. Shift to bio_x0002_based products instead of fossil fuel-based products.
• Offer value-added services that assist clients in achieving their sustainability targets and to gain competitive advantage, such as PCF data.
• Consequences include premium pricing and competitive advantage on sustainable solutions, access to new markets, an improved brand reputation, transition risk mitigation by
ability to meet structural shifts in demand due to sustainability trends and competitive positioning changes in response to climate transition</t>
  </si>
  <si>
    <t>Transition Opportunity</t>
  </si>
  <si>
    <t>Transition opportunity: Gaining a competitive advantage through strategic partnerships and M&amp;As
• Forming strategic partnerships in sustainability leads to collaborative advantages, opening avenues for innovation in clean technology and shared research that can drive the industry
forward.
• Strategically acquiring companies to enhance sustainability practices, increase market share, and incorporate innovative technologies.
• Consequences include access to new revenue streams and markets, talent attraction and a strengthened company reputation</t>
  </si>
  <si>
    <t xml:space="preserve"> The focus on employee attraction and retention brings about enhanced employee engagement and job satisfaction. The implementation of initiatives that recognize employee
achievements and promote a positive work culture significantly boosts engagement.
• Providing fair wages, equitable bonuses, and a strong compensation review process empowers our employees by recognizing their contributions, enhancing financial stability, and
fostering job satisfaction. This not only strengthens our workforce well-being but also reduces economic disparities and supports thriving communities.
• Strong attractiveness and retention strategies play a key role in fostering opportunities for young talent, internships, and apprenticeships, which can significantly contribute to
reducing unemployment. By positioning our company as an appealing and supportive employer, we can attract young professionals seeking growth, career development, and
preparing the next generation of skilled professionals.</t>
  </si>
  <si>
    <t>Employee attraction &amp; retention_x000D_</t>
  </si>
  <si>
    <t xml:space="preserve"> Failure to provide adequate training opportunities may lead to disengagement and lower employee morale.
• Failing to address harassment and discrimination in the workplace creates an unsafe and inequitable environment, leading to employee distress and reinforcing social injustices that
extend beyond the workplace.
• Insufficient wages contribute to financial insecurity, increase employee turnover, and deepen social and economic inequalities, ultimately weakening both the workforce and the
broader community</t>
  </si>
  <si>
    <t>Failure to invest in employee attraction and retention by fostering a positive working environment may damage our reputation, leading to potential negative publicity related to
employee treatment, discrimination, or insufficient workplace protocols. Consequently, this can significantly hinder our ability to attract and retain top talent.
• A lack of compliance with labor regulations or workplace safety protocols may result in an increase in legal penalties and a negative impact on employer branding.
• Poor employee experience and failure to retain our talent will lead to an increase in employee turnover resulting in frequent hiring and training, which increases costs and creates
operational disruptions</t>
  </si>
  <si>
    <t xml:space="preserve"> The importance of strengthening our employer branding through the promotion of a positive workplace culture, employee wellbeing and mental health and career development.
By doing so will make our company more attractive to prospective employees and retaining our current talent.
• Providing employees with upskilling and reskilling opportunities ensures adaptability to industry changes, contributing to a resilient workforce and reducing the risk of skill shortages.</t>
  </si>
  <si>
    <t>Opportunnity</t>
  </si>
  <si>
    <t xml:space="preserve"> Promoting a Safety First culture within the organization by implementing proactive measures beyond basic workplace safety protocols and emergency response training positively
influences a culture of care and responsibility within communities. Safety is not a choice, it's a necessity. This approach helps safeguard the most valuable asset on our planet: people.</t>
  </si>
  <si>
    <t>Health &amp; safety</t>
  </si>
  <si>
    <t>Insufficient health and safety protocols or under-investing in health and safety can lead to an increase in accidents, injuries, or health issues, which violate the fundamental right to
a safe workplace.</t>
  </si>
  <si>
    <t xml:space="preserve"> Inadequate health and safety measures can lead to workplace accidents, injuries, or illnesses. Non-compliance can result in legal penalties, higher insurance premiums, or loss of
employee trust, potentially increasing employee turnover and harming the company’s reputation.
• The lack of mental health support can lead to burnout, impacting productivity and increasing absenteeism. This risk can erode employee well-being, morale, and our overall company
performance._x000D_</t>
  </si>
  <si>
    <t xml:space="preserve"> Investing in well-being initiatives, including mental health support, and hybrid work policies, can enhance productivity, reduce absenteeism, and foster a positive company culture.
• Building a safety-first culture by prioritizing safety can improve morale, demonstrate company values, and position the company as a responsible employer, attracting top talent</t>
  </si>
  <si>
    <t>By providing adequate wages in line with applicable legislations, along with competitive benefits, we contribute positively to economic security and reduce income inequality.
• By upholding human and labor rights, we foster economic stability, reduce social inequalities, and strengthens communities, creating a more just and sustainable society for all.</t>
  </si>
  <si>
    <t>Human &amp; labor rights</t>
  </si>
  <si>
    <t xml:space="preserve"> Failure to provide adequate wages may lead to financial insecurity and violate fair wage standards.   • Failure to address or put in place measures to tackle discrimination or harassment may lead to unfair work environment, impacting employee morale and mental healt</t>
  </si>
  <si>
    <t xml:space="preserve"> Non-compliance with labor laws or international labor standards can result in fines, sanctions, or even forced shutdowns, especially for multinational companies. Such non_x0002_compliance risks regulatory scrutiny and stakeholder trust.
• A lack of adequate wages, benefits, or career growth opportunities can increase employee turnover and make it harder to attract new talent. Furthermore, high employee turnover
is costly and disrupts business continuity, impacting overall company’s operational stability.
• Failure to address discrimination, harassment, or bias within the workforce can lead to lawsuits, reputational damage, and reduced employee morale. This can impact our employer
value proposition resulting in an increase in employee turnover and making it harder to attract and retain talent._x000D_</t>
  </si>
  <si>
    <t>Offering competitive wages, career development opportunities, and a positive work environment helps attract and retain talent, improve operational efficiency, reduce hiring costs,
and build a more skilled and effective workforce. Proactively meeting regulatory standards and addressing human and labor rights risks can improve resilience against external
disruptions (e.g., regulatory changes).
• A fair and inclusive work environment boosts employee loyalty, reducing employee turnover and associated costs.</t>
  </si>
  <si>
    <t xml:space="preserve">Offering professional development, training, and educational programs fosters career growth and skill acquisition, supporting employees’ personal and professional development.
By doing so helps employees to advance within our company.
• Investing in training and skills development not only empowers employees with opportunities for growth but also strengthens industries, drives economic progress, and reduces
social inequalities. By aligning workforce capabilities with evolving industry demands, we create a more skilled, resilient society where communities and individuals thrive together. </t>
  </si>
  <si>
    <t>Training &amp; skill development</t>
  </si>
  <si>
    <t>Neglecting employee training and upskilling stifles personal and professional growth, contributing to a less adaptable workforce, lower job satisfaction, and widening social and
economic disparities.</t>
  </si>
  <si>
    <t xml:space="preserve"> Without adequate training, employees may leave for other companies offering better development opportunities, impacting our company’s talent pool.
• With rapid changes in technology, industry trends and innovation, without the appropriate upskilling in place will lead to skills gap, reducing our company’s competitiveness.
• Insufficient training can increase our regulatory risks in the countries where we operate, particularly in jurisdictions where training is legally mandated</t>
  </si>
  <si>
    <t xml:space="preserve"> Implementing robust training and upskilling programs supports a dynamic workforce that can quickly adapt to industry changes. This proactive approach promotes innovation,
reduces skill gaps, and prepares employees for evolving roles.
• A robusttraining and development program significantly enhances our company’s reputation by showcasing our dedication to employee growth and success. By fostering continuous
learning and providing opportunities for skill-building and career advancement, we are able to create a dynamic workplace culture that attracts top talent</t>
  </si>
  <si>
    <t>Azelis can have a positive impact on workers in the value chain by working with principals and suppliers on human rights and safety improvements</t>
  </si>
  <si>
    <t>Workers in the value chain</t>
  </si>
  <si>
    <t>By working with principals, suppliers and service providers present in multiple countries and regions and at several levels of the supply chain, the company must remain vigilant with
regard to respect for human and labor Rights in order to prevent breaches of local &amp; international regulations within the supply chain</t>
  </si>
  <si>
    <t>Non-compliance with regulatory requirements in respect of human rights leading to penalties or damaged business relationship</t>
  </si>
  <si>
    <t xml:space="preserve"> If the company is linked to poor human rights management, it could struggle with employee recruitment and retention, and damage business relationships.</t>
  </si>
  <si>
    <t>Failure to respect human rights in the supply chain and the Group's duty of care would expose it to potentially significant fines and convictions</t>
  </si>
  <si>
    <t>Forming strategic partnerships in human rights management leads to collaborative advantages, and a shared approach that can drive working conditions in the industry forward</t>
  </si>
  <si>
    <t>Positive impact on society by deploying sustainable products and solutions that have a positive environmental impact. This can be, for example, more environmentally friendly
products and solutions with lower green house gas emissions.
• Positive impact by driving innovation in the industry towards more environmentally friendly products.</t>
  </si>
  <si>
    <t>Innovative solutions and formulation development, sustainable product usage and related formulation wor</t>
  </si>
  <si>
    <t xml:space="preserve"> Inability to anticipate and keep up with market trends and customer needs, decrease of customer satisfaction and loyalty, lack of competitiveness</t>
  </si>
  <si>
    <t>Changing customer expectations (demand for certified sustainable materials) lead the way to define the future product portfolio of Azelis, allowing further growth.  
• Opportunity to detect sustainable products and develop the winning formulations of the future for our customers and so help them to reach their sustainability ambitions.
• Opportunity to manage the lifecycle impacts of products (packaging, distribution, use) and to reinforce sustainable digital transformation and business reinvention by provision of
sustainability transparency on product level towards customers..
• Changing customer expectations (demand for certified sustainable materials) lead the way to define the future product portfolio of Azelis, allowing further growth. Opportunity to
detect sustainable products and develop the winning formulations of the future for our customers.
• Opportunity to strengthen business relations via offering more sustainable products thanks to innovative solutions (productivity gains, delivery quality and competitive advantage
for Azelis customers).
• Opportunity to conduct research and product development to commercialize innovative and sustainable product</t>
  </si>
  <si>
    <t xml:space="preserve"> Implementing robust product stewardship protocols ensures information regarding product application and disposal is efficiently communicated to downstream users. This helps
to reduce waste generation and foster safer product disposal practices in industry.
• Transparent &amp; comprehensive information on chemicals enables consumers to make an informed decision on developing safe &amp; sustainable solutions e.g. More durable products
which are easier to recycle thus saving cost for end users</t>
  </si>
  <si>
    <t>Product stewardship</t>
  </si>
  <si>
    <t>• Improper handling or disposal of chemical products due to untrained personnel across the downstream supply chain may lead to harmful exposure of toxic chemicals to humans
&amp; environmental pollution</t>
  </si>
  <si>
    <t>Non-compliance with applicable regulatory requirements leads to reputational damage and significant financial fines along with penal risk.
• Complex regulatory requirements may lead to limited availability of materials, reducing choice for consumers or end users leading to risk on continuity of business with customers,
suppliers etc. and therefore a risk on the company's sales.
• Increase in products recalls or withdrawal due to safety or quality non-compliance leads to financial loss, erode consumer trust and increase regulatory scrutiny by authorities</t>
  </si>
  <si>
    <t>Azelis can leverage its commitment to safety and environmental responsibility to foster strategic partnership with both suppliers and customers. This will also help to attract new
partners who prioritize responsible business practices</t>
  </si>
  <si>
    <t>A strong compliance culture will positively affect the wider value chain of the chemical distribution sector and the countries and communities in which Azelis is active</t>
  </si>
  <si>
    <t>Lack of a strong compliance culture at Azelis may result in negative contribution to the reputation of the chemical industry and the wider ecosystem in which Azelis is operating. It
may furthermore indirectly contribute to sustaining and financing unethical or illegal activities and operations throughout the value chain, which may lead to economic and political
instability in the countries and regions where Azelis is present.</t>
  </si>
  <si>
    <t>Absence of a strong compliance culture may result in Azelis’ inability to profile itself as a reliable partner towards its commercial counterparts, to attract and retain talent and to
access financing and capital from investors, which will adversely affect its overall profitability.
• A weak compliance culture increases Azelis’ exposure to breaches of laws and regulations and may consequently expose Azelis and its management to prosecution, fines and
penalties and damages</t>
  </si>
  <si>
    <t>A strong compliance culture will enable Azelis to foster strong and long-term relationships with its customers and suppliers, to benefit from increased competitiveness, to attract
and retain talent and to have improved access to the financial and investors’ market</t>
  </si>
  <si>
    <t xml:space="preserve"> A sound set of business conduct policies will set a high standard of ethical business behavior at Azelis, which will equally benefit the relations with its stakeholders and contribute
to creating an overall environment where strong business ethics are upheld within the industry and communities where Azelis operates</t>
  </si>
  <si>
    <t>Business conduct policies</t>
  </si>
  <si>
    <t>Failure to set appropriate ethical standards within the Azelis organization may lead to a distortion of fair market mechanics and a general deterioration of the compliance landscape 
where decisions are made by its stakeholders without consideration of business ethics and compliance with applicable laws and regulations.</t>
  </si>
  <si>
    <t xml:space="preserve"> Lack of appropriate business conduct policies may expose the Azelis group (including its management) to breaches of contract as well as prosecution, fines and penalties and
damages, which in turn adversely affects its reputation and operational and financial results.
• When employees are not properly protected against retaliation when reporting ethical issues, Azelis might not be able to (timely) identify malpractices in its organization, which
may result in reputational damage and exposure to prosecution, fines and penalties and damages</t>
  </si>
  <si>
    <t>Having a strong compliance framework with appropriate business conduct policies in place will provide confidence to Azelis’ current and potential commercial counterparts,
employees, financing partners and investors that Azelis operates in an ethical manner, and will result in strong and long-term relations with its stakeholders and positive effects on
the group’s operational and financial results</t>
  </si>
  <si>
    <t>With a robust compliance program focused on the prevention and detection of bribery, Azelis contributes high ethical behavior and fair business practices throughout its entire
value chain which lead to economic and political stability and prosperity</t>
  </si>
  <si>
    <t>Prevention and detection of corruption and bribery_x000D_</t>
  </si>
  <si>
    <t>Corruption and bribery have a negative impact on society and is linked to political and economic conflicts and instability, which undermine the social and economic development  
of Azelis’ stakeholders and the countries and regions where it is present.</t>
  </si>
  <si>
    <t>Lack of a designated anti-corruption and bribery policy and dedicated compliance resources may expose the Azelis group (including its management) to breaches of contract as
well as prosecution, fines and penalties and damages, which in turn adversely affects its reputation and operational and financial results</t>
  </si>
  <si>
    <t xml:space="preserve"> Having a proven record on preventing and detecting corruption and bribery, Azelis attracts business and finance partners who share the same ethical values, which results in a
competitive advantage and an increase of operational and financial results, especially in those businesses, countries and regions which are particularly vulnerable to corruption and
bribery practices.</t>
  </si>
  <si>
    <t xml:space="preserve"> Sensitive personal data is highly protected by regulations. Problems may arise for stakeholders, particularly customers and employees, if their data is accessed for fraudulent or
abusive purposes.
• A data leak would expose the stakeholders concerned (employees, consumers, suppliers, etc.) to vulnerabilities: i.e. personal data, purchase prices</t>
  </si>
  <si>
    <t>Cybersecurity, data protection and privacy</t>
  </si>
  <si>
    <t>Financial risk through repercussions on business continuity, the ability to sign future tenders and therefore on the revenue.
• Risks of non-compliance with regulatory requirements leading to penalties.
• Impact on business continuity, and in particular on catching up on the backlog of activity that will mobilize teams: systems failures, business interruptions, loss of data and
unauthorized access to confidential and sensitive information.
• The company's image could be damaged if it cannot guarantee the protection of personal customer data or partner data.
• A data leak would expose the stakeholders concerned (employees, consumers, suppliers, etc.) to vulnerabilities: i.e. personal data, purchase prices.
• Impact of the GDPR regulation with possible sanctions</t>
  </si>
  <si>
    <t>Melexis</t>
  </si>
  <si>
    <t>Low carbon technologies: 
Melexis is a manufacturer of low carbon technologies which contribute to widespread reduction of GHG 
emissions (e.g. sensors and drivers for electric vehicles).</t>
  </si>
  <si>
    <t>Carbon footprint
Melexis contributes to global warming through GHG emissions both through our own activities and our 
value chain (e.g. production processes, transportation, distribution, etc.)</t>
  </si>
  <si>
    <t>Transition risk 
Due to our operations, Melexis faces climate-related transition risks, these can be linked to GHG emissions, 
new reporting obligations, etc.</t>
  </si>
  <si>
    <t>Products that support climate change mitigation
New market opportunities for products that support others in adapting to climate change 
(e.g. sensors for net-zero energy systems).</t>
  </si>
  <si>
    <t>Technologies useful for climate change adaptation
Melexis products could be used for technologies that could help others adapt to climate change 
(e.g. solar panel enabled air conditioning systems, heat pumps).</t>
  </si>
  <si>
    <t>Business strategy affected by climate changes
Melexis can implement a long-term business vision that could help it increase resilience throughout different 
climate scenarios.</t>
  </si>
  <si>
    <t>Technologies useful for reduction in energy demand
Melexis products could be used for technologies that could reduce overall demand for energy
(e.g. thermal management systems, battery management systems, cooling fans for server application</t>
  </si>
  <si>
    <t>Energy consumption</t>
  </si>
  <si>
    <t>Disruption of energy supply Disruption of energy supply could mean financial losses to Melexis.</t>
  </si>
  <si>
    <t>Chemical contamination of air
Melexis is active in the semiconductor industry, which often requires high temperatures and use of chemicals 
that can release volatile organic compounds (VOCs) and other pollutants in the air.</t>
  </si>
  <si>
    <t>Air pollution</t>
  </si>
  <si>
    <t>Complying with pollution regulations
Complying with regulations related to pollution (e.g. REACH, RoHS, etc.) often requires initial investments and 
regular follow-up. This also covers substances of concern</t>
  </si>
  <si>
    <t>Hazardous substances 
There are some substances of (very high) concern that are used within Melexis supply chain (e.g. photoresists, 
acids and bases, chlorinated gases, heavy metals, etc.)</t>
  </si>
  <si>
    <t>Susbtsance of very high concern</t>
  </si>
  <si>
    <t>Complying with hazardous waste regulations
The use of substances of concern in Melexis products is highly regulated and could lead to financial consequences 
if not complied with.</t>
  </si>
  <si>
    <t>Intensive water use : Semiconductor manufacturing is water-intensive, requiring large quantities of ultra-pure water (UPW) for 
cleaning and processing wafers.</t>
  </si>
  <si>
    <t>Water consumption</t>
  </si>
  <si>
    <t>Water availability Water is an important topic in Melexis industry. Reduced water availability within the value chain could have financial consequences</t>
  </si>
  <si>
    <t xml:space="preserve">Water consumption </t>
  </si>
  <si>
    <t>Use of precious raw materials Melexis products require raw materials, including precious materials such as gold</t>
  </si>
  <si>
    <t>Resource inflows</t>
  </si>
  <si>
    <t>Dependency on finite resources High dependency on certain (finite) resources could lead to disruptions and negative financial consequences</t>
  </si>
  <si>
    <t>Sustainable supply chain Collaborating with suppliers to enable more resilient value chains.</t>
  </si>
  <si>
    <t>Promote use of circular economy through own products Developing technologies and products that enable circular economy practices, such as sensors for smart waste management systems or wear-and-tear monitoring systems</t>
  </si>
  <si>
    <t>Resource outflows</t>
  </si>
  <si>
    <t>R&amp;D investments
Development of use of recycled/recyclable components or new processes to enable circularity requires 
investments in R&amp;D and infrastructure.</t>
  </si>
  <si>
    <t>Financial and business opportunities
Development of use of recycled/recyclable components or new processes to enable circularity could lead to 
financial opportunities (e.g. innovation, increased efficiency, reduced product costs, access to new markets, etc.).</t>
  </si>
  <si>
    <t>Hazardous waste Hazardous waste is generated throughout the manufacturing process.</t>
  </si>
  <si>
    <t>Cost of circular economy principles
Adopting circular economy principles (in line with EU Green Deal regulations) could lead to reduced waste 
processing costs and material efficiency</t>
  </si>
  <si>
    <t>Attractive working conditions Melexis has a large impact on the working conditions of our employees (e.g. working time, adequate wage, health and safety, life balance, secure employment, etc.)</t>
  </si>
  <si>
    <t>Retention of existing employees and attraction of new talent 
Offering attractive working conditions could lead to higher retention of employees, higher engagement/
productivity and advantages over competitors when attracting new talent.</t>
  </si>
  <si>
    <t>Retention of existing employees and attraction of new talent 
Offering working conditions that are below market standards could lead to higher turnover of employees, higher 
disengagement/lower productivity and disadvantages over competitors when attracting new talent</t>
  </si>
  <si>
    <t>Embracing equal treatment
Melexis has been committed to promoting equitable treatment and equal opportunities for our people since our 
inception, embedding respect in our DNA. Inclusion is at the heart of our organization's culture hence we actively 
address violence and harassment</t>
  </si>
  <si>
    <t>Equal treatment and opportunities</t>
  </si>
  <si>
    <t>Diversity and inclusion practices affect quality and innovation potential
Embracing DEI could lead to increased creativity which can lead to increased value creation.</t>
  </si>
  <si>
    <t>Equal treatment of employees affect employee turnover
Not treating all employees equally and providing similar opportunities to all could lead to brand reputation 
damage, employee turnover and disengagement.</t>
  </si>
  <si>
    <t>Working conditions of value chain workers Melexis could potentially have an impact on working conditions (e.g. health and safety, life balance, adequate wage, etc.) of workers in our supply chain.</t>
  </si>
  <si>
    <t>Workers in the value chain - working conditions</t>
  </si>
  <si>
    <t>Dependency on workers in the value chain Melexis is highly dependent of workers in our supply chain. Strikes or resignations by strategic suppliers could lead to disruption and financial consequences.</t>
  </si>
  <si>
    <t>Equal treatment of value chain workers Melexis could potentially have an impact on equal treatment of workers in the value chain (e.g. equal pay for equal work, no discrimination, access to training opportunities, etc.)</t>
  </si>
  <si>
    <t>Workers in the value  chain - equal treatment</t>
  </si>
  <si>
    <t>Human rights violations in the value chain There are potential risks of violation of human rights further up the value chain of Melexis (e.g. forced labor, child labor, water and sanitation, etc.</t>
  </si>
  <si>
    <t>Workers in the value  chain - other rights_x000D_</t>
  </si>
  <si>
    <t>Consequences of human rights violations in the value chain Violation of human rights for workers in the value chain could lead to brand reputation damage and financial consequences (e.g. forced labour, child labour, etc.)</t>
  </si>
  <si>
    <t>Product quality 
Melexis efforts contribute to an increase in overall product quality in the semiconductor business (zero incidents 
policy).</t>
  </si>
  <si>
    <t>Consumers and end-users</t>
  </si>
  <si>
    <t>Product quality affects market share 
By producing high-quality products, Melexis could gain positive recognition on the market and reap financial 
benefits._x000D_</t>
  </si>
  <si>
    <t>Corporate culture
Melexis has an impact on how corporate culture within our organization is defined and managed with guidelines 
such as ethical standards, company values and key behaviors; autonomy, entrepreneurship and fast &amp; effective 
decision-making, social engagement etc</t>
  </si>
  <si>
    <t>Coprorate culture</t>
  </si>
  <si>
    <t>Sustainable business strategy 
Melexis aims to embed sustainability in a strong corporate culture to distinguish themselves from competitors 
through sustainable, high-quality products and services.</t>
  </si>
  <si>
    <t>Impact on whistleblowers protection Melexis has an impact on how whistleblowers are protected within our organization.</t>
  </si>
  <si>
    <t>Issues from lack of whistleblower protection Little or no protection of whistleblowers is an indication of poor management and could lead to brand reputation, litigations, etc</t>
  </si>
  <si>
    <t>Sustainable supplier relationship management Managing suppliers relationships and creating sustainable partnerships could lead to mitigation of negative impacts (e.g. reduction of Scope 3 emissions, reduced resource use by suppliers, etc.)</t>
  </si>
  <si>
    <t>Relationships with suppliers</t>
  </si>
  <si>
    <t>Benefits from sustainable supplier relationships Managing suppliers relationships and creating sustainable partnerships could lead to financial benefits.</t>
  </si>
  <si>
    <t>Corruption impacts competitive conditions
Corruption at Melexis could contribute to the distortion of competitive conditions</t>
  </si>
  <si>
    <t>Corruption and bribery</t>
  </si>
  <si>
    <t>Risks due to corruption cases 
Cases of corruption and bribery could lead to significant brand reputation damage, exclusion from partnerships, 
loss of client bases, financial sanctions, etc.</t>
  </si>
  <si>
    <t>Ageas</t>
  </si>
  <si>
    <t xml:space="preserve">Positively impacting society through the development of integrated and consistent business 
relationships, which contribute to financial resilience and the transition to a more sustainable world. </t>
  </si>
  <si>
    <t>Business Partners and  Suppliers</t>
  </si>
  <si>
    <t>Potentially dealing with unreliable business partners, or becoming overly dependent on key partners, 
could lead to financial losses.</t>
  </si>
  <si>
    <t>Insufficient understanding and assessment of the risks related to CCM as part of ERM models might 
decrease profitability and impact capital position.</t>
  </si>
  <si>
    <t>An improper understanding of, and inadequate assessment of, changes in claims patterns caused by 
climate change could result in underwriting losses</t>
  </si>
  <si>
    <t>Potentially negatively impacting people and society as a result of insufficient data privacy and 
protection policies, which can lead to data misuse. Additionally, a lack of data availability can result in 
customer dissatisfaction</t>
  </si>
  <si>
    <t>Data privacy &amp; Security</t>
  </si>
  <si>
    <t>Data privacy in VC is not determined</t>
  </si>
  <si>
    <t xml:space="preserve">Potential non-compliance with data-related regulation could lead to cyberattacks, breachers of data 
privacy and security, data misuse and potential policyholder discrimination in the underwriting process, 
resulting in financial losses (fines and sanctions) and reputational damage. </t>
  </si>
  <si>
    <t>Retaining talent by ensuring gender diversity at all levels of the company</t>
  </si>
  <si>
    <t>Diversity and equal  opportunities</t>
  </si>
  <si>
    <t>Employee opportunities boosted due to DEI policies and practices</t>
  </si>
  <si>
    <t>The integration of climate change as a risk into the pricing model (e.g., floods, droughts, earthquakes 
and others especially on the CAT side - casualty and property business) and create opportunities for 
people who are victim of climate change to still have insurability and financial safety (ref. Financial 
Resilience).</t>
  </si>
  <si>
    <t>Entity-Financial Resilience</t>
  </si>
  <si>
    <t>Demonstrating financial resilience and the ability to meet LT policyholder expectations (risk transfer and 
pension savings), even during challenging times, can enhance trust and loyalty.</t>
  </si>
  <si>
    <t>Exposure to market volatility, liquidity issues and macro evolutions that can affect the return on 
investment portfolio and financial stability</t>
  </si>
  <si>
    <t>Increasing financial performance due to implementation and monitoring of wellbeing measures 
including training programmes, and a holistic approach that encompasses secure employment, fair 
wages, worker participation, collective bargaining, work-life balance, and health and safety for the own 
workforce</t>
  </si>
  <si>
    <t>Human Capital Management</t>
  </si>
  <si>
    <t>Training programmes improve job opportunities, skill development, and career advancement.</t>
  </si>
  <si>
    <t xml:space="preserve">Employee satisfaction thanks to adequate salaries. </t>
  </si>
  <si>
    <t xml:space="preserve">Employee satisfaction due to regular social dialogue with employees (via feedback, idea sharing etc.) </t>
  </si>
  <si>
    <t>Unattractiveness of the company due to inability of the employer and management to adapt its way of 
working and offerings to the new generation of employees</t>
  </si>
  <si>
    <t>Implementation and promotion of responsible corporate culture initiatives</t>
  </si>
  <si>
    <t>Responsible and Ethical  governance</t>
  </si>
  <si>
    <t xml:space="preserve">Financial loss due to poor business ethics leading to the adoption of not compliant and unreliable 
technologies introducing additional cyber risks </t>
  </si>
  <si>
    <t>Stakeholder dissatisfaction due to non-transparent, bias and non clear communication whereas there 
is a commitment</t>
  </si>
  <si>
    <t>Entity-Responsible Communication</t>
  </si>
  <si>
    <t>Contributing to global warming and/or unsustainable practices by investing in sectors and/or companies 
with adverse impact on the environment and society (e.g. emissions, water, human rights and other).</t>
  </si>
  <si>
    <t>Entity-Responsible Investment</t>
  </si>
  <si>
    <t>Exclusion of sectors/industries/projects harming the environment and the society</t>
  </si>
  <si>
    <t>creating positive impact by investing in assets that make a positive contribution to the transition towards 
a more sustainable world</t>
  </si>
  <si>
    <t>Financial and/or reputational loss due to transition risks related to sustainable finance (changes in 
regulations, increase compliance cost, increase in cost of natural resources/commodities</t>
  </si>
  <si>
    <t>Reputational loss for Ageas when the ambitions and behavior of the Associates and joint ventures 
related to ESG matters, beyond regulatory requirements, is contradicting with Ageas' ESG ambitions 
and behavior</t>
  </si>
  <si>
    <t>The (potential) customers face some challenges, including limited access to its products due to 
availability issues, a selective acceptance policy, and ineffective distribution channels.</t>
  </si>
  <si>
    <t>Responsible products and services</t>
  </si>
  <si>
    <t xml:space="preserve">Financial gain due to products that explain in simple terms the coverage to support awareness. </t>
  </si>
  <si>
    <t xml:space="preserve">Improved underwriting, management and settlement process and insurance product offerings thanks to 
the use of new technologies. </t>
  </si>
  <si>
    <t>Financial gain deriving from revenue streams of (innovative) insurance solutions that stimulate the 
transition to a more sustainable world (e.g. health, nutrition, soil, biodiversity, acidification, nutrification)</t>
  </si>
  <si>
    <t>Financial revenues due to simplified communication to customers using digital tools and new 
technologies.</t>
  </si>
  <si>
    <t>Offering a wide range of products appropriate to customers with different needs and personal financial 
situations, such as products with flexible payment options.</t>
  </si>
  <si>
    <t>Customer satisfaction due to clear, transparent communication via intensively trained distribution 
partners, quality advice and regulatory disclosures (e.g. IPID, IDD, POG</t>
  </si>
  <si>
    <t>Excluding insuring of customers who do not align with a positive contribution to the environment and 
society in their business or profile</t>
  </si>
  <si>
    <t>Taking the customer experience into account, including claims management practices like prioritizing 
repairs over replacements</t>
  </si>
  <si>
    <t>Financial losses due to contract omissions, information errors and inadequate advice because of a lack 
of understanding of the client's preferences</t>
  </si>
  <si>
    <t>Sofina</t>
  </si>
  <si>
    <t>Reputational risks from inaction on climate change</t>
  </si>
  <si>
    <t>Opportunities to invest 
in companies that provide solutions to address climate 
change mitigation and/or adaptation, a</t>
  </si>
  <si>
    <t>Work-life balance</t>
  </si>
  <si>
    <t>Gender equality</t>
  </si>
  <si>
    <t>Entity-Specific</t>
  </si>
  <si>
    <t>Responsible investment</t>
  </si>
  <si>
    <t>Employee engagement and wellbeing</t>
  </si>
  <si>
    <t>D'Ieteren Group</t>
  </si>
  <si>
    <t>As an active owner, D’Ieteren Group is uniquely positioned to support developments in its businesses’ strategies and operations in a way that positively contributes to global sustainability challenges.</t>
  </si>
  <si>
    <t xml:space="preserve">Responsible investment </t>
  </si>
  <si>
    <t>Failing to effectively integrate ESG 
risks and opportunities into D’Ieteren 
Group’s investment approach could 
bring significant challenges. These 
include an inadequate understanding 
of emerging trends, regulatory 
developments, shifting consumer 
behaviour, and evolving market 
dynamics - factors that could 
ultimately lead to value erosion</t>
  </si>
  <si>
    <t xml:space="preserve">In the businesses’ own operations, emissions responsible for 
climate change mainly arise from their buildings and corporate fleet. 
In the automotive distribution and logistics sectors, emissions also 
arise from their transportation fleets. </t>
  </si>
  <si>
    <t>Upstream impacts include the extraction and processing of raw 
materials.
Downstream impacts involve the use and disposal of products, 
contributing to further greenhouse gas emissions.</t>
  </si>
  <si>
    <t>Failing to anticipate climate change adaptation measures can 
compromise the safety and working conditions of the workforce, 
for instance in the case of extreme heat. 
On the other hand, some businesses contribute to society’s 
adaptation, for example, by offering alternative mobility options, or 
reparations when extreme weather occurs.</t>
  </si>
  <si>
    <t xml:space="preserve">Climate change adaptation </t>
  </si>
  <si>
    <t>To ensure operational resilience, businesses must adapt to climate change and its potential consequences, such as rising energy prices.</t>
  </si>
  <si>
    <t>The businesses’ supply chains may be exposed to 
climate change impacts such as flooding, typhoons, 
water shortages and high temperatures due to their 
diverse locations around the globe.</t>
  </si>
  <si>
    <t>Through their energy use, the operating businesses contribute to climate change and (indirectly) to pollution.</t>
  </si>
  <si>
    <t>Business value chains contribute to 
air pollution, especially in the 
automotive, spare parts and real 
estate sectors. Upstream, pollution 
comes from raw material extraction 
and energy-intensive metal mining 
and manufacturing. Downstream, it 
mainly occurs during vehicle use 
due to fossil fuel combustion.</t>
  </si>
  <si>
    <t>’Ieteren Group operates in water_x0002_intensive industries, including 
automotive and spare parts, which 
require upstream water withdrawals 
for metal extraction and processing.</t>
  </si>
  <si>
    <t xml:space="preserve">Water </t>
  </si>
  <si>
    <t>The businesses’ indirect impact  mainly occurs through the upstream 
value chain in sectors like 
automotive, spare parts, logistics 
and real estate where mineral 
extraction for manufacturing 
components involves land use, 
which can contribute to issues such 
as biodiversity loss, habitat 
destruction, deforestation and soil 
erosion</t>
  </si>
  <si>
    <t>Biodiversity</t>
  </si>
  <si>
    <t>Waste production at the sites of 
businesses, if not properly 
managed, may contribute to 
environmental pollution and 
threaten the preservation of 
natural habitats. In the 
automotive sector, maintenance 
and bodywork tasks generate 
waste, including hazardous 
substances, while parts 
distribution mainly generates 
packaging waste.</t>
  </si>
  <si>
    <t>In addition to the environmental impact of extracting raw materials, a significant amount of waste is produced during the manufacturing process. This waste can include excess materials and other forms of industrial waste that need to be contained and managed to reduce their environmental footprint</t>
  </si>
  <si>
    <t>The primary extraction of raw  materials requires significant 
energy consumption and may 
lead to substantial disruptions to 
ecosystems and habitats. If 
natural resources are not sourced 
sustainably, their availability for 
future generations may be 
jeopardised. In the automotive 
and spare parts sectors, 
upstream activities involve the 
extraction of metals such as steel 
and aluminium, as well as rare 
earth minerals essential for 
manufacturing engines, batteries 
and electronic parts.</t>
  </si>
  <si>
    <t>The impact of the businesses’  downstream value chains in 
terms of resource outflows 
relates to the end of the sold 
products’ lifecycle. This includes 
the disposal, recycling, or 
repurposing of products 
(vehicles, parts, stationary 
products) once they are no 
longer in use.</t>
  </si>
  <si>
    <t>Some businesses in the 
automotive, spare parts 
and logistics sectors have 
a substantial blue-collar 
workforce, including 
mechanics, who 
encounter H&amp;S risks from 
manual tasks and 
machinery use. While 
white-collar workers face 
lower physical risks, they 
may face mental health 
challenges due to 
workload pressures.</t>
  </si>
  <si>
    <t>Health and Safety</t>
  </si>
  <si>
    <t>Workplace accidents 
may lead to increased 
costs linked to 
absenteeism, lower 
productivity or 
indemnities</t>
  </si>
  <si>
    <t xml:space="preserve">A lack of diversity in 
organisations can affect 
creativity by narrowing the 
range of backgrounds and 
perspectives, and may 
cause some employees to 
feel unrecognised, 
possibly leading to a 
disengaged workforce. </t>
  </si>
  <si>
    <t>Encouraging employees to 
gain new skills helps them 
grow professionally and 
personally, opening doors 
to new career 
opportunities.</t>
  </si>
  <si>
    <t>Training and development</t>
  </si>
  <si>
    <t>A strong corporate culture within D’Ieteren 
Group can foster ethical practices 
throughout its businesses’ operations and 
value chain, positively impacting 
shareholders, employees, customers and 
the broader society</t>
  </si>
  <si>
    <t>Failing to implement anti-corruption 
measures can lead to unethical business 
practices, such as bribery and fraud.</t>
  </si>
  <si>
    <t>KBC</t>
  </si>
  <si>
    <t>Medium term</t>
  </si>
  <si>
    <t>Short and medium term</t>
  </si>
  <si>
    <t>Water and marine resources</t>
  </si>
  <si>
    <t>Medium and long term</t>
  </si>
  <si>
    <t>Biodiversity and ecosystems</t>
  </si>
  <si>
    <t>Other (privacy)</t>
  </si>
  <si>
    <t>Information-related (incl. cybersecurity)</t>
  </si>
  <si>
    <t>Social inclusion</t>
  </si>
  <si>
    <t>medium term</t>
  </si>
  <si>
    <t>Business ethics and corporate culture</t>
  </si>
  <si>
    <t>Relationship with suppliers</t>
  </si>
  <si>
    <t>Solvay</t>
  </si>
  <si>
    <t>More severe and frequent extreme weather...</t>
  </si>
  <si>
    <t>short term</t>
  </si>
  <si>
    <t>Solvay has a global footprint with facilities in all regions.</t>
  </si>
  <si>
    <t>Evolving regulations and local policies</t>
  </si>
  <si>
    <t>Decarbonization can help sustain market leadership</t>
  </si>
  <si>
    <t>Energy cost increase impacting Solvay’s competitiveness.</t>
  </si>
  <si>
    <t>Increased resilience thanks to the substitution of imported volatile fossil fuels by locally sourced renewable fuels</t>
  </si>
  <si>
    <t>GHG emissions contribute to the increase of clim</t>
  </si>
  <si>
    <t>Inability to reduce energy intensity of our processes and switch to lower carbon energy sources will prevent us from reducing GHG</t>
  </si>
  <si>
    <t>Increased sensitivity regarding pollutant emissions to air leads to increased adaptation measures in our operations and corresponding cos</t>
  </si>
  <si>
    <t>Pollution of Air</t>
  </si>
  <si>
    <t>Increased sensitivity regarding pollutant emissions to water leads to increased adaptation measures in our operations and corresponding costs.</t>
  </si>
  <si>
    <t>Pollution of water</t>
  </si>
  <si>
    <t>Environmental remediation costs &amp; provisions of legacy contaminations evolve with change in life cycle of assets and evolving regulations.</t>
  </si>
  <si>
    <t>Pollution of soil</t>
  </si>
  <si>
    <t>Future expectations on SoC may impact operating permits, leading to needs for investment, site closure.</t>
  </si>
  <si>
    <t>Substances of concern</t>
  </si>
  <si>
    <t>Update/evolving hazard classification of substances in products and emissions to become SVHC</t>
  </si>
  <si>
    <t>substances of very high concern</t>
  </si>
  <si>
    <t>Impact to people and environment in case of pollutant emissions in the air</t>
  </si>
  <si>
    <t>Impact to people and environment in case of pollutant emissions to wate</t>
  </si>
  <si>
    <t>Impact on environment and people's health due to potential exposure during production or incident, incorrect handling or misuse of SVHC.</t>
  </si>
  <si>
    <t>More severe droughts create a water scarcity situation, impairing Solvay's production capacity and industrial operations</t>
  </si>
  <si>
    <t>water and marine resources - water</t>
  </si>
  <si>
    <t>long term</t>
  </si>
  <si>
    <t>Use of land for industrial purposes in areas under biodiversity pressure leads to future non-operated land/sites.</t>
  </si>
  <si>
    <t>impacts on te extent and conditions of ecosystems</t>
  </si>
  <si>
    <t>Failure to obtain extensions of operations due to protection of natural capital</t>
  </si>
  <si>
    <t>direct impact drivers of biodiversity loss</t>
  </si>
  <si>
    <t>Construction and long-term use of facilities (operations) could potentially lead to land degradation and biodiversity loss</t>
  </si>
  <si>
    <t>Extraction activities could potentially lead to some damage to affected ecosystems</t>
  </si>
  <si>
    <t>Non-hazardous and hazardous waste are treated following various channels to avoid affecting people and the environment when accumulated in our assets.</t>
  </si>
  <si>
    <t>Effective social dialogue is an enabler for the ongoing transformation and the related cost reduction targe</t>
  </si>
  <si>
    <t>working condictions</t>
  </si>
  <si>
    <t>Focus on generation to retain knowledge and upskilling to ensure transformation, Organizations demonstrating diversity &amp; inclusion are more performant</t>
  </si>
  <si>
    <t>equal treatment and opportunities for all</t>
  </si>
  <si>
    <t>Solvay's employee health &amp; well-being approach (engagement, performance, satisfaction, fulfilment, mental health, less stress) aims to have a positive impact on employees</t>
  </si>
  <si>
    <t>Constructive interactions between management and employee representatives have a positive impact, leading to employee well-being, engagement, and satisfaction</t>
  </si>
  <si>
    <t>Diversity feeds innovation and allows the Group to be more competitive in the market by attracting and retaining talented people</t>
  </si>
  <si>
    <t>Exposure of our workers to working conditions in our operations leading to health issues (hazardous substances, noise, vibration, etc...)</t>
  </si>
  <si>
    <t>A potential major accident (occupational, process) in our operations, mines, quarries, and/or cavities causes fatalities, irreversible injuries, and/or environmental damage.</t>
  </si>
  <si>
    <t>Entity-specific</t>
  </si>
  <si>
    <t>own workforcce</t>
  </si>
  <si>
    <t>An accident off site (e.g., transportation, warehousing, tolling) could potentially cause fatalities and/or environmental damage</t>
  </si>
  <si>
    <t>workers in the value chain</t>
  </si>
  <si>
    <t>Inadequate working conditions at our suppliers’ mines could potentially lead to (injuries and/or?) fatalities amongst their workers</t>
  </si>
  <si>
    <t>working conditions</t>
  </si>
  <si>
    <t>An accident off site (e.g., transportation, warehousing, tolling) could potentially cause fatalities and/or environmental damage.</t>
  </si>
  <si>
    <t>Raw material suppliers may breach human rights principles by using child labor in their activities</t>
  </si>
  <si>
    <t>other work-related rights</t>
  </si>
  <si>
    <t>Our suppliers for raw materials may breach human rights principles by using forced labor to supply Solvay</t>
  </si>
  <si>
    <t>Risk of Solvay being engaged in anti-competitive behavior (participation in a cartel, abuse of market power etc.).</t>
  </si>
  <si>
    <t>corporate culture</t>
  </si>
  <si>
    <t>A non-compliance to Export Control rules, Trade Compliance rules or Sanctioned parties lists causes major financial and reputational damages.</t>
  </si>
  <si>
    <t>Ethics Helpline open to external business partners and treatment of submitted cases at Solvay, helps protecting whistleblowers.</t>
  </si>
  <si>
    <t>protection of whistle-blowezrs</t>
  </si>
  <si>
    <t>Implementing training practices to ensure business integrity has a positive impact by helping to prevent bribery and corruption practices and contributing to reducing unfairness.</t>
  </si>
  <si>
    <t>corruption and bribery</t>
  </si>
  <si>
    <t>Solvay Compliance and business integrity policies and practice with clear governance at Compliance office prevent from corruption and bribery cases.</t>
  </si>
  <si>
    <t>GBL</t>
  </si>
  <si>
    <t>It relates to the group’s emissions and their impact on climate change, and encompasses GBL’s endeavors to 
contribute to the general process of limiting the increase in the global average temperature to 1.5°C above pre-industrial levels in line 
with the Paris Agreement, GBL’s own operations GHG emissions as defined by the GHG Protocol and the associated transition risks</t>
  </si>
  <si>
    <t>Cimate change mitigation</t>
  </si>
  <si>
    <t xml:space="preserve"> It relates to individualized coaching, mentoring and educational programs such as leadership courses and bespoke training sessions. Such programs positively support 
GBL’s own workforce overall expertise, skills, knowledge and productivity and improve satisfaction and employee retention</t>
  </si>
  <si>
    <t>Equal treatment and opportunities for all  and Training and skills development</t>
  </si>
  <si>
    <t>Corporate culture expresses goals through shared values and beliefs. It guides GBL’s activities and own operations through shared 
assumptions and norms such as values or mission statements. It brings positive impact as it is heightening GBL’s brand identity, 
it is supporting GBL’s ability to attract higher-caliber candidates, it is fostering a healthy work environment and it is increasing 
satisfaction and productivity;</t>
  </si>
  <si>
    <t xml:space="preserve">Corporate Culture </t>
  </si>
  <si>
    <t xml:space="preserve"> Carried out under the GBL ACT initiative and related to GBL’s own operations, GBL’s philanthropic activities are conducted 
under a truly philanthropic philosophy and approach aiming for a local positive impact across well-defined areas of intervention like 
education, healthcare, environmental protection or social justice. Beyond the positive local contribution to the environment and the 
society, GBL ACT supports own workforce motivation and retention;</t>
  </si>
  <si>
    <t>Philanthropy</t>
  </si>
  <si>
    <t>Defined by the PRI as “the explicit and systematic inclusion of ESG issues in investment analysis and investment 
decision”, ESG integration generates positive impact on GBL’s portfolio participations sustainability journeys and achievements via 
a systematic engagement on material IROs at Board level and with the relevant senior management representatives of portfolio’s 
participations.</t>
  </si>
  <si>
    <t>Entity Specific</t>
  </si>
  <si>
    <t>ESG integration</t>
  </si>
  <si>
    <t>GBL’s ability to access the right pool of talents in the financial industry in Continental Europe may require providing 
own workforce with market-competitive remuneration packages to ensure talent attraction and retention. The inability of GBL to 
provide such market-competitive remuneration packages may impede its ability to properly execute its strategy. GBL’s Remuneration 
Policy is addressing this risk</t>
  </si>
  <si>
    <t>Corporate culture expresses goals through shared values and beliefs. It guides the undertaking’s activities and the conduct of its own operations through shared 
assumptions and norms such as values or mission statements and the Code. The inability of GBL to ensure a strict adherence to 
GBL’s values and the different codes, policies and processes driving GBL’s investments and day-to-day activities may impact GBL’s 
reputation and reliability. GBL’s values and the Code address this risk;</t>
  </si>
  <si>
    <t xml:space="preserve"> Business ethics  incidents cover for GBL any incident related to fraud, insider trading, anti-trust, anti-competitive behavior, market manipulation, 
malpractice or other financial industry laws or regulations happening in its own operations. The inability of GBL to ensure strict 
compliance with financial industry laws or regulations may affect GBL’s reputation. GBL’s Code addresses this risk</t>
  </si>
  <si>
    <t>Defined by the PRI as “the  explicit and systematic inclusion of ESG issues in investment analysis and investment decision”, the inability of GBL to enforce a 
proper integration of ESG factors in pre-investment cycle (exclusion policy, ESG proprietary rating, ESG due diligence) and post 
investment cycle (ESG strategic plan, ESG engagement, ESG risk monitoring, stewardship, exit) may affect GBL’s reputation and the 
performance of its investment activities. GBL’s ESG Policy (the “ESG Policy”) addresses this risk.</t>
  </si>
  <si>
    <t>Entity-specific-ESG integration</t>
  </si>
  <si>
    <t>Explanation of the work</t>
  </si>
  <si>
    <t>Do one example each person- bring the challenges and discuss</t>
  </si>
  <si>
    <t>Find the best prompt in google notebook then use ChatGPT</t>
  </si>
  <si>
    <t>Syensqo has a low level of health and safety incidents because of a strongly 
embedded safety culture, which is a result of programs for occupational health and
safety, industrial hygiene, and employee well-being support</t>
  </si>
  <si>
    <t>Identify investment opportunities within our sectors of focus that yield a net positive impac</t>
  </si>
  <si>
    <t>Entity-Responsible investment</t>
  </si>
  <si>
    <t>Entity-Employee engagement and wellbeing</t>
  </si>
  <si>
    <t xml:space="preserve">Entity-Responsible investment </t>
  </si>
  <si>
    <t>Potential negative impacts arise from investing in, funding and insuring carbon-intensive sectors and unsustainable energy solutions (e.g., thermal coal). However, through our loan and lease portfolios we generate a positive impact by offering products and services that contribute to a low-carbon economy and by facilitating financing of renewable energy projects. Also through our investment portfolios (both own investments and on behalf of clients), we have a potential positive impact by investing in companies whose products and services offer solutions on the climate challenges (e.g., promoting the transition to renewable energy) of today and tomorrow.  Through our insurance activities, we have a potential positive impact by supporting the transition to alternative energy sources and mitigating the effects of climate change by developing specific insurance products and services and by implementing strict policies on the underlying subject of insurance. In our upstream value chain, we also have a potential positive impact on climate change mitigation and energy by encouraging our suppliers to reduce GHG emissions and transition to renewable energy sources. With respect to our leasing activities, this particularly includes our suppliers from the automotive sector. The aforementioned impacts are considered to affect climate change over the medium term whereas they affect the consumption and production of energy over the short and medium term.</t>
  </si>
  <si>
    <t>As a financial institution, the most material climate-related risks are also expected through our lending, insurance and investment activities (financial as well as reputational risks). The identified material risks that relate to climate change are ‘climate change transition risks’ (related to climate change mitigation and energy) and ‘climate change physical risks’ (related to climate change adaptation). The latter can be driven by temperature-, water-, wind- or solid mass-related physical phenomena. These climate risks can lead to financial risks (credit, market, liquidity and technical insurance risk) and non-financial risks (operational, reputational and compliance risk). For example, over the short, medium and long term, transition risks can lead to sudden repricing of assets, market volatility, credit losses and climate-related litigation resulting from financing obsolete (brown) technology or infrastructure, impacting lending and investment portfolios, whereas physical risk can significantly increase the level of claims under the insurance policies we provide as well as impact the value of our assets or collateral over the medium and long term.</t>
  </si>
  <si>
    <t>The aforementioned impacts and risks also create opportunities. These opportunities are mainly situated in our downstream value chain, where we support our clients in preparing and executing their own climate and energy transition plans by offering a broad range of lending, insurance and advisory products and services (including non-financial products and services). We particularly identified short-term opportunities in the ecosystems of housing and mobility, the transition to alternative energy sources (e.g., new technologies including energy storage) and new insurance products related to climate-related risks.</t>
  </si>
  <si>
    <t>From a financial materiality perspective, we consider water as a material topic. Risks stemming from water stress in our downstream value chain can result in negative medium- and long-term financial effects for KBC. In this regard, transition risks include, for example, regulatory initiatives to limit the impact of water stress (e.g., redistributing water use from less to more critical sectors), which might impact businesses and hence also our loan and investment portfolios. Physical water-related risks entail, for example, dwindling water supply, which can also cause supply chain disruptions as well as water and food insecurity, potentially impacting the whole economy.</t>
  </si>
  <si>
    <t xml:space="preserve">On the other hand, we can leverage our lending and investing capabilities to foster the sustainable use of water. Supporting our clients through funding in their water treatment and water saving solutions 
(including landscaping in the agricultural sector) is regarded as a short-term opportunity. </t>
  </si>
  <si>
    <t>Our materiality assessment indicates that, for our own operations, biodiversity and ecosystems are not a material topic. Therefore, we did not particularly assess any negative impacts in terms of land degradation, desertification or soil sealing, nor 
did we assess whether our operations affect threatened species. However, the impact of our lending and investing activities on biodiversity and ecosystems is deemed material in the medium term. Potential negative impacts arise from funding and investing in activities (both own investments and on behalf of clients) associated with unsustainable land use and other drivers of biodiversity and ecosystems loss. Potential positive impacts can be realised through investments in companies whose products and services tackle the challenge of scarcity of natural resources.</t>
  </si>
  <si>
    <t xml:space="preserve">From a risk perspective, we are aware of the potential medium- and long-term negative financial effects from biodiversity loss and damage to ecosystem services. Both the associated physical and transition risks are viewed as material. For example, policies introduced to contain biodiversity loss (e.g., restrictions on deforestation, excessive land use, etc.) might impact businesses and hence also our loan and investment portfolios. Continued biodiversity loss can also lead to more systemic risks with, for instance, supply chain disruptions, increased pandemic risk or food insecurity, potentially impacting the whole economy (including KBC’s loan, investment and insurance portfolios). </t>
  </si>
  <si>
    <t>From an impact perspective, no material actual negative impacts were identified through our materiality assessment. The identified material impacts affect all of our employees equally and in a positive manner over the short, medium and long term. In terms of working conditions (in particular with respect to secure employment, working time, adequate wages, social dialogue, freedom of association, collective bargaining, work-life balance and health and safety), KBC goes beyond regulatory expectations in all its core countries on a wide range of employee rights and benefits.</t>
  </si>
  <si>
    <t>We also create a positive impact for our employees through equal treatment and opportunities. In this regard, we highly value gender equality and structurally embed equal pay for work of equal value. KBC strives to create a stimulating work environment where our employees get the opportunity to develop themselves, to express their ideas and to take responsibility (corporate citizenship). Here, we particularly have a positive impact on diversity through our recently updated Diversity and Inclusion Policy as well as through the measures we have in place against violence and harassment in the workplace. On top of that, we also focus on the development of talent and skills through extensive training opportunities.</t>
  </si>
  <si>
    <t>Another important impact that KBC has on its employees is in terms of privacy, where we deem this impact positive since data protection is treated as a top-level priority.</t>
  </si>
  <si>
    <t>Stemming from the impact that KBC has on the privacy of its employees, reputational and litigation risks could arise in the short, medium and long term when the privacy of the employees would not be respected or when employee data would leak as the result of a cyberattack.</t>
  </si>
  <si>
    <t>We could have a potential material negative impact on the privacy of our consumers (directly and indirectly via third parties) in the short term and consequently also on the fundamental human rights of our clients, which is mitigated by processing personal data with utmost respect for privacy. The processing of personal data also serves to benefit our consumers by offering extra services and convenience. We collect and process sensitive data of our consumers and therefore have a potential negative impact on their privacy should sensitive data leak and privacy be breached. A breach in our cybersecurity could give rise to a material negative impact in the short term as the impact of a cyberattack could not only affect our business and consumers, it could also damage our business’ standing and consumer trust. We exert a material positive impact from cybersecurity by taking up our role in society by organising information sessions and campaigns to create awareness among our clients on cyber risks. We also aim to limit the negative medium-term impact that our suppliers (and, more specifically, third parties) could have on the privacy of our clients. We have strong policies and processes in place to reduce the possibility of data loss events caused by third parties. Furthermore, KBC plays an important role in the financial resilience of individuals and businesses over the short term. We protect our clients from the financial consequences of healthcare risks with the insurance products we provide and protect the confidentiality of their health information.</t>
  </si>
  <si>
    <t xml:space="preserve">The material risks identified for our own operations and upstream activities that relate to consumers and end-users can emerge over the short, medium and long term from the negative impacts as highlighted above (cyber risks, data protection issues, information-related risks, social exclusion) and can lead to non-financial risks (operational, reputational and compliance risk). Risks are also present in our downstream activities: e.g., if our corporate clients do not adequately deal with the above-mentioned social topics, this can also lead to financial risks for KBC (e.g., credit risk). </t>
  </si>
  <si>
    <t>Providing access to quality information is a material short-term opportunity, as we could guide our consumers through their sustainability journey with our advisory services (through webinars, third-party services, face-to-face interactions) related to subsidies, regulations and taxonomy.</t>
  </si>
  <si>
    <t>In terms of social inclusion, we could also have a potential material negative medium-term impact on our consumers and end-users when our marketing practices are not clear, straightforward and accurate (in this case the information is not suitable to enable consumers to make informed decisions).</t>
  </si>
  <si>
    <t>In the context of business conduct, KBC aims to have a positive impact in the medium term on corporate culture by promoting and safeguarding ethical and responsible behaviour in all our operations. We also take up our role in society and have policies and strict rules in place for our employees to limit the impacts in the short term related to tax avoidance and clients seeking to violate the tax regulations.</t>
  </si>
  <si>
    <t xml:space="preserve">In terms of financial materiality, we identified material risks related to business conduct in different parts of our value chain. Risks could emerge over the short, medium and long term if our own business conduct (i.e. responsible behaviour in general, including our practices regarding responsible tax practices, bribery and corruption, whistle-blowing channels, anti-money laundering and counter terrorist financing) and related policies are not properly established and managed, leading to non-financial risks (legal and compliance risk). Additionally, if our corporate clients or third parties do not actively establish good business conduct-related practices and policies, this can also lead to credit and operational risk. </t>
  </si>
  <si>
    <t>Furthermore, operational and compliance risks can emerge over the short, medium and long term in case the relationships with our suppliers would be damaged by, for example, inadequate payment practices or when KBC would engage/contract suppliers involved in corruption and bribery.</t>
  </si>
  <si>
    <t>Entity-own workforcce</t>
  </si>
  <si>
    <t>Entity-workers in the value chain</t>
  </si>
  <si>
    <t>Entity-Philanthropy</t>
  </si>
  <si>
    <t>Entity-ESG integration</t>
  </si>
  <si>
    <t>Sector</t>
  </si>
  <si>
    <t>Year</t>
  </si>
  <si>
    <t>Transition plan</t>
  </si>
  <si>
    <t>loc based</t>
  </si>
  <si>
    <t>mkt based</t>
  </si>
  <si>
    <t>Turnover-Eligible</t>
  </si>
  <si>
    <t>Turnover-Aligned</t>
  </si>
  <si>
    <t>Capex-Eligible</t>
  </si>
  <si>
    <t>Capex-Aligned</t>
  </si>
  <si>
    <t>Opex-Eligible</t>
  </si>
  <si>
    <t>Opex-Aligned</t>
  </si>
  <si>
    <t>Audit Opinion</t>
  </si>
  <si>
    <t xml:space="preserve">Specific characteristics </t>
  </si>
  <si>
    <t>Auditor</t>
  </si>
  <si>
    <t>Yes</t>
  </si>
  <si>
    <t>Unqualified</t>
  </si>
  <si>
    <t>Audit: nothing came to their attention indicating that Umicore's Sustainability Statement was materially misstated or non-compliant</t>
  </si>
  <si>
    <t>Real Estate</t>
  </si>
  <si>
    <t>No</t>
  </si>
  <si>
    <t>Health care</t>
  </si>
  <si>
    <t>Audit: nothing came to their attention indicating that UBCs Sustainability Statement was materially misstated or non-compliant</t>
  </si>
  <si>
    <t>Forvis Mazars Group</t>
  </si>
  <si>
    <t>Audit: nothing came to their attention indicating that Synesqo Sustainability Statement was materially misstated or non-compliant</t>
  </si>
  <si>
    <t>EY</t>
  </si>
  <si>
    <t>USD to EUR Feb 2025</t>
  </si>
  <si>
    <t>Argenx</t>
  </si>
  <si>
    <t>Audit: nothing came to their attention indicating that Synesqo Sustainability Statement was materially misstated or non-compliant
Comparative data in the Sustainability Statement prepared under ESRS was not subject to assurance procedure</t>
  </si>
  <si>
    <t>Deloitte</t>
  </si>
  <si>
    <t xml:space="preserve">Utilities </t>
  </si>
  <si>
    <t>GHG data to be published in June 2025 (p.51), dont have EU taxonomy data too in june will be published</t>
  </si>
  <si>
    <t>PwC</t>
  </si>
  <si>
    <t>MONTEA</t>
  </si>
  <si>
    <t>In 2024, 98% of Montea offices in Belgium, the Netherlands, 
France and Germany formed part of the measurement scope.
We apply the operational control approach in determining our 
organizational boundaries for reporting under EPRA sBPRs</t>
  </si>
  <si>
    <t>EUR=1.1USD,</t>
  </si>
  <si>
    <t>Confinimmo</t>
  </si>
  <si>
    <t>KPMG</t>
  </si>
  <si>
    <t>Taxonomy data are consolidated</t>
  </si>
  <si>
    <t>I put the GHG data of GBL only  and taxonomy data is consolidated</t>
  </si>
  <si>
    <t>BEL 20 Stocks | live</t>
  </si>
  <si>
    <t>Owner</t>
  </si>
  <si>
    <t>Link</t>
  </si>
  <si>
    <t>status</t>
  </si>
  <si>
    <t>Comments</t>
  </si>
  <si>
    <t>AB INBEV</t>
  </si>
  <si>
    <t>NR</t>
  </si>
  <si>
    <t>AB InBev 2024 Annual Report | AB InBev</t>
  </si>
  <si>
    <t>Done</t>
  </si>
  <si>
    <t>ACKERMANS V.HAAREN</t>
  </si>
  <si>
    <t>IF</t>
  </si>
  <si>
    <t>https://www.avh.be/sites/avh/files/2025-04/annual-report-2024-UK.pdf</t>
  </si>
  <si>
    <t>AEDIFICA</t>
  </si>
  <si>
    <t>AM</t>
  </si>
  <si>
    <t>AED_Annual-Report_2024_EN_-2025-03-24.pdf</t>
  </si>
  <si>
    <t>EU and GHG data will be published in june 2025</t>
  </si>
  <si>
    <t>AGEAS</t>
  </si>
  <si>
    <t>Ageas-AR-ENG-24.pdf</t>
  </si>
  <si>
    <t>ARGENX SE</t>
  </si>
  <si>
    <t>https://reports.argenx.com/2024/_assets/downloads/entire-argenx-ar24.pdf?h=1BAvX-tQ</t>
  </si>
  <si>
    <t>AZELIS GROUP</t>
  </si>
  <si>
    <t>Integrated Report 2024</t>
  </si>
  <si>
    <t>COFINIMMO</t>
  </si>
  <si>
    <t>AH</t>
  </si>
  <si>
    <t>Cofinimmo-URD-2024-EN</t>
  </si>
  <si>
    <t>They don't have IROs as they follow EPRA</t>
  </si>
  <si>
    <t>D'IETEREN GROUP</t>
  </si>
  <si>
    <t>SB</t>
  </si>
  <si>
    <t>https://dieterengroup.imgix.net/annual-reports/250428_DIETEREN-RA24_UK-web-2.pdf</t>
  </si>
  <si>
    <t xml:space="preserve">I only did the sustainability chapter of D'Ieteren group (consolidated)  and not its  individual businesses.Therefore,  they don't explain if their impact is negative or positive and actual or potential and they don't disclose of the time-horizon. But they did for each businesses. </t>
  </si>
  <si>
    <t>ELIA GROUP</t>
  </si>
  <si>
    <t>Elia Group Integrated annual report 2024 by Elia Group - Issuu</t>
  </si>
  <si>
    <t>https://www.gbl.com/en/media/4197/GBL_RA2024_ESG_EN.pdf</t>
  </si>
  <si>
    <t>https://wcmassets.kbc.be/content/dam/kbccom/doc/investor-relations/Results/jvs-2024/jvs-2024-gr-en.pdf.cdn.res/last-modified/1743057553613/jvs-2024-gr-en.pdf</t>
  </si>
  <si>
    <t>LOTUS BAKERIES</t>
  </si>
  <si>
    <t>https://www.lotusbakeries.com/sites/default/files/documents-en/2024_Annual_Report_Lotus_Bakeries_Group.pdf</t>
  </si>
  <si>
    <t>MELEXIS</t>
  </si>
  <si>
    <t>Annual Report 2024 I Melexis</t>
  </si>
  <si>
    <t>Montea-annual-report-2024-english.pdf</t>
  </si>
  <si>
    <t>Done follwing EPRA so difficult to complete IRO's TAB</t>
  </si>
  <si>
    <t>SOFINA</t>
  </si>
  <si>
    <t>https://www.sofinagroup.com/wp-content/uploads/2025/03/annual-report-2024.pdf</t>
  </si>
  <si>
    <t>Ongoing</t>
  </si>
  <si>
    <t xml:space="preserve">Identfied  IROs but don't disclose the time-horizon and the description </t>
  </si>
  <si>
    <t>SOLVAY</t>
  </si>
  <si>
    <t>Solvay releases its 2024 annual integrated report | Solvay</t>
  </si>
  <si>
    <t>However, EU Tax not filled in - not certain which info to add</t>
  </si>
  <si>
    <t>SYENSQO</t>
  </si>
  <si>
    <t>https://onedrive-global.kpmg.com/:b:/r/personal/mdemeulenaere_kpmg_com/Documents/ESG%20Audit%20BE%20Ressources/7.%20Working%20Groups%20Topics/BEL20/Reports/Syensqo.pdf?csf=1&amp;web=1&amp;e=XkvzJ1</t>
  </si>
  <si>
    <t>https://www.ucb.com/sites/default/files/2025-02/ucb_iar_2024_eng_final_0.pdf</t>
  </si>
  <si>
    <t>UMICORE</t>
  </si>
  <si>
    <t>Annual Report 2024</t>
  </si>
  <si>
    <t>7591feba-5f77-4506-84ad-e529e646225c.pdf</t>
  </si>
  <si>
    <t>Subtopic</t>
  </si>
  <si>
    <t>Short description</t>
  </si>
  <si>
    <t>D'leteren G</t>
  </si>
  <si>
    <t>Lotus</t>
  </si>
  <si>
    <t>Montea</t>
  </si>
  <si>
    <t xml:space="preserve">Sofina </t>
  </si>
  <si>
    <t>E1-1</t>
  </si>
  <si>
    <t>x</t>
  </si>
  <si>
    <t>E1-2</t>
  </si>
  <si>
    <t>Policies</t>
  </si>
  <si>
    <t>E1-3</t>
  </si>
  <si>
    <t>Actions</t>
  </si>
  <si>
    <t>E1-4</t>
  </si>
  <si>
    <t>Targets</t>
  </si>
  <si>
    <t>E1-5</t>
  </si>
  <si>
    <t>Energy consumption &amp; mix</t>
  </si>
  <si>
    <t>E1-6</t>
  </si>
  <si>
    <t>E1-7</t>
  </si>
  <si>
    <t>GHG removals</t>
  </si>
  <si>
    <t>E1-8</t>
  </si>
  <si>
    <t>GHG mitigation projects</t>
  </si>
  <si>
    <t>E1-9</t>
  </si>
  <si>
    <t>Financial effects</t>
  </si>
  <si>
    <t>phase-in</t>
  </si>
  <si>
    <t>E2-1</t>
  </si>
  <si>
    <t>E2-2</t>
  </si>
  <si>
    <t>E2-3</t>
  </si>
  <si>
    <t>E2-4</t>
  </si>
  <si>
    <t>Pollution of air, water, soil</t>
  </si>
  <si>
    <t>E2-5</t>
  </si>
  <si>
    <t>E2-6</t>
  </si>
  <si>
    <t>E3-1</t>
  </si>
  <si>
    <t>E3-2</t>
  </si>
  <si>
    <t>E3-3</t>
  </si>
  <si>
    <t>E3-4</t>
  </si>
  <si>
    <t>Water management performance</t>
  </si>
  <si>
    <t>E3-5</t>
  </si>
  <si>
    <t>E4-1</t>
  </si>
  <si>
    <t>E4-2</t>
  </si>
  <si>
    <t>E4-3</t>
  </si>
  <si>
    <t>E4-4</t>
  </si>
  <si>
    <t>E4-5</t>
  </si>
  <si>
    <t>Impact drivers</t>
  </si>
  <si>
    <t>E4-6</t>
  </si>
  <si>
    <t>E5-1</t>
  </si>
  <si>
    <t>E5-2</t>
  </si>
  <si>
    <t>E5-3</t>
  </si>
  <si>
    <t>E5-4</t>
  </si>
  <si>
    <t>E5-5</t>
  </si>
  <si>
    <t>E5-6</t>
  </si>
  <si>
    <t>S1-1</t>
  </si>
  <si>
    <t>S1-2</t>
  </si>
  <si>
    <t>Process for engagement</t>
  </si>
  <si>
    <t>S1-3</t>
  </si>
  <si>
    <t>Process to remediate</t>
  </si>
  <si>
    <t>S1-4</t>
  </si>
  <si>
    <t>S1-5</t>
  </si>
  <si>
    <t>S1-6</t>
  </si>
  <si>
    <t>charactersitics of employees</t>
  </si>
  <si>
    <t>S1-7</t>
  </si>
  <si>
    <t>charactersitics of non employees</t>
  </si>
  <si>
    <t>S1-8</t>
  </si>
  <si>
    <t>Collective bargaining</t>
  </si>
  <si>
    <t>S1-9</t>
  </si>
  <si>
    <t>S1-10</t>
  </si>
  <si>
    <t>Adequate wages</t>
  </si>
  <si>
    <t>S1-11</t>
  </si>
  <si>
    <t>Social protection</t>
  </si>
  <si>
    <t>S1-12</t>
  </si>
  <si>
    <t>Disability</t>
  </si>
  <si>
    <t>S1-13</t>
  </si>
  <si>
    <t>Training</t>
  </si>
  <si>
    <t>S1-14</t>
  </si>
  <si>
    <t>health and safety</t>
  </si>
  <si>
    <t>S1-15</t>
  </si>
  <si>
    <t>work life balance</t>
  </si>
  <si>
    <t>S1-16</t>
  </si>
  <si>
    <t>Remuneration</t>
  </si>
  <si>
    <t>S1-17</t>
  </si>
  <si>
    <t>incident</t>
  </si>
  <si>
    <t>S2-1</t>
  </si>
  <si>
    <t>S2-2</t>
  </si>
  <si>
    <t>S2-3</t>
  </si>
  <si>
    <t>S2-4</t>
  </si>
  <si>
    <t>S2-5</t>
  </si>
  <si>
    <t>S3-1</t>
  </si>
  <si>
    <t>S3-2</t>
  </si>
  <si>
    <t>S3-3</t>
  </si>
  <si>
    <t>S3-4</t>
  </si>
  <si>
    <t>S3-5</t>
  </si>
  <si>
    <t>S4-1</t>
  </si>
  <si>
    <t>S4-2</t>
  </si>
  <si>
    <t>S4-3</t>
  </si>
  <si>
    <t>S4-4</t>
  </si>
  <si>
    <t>S4-5</t>
  </si>
  <si>
    <t>G1-1</t>
  </si>
  <si>
    <t>Biz Cond Policies</t>
  </si>
  <si>
    <t>G1-2</t>
  </si>
  <si>
    <t>G1-3</t>
  </si>
  <si>
    <t>corruption/bribery prevention</t>
  </si>
  <si>
    <t>G1-4</t>
  </si>
  <si>
    <t>corruption/bribery incident</t>
  </si>
  <si>
    <t>G1-5</t>
  </si>
  <si>
    <t>Lobbying activities</t>
  </si>
  <si>
    <t>G1-6</t>
  </si>
  <si>
    <t>payment practices</t>
  </si>
  <si>
    <t>Competition laws are publicly enforced rules that apply to all companies. Violations can expose companies to significant financial sanctions 
as well as reputational damage.</t>
  </si>
  <si>
    <t xml:space="preserve"> Competition law is also an opportunity to defend Umicore’s commercial interest against any potentially 
anti-competitive practices of its suppliers.</t>
  </si>
  <si>
    <t>pages-integrated</t>
  </si>
  <si>
    <t>pages-sustainability</t>
  </si>
  <si>
    <t>material IROs</t>
  </si>
  <si>
    <t>baseline year</t>
  </si>
  <si>
    <t>Scope1-base</t>
  </si>
  <si>
    <t xml:space="preserve">Scope2-Loc-base </t>
  </si>
  <si>
    <t>Scope2-Mkt-base</t>
  </si>
  <si>
    <t xml:space="preserve">Scope3-base </t>
  </si>
  <si>
    <t>Scope1-24</t>
  </si>
  <si>
    <t>Scope2-Loc-24</t>
  </si>
  <si>
    <t>Scope3-24</t>
  </si>
  <si>
    <t>Scope2-mkt-24</t>
  </si>
  <si>
    <t>Industrial/material</t>
  </si>
  <si>
    <t>Consumer goods</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</si>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</sst>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font>
      <sz val="11"/>
      <color theme="1"/>
      <name val="Aptos Narrow"/>
      <family val="2"/>
      <scheme val="minor"/>
    </font>
    <font>
      <u/>
      <sz val="11"/>
      <color theme="10"/>
      <name val="Aptos Narrow"/>
      <family val="2"/>
      <scheme val="minor"/>
    </font>
    <font>
      <b/>
      <sz val="11"/>
      <color theme="1"/>
      <name val="Aptos Narrow"/>
      <family val="2"/>
      <scheme val="minor"/>
    </font>
    <font>
      <b/>
      <sz val="11"/>
      <color theme="0"/>
      <name val="Aptos Narrow"/>
      <scheme val="minor"/>
    </font>
    <font>
      <sz val="11"/>
      <color rgb="FFFF0000"/>
      <name val="Aptos Narrow"/>
      <family val="2"/>
      <scheme val="minor"/>
    </font>
    <font>
      <sz val="9"/>
      <color theme="1"/>
      <name val="Aptos Narrow"/>
      <family val="2"/>
      <scheme val="minor"/>
    </font>
    <font>
      <sz val="11"/>
      <color rgb="FFFF0000"/>
      <name val="Aptos Narrow"/>
      <scheme val="minor"/>
    </font>
    <font>
      <sz val="11"/>
      <color rgb="FF000000"/>
      <name val="Aptos Narrow"/>
      <scheme val="minor"/>
    </font>
    <font>
      <b/>
      <sz val="11"/>
      <color theme="0"/>
      <name val="Aptos Narrow"/>
      <family val="2"/>
      <scheme val="minor"/>
    </font>
    <font>
      <b/>
      <sz val="11"/>
      <color rgb="FF000000"/>
      <name val="Aptos Narrow"/>
      <scheme val="minor"/>
    </font>
    <font>
      <b/>
      <sz val="11"/>
      <color rgb="FF000000"/>
      <name val="Aptos Narrow"/>
    </font>
    <font>
      <sz val="11"/>
      <color rgb="FF000000"/>
      <name val="Aptos Narrow"/>
    </font>
    <font>
      <sz val="8"/>
      <color theme="1"/>
      <name val="Aptos Narrow"/>
      <family val="2"/>
      <scheme val="minor"/>
    </font>
    <font>
      <b/>
      <sz val="11"/>
      <color rgb="FFFF0000"/>
      <name val="Aptos Narrow"/>
      <family val="2"/>
      <scheme val="minor"/>
    </font>
    <font>
      <sz val="9"/>
      <color rgb="FF000000"/>
      <name val="Aptos Narrow"/>
      <charset val="1"/>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FFF00"/>
        <bgColor indexed="64"/>
      </patternFill>
    </fill>
    <fill>
      <patternFill patternType="solid">
        <fgColor theme="5" tint="0.79998168889431442"/>
        <bgColor indexed="64"/>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style="hair">
        <color indexed="64"/>
      </left>
      <right style="hair">
        <color indexed="64"/>
      </right>
      <top style="hair">
        <color indexed="64"/>
      </top>
      <bottom style="hair">
        <color indexed="64"/>
      </bottom>
      <diagonal/>
    </border>
    <border>
      <left style="dotted">
        <color rgb="FF000000"/>
      </left>
      <right style="dotted">
        <color rgb="FF000000"/>
      </right>
      <top/>
      <bottom style="dotted">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rgb="FF000000"/>
      </top>
      <bottom style="medium">
        <color rgb="FF000000"/>
      </bottom>
      <diagonal/>
    </border>
    <border>
      <left style="dotted">
        <color rgb="FF000000"/>
      </left>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dotted">
        <color rgb="FF000000"/>
      </right>
      <top/>
      <bottom style="dotted">
        <color rgb="FF000000"/>
      </bottom>
      <diagonal/>
    </border>
    <border>
      <left style="dotted">
        <color rgb="FF000000"/>
      </left>
      <right style="thin">
        <color rgb="FF000000"/>
      </right>
      <top/>
      <bottom style="dotted">
        <color rgb="FF000000"/>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2">
    <xf numFmtId="0" fontId="0" fillId="0" borderId="0"/>
    <xf numFmtId="0" fontId="1" fillId="0" borderId="0" applyNumberFormat="0" applyFill="0" applyBorder="0" applyAlignment="0" applyProtection="0"/>
  </cellStyleXfs>
  <cellXfs count="87">
    <xf numFmtId="0" fontId="0" fillId="0" borderId="0" xfId="0"/>
    <xf numFmtId="0" fontId="0" fillId="2" borderId="0" xfId="0" applyFill="1"/>
    <xf numFmtId="0" fontId="1" fillId="0" borderId="0" xfId="1"/>
    <xf numFmtId="0" fontId="0" fillId="2" borderId="1" xfId="0" applyFill="1" applyBorder="1"/>
    <xf numFmtId="0" fontId="3" fillId="3" borderId="0" xfId="0" applyFont="1" applyFill="1"/>
    <xf numFmtId="0" fontId="0" fillId="2" borderId="2" xfId="0" applyFill="1" applyBorder="1"/>
    <xf numFmtId="0" fontId="0" fillId="2" borderId="3" xfId="0" applyFill="1" applyBorder="1"/>
    <xf numFmtId="0" fontId="2" fillId="2" borderId="4" xfId="0" applyFont="1" applyFill="1" applyBorder="1"/>
    <xf numFmtId="0" fontId="2" fillId="2" borderId="5" xfId="0" applyFont="1" applyFill="1" applyBorder="1"/>
    <xf numFmtId="0" fontId="0" fillId="2" borderId="7" xfId="0" applyFill="1" applyBorder="1"/>
    <xf numFmtId="0" fontId="0" fillId="2" borderId="8" xfId="0" applyFill="1" applyBorder="1"/>
    <xf numFmtId="0" fontId="0" fillId="2" borderId="11" xfId="0" applyFill="1" applyBorder="1"/>
    <xf numFmtId="0" fontId="0" fillId="2" borderId="9" xfId="0" applyFill="1" applyBorder="1"/>
    <xf numFmtId="0" fontId="0" fillId="2" borderId="10" xfId="0" applyFill="1" applyBorder="1"/>
    <xf numFmtId="0" fontId="0" fillId="2" borderId="4" xfId="0" applyFill="1" applyBorder="1"/>
    <xf numFmtId="0" fontId="4" fillId="2" borderId="7" xfId="0" applyFont="1" applyFill="1" applyBorder="1"/>
    <xf numFmtId="0" fontId="0" fillId="2" borderId="5" xfId="0" applyFill="1" applyBorder="1" applyAlignment="1">
      <alignment horizontal="left" vertical="top"/>
    </xf>
    <xf numFmtId="0" fontId="0" fillId="2" borderId="4" xfId="0" applyFill="1" applyBorder="1" applyAlignment="1">
      <alignment horizontal="left" vertical="top"/>
    </xf>
    <xf numFmtId="0" fontId="0" fillId="2" borderId="12" xfId="0" applyFill="1" applyBorder="1" applyAlignment="1">
      <alignment horizontal="left" vertical="top"/>
    </xf>
    <xf numFmtId="3" fontId="0" fillId="2" borderId="7" xfId="0" applyNumberFormat="1" applyFill="1" applyBorder="1"/>
    <xf numFmtId="0" fontId="0" fillId="2" borderId="2" xfId="0" applyFill="1" applyBorder="1" applyAlignment="1">
      <alignment wrapText="1"/>
    </xf>
    <xf numFmtId="0" fontId="0" fillId="2" borderId="13" xfId="0" applyFill="1" applyBorder="1"/>
    <xf numFmtId="0" fontId="4" fillId="2" borderId="0" xfId="0" applyFont="1" applyFill="1"/>
    <xf numFmtId="0" fontId="0" fillId="2" borderId="11" xfId="0" applyFill="1" applyBorder="1" applyAlignment="1">
      <alignment wrapText="1"/>
    </xf>
    <xf numFmtId="0" fontId="0" fillId="2" borderId="6" xfId="0" applyFill="1" applyBorder="1" applyAlignment="1">
      <alignment wrapText="1"/>
    </xf>
    <xf numFmtId="0" fontId="5" fillId="2" borderId="2" xfId="0" applyFont="1" applyFill="1" applyBorder="1" applyAlignment="1">
      <alignment wrapText="1"/>
    </xf>
    <xf numFmtId="0" fontId="5" fillId="2" borderId="0" xfId="0" applyFont="1" applyFill="1"/>
    <xf numFmtId="0" fontId="5" fillId="2" borderId="6" xfId="0" applyFont="1" applyFill="1" applyBorder="1"/>
    <xf numFmtId="0" fontId="5" fillId="2" borderId="2" xfId="0" applyFont="1" applyFill="1" applyBorder="1"/>
    <xf numFmtId="0" fontId="6" fillId="2" borderId="2" xfId="0" applyFont="1" applyFill="1" applyBorder="1"/>
    <xf numFmtId="0" fontId="4" fillId="2" borderId="2" xfId="0" applyFont="1" applyFill="1" applyBorder="1"/>
    <xf numFmtId="0" fontId="8" fillId="3" borderId="0" xfId="0" applyFont="1" applyFill="1"/>
    <xf numFmtId="0" fontId="0" fillId="2" borderId="2" xfId="0" applyFill="1" applyBorder="1" applyAlignment="1">
      <alignment vertical="top" wrapText="1"/>
    </xf>
    <xf numFmtId="0" fontId="5" fillId="2" borderId="11" xfId="0" applyFont="1" applyFill="1" applyBorder="1"/>
    <xf numFmtId="0" fontId="1" fillId="2" borderId="1" xfId="1" applyFill="1" applyBorder="1"/>
    <xf numFmtId="3" fontId="0" fillId="2" borderId="7" xfId="0" applyNumberFormat="1" applyFill="1" applyBorder="1" applyAlignment="1">
      <alignment wrapText="1"/>
    </xf>
    <xf numFmtId="0" fontId="7" fillId="2" borderId="2" xfId="0" applyFont="1" applyFill="1" applyBorder="1" applyAlignment="1">
      <alignment vertical="top" wrapText="1"/>
    </xf>
    <xf numFmtId="0" fontId="11" fillId="2" borderId="2" xfId="0" applyFont="1" applyFill="1" applyBorder="1" applyAlignment="1">
      <alignment vertical="top" wrapText="1"/>
    </xf>
    <xf numFmtId="0" fontId="0" fillId="4" borderId="2" xfId="0" applyFill="1" applyBorder="1"/>
    <xf numFmtId="0" fontId="9" fillId="2" borderId="2" xfId="0" applyFont="1" applyFill="1" applyBorder="1" applyAlignment="1">
      <alignment vertical="top" wrapText="1"/>
    </xf>
    <xf numFmtId="3" fontId="0" fillId="0" borderId="0" xfId="0" applyNumberFormat="1"/>
    <xf numFmtId="0" fontId="0" fillId="2" borderId="14" xfId="0" applyFill="1" applyBorder="1"/>
    <xf numFmtId="0" fontId="0" fillId="2" borderId="15" xfId="0" applyFill="1" applyBorder="1"/>
    <xf numFmtId="0" fontId="1" fillId="0" borderId="0" xfId="1" applyBorder="1"/>
    <xf numFmtId="0" fontId="12" fillId="2" borderId="15" xfId="0" applyFont="1"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9" fontId="0" fillId="2" borderId="2" xfId="0" applyNumberFormat="1" applyFill="1" applyBorder="1"/>
    <xf numFmtId="3" fontId="0" fillId="2" borderId="1" xfId="0" applyNumberFormat="1" applyFill="1" applyBorder="1"/>
    <xf numFmtId="3" fontId="4" fillId="2" borderId="1" xfId="0" applyNumberFormat="1" applyFont="1" applyFill="1" applyBorder="1"/>
    <xf numFmtId="3" fontId="0" fillId="0" borderId="1" xfId="0" applyNumberFormat="1" applyBorder="1"/>
    <xf numFmtId="0" fontId="0" fillId="2" borderId="22" xfId="0" applyFill="1" applyBorder="1"/>
    <xf numFmtId="3" fontId="0" fillId="2" borderId="23" xfId="0" applyNumberFormat="1" applyFill="1" applyBorder="1"/>
    <xf numFmtId="3" fontId="0" fillId="2" borderId="23" xfId="0" applyNumberFormat="1" applyFill="1" applyBorder="1" applyAlignment="1">
      <alignment wrapText="1"/>
    </xf>
    <xf numFmtId="3" fontId="0" fillId="2" borderId="3" xfId="0" applyNumberFormat="1" applyFill="1" applyBorder="1"/>
    <xf numFmtId="0" fontId="13" fillId="2" borderId="2" xfId="0" applyFont="1" applyFill="1" applyBorder="1"/>
    <xf numFmtId="0" fontId="0" fillId="4" borderId="7" xfId="0" applyFill="1" applyBorder="1"/>
    <xf numFmtId="0" fontId="1" fillId="2" borderId="1" xfId="1" applyFill="1" applyBorder="1" applyAlignment="1">
      <alignment wrapText="1"/>
    </xf>
    <xf numFmtId="0" fontId="3" fillId="4" borderId="0" xfId="0" applyFont="1" applyFill="1"/>
    <xf numFmtId="0" fontId="0" fillId="4" borderId="1" xfId="0" applyFill="1" applyBorder="1"/>
    <xf numFmtId="0" fontId="0" fillId="0" borderId="0" xfId="0" applyAlignment="1">
      <alignment vertical="top" wrapText="1"/>
    </xf>
    <xf numFmtId="0" fontId="0" fillId="0" borderId="0" xfId="0" applyAlignment="1">
      <alignment horizontal="left" vertical="top" wrapText="1"/>
    </xf>
    <xf numFmtId="0" fontId="0" fillId="2" borderId="2" xfId="0" applyFill="1" applyBorder="1" applyAlignment="1">
      <alignment vertical="top"/>
    </xf>
    <xf numFmtId="0" fontId="5" fillId="0" borderId="0" xfId="0" applyFont="1"/>
    <xf numFmtId="0" fontId="0" fillId="2" borderId="23" xfId="0" applyFill="1" applyBorder="1"/>
    <xf numFmtId="0" fontId="0" fillId="5" borderId="1" xfId="0" applyFill="1" applyBorder="1"/>
    <xf numFmtId="0" fontId="0" fillId="0" borderId="0" xfId="0" applyAlignment="1">
      <alignment wrapText="1"/>
    </xf>
    <xf numFmtId="0" fontId="0" fillId="2" borderId="2" xfId="0" applyFill="1" applyBorder="1" applyAlignment="1">
      <alignment horizontal="left" vertical="top" wrapText="1"/>
    </xf>
    <xf numFmtId="0" fontId="0" fillId="4" borderId="15" xfId="0" applyFill="1" applyBorder="1" applyAlignment="1">
      <alignment wrapText="1"/>
    </xf>
    <xf numFmtId="164" fontId="0" fillId="2" borderId="23" xfId="0" applyNumberFormat="1" applyFill="1" applyBorder="1"/>
    <xf numFmtId="164" fontId="0" fillId="2" borderId="7" xfId="0" applyNumberFormat="1" applyFill="1" applyBorder="1"/>
    <xf numFmtId="0" fontId="5" fillId="2" borderId="2" xfId="0" applyFont="1" applyFill="1" applyBorder="1" applyAlignment="1">
      <alignment vertical="top" wrapText="1"/>
    </xf>
    <xf numFmtId="0" fontId="14" fillId="0" borderId="0" xfId="0" applyFont="1"/>
    <xf numFmtId="0" fontId="0" fillId="2" borderId="24" xfId="0" applyFill="1" applyBorder="1" applyAlignment="1">
      <alignment horizontal="left" vertical="top"/>
    </xf>
    <xf numFmtId="0" fontId="0" fillId="2" borderId="11" xfId="0" applyFill="1" applyBorder="1" applyAlignment="1">
      <alignment horizontal="left" vertical="top"/>
    </xf>
    <xf numFmtId="0" fontId="0" fillId="2" borderId="25" xfId="0" applyFill="1" applyBorder="1" applyAlignment="1">
      <alignment horizontal="left" vertical="top"/>
    </xf>
    <xf numFmtId="0" fontId="0" fillId="2" borderId="25" xfId="0" applyFill="1" applyBorder="1" applyAlignment="1">
      <alignment horizontal="center"/>
    </xf>
    <xf numFmtId="0" fontId="0" fillId="2" borderId="26" xfId="0" applyFill="1" applyBorder="1" applyAlignment="1">
      <alignment horizontal="left" vertical="top"/>
    </xf>
    <xf numFmtId="0" fontId="0" fillId="2" borderId="9" xfId="0" applyFill="1" applyBorder="1" applyAlignment="1">
      <alignment horizontal="left" vertical="top"/>
    </xf>
    <xf numFmtId="0" fontId="0" fillId="2" borderId="27" xfId="0" applyFill="1" applyBorder="1"/>
    <xf numFmtId="0" fontId="0" fillId="2" borderId="28" xfId="0" applyFill="1" applyBorder="1"/>
    <xf numFmtId="0" fontId="0" fillId="2" borderId="29" xfId="0" applyFill="1" applyBorder="1"/>
    <xf numFmtId="3" fontId="0" fillId="2" borderId="0" xfId="0" applyNumberFormat="1" applyFill="1"/>
  </cellXfs>
  <cellStyles count="2">
    <cellStyle name="Hyperlink"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Bruyelle, Sixtine" id="{D241E65E-11AE-4F33-91F0-614E54E4BD3C}" userId="sbruyelle@kpmg.com" providerId="PeoplePicker"/>
  <person displayName="Rosada, Nicolò" id="{BEA7E338-CE08-47DD-BA65-5F4F41A8C3FD}" userId="S::nrosada@kpmg.com::444789e5-eae6-4913-88ea-323037233d42" providerId="AD"/>
  <person displayName="Bruyelle, Sixtine" id="{F7ABEA3B-B699-42F1-81C0-7506189DDA74}" userId="S::sbruyelle@kpmg.com::400c2315-87ad-40db-b9fa-cceeff85bca8" providerId="AD"/>
  <person displayName="Houweling, Anne-Sophie" id="{8327CEA8-2FE2-4440-ACD7-EEA517B3B665}" userId="S::ahouweling@kpmg.com::2f7ec946-068c-43cb-8003-1e8edf04ee15" providerId="AD"/>
  <person displayName="Mehmandoostkotlar, Ali" id="{882751D0-98BA-4DC6-826D-1E514256E3CA}" userId="S::amehmandoostkotlar@kpmg.com::6675fbd8-1cd8-4e07-9279-5444bc8847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203" dT="2025-06-16T09:50:32.98" personId="{882751D0-98BA-4DC6-826D-1E514256E3CA}" id="{E9D0CD4D-067B-46E4-9B20-0E20C7361F7F}">
    <text>@Bruyelle, Sixtine Thanks Sixtine sounds going very well, just note that here is the full text of IRO :)
if not clear let me know to explain you</text>
    <mentions>
      <mention mentionpersonId="{D241E65E-11AE-4F33-91F0-614E54E4BD3C}" mentionId="{04A8AC65-8190-4036-8160-6ED3A08F84F9}" startIndex="0" length="18"/>
    </mentions>
  </threadedComment>
  <threadedComment ref="J204" dT="2025-06-16T09:08:44.65" personId="{F7ABEA3B-B699-42F1-81C0-7506189DDA74}" id="{25107BF2-A044-4583-83AB-449F749A2459}">
    <text xml:space="preserve">could be considered as transitional risk but it is not disclose in the report </text>
  </threadedComment>
  <threadedComment ref="D217" dT="2025-06-16T09:55:15.81" personId="{F7ABEA3B-B699-42F1-81C0-7506189DDA74}" id="{E7960122-AC2A-4669-A1E8-E2F9B3E11486}">
    <text>The risks and opportunities follow the recommendations of TCFD so i don't know if we can link the to the ESRS; But Lotus linked it to E1 and G1</text>
  </threadedComment>
  <threadedComment ref="J219" dT="2025-06-16T10:24:39.24" personId="{F7ABEA3B-B699-42F1-81C0-7506189DDA74}" id="{DD26E01A-F5D3-4A5A-8673-0067D4F3D08D}">
    <text>If we follows the TCFD, this risk can be considered as a transitional risk</text>
  </threadedComment>
  <threadedComment ref="H371" dT="2025-06-17T06:36:05.19" personId="{F7ABEA3B-B699-42F1-81C0-7506189DDA74}" id="{327F93F9-7F68-4ECA-BA80-8843F4CCF2E8}">
    <text>and negative</text>
  </threadedComment>
  <threadedComment ref="H374" dT="2025-06-17T06:36:05.19" personId="{F7ABEA3B-B699-42F1-81C0-7506189DDA74}" id="{4076D7D8-957F-42CD-A01D-52D9D1353C06}">
    <text>and negative</text>
  </threadedComment>
  <threadedComment ref="H377" dT="2025-06-17T06:36:05.19" personId="{F7ABEA3B-B699-42F1-81C0-7506189DDA74}" id="{7FD763E3-8FA9-4B5E-981C-1608D6113E72}">
    <text>and negative</text>
  </threadedComment>
  <threadedComment ref="H379" dT="2025-06-17T06:36:05.19" personId="{F7ABEA3B-B699-42F1-81C0-7506189DDA74}" id="{FC914FF9-52F5-4190-B5D7-361B81620E9E}">
    <text>and negative</text>
  </threadedComment>
  <threadedComment ref="H384" dT="2025-06-17T06:36:05.19" personId="{F7ABEA3B-B699-42F1-81C0-7506189DDA74}" id="{475D6F56-63B7-4007-BF21-C790DC6D04CB}">
    <text>and negative</text>
  </threadedComment>
  <threadedComment ref="H386" dT="2025-06-17T06:36:05.19" personId="{F7ABEA3B-B699-42F1-81C0-7506189DDA74}" id="{3E64B03E-AAF1-41C1-8BBD-182E58B20C1F}">
    <text>and negative</text>
  </threadedComment>
</ThreadedComments>
</file>

<file path=xl/threadedComments/threadedComment2.xml><?xml version="1.0" encoding="utf-8"?>
<ThreadedComments xmlns="http://schemas.microsoft.com/office/spreadsheetml/2018/threadedcomments" xmlns:x="http://schemas.openxmlformats.org/spreadsheetml/2006/main">
  <threadedComment ref="B204" dT="2025-06-16T09:50:32.98" personId="{882751D0-98BA-4DC6-826D-1E514256E3CA}" id="{66801F8B-9074-4BD8-9CDB-612E444838A1}">
    <text>@Bruyelle, Sixtine Thanks Sixtine sounds going very well, just note that here is the full text of IRO :)
if not clear let me know to explain you</text>
    <mentions>
      <mention mentionpersonId="{D241E65E-11AE-4F33-91F0-614E54E4BD3C}" mentionId="{5E4A4EB6-AB0A-4AEC-B510-6B40B1703A02}" startIndex="0" length="18"/>
    </mentions>
  </threadedComment>
  <threadedComment ref="I205" dT="2025-06-16T09:08:44.65" personId="{F7ABEA3B-B699-42F1-81C0-7506189DDA74}" id="{412ADE54-AB88-452E-9EF4-A0ABEC57E3A9}">
    <text xml:space="preserve">could be considered as transitional risk but it is not disclose in the report </text>
  </threadedComment>
  <threadedComment ref="C218" dT="2025-06-16T09:55:15.81" personId="{F7ABEA3B-B699-42F1-81C0-7506189DDA74}" id="{15047B28-EF30-438A-9D95-F2C0F9C6B2AA}">
    <text>The risks and opportunities follow the recommendations of TCFD so i don't know if we can link the to the ESRS; But Lotus linked it to E1 and G1</text>
  </threadedComment>
  <threadedComment ref="I220" dT="2025-06-16T10:24:39.24" personId="{F7ABEA3B-B699-42F1-81C0-7506189DDA74}" id="{206FAB3E-1FED-4F23-B57D-D18F295261B9}">
    <text>If we follows the TCFD, this risk can be considered as a transitional risk</text>
  </threadedComment>
  <threadedComment ref="G372" dT="2025-06-17T06:36:05.19" personId="{F7ABEA3B-B699-42F1-81C0-7506189DDA74}" id="{549CA730-BFF4-493B-AD47-ADF57B128BF4}">
    <text>and negative</text>
  </threadedComment>
  <threadedComment ref="G375" dT="2025-06-17T06:36:05.19" personId="{F7ABEA3B-B699-42F1-81C0-7506189DDA74}" id="{19C5C86C-B9ED-48CC-98EA-9D5BBA2A1604}">
    <text>and negative</text>
  </threadedComment>
  <threadedComment ref="G378" dT="2025-06-17T06:36:05.19" personId="{F7ABEA3B-B699-42F1-81C0-7506189DDA74}" id="{4454CF6D-2AFD-492D-B953-BB85FAB99C07}">
    <text>and negative</text>
  </threadedComment>
  <threadedComment ref="G380" dT="2025-06-17T06:36:05.19" personId="{F7ABEA3B-B699-42F1-81C0-7506189DDA74}" id="{C260BDD7-E175-45D5-87E4-B5DC95DC3B1C}">
    <text>and negative</text>
  </threadedComment>
  <threadedComment ref="G385" dT="2025-06-17T06:36:05.19" personId="{F7ABEA3B-B699-42F1-81C0-7506189DDA74}" id="{97188E21-8948-476B-9AD4-4820B0A1E494}">
    <text>and negative</text>
  </threadedComment>
  <threadedComment ref="G387" dT="2025-06-17T06:36:05.19" personId="{F7ABEA3B-B699-42F1-81C0-7506189DDA74}" id="{AD9797EC-462B-4A5E-A7A7-35CB43DC1649}">
    <text>and negative</text>
  </threadedComment>
</ThreadedComments>
</file>

<file path=xl/threadedComments/threadedComment3.xml><?xml version="1.0" encoding="utf-8"?>
<ThreadedComments xmlns="http://schemas.microsoft.com/office/spreadsheetml/2018/threadedcomments" xmlns:x="http://schemas.openxmlformats.org/spreadsheetml/2006/main">
  <threadedComment ref="Q7" dT="2025-06-13T06:54:07.89" personId="{BEA7E338-CE08-47DD-BA65-5F4F41A8C3FD}" id="{C7C06FAE-ECC6-43E1-BEB3-C42BC6A1ED3A}">
    <text>Converted from US dollars</text>
  </threadedComment>
  <threadedComment ref="R7" dT="2025-06-13T06:56:33.28" personId="{BEA7E338-CE08-47DD-BA65-5F4F41A8C3FD}" id="{D85AAB13-20A1-41A0-AAF8-3ACF72A1E660}">
    <text>Converted from US dollars</text>
  </threadedComment>
  <threadedComment ref="F11" dT="2025-06-16T13:23:58.60" personId="{F7ABEA3B-B699-42F1-81C0-7506189DDA74}" id="{1CE0DBB9-793D-4B1A-A046-5B5A54E553CE}">
    <text xml:space="preserve">They state p. 129 : " we have anchored our transition plan into our overall business strategy and financial planning processes" but they don't talk more about the transition plan in the report </text>
  </threadedComment>
  <threadedComment ref="F13" dT="2025-06-16T14:22:34.96" personId="{F7ABEA3B-B699-42F1-81C0-7506189DDA74}" id="{F47EADFB-4F9A-4127-8760-D54F56C03BF9}">
    <text>they identified 4 material topic of the ESRS but I think they based their reporting on EPRA sBPR and GRI</text>
  </threadedComment>
  <threadedComment ref="E19" dT="2025-06-19T07:33:53.41" personId="{F7ABEA3B-B699-42F1-81C0-7506189DDA74}" id="{8A0BE2EF-5AA2-4C73-8F54-FF980629351E}">
    <text>This is all the report ( DIG and its businesses) combine. The IRO list in tab II. are only linked to the D'Ieteren Group report (which is  43 pages)</text>
  </threadedComment>
  <threadedComment ref="S20" dT="2025-06-19T08:16:22.01" personId="{8327CEA8-2FE2-4440-ACD7-EEA517B3B665}" id="{FFE723E2-1DFD-46FA-A35A-71CAC5B52B07}">
    <text>Unsure what to add here</text>
  </threadedComment>
</ThreadedComments>
</file>

<file path=xl/threadedComments/threadedComment4.xml><?xml version="1.0" encoding="utf-8"?>
<ThreadedComments xmlns="http://schemas.microsoft.com/office/spreadsheetml/2018/threadedcomments" xmlns:x="http://schemas.openxmlformats.org/spreadsheetml/2006/main">
  <threadedComment ref="G19" dT="2025-06-19T12:12:52.81" personId="{882751D0-98BA-4DC6-826D-1E514256E3CA}" id="{BB338BFC-4137-491B-83BB-B06636138B9D}">
    <text>@Bruyelle, Sixtine not even i the text of reprt?</text>
    <mentions>
      <mention mentionpersonId="{D241E65E-11AE-4F33-91F0-614E54E4BD3C}" mentionId="{24942273-56C2-4369-80F7-68A99984A46A}" startIndex="0" length="18"/>
    </mentions>
  </threadedComment>
  <threadedComment ref="G19" dT="2025-06-19T15:39:18.23" personId="{F7ABEA3B-B699-42F1-81C0-7506189DDA74}" id="{5D4A44B5-E473-40F5-8709-A63FC89805B7}" parentId="{BB338BFC-4137-491B-83BB-B06636138B9D}">
    <text>I will try to reread the text tomorrow but it is not easy to identify</text>
  </threadedComment>
</ThreadedComments>
</file>

<file path=xl/threadedComments/threadedComment5.xml><?xml version="1.0" encoding="utf-8"?>
<ThreadedComments xmlns="http://schemas.microsoft.com/office/spreadsheetml/2018/threadedcomments" xmlns:x="http://schemas.openxmlformats.org/spreadsheetml/2006/main">
  <threadedComment ref="P2" dT="2025-06-16T14:33:32.85" personId="{F7ABEA3B-B699-42F1-81C0-7506189DDA74}" id="{F0A076D8-11B5-44C2-8EE7-ED935866ED9E}">
    <text>In 2024, they did a DMA in 2024 and identified four ESRS material topic: E1,E4,S1 and G1 but because they report under EPRA and GRI tey did not talk about IRO's or ESRS's  subtopics.</text>
  </threadedComment>
  <threadedComment ref="P2" dT="2025-06-17T07:32:29.62" personId="{F7ABEA3B-B699-42F1-81C0-7506189DDA74}" id="{B54CC588-24F0-46B6-8229-393F857D1C3F}" parentId="{F0A076D8-11B5-44C2-8EE7-ED935866ED9E}">
    <text>They said that they identified 130 potential material IROs</text>
  </threadedComment>
  <threadedComment ref="T2" dT="2025-06-23T13:45:23.48" personId="{F7ABEA3B-B699-42F1-81C0-7506189DDA74}" id="{5A282A79-FDB0-4B1A-A661-ED03014F8BC7}">
    <text>They identified gender equality as a material topic where should we put a cross on S1?</text>
  </threadedComment>
  <threadedComment ref="T2" dT="2025-06-23T13:50:31.31" personId="{882751D0-98BA-4DC6-826D-1E514256E3CA}" id="{892913E8-5D3A-4B9F-98FF-E96A617631A5}" parentId="{5A282A79-FDB0-4B1A-A661-ED03014F8BC7}">
    <text>its an entity specific? Whichg IROs related to gender eq?</text>
  </threadedComment>
  <threadedComment ref="T2" dT="2025-06-23T15:40:00.82" personId="{F7ABEA3B-B699-42F1-81C0-7506189DDA74}" id="{1A938F34-C464-46FF-811A-7AE2FAE36AB2}" parentId="{5A282A79-FDB0-4B1A-A661-ED03014F8BC7}">
    <text xml:space="preserve">it is not an entity specific. Gender equality is a sub-sub topic of S1 but I just don't to which S1 it belong to? </text>
  </threadedComment>
  <threadedComment ref="Q12" dT="2025-06-17T07:24:05.95" personId="{F7ABEA3B-B699-42F1-81C0-7506189DDA74}" id="{810DD992-15DB-4DE9-AB56-2CDA360B098D}">
    <text>only material for upstream</text>
  </threadedComment>
  <threadedComment ref="Q14" dT="2025-06-17T07:24:49.37" personId="{F7ABEA3B-B699-42F1-81C0-7506189DDA74}" id="{AD3E7F34-BD38-47DB-BFF2-A7422FCD0F4F}">
    <text>only material for upstream</text>
  </threadedComment>
  <threadedComment ref="Q18" dT="2025-06-17T07:25:34.37" personId="{F7ABEA3B-B699-42F1-81C0-7506189DDA74}" id="{F58B291A-18D9-4712-8E42-DC9E2A3C68ED}">
    <text>only material for upstream</text>
  </threadedComment>
  <threadedComment ref="Q20" dT="2025-06-17T07:25:34.37" personId="{F7ABEA3B-B699-42F1-81C0-7506189DDA74}" id="{392B8EE4-4FDE-4D20-B96D-ED8CD05FB72A}">
    <text>only material for upstream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hyperlink" Target="https://montea.com/uploads/annual-reports/Montea-annual-report-2024-english.pdf" TargetMode="External"/><Relationship Id="rId13" Type="http://schemas.openxmlformats.org/officeDocument/2006/relationships/hyperlink" Target="../../../../../../:b:/r/personal/mdemeulenaere_kpmg_com/Documents/ESG%20Audit%20BE%20Ressources/7.%20Working%20Groups%20Topics/BEL20/Reports/Syensqo.pdf?csf=1&amp;web=1&amp;e=XkvzJ1" TargetMode="External"/><Relationship Id="rId18" Type="http://schemas.openxmlformats.org/officeDocument/2006/relationships/hyperlink" Target="https://www.avh.be/sites/avh/files/2025-04/annual-report-2024-UK.pdf" TargetMode="External"/><Relationship Id="rId3" Type="http://schemas.openxmlformats.org/officeDocument/2006/relationships/hyperlink" Target="https://db.srnav.com/storage/v1/object/public/document-pdfs/7591feba-5f77-4506-84ad-e529e646225c.pdf" TargetMode="External"/><Relationship Id="rId21" Type="http://schemas.openxmlformats.org/officeDocument/2006/relationships/hyperlink" Target="https://www.gbl.com/en/media/4197/GBL_RA2024_ESG_EN.pdf" TargetMode="External"/><Relationship Id="rId7" Type="http://schemas.openxmlformats.org/officeDocument/2006/relationships/hyperlink" Target="https://www.sofinagroup.com/wp-content/uploads/2025/03/annual-report-2024.pdf" TargetMode="External"/><Relationship Id="rId12" Type="http://schemas.openxmlformats.org/officeDocument/2006/relationships/hyperlink" Target="https://aedifica.eu/wp-content/uploads/2025/03/AED_Annual-Report_2024_EN_-2025-03-24.pdf" TargetMode="External"/><Relationship Id="rId17" Type="http://schemas.openxmlformats.org/officeDocument/2006/relationships/hyperlink" Target="https://wcmassets.kbc.be/content/dam/kbccom/doc/investor-relations/Results/jvs-2024/jvs-2024-gr-en.pdf.cdn.res/last-modified/1743057553613/jvs-2024-gr-en.pdf" TargetMode="External"/><Relationship Id="rId2" Type="http://schemas.openxmlformats.org/officeDocument/2006/relationships/hyperlink" Target="https://www.umicore.com/en/files/secure-documents/f80f2918-ed1f-4461-9f59-d6ef5aa9f7a5.pdf" TargetMode="External"/><Relationship Id="rId16" Type="http://schemas.openxmlformats.org/officeDocument/2006/relationships/hyperlink" Target="https://downloads.ctfassets.net/o6mf177wvfka/4OJL4qi7qFnIz79qdI5NAL/67a7ffd56d06a71fc12251dcb3fa369c/Ageas-AR-ENG-24.pdf" TargetMode="External"/><Relationship Id="rId20" Type="http://schemas.openxmlformats.org/officeDocument/2006/relationships/hyperlink" Target="https://www.solvay.com/en/press-release/solvay-releases-its-2024-annual-integrated-report" TargetMode="External"/><Relationship Id="rId1" Type="http://schemas.openxmlformats.org/officeDocument/2006/relationships/hyperlink" Target="https://live.euronext.com/en/markets/brussels/equities-by-index/bel20" TargetMode="External"/><Relationship Id="rId6" Type="http://schemas.openxmlformats.org/officeDocument/2006/relationships/hyperlink" Target="https://www.lotusbakeries.com/sites/default/files/documents-en/2024_Annual_Report_Lotus_Bakeries_Group.pdf" TargetMode="External"/><Relationship Id="rId11" Type="http://schemas.openxmlformats.org/officeDocument/2006/relationships/hyperlink" Target="https://reports.argenx.com/2024/_assets/downloads/entire-argenx-ar24.pdf?h=1BAvX-tQ" TargetMode="External"/><Relationship Id="rId24" Type="http://schemas.microsoft.com/office/2017/10/relationships/threadedComment" Target="../threadedComments/threadedComment4.xml"/><Relationship Id="rId5" Type="http://schemas.openxmlformats.org/officeDocument/2006/relationships/hyperlink" Target="https://www.ab-inbev.com/news-media/news-stories/ab-in-bev-2024-annual-report" TargetMode="External"/><Relationship Id="rId15" Type="http://schemas.openxmlformats.org/officeDocument/2006/relationships/hyperlink" Target="https://reports.cofinimmo.com/reports/12/en/report.pdf" TargetMode="External"/><Relationship Id="rId23" Type="http://schemas.openxmlformats.org/officeDocument/2006/relationships/comments" Target="../comments4.xml"/><Relationship Id="rId10" Type="http://schemas.openxmlformats.org/officeDocument/2006/relationships/hyperlink" Target="https://issuu.com/eliagroup/docs/_integrated_annual_report_2024?fr=sZTM5YTgzNzgwMjM" TargetMode="External"/><Relationship Id="rId19" Type="http://schemas.openxmlformats.org/officeDocument/2006/relationships/hyperlink" Target="https://dieterengroup.imgix.net/annual-reports/250428_DIETEREN-RA24_UK-web-2.pdf" TargetMode="External"/><Relationship Id="rId4" Type="http://schemas.openxmlformats.org/officeDocument/2006/relationships/hyperlink" Target="https://www.ucb.com/sites/default/files/2025-02/ucb_iar_2024_eng_final_0.pdf" TargetMode="External"/><Relationship Id="rId9" Type="http://schemas.openxmlformats.org/officeDocument/2006/relationships/hyperlink" Target="https://www.melexis.com/en/investors/results-and-presentations/financial-reports/annual-report-detail-2024" TargetMode="External"/><Relationship Id="rId14" Type="http://schemas.openxmlformats.org/officeDocument/2006/relationships/hyperlink" Target="https://www.azelis.com/sites/default/files/uploads/Integrated%20Report%202024%20(17)%20(1).pdf" TargetMode="External"/><Relationship Id="rId22"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8212-F98C-4EFD-956B-194877DD5338}">
  <dimension ref="B1:O518"/>
  <sheetViews>
    <sheetView workbookViewId="0">
      <pane ySplit="1" topLeftCell="A2" activePane="bottomLeft" state="frozen"/>
      <selection pane="bottomLeft" activeCell="D13" sqref="D13"/>
    </sheetView>
  </sheetViews>
  <sheetFormatPr defaultColWidth="9" defaultRowHeight="15" customHeight="1"/>
  <cols>
    <col min="1" max="1" width="8.59765625" style="1" customWidth="1"/>
    <col min="2" max="2" width="15.09765625" style="5" customWidth="1"/>
    <col min="3" max="3" width="53.8984375" style="5" customWidth="1"/>
    <col min="4" max="4" width="14.19921875" style="5" customWidth="1"/>
    <col min="5" max="5" width="23" style="5" customWidth="1"/>
    <col min="6" max="6" width="48.59765625" style="28" customWidth="1"/>
    <col min="7" max="7" width="29.59765625" style="28" customWidth="1"/>
    <col min="8" max="8" width="14.59765625" style="5" bestFit="1" customWidth="1"/>
    <col min="9" max="9" width="13.8984375" style="5" bestFit="1" customWidth="1"/>
    <col min="10" max="10" width="14.69921875" style="5" bestFit="1" customWidth="1"/>
    <col min="11" max="11" width="15.8984375" style="5" bestFit="1" customWidth="1"/>
    <col min="12" max="12" width="13.69921875" style="5" bestFit="1" customWidth="1"/>
    <col min="13" max="13" width="14.8984375" style="5" bestFit="1" customWidth="1"/>
    <col min="14" max="14" width="14.09765625" style="5" customWidth="1"/>
    <col min="15" max="16384" width="9" style="1"/>
  </cols>
  <sheetData>
    <row r="1" spans="2:15" ht="28.2" thickBot="1">
      <c r="B1" s="10" t="s">
        <v>0</v>
      </c>
      <c r="C1" s="14" t="s">
        <v>1</v>
      </c>
      <c r="D1" s="12" t="s">
        <v>2</v>
      </c>
      <c r="E1" s="23" t="s">
        <v>3</v>
      </c>
      <c r="F1" s="27" t="s">
        <v>4</v>
      </c>
      <c r="G1" s="33" t="s">
        <v>5</v>
      </c>
      <c r="H1" s="14" t="s">
        <v>6</v>
      </c>
      <c r="I1" s="12" t="s">
        <v>7</v>
      </c>
      <c r="J1" s="13" t="s">
        <v>8</v>
      </c>
      <c r="K1" s="14" t="s">
        <v>9</v>
      </c>
      <c r="L1" s="12" t="s">
        <v>10</v>
      </c>
      <c r="M1" s="11" t="s">
        <v>11</v>
      </c>
      <c r="N1" s="24" t="s">
        <v>12</v>
      </c>
    </row>
    <row r="2" spans="2:15" ht="15" customHeight="1">
      <c r="B2" s="5" t="s">
        <v>13</v>
      </c>
      <c r="C2" s="20" t="s">
        <v>14</v>
      </c>
      <c r="E2" s="5" t="s">
        <v>15</v>
      </c>
      <c r="F2" s="28" t="s">
        <v>16</v>
      </c>
      <c r="H2" s="9" t="s">
        <v>17</v>
      </c>
      <c r="I2" s="5" t="s">
        <v>18</v>
      </c>
      <c r="K2" s="9"/>
      <c r="L2" s="9" t="s">
        <v>19</v>
      </c>
      <c r="M2" s="9" t="s">
        <v>20</v>
      </c>
      <c r="N2" s="5">
        <v>149</v>
      </c>
      <c r="O2" s="22" t="s">
        <v>21</v>
      </c>
    </row>
    <row r="3" spans="2:15" ht="15" customHeight="1">
      <c r="B3" s="5" t="s">
        <v>13</v>
      </c>
      <c r="C3" s="20" t="s">
        <v>22</v>
      </c>
      <c r="E3" s="5" t="s">
        <v>15</v>
      </c>
      <c r="F3" s="28" t="s">
        <v>16</v>
      </c>
      <c r="H3" s="5" t="s">
        <v>23</v>
      </c>
      <c r="I3" s="5" t="s">
        <v>18</v>
      </c>
      <c r="L3" s="9" t="s">
        <v>24</v>
      </c>
      <c r="M3" s="9" t="s">
        <v>20</v>
      </c>
      <c r="N3" s="5">
        <v>149</v>
      </c>
    </row>
    <row r="4" spans="2:15" ht="15" customHeight="1">
      <c r="B4" s="5" t="s">
        <v>13</v>
      </c>
      <c r="C4" s="20" t="s">
        <v>25</v>
      </c>
      <c r="E4" s="5" t="s">
        <v>15</v>
      </c>
      <c r="F4" s="28" t="s">
        <v>16</v>
      </c>
      <c r="H4" s="5" t="s">
        <v>23</v>
      </c>
      <c r="I4" s="5" t="s">
        <v>18</v>
      </c>
      <c r="L4" s="9" t="s">
        <v>26</v>
      </c>
      <c r="M4" s="9" t="s">
        <v>20</v>
      </c>
      <c r="N4" s="5">
        <v>149</v>
      </c>
    </row>
    <row r="5" spans="2:15" ht="15" customHeight="1">
      <c r="B5" s="5" t="s">
        <v>13</v>
      </c>
      <c r="C5" s="20" t="s">
        <v>27</v>
      </c>
      <c r="E5" s="5" t="s">
        <v>15</v>
      </c>
      <c r="F5" s="28" t="s">
        <v>16</v>
      </c>
      <c r="H5" s="5" t="s">
        <v>23</v>
      </c>
      <c r="I5" s="5" t="s">
        <v>18</v>
      </c>
      <c r="L5" s="9" t="s">
        <v>19</v>
      </c>
      <c r="M5" s="9" t="s">
        <v>20</v>
      </c>
      <c r="N5" s="5">
        <v>149</v>
      </c>
    </row>
    <row r="6" spans="2:15" ht="15" customHeight="1">
      <c r="B6" s="5" t="s">
        <v>13</v>
      </c>
      <c r="C6" s="20" t="s">
        <v>28</v>
      </c>
      <c r="E6" s="5" t="s">
        <v>15</v>
      </c>
      <c r="F6" s="28" t="s">
        <v>16</v>
      </c>
      <c r="K6" s="5" t="s">
        <v>29</v>
      </c>
      <c r="L6" s="9" t="s">
        <v>19</v>
      </c>
      <c r="M6" s="9" t="s">
        <v>30</v>
      </c>
      <c r="N6" s="5">
        <v>149</v>
      </c>
    </row>
    <row r="7" spans="2:15" ht="15" customHeight="1">
      <c r="B7" s="5" t="s">
        <v>13</v>
      </c>
      <c r="C7" s="20" t="s">
        <v>31</v>
      </c>
      <c r="E7" s="5" t="s">
        <v>15</v>
      </c>
      <c r="F7" s="28" t="s">
        <v>16</v>
      </c>
      <c r="J7" s="5" t="s">
        <v>32</v>
      </c>
      <c r="L7" s="9" t="s">
        <v>26</v>
      </c>
      <c r="M7" s="9" t="s">
        <v>20</v>
      </c>
      <c r="N7" s="5">
        <v>149</v>
      </c>
    </row>
    <row r="8" spans="2:15" ht="15" customHeight="1">
      <c r="B8" s="5" t="s">
        <v>13</v>
      </c>
      <c r="C8" s="20" t="s">
        <v>33</v>
      </c>
      <c r="E8" s="5" t="s">
        <v>15</v>
      </c>
      <c r="F8" s="28" t="s">
        <v>34</v>
      </c>
      <c r="J8" s="5" t="s">
        <v>35</v>
      </c>
      <c r="L8" s="9" t="s">
        <v>26</v>
      </c>
      <c r="M8" s="9" t="s">
        <v>36</v>
      </c>
      <c r="N8" s="5">
        <v>149</v>
      </c>
    </row>
    <row r="9" spans="2:15" ht="15" customHeight="1">
      <c r="B9" s="5" t="s">
        <v>13</v>
      </c>
      <c r="C9" s="20" t="s">
        <v>37</v>
      </c>
      <c r="E9" s="5" t="s">
        <v>38</v>
      </c>
      <c r="F9" s="28" t="s">
        <v>39</v>
      </c>
      <c r="H9" s="5" t="s">
        <v>17</v>
      </c>
      <c r="L9" s="9" t="s">
        <v>19</v>
      </c>
      <c r="M9" s="9" t="s">
        <v>20</v>
      </c>
      <c r="N9" s="5">
        <v>159</v>
      </c>
    </row>
    <row r="10" spans="2:15" ht="15" customHeight="1">
      <c r="B10" s="5" t="s">
        <v>13</v>
      </c>
      <c r="C10" s="20" t="s">
        <v>40</v>
      </c>
      <c r="E10" s="5" t="s">
        <v>38</v>
      </c>
      <c r="F10" s="28" t="s">
        <v>39</v>
      </c>
      <c r="H10" s="5" t="s">
        <v>23</v>
      </c>
      <c r="L10" s="9" t="s">
        <v>26</v>
      </c>
      <c r="M10" s="9" t="s">
        <v>41</v>
      </c>
      <c r="N10" s="5">
        <v>159</v>
      </c>
    </row>
    <row r="11" spans="2:15" ht="15" customHeight="1">
      <c r="B11" s="5" t="s">
        <v>13</v>
      </c>
      <c r="C11" s="20" t="s">
        <v>42</v>
      </c>
      <c r="E11" s="5" t="s">
        <v>38</v>
      </c>
      <c r="F11" s="28" t="s">
        <v>39</v>
      </c>
      <c r="K11" s="5" t="s">
        <v>43</v>
      </c>
      <c r="L11" s="9" t="s">
        <v>19</v>
      </c>
      <c r="M11" s="9" t="s">
        <v>20</v>
      </c>
      <c r="N11" s="5">
        <v>159</v>
      </c>
    </row>
    <row r="12" spans="2:15" ht="15" customHeight="1">
      <c r="B12" s="5" t="s">
        <v>13</v>
      </c>
      <c r="C12" s="20" t="s">
        <v>44</v>
      </c>
      <c r="E12" s="5" t="s">
        <v>38</v>
      </c>
      <c r="F12" s="28" t="s">
        <v>39</v>
      </c>
      <c r="J12" s="5" t="s">
        <v>45</v>
      </c>
      <c r="L12" s="9" t="s">
        <v>26</v>
      </c>
      <c r="M12" s="9" t="s">
        <v>30</v>
      </c>
      <c r="N12" s="5">
        <v>159</v>
      </c>
    </row>
    <row r="13" spans="2:15" ht="15" customHeight="1">
      <c r="B13" s="5" t="s">
        <v>13</v>
      </c>
      <c r="C13" s="20" t="s">
        <v>46</v>
      </c>
      <c r="E13" s="5" t="s">
        <v>38</v>
      </c>
      <c r="F13" s="28" t="s">
        <v>47</v>
      </c>
      <c r="J13" s="5" t="s">
        <v>45</v>
      </c>
      <c r="L13" s="9" t="s">
        <v>26</v>
      </c>
      <c r="M13" s="9" t="s">
        <v>20</v>
      </c>
      <c r="N13" s="5">
        <v>159</v>
      </c>
    </row>
    <row r="14" spans="2:15" ht="15" customHeight="1">
      <c r="B14" s="5" t="s">
        <v>13</v>
      </c>
      <c r="C14" s="20" t="s">
        <v>48</v>
      </c>
      <c r="E14" s="5" t="s">
        <v>49</v>
      </c>
      <c r="F14" s="26" t="s">
        <v>50</v>
      </c>
      <c r="G14" s="26"/>
      <c r="H14" s="5" t="s">
        <v>23</v>
      </c>
      <c r="L14" s="9" t="s">
        <v>24</v>
      </c>
      <c r="M14" s="9" t="s">
        <v>41</v>
      </c>
      <c r="N14" s="5">
        <v>164</v>
      </c>
    </row>
    <row r="15" spans="2:15" ht="15" customHeight="1">
      <c r="B15" s="5" t="s">
        <v>13</v>
      </c>
      <c r="C15" s="20" t="s">
        <v>51</v>
      </c>
      <c r="E15" s="5" t="s">
        <v>49</v>
      </c>
      <c r="F15" s="28" t="s">
        <v>52</v>
      </c>
      <c r="H15" s="5" t="s">
        <v>23</v>
      </c>
      <c r="L15" s="9" t="s">
        <v>24</v>
      </c>
      <c r="M15" s="9" t="s">
        <v>41</v>
      </c>
      <c r="N15" s="5">
        <v>164</v>
      </c>
    </row>
    <row r="16" spans="2:15" ht="15" customHeight="1">
      <c r="B16" s="5" t="s">
        <v>13</v>
      </c>
      <c r="C16" s="20" t="s">
        <v>53</v>
      </c>
      <c r="E16" s="5" t="s">
        <v>54</v>
      </c>
      <c r="F16" s="28" t="s">
        <v>55</v>
      </c>
      <c r="H16" s="5" t="s">
        <v>17</v>
      </c>
      <c r="L16" s="9" t="s">
        <v>19</v>
      </c>
      <c r="M16" s="9" t="s">
        <v>56</v>
      </c>
      <c r="N16" s="5">
        <v>168</v>
      </c>
    </row>
    <row r="17" spans="2:14" ht="15" customHeight="1">
      <c r="B17" s="5" t="s">
        <v>13</v>
      </c>
      <c r="C17" s="20" t="s">
        <v>57</v>
      </c>
      <c r="E17" s="5" t="s">
        <v>54</v>
      </c>
      <c r="F17" s="28" t="s">
        <v>58</v>
      </c>
      <c r="H17" s="5" t="s">
        <v>17</v>
      </c>
      <c r="L17" s="9" t="s">
        <v>26</v>
      </c>
      <c r="M17" s="9" t="s">
        <v>41</v>
      </c>
      <c r="N17" s="5">
        <v>168</v>
      </c>
    </row>
    <row r="18" spans="2:14" ht="15" customHeight="1">
      <c r="B18" s="5" t="s">
        <v>13</v>
      </c>
      <c r="C18" s="20" t="s">
        <v>59</v>
      </c>
      <c r="E18" s="5" t="s">
        <v>54</v>
      </c>
      <c r="F18" s="28" t="s">
        <v>60</v>
      </c>
      <c r="H18" s="5" t="s">
        <v>23</v>
      </c>
      <c r="L18" s="9" t="s">
        <v>26</v>
      </c>
      <c r="M18" s="9" t="s">
        <v>41</v>
      </c>
      <c r="N18" s="5">
        <v>168</v>
      </c>
    </row>
    <row r="19" spans="2:14" ht="15" customHeight="1">
      <c r="B19" s="5" t="s">
        <v>13</v>
      </c>
      <c r="C19" s="20" t="s">
        <v>61</v>
      </c>
      <c r="E19" s="5" t="s">
        <v>54</v>
      </c>
      <c r="F19" s="28" t="s">
        <v>55</v>
      </c>
      <c r="K19" s="5" t="s">
        <v>43</v>
      </c>
      <c r="L19" s="9" t="s">
        <v>19</v>
      </c>
      <c r="M19" s="9" t="s">
        <v>20</v>
      </c>
      <c r="N19" s="5">
        <v>168</v>
      </c>
    </row>
    <row r="20" spans="2:14" ht="15" customHeight="1">
      <c r="B20" s="5" t="s">
        <v>13</v>
      </c>
      <c r="C20" s="20" t="s">
        <v>62</v>
      </c>
      <c r="E20" s="5" t="s">
        <v>63</v>
      </c>
      <c r="F20" s="28" t="s">
        <v>64</v>
      </c>
      <c r="H20" s="5" t="s">
        <v>17</v>
      </c>
      <c r="L20" s="9" t="s">
        <v>26</v>
      </c>
      <c r="M20" s="9" t="s">
        <v>20</v>
      </c>
      <c r="N20" s="5">
        <v>172</v>
      </c>
    </row>
    <row r="21" spans="2:14" ht="15" customHeight="1">
      <c r="B21" s="5" t="s">
        <v>13</v>
      </c>
      <c r="C21" s="20" t="s">
        <v>65</v>
      </c>
      <c r="E21" s="5" t="s">
        <v>63</v>
      </c>
      <c r="F21" s="28" t="s">
        <v>66</v>
      </c>
      <c r="H21" s="5" t="s">
        <v>17</v>
      </c>
      <c r="L21" s="9" t="s">
        <v>26</v>
      </c>
      <c r="M21" s="9" t="s">
        <v>20</v>
      </c>
      <c r="N21" s="5">
        <v>172</v>
      </c>
    </row>
    <row r="22" spans="2:14" ht="15" customHeight="1">
      <c r="B22" s="5" t="s">
        <v>13</v>
      </c>
      <c r="C22" s="20" t="s">
        <v>67</v>
      </c>
      <c r="E22" s="5" t="s">
        <v>63</v>
      </c>
      <c r="F22" s="28" t="s">
        <v>68</v>
      </c>
      <c r="H22" s="5" t="s">
        <v>17</v>
      </c>
      <c r="L22" s="9" t="s">
        <v>26</v>
      </c>
      <c r="M22" s="9" t="s">
        <v>41</v>
      </c>
      <c r="N22" s="5">
        <v>172</v>
      </c>
    </row>
    <row r="23" spans="2:14" ht="15" customHeight="1">
      <c r="B23" s="5" t="s">
        <v>13</v>
      </c>
      <c r="C23" s="20" t="s">
        <v>69</v>
      </c>
      <c r="E23" s="5" t="s">
        <v>63</v>
      </c>
      <c r="F23" s="28" t="s">
        <v>70</v>
      </c>
      <c r="H23" s="5" t="s">
        <v>23</v>
      </c>
      <c r="L23" s="9" t="s">
        <v>26</v>
      </c>
      <c r="M23" s="9" t="s">
        <v>20</v>
      </c>
      <c r="N23" s="5">
        <v>172</v>
      </c>
    </row>
    <row r="24" spans="2:14" ht="15" customHeight="1">
      <c r="B24" s="5" t="s">
        <v>13</v>
      </c>
      <c r="C24" s="20" t="s">
        <v>71</v>
      </c>
      <c r="E24" s="5" t="s">
        <v>63</v>
      </c>
      <c r="F24" s="28" t="s">
        <v>70</v>
      </c>
      <c r="H24" s="5" t="s">
        <v>23</v>
      </c>
      <c r="L24" s="9" t="s">
        <v>26</v>
      </c>
      <c r="M24" s="9" t="s">
        <v>20</v>
      </c>
      <c r="N24" s="5">
        <v>172</v>
      </c>
    </row>
    <row r="25" spans="2:14" ht="15" customHeight="1">
      <c r="B25" s="5" t="s">
        <v>13</v>
      </c>
      <c r="C25" s="20" t="s">
        <v>72</v>
      </c>
      <c r="E25" s="5" t="s">
        <v>63</v>
      </c>
      <c r="F25" s="28" t="s">
        <v>70</v>
      </c>
      <c r="H25" s="5" t="s">
        <v>23</v>
      </c>
      <c r="L25" s="9" t="s">
        <v>26</v>
      </c>
      <c r="M25" s="9" t="s">
        <v>20</v>
      </c>
      <c r="N25" s="5">
        <v>172</v>
      </c>
    </row>
    <row r="26" spans="2:14" ht="15" customHeight="1">
      <c r="B26" s="5" t="s">
        <v>13</v>
      </c>
      <c r="C26" s="20" t="s">
        <v>73</v>
      </c>
      <c r="E26" s="5" t="s">
        <v>63</v>
      </c>
      <c r="F26" s="28" t="s">
        <v>74</v>
      </c>
      <c r="H26" s="5" t="s">
        <v>23</v>
      </c>
      <c r="L26" s="9" t="s">
        <v>26</v>
      </c>
      <c r="M26" s="9" t="s">
        <v>20</v>
      </c>
      <c r="N26" s="5">
        <v>172</v>
      </c>
    </row>
    <row r="27" spans="2:14" ht="15" customHeight="1">
      <c r="B27" s="5" t="s">
        <v>13</v>
      </c>
      <c r="C27" s="20" t="s">
        <v>75</v>
      </c>
      <c r="E27" s="5" t="s">
        <v>63</v>
      </c>
      <c r="F27" s="28" t="s">
        <v>76</v>
      </c>
      <c r="H27" s="5" t="s">
        <v>23</v>
      </c>
      <c r="L27" s="9" t="s">
        <v>26</v>
      </c>
      <c r="M27" s="9" t="s">
        <v>41</v>
      </c>
      <c r="N27" s="5">
        <v>172</v>
      </c>
    </row>
    <row r="28" spans="2:14" ht="15" customHeight="1">
      <c r="B28" s="5" t="s">
        <v>13</v>
      </c>
      <c r="C28" s="20" t="s">
        <v>77</v>
      </c>
      <c r="E28" s="5" t="s">
        <v>63</v>
      </c>
      <c r="F28" s="28" t="s">
        <v>74</v>
      </c>
      <c r="K28" s="5" t="s">
        <v>43</v>
      </c>
      <c r="L28" s="9" t="s">
        <v>26</v>
      </c>
      <c r="M28" s="9" t="s">
        <v>20</v>
      </c>
      <c r="N28" s="5">
        <v>172</v>
      </c>
    </row>
    <row r="29" spans="2:14" ht="15" customHeight="1">
      <c r="B29" s="5" t="s">
        <v>13</v>
      </c>
      <c r="C29" s="20" t="s">
        <v>78</v>
      </c>
      <c r="E29" s="5" t="s">
        <v>63</v>
      </c>
      <c r="F29" s="28" t="s">
        <v>70</v>
      </c>
      <c r="J29" s="5" t="s">
        <v>45</v>
      </c>
      <c r="L29" s="9" t="s">
        <v>26</v>
      </c>
      <c r="M29" s="9" t="s">
        <v>20</v>
      </c>
      <c r="N29" s="5">
        <v>172</v>
      </c>
    </row>
    <row r="30" spans="2:14" ht="15" customHeight="1">
      <c r="B30" s="5" t="s">
        <v>13</v>
      </c>
      <c r="C30" s="20" t="s">
        <v>79</v>
      </c>
      <c r="E30" s="5" t="s">
        <v>63</v>
      </c>
      <c r="F30" s="28" t="s">
        <v>76</v>
      </c>
      <c r="J30" s="5" t="s">
        <v>45</v>
      </c>
      <c r="L30" s="9" t="s">
        <v>26</v>
      </c>
      <c r="M30" s="9" t="s">
        <v>20</v>
      </c>
      <c r="N30" s="5">
        <v>172</v>
      </c>
    </row>
    <row r="31" spans="2:14" ht="15" customHeight="1">
      <c r="B31" s="5" t="s">
        <v>13</v>
      </c>
      <c r="C31" s="20" t="s">
        <v>80</v>
      </c>
      <c r="E31" s="5" t="s">
        <v>81</v>
      </c>
      <c r="F31" s="28" t="s">
        <v>82</v>
      </c>
      <c r="H31" s="5" t="s">
        <v>17</v>
      </c>
      <c r="I31" s="5" t="s">
        <v>18</v>
      </c>
      <c r="L31" s="9" t="s">
        <v>24</v>
      </c>
      <c r="M31" s="9" t="s">
        <v>41</v>
      </c>
      <c r="N31" s="5">
        <v>182</v>
      </c>
    </row>
    <row r="32" spans="2:14" ht="15" customHeight="1">
      <c r="B32" s="5" t="s">
        <v>13</v>
      </c>
      <c r="C32" s="20" t="s">
        <v>83</v>
      </c>
      <c r="E32" s="5" t="s">
        <v>81</v>
      </c>
      <c r="F32" s="28" t="s">
        <v>82</v>
      </c>
      <c r="H32" s="5" t="s">
        <v>23</v>
      </c>
      <c r="I32" s="5" t="s">
        <v>18</v>
      </c>
      <c r="L32" s="9" t="s">
        <v>24</v>
      </c>
      <c r="M32" s="9" t="s">
        <v>41</v>
      </c>
      <c r="N32" s="5">
        <v>182</v>
      </c>
    </row>
    <row r="33" spans="2:14" ht="15" customHeight="1">
      <c r="B33" s="5" t="s">
        <v>13</v>
      </c>
      <c r="C33" s="20" t="s">
        <v>84</v>
      </c>
      <c r="E33" s="5" t="s">
        <v>81</v>
      </c>
      <c r="F33" s="28" t="s">
        <v>66</v>
      </c>
      <c r="H33" s="5" t="s">
        <v>23</v>
      </c>
      <c r="I33" s="5" t="s">
        <v>18</v>
      </c>
      <c r="L33" s="9" t="s">
        <v>24</v>
      </c>
      <c r="M33" s="9" t="s">
        <v>20</v>
      </c>
      <c r="N33" s="5">
        <v>182</v>
      </c>
    </row>
    <row r="34" spans="2:14" ht="15" customHeight="1">
      <c r="B34" s="5" t="s">
        <v>13</v>
      </c>
      <c r="C34" s="20" t="s">
        <v>85</v>
      </c>
      <c r="E34" s="5" t="s">
        <v>81</v>
      </c>
      <c r="F34" s="28" t="s">
        <v>82</v>
      </c>
      <c r="K34" s="5" t="s">
        <v>43</v>
      </c>
      <c r="L34" s="9" t="s">
        <v>24</v>
      </c>
      <c r="M34" s="9" t="s">
        <v>20</v>
      </c>
      <c r="N34" s="5">
        <v>182</v>
      </c>
    </row>
    <row r="35" spans="2:14" ht="15" customHeight="1">
      <c r="B35" s="5" t="s">
        <v>13</v>
      </c>
      <c r="C35" s="20" t="s">
        <v>86</v>
      </c>
      <c r="E35" s="5" t="s">
        <v>81</v>
      </c>
      <c r="F35" s="28" t="s">
        <v>87</v>
      </c>
      <c r="J35" s="5" t="s">
        <v>45</v>
      </c>
      <c r="L35" s="9" t="s">
        <v>24</v>
      </c>
      <c r="M35" s="9" t="s">
        <v>20</v>
      </c>
      <c r="N35" s="5">
        <v>182</v>
      </c>
    </row>
    <row r="36" spans="2:14" ht="15" customHeight="1">
      <c r="B36" s="5" t="s">
        <v>13</v>
      </c>
      <c r="C36" s="20" t="s">
        <v>88</v>
      </c>
      <c r="E36" s="5" t="s">
        <v>81</v>
      </c>
      <c r="F36" s="28" t="s">
        <v>82</v>
      </c>
      <c r="J36" s="5" t="s">
        <v>45</v>
      </c>
      <c r="L36" s="9" t="s">
        <v>24</v>
      </c>
      <c r="M36" s="9" t="s">
        <v>56</v>
      </c>
      <c r="N36" s="5">
        <v>182</v>
      </c>
    </row>
    <row r="37" spans="2:14" ht="15" customHeight="1">
      <c r="B37" s="5" t="s">
        <v>13</v>
      </c>
      <c r="C37" s="20" t="s">
        <v>89</v>
      </c>
      <c r="E37" s="5" t="s">
        <v>90</v>
      </c>
      <c r="F37" s="28" t="s">
        <v>91</v>
      </c>
      <c r="H37" s="5" t="s">
        <v>17</v>
      </c>
      <c r="I37" s="5" t="s">
        <v>18</v>
      </c>
      <c r="L37" s="9" t="s">
        <v>26</v>
      </c>
      <c r="M37" s="9" t="s">
        <v>20</v>
      </c>
      <c r="N37" s="5">
        <v>186</v>
      </c>
    </row>
    <row r="38" spans="2:14" ht="15" customHeight="1">
      <c r="B38" s="5" t="s">
        <v>13</v>
      </c>
      <c r="C38" s="20" t="s">
        <v>92</v>
      </c>
      <c r="E38" s="5" t="s">
        <v>90</v>
      </c>
      <c r="F38" s="28" t="s">
        <v>93</v>
      </c>
      <c r="H38" s="5" t="s">
        <v>17</v>
      </c>
      <c r="I38" s="5" t="s">
        <v>18</v>
      </c>
      <c r="L38" s="9" t="s">
        <v>20</v>
      </c>
      <c r="M38" s="9" t="s">
        <v>20</v>
      </c>
      <c r="N38" s="5">
        <v>186</v>
      </c>
    </row>
    <row r="39" spans="2:14" ht="15" customHeight="1">
      <c r="B39" s="5" t="s">
        <v>13</v>
      </c>
      <c r="C39" s="20" t="s">
        <v>94</v>
      </c>
      <c r="E39" s="5" t="s">
        <v>90</v>
      </c>
      <c r="F39" s="28" t="s">
        <v>95</v>
      </c>
      <c r="K39" s="5" t="s">
        <v>43</v>
      </c>
      <c r="L39" s="9" t="s">
        <v>20</v>
      </c>
      <c r="M39" s="9" t="s">
        <v>20</v>
      </c>
      <c r="N39" s="5">
        <v>186</v>
      </c>
    </row>
    <row r="40" spans="2:14" ht="15" customHeight="1">
      <c r="B40" s="5" t="s">
        <v>13</v>
      </c>
      <c r="C40" s="20" t="s">
        <v>96</v>
      </c>
      <c r="E40" s="5" t="s">
        <v>90</v>
      </c>
      <c r="F40" s="28" t="s">
        <v>97</v>
      </c>
      <c r="J40" s="5" t="s">
        <v>45</v>
      </c>
      <c r="K40" s="5" t="s">
        <v>43</v>
      </c>
      <c r="L40" s="9" t="s">
        <v>26</v>
      </c>
      <c r="M40" s="9" t="s">
        <v>20</v>
      </c>
      <c r="N40" s="5">
        <v>186</v>
      </c>
    </row>
    <row r="41" spans="2:14" ht="15" customHeight="1">
      <c r="B41" s="5" t="s">
        <v>13</v>
      </c>
      <c r="C41" s="20" t="s">
        <v>96</v>
      </c>
      <c r="E41" s="5" t="s">
        <v>90</v>
      </c>
      <c r="F41" s="28" t="s">
        <v>97</v>
      </c>
      <c r="K41" s="5" t="s">
        <v>43</v>
      </c>
      <c r="L41" s="9" t="s">
        <v>26</v>
      </c>
      <c r="M41" s="9" t="s">
        <v>20</v>
      </c>
      <c r="N41" s="5">
        <v>186</v>
      </c>
    </row>
    <row r="42" spans="2:14" ht="15" customHeight="1">
      <c r="B42" s="5" t="s">
        <v>13</v>
      </c>
      <c r="C42" s="20" t="s">
        <v>98</v>
      </c>
      <c r="E42" s="5" t="s">
        <v>90</v>
      </c>
      <c r="F42" s="28" t="s">
        <v>99</v>
      </c>
      <c r="J42" s="5" t="s">
        <v>45</v>
      </c>
      <c r="L42" s="9" t="s">
        <v>26</v>
      </c>
      <c r="M42" s="9" t="s">
        <v>20</v>
      </c>
      <c r="N42" s="5">
        <v>186</v>
      </c>
    </row>
    <row r="43" spans="2:14" ht="15" customHeight="1">
      <c r="B43" s="5" t="s">
        <v>100</v>
      </c>
      <c r="C43" s="20" t="s">
        <v>101</v>
      </c>
      <c r="D43" s="5" t="s">
        <v>102</v>
      </c>
      <c r="E43" s="5" t="s">
        <v>15</v>
      </c>
      <c r="F43" s="28" t="s">
        <v>103</v>
      </c>
      <c r="K43" s="5" t="s">
        <v>43</v>
      </c>
      <c r="L43" s="9"/>
      <c r="M43" s="9"/>
      <c r="N43" s="5">
        <v>163</v>
      </c>
    </row>
    <row r="44" spans="2:14" ht="15" customHeight="1">
      <c r="B44" s="5" t="s">
        <v>100</v>
      </c>
      <c r="C44" s="20" t="s">
        <v>104</v>
      </c>
      <c r="D44" s="5" t="s">
        <v>102</v>
      </c>
      <c r="E44" s="5" t="s">
        <v>15</v>
      </c>
      <c r="F44" s="28" t="s">
        <v>105</v>
      </c>
      <c r="K44" s="5" t="s">
        <v>43</v>
      </c>
      <c r="L44" s="9"/>
      <c r="M44" s="9"/>
      <c r="N44" s="5">
        <v>163</v>
      </c>
    </row>
    <row r="45" spans="2:14" ht="15" customHeight="1">
      <c r="B45" s="5" t="s">
        <v>100</v>
      </c>
      <c r="C45" s="20" t="s">
        <v>106</v>
      </c>
      <c r="D45" s="5" t="s">
        <v>102</v>
      </c>
      <c r="E45" s="5" t="s">
        <v>15</v>
      </c>
      <c r="F45" s="28" t="s">
        <v>107</v>
      </c>
      <c r="K45" s="5" t="s">
        <v>43</v>
      </c>
      <c r="L45" s="9"/>
      <c r="M45" s="9"/>
      <c r="N45" s="5">
        <v>163</v>
      </c>
    </row>
    <row r="46" spans="2:14" ht="15" customHeight="1">
      <c r="B46" s="5" t="s">
        <v>100</v>
      </c>
      <c r="C46" s="20" t="s">
        <v>108</v>
      </c>
      <c r="D46" s="5" t="s">
        <v>102</v>
      </c>
      <c r="E46" s="5" t="s">
        <v>90</v>
      </c>
      <c r="F46" s="25" t="s">
        <v>109</v>
      </c>
      <c r="G46" s="25"/>
      <c r="K46" s="5" t="s">
        <v>43</v>
      </c>
      <c r="L46" s="9"/>
      <c r="M46" s="9"/>
      <c r="N46" s="5">
        <v>163</v>
      </c>
    </row>
    <row r="47" spans="2:14" ht="15" customHeight="1">
      <c r="B47" s="5" t="s">
        <v>100</v>
      </c>
      <c r="C47" s="20" t="s">
        <v>110</v>
      </c>
      <c r="D47" s="5" t="s">
        <v>102</v>
      </c>
      <c r="E47" s="5" t="s">
        <v>111</v>
      </c>
      <c r="F47" s="28" t="s">
        <v>112</v>
      </c>
      <c r="K47" s="5" t="s">
        <v>43</v>
      </c>
      <c r="L47" s="9"/>
      <c r="M47" s="9"/>
      <c r="N47" s="5">
        <v>163</v>
      </c>
    </row>
    <row r="48" spans="2:14" ht="15" customHeight="1">
      <c r="B48" s="5" t="s">
        <v>100</v>
      </c>
      <c r="C48" s="20" t="s">
        <v>113</v>
      </c>
      <c r="D48" s="5" t="s">
        <v>102</v>
      </c>
      <c r="E48" s="5" t="s">
        <v>15</v>
      </c>
      <c r="F48" s="28" t="s">
        <v>105</v>
      </c>
      <c r="J48" s="5" t="s">
        <v>45</v>
      </c>
      <c r="L48" s="9"/>
      <c r="M48" s="9"/>
      <c r="N48" s="5">
        <v>163</v>
      </c>
    </row>
    <row r="49" spans="2:14" ht="15" customHeight="1">
      <c r="B49" s="5" t="s">
        <v>100</v>
      </c>
      <c r="C49" s="20" t="s">
        <v>114</v>
      </c>
      <c r="D49" s="5" t="s">
        <v>102</v>
      </c>
      <c r="E49" s="5" t="s">
        <v>15</v>
      </c>
      <c r="F49" s="28" t="s">
        <v>103</v>
      </c>
      <c r="J49" s="5" t="s">
        <v>45</v>
      </c>
      <c r="L49" s="9"/>
      <c r="M49" s="9"/>
      <c r="N49" s="5">
        <v>163</v>
      </c>
    </row>
    <row r="50" spans="2:14" ht="15" customHeight="1">
      <c r="B50" s="5" t="s">
        <v>100</v>
      </c>
      <c r="C50" s="20" t="s">
        <v>115</v>
      </c>
      <c r="D50" s="5" t="s">
        <v>102</v>
      </c>
      <c r="E50" s="5" t="s">
        <v>90</v>
      </c>
      <c r="F50" s="25" t="s">
        <v>109</v>
      </c>
      <c r="G50" s="25"/>
      <c r="J50" s="5" t="s">
        <v>45</v>
      </c>
      <c r="L50" s="9"/>
      <c r="M50" s="9"/>
      <c r="N50" s="5">
        <v>163</v>
      </c>
    </row>
    <row r="51" spans="2:14" ht="15" customHeight="1">
      <c r="B51" s="5" t="s">
        <v>100</v>
      </c>
      <c r="C51" s="20" t="s">
        <v>116</v>
      </c>
      <c r="D51" s="5" t="s">
        <v>117</v>
      </c>
      <c r="E51" s="5" t="s">
        <v>15</v>
      </c>
      <c r="F51" s="28" t="s">
        <v>105</v>
      </c>
      <c r="H51" s="5" t="s">
        <v>17</v>
      </c>
      <c r="L51" s="9"/>
      <c r="M51" s="9"/>
      <c r="N51" s="5">
        <v>163</v>
      </c>
    </row>
    <row r="52" spans="2:14" ht="15" customHeight="1">
      <c r="B52" s="5" t="s">
        <v>100</v>
      </c>
      <c r="C52" s="20" t="s">
        <v>118</v>
      </c>
      <c r="D52" s="5" t="s">
        <v>117</v>
      </c>
      <c r="E52" s="5" t="s">
        <v>15</v>
      </c>
      <c r="F52" s="28" t="s">
        <v>103</v>
      </c>
      <c r="H52" s="5" t="s">
        <v>17</v>
      </c>
      <c r="L52" s="9"/>
      <c r="M52" s="9"/>
      <c r="N52" s="5">
        <v>163</v>
      </c>
    </row>
    <row r="53" spans="2:14" ht="15" customHeight="1">
      <c r="B53" s="5" t="s">
        <v>100</v>
      </c>
      <c r="C53" s="20" t="s">
        <v>119</v>
      </c>
      <c r="D53" s="5" t="s">
        <v>117</v>
      </c>
      <c r="E53" s="5" t="s">
        <v>111</v>
      </c>
      <c r="F53" s="28" t="s">
        <v>112</v>
      </c>
      <c r="H53" s="5" t="s">
        <v>17</v>
      </c>
      <c r="L53" s="9"/>
      <c r="M53" s="9"/>
      <c r="N53" s="5">
        <v>163</v>
      </c>
    </row>
    <row r="54" spans="2:14" ht="15" customHeight="1">
      <c r="B54" s="5" t="s">
        <v>100</v>
      </c>
      <c r="C54" s="20" t="s">
        <v>120</v>
      </c>
      <c r="D54" s="5" t="s">
        <v>117</v>
      </c>
      <c r="E54" s="5" t="s">
        <v>15</v>
      </c>
      <c r="F54" s="28" t="s">
        <v>107</v>
      </c>
      <c r="H54" s="5" t="s">
        <v>17</v>
      </c>
      <c r="L54" s="9"/>
      <c r="M54" s="9"/>
      <c r="N54" s="5">
        <v>163</v>
      </c>
    </row>
    <row r="55" spans="2:14" ht="15" customHeight="1">
      <c r="B55" s="5" t="s">
        <v>100</v>
      </c>
      <c r="C55" s="20" t="s">
        <v>121</v>
      </c>
      <c r="D55" s="5" t="s">
        <v>117</v>
      </c>
      <c r="E55" s="5" t="s">
        <v>90</v>
      </c>
      <c r="F55" s="25" t="s">
        <v>109</v>
      </c>
      <c r="G55" s="25"/>
      <c r="H55" s="5" t="s">
        <v>17</v>
      </c>
      <c r="L55" s="9"/>
      <c r="M55" s="9"/>
      <c r="N55" s="5">
        <v>163</v>
      </c>
    </row>
    <row r="56" spans="2:14" ht="15" customHeight="1">
      <c r="B56" s="5" t="s">
        <v>100</v>
      </c>
      <c r="C56" s="20" t="s">
        <v>122</v>
      </c>
      <c r="D56" s="5" t="s">
        <v>117</v>
      </c>
      <c r="E56" s="5" t="s">
        <v>15</v>
      </c>
      <c r="F56" s="28" t="s">
        <v>105</v>
      </c>
      <c r="H56" s="5" t="s">
        <v>23</v>
      </c>
      <c r="L56" s="9"/>
      <c r="M56" s="9"/>
      <c r="N56" s="5">
        <v>163</v>
      </c>
    </row>
    <row r="57" spans="2:14" ht="15" customHeight="1">
      <c r="B57" s="5" t="s">
        <v>100</v>
      </c>
      <c r="C57" s="20" t="s">
        <v>123</v>
      </c>
      <c r="D57" s="5" t="s">
        <v>117</v>
      </c>
      <c r="E57" s="5" t="s">
        <v>111</v>
      </c>
      <c r="F57" s="28" t="s">
        <v>112</v>
      </c>
      <c r="H57" s="5" t="s">
        <v>23</v>
      </c>
      <c r="L57" s="9"/>
      <c r="M57" s="9"/>
      <c r="N57" s="5">
        <v>163</v>
      </c>
    </row>
    <row r="58" spans="2:14" ht="15" customHeight="1">
      <c r="B58" s="5" t="s">
        <v>124</v>
      </c>
      <c r="C58" s="20" t="s">
        <v>125</v>
      </c>
      <c r="D58" s="5" t="s">
        <v>102</v>
      </c>
      <c r="E58" s="5" t="s">
        <v>15</v>
      </c>
      <c r="F58" s="28" t="s">
        <v>126</v>
      </c>
      <c r="J58" s="5" t="s">
        <v>45</v>
      </c>
      <c r="L58" s="9" t="s">
        <v>26</v>
      </c>
      <c r="M58" s="9" t="s">
        <v>20</v>
      </c>
      <c r="N58" s="5">
        <v>250</v>
      </c>
    </row>
    <row r="59" spans="2:14" ht="15" customHeight="1">
      <c r="B59" s="5" t="s">
        <v>124</v>
      </c>
      <c r="C59" s="20" t="s">
        <v>127</v>
      </c>
      <c r="D59" s="5" t="s">
        <v>102</v>
      </c>
      <c r="E59" s="5" t="s">
        <v>15</v>
      </c>
      <c r="F59" s="28" t="s">
        <v>126</v>
      </c>
      <c r="J59" s="5" t="s">
        <v>45</v>
      </c>
      <c r="L59" s="9" t="s">
        <v>26</v>
      </c>
      <c r="M59" s="9" t="s">
        <v>20</v>
      </c>
      <c r="N59" s="5">
        <v>250</v>
      </c>
    </row>
    <row r="60" spans="2:14" ht="15" customHeight="1">
      <c r="B60" s="5" t="s">
        <v>124</v>
      </c>
      <c r="C60" s="20" t="s">
        <v>128</v>
      </c>
      <c r="D60" s="5" t="s">
        <v>102</v>
      </c>
      <c r="E60" s="5" t="s">
        <v>15</v>
      </c>
      <c r="F60" s="28" t="s">
        <v>126</v>
      </c>
      <c r="J60" s="5" t="s">
        <v>45</v>
      </c>
      <c r="L60" s="9" t="s">
        <v>26</v>
      </c>
      <c r="M60" s="9" t="s">
        <v>20</v>
      </c>
      <c r="N60" s="5">
        <v>250</v>
      </c>
    </row>
    <row r="61" spans="2:14" ht="15" customHeight="1">
      <c r="B61" s="5" t="s">
        <v>124</v>
      </c>
      <c r="C61" s="20" t="s">
        <v>129</v>
      </c>
      <c r="D61" s="5" t="s">
        <v>102</v>
      </c>
      <c r="E61" s="5" t="s">
        <v>63</v>
      </c>
      <c r="F61" s="28" t="s">
        <v>130</v>
      </c>
      <c r="J61" s="5" t="s">
        <v>45</v>
      </c>
      <c r="L61" s="9" t="s">
        <v>26</v>
      </c>
      <c r="M61" s="9" t="s">
        <v>20</v>
      </c>
      <c r="N61" s="5">
        <v>250</v>
      </c>
    </row>
    <row r="62" spans="2:14" ht="15" customHeight="1">
      <c r="B62" s="5" t="s">
        <v>124</v>
      </c>
      <c r="C62" s="20" t="s">
        <v>131</v>
      </c>
      <c r="D62" s="5" t="s">
        <v>132</v>
      </c>
      <c r="E62" s="5" t="s">
        <v>133</v>
      </c>
      <c r="F62" s="28" t="s">
        <v>134</v>
      </c>
      <c r="K62" s="5" t="s">
        <v>43</v>
      </c>
      <c r="L62" s="9" t="s">
        <v>26</v>
      </c>
      <c r="M62" s="9" t="s">
        <v>20</v>
      </c>
      <c r="N62" s="5">
        <v>250</v>
      </c>
    </row>
    <row r="63" spans="2:14" ht="15" customHeight="1">
      <c r="B63" s="5" t="s">
        <v>124</v>
      </c>
      <c r="C63" s="20" t="s">
        <v>135</v>
      </c>
      <c r="D63" s="5" t="s">
        <v>117</v>
      </c>
      <c r="E63" s="5" t="s">
        <v>133</v>
      </c>
      <c r="F63" s="28" t="s">
        <v>136</v>
      </c>
      <c r="H63" s="5" t="s">
        <v>17</v>
      </c>
      <c r="I63" s="5" t="s">
        <v>18</v>
      </c>
      <c r="L63" s="9" t="s">
        <v>26</v>
      </c>
      <c r="M63" s="9" t="s">
        <v>20</v>
      </c>
      <c r="N63" s="5">
        <v>250</v>
      </c>
    </row>
    <row r="64" spans="2:14" ht="15" customHeight="1">
      <c r="B64" s="5" t="s">
        <v>137</v>
      </c>
      <c r="C64" s="20" t="s">
        <v>138</v>
      </c>
      <c r="D64" s="5" t="s">
        <v>132</v>
      </c>
      <c r="E64" s="5" t="s">
        <v>15</v>
      </c>
      <c r="F64" s="28" t="s">
        <v>126</v>
      </c>
      <c r="H64" s="5" t="s">
        <v>23</v>
      </c>
      <c r="I64" s="5" t="s">
        <v>139</v>
      </c>
      <c r="L64" s="9"/>
      <c r="M64" s="9"/>
      <c r="N64" s="5">
        <v>63</v>
      </c>
    </row>
    <row r="65" spans="2:14" ht="15" customHeight="1">
      <c r="B65" s="5" t="s">
        <v>137</v>
      </c>
      <c r="C65" s="20" t="s">
        <v>140</v>
      </c>
      <c r="D65" s="5" t="s">
        <v>132</v>
      </c>
      <c r="E65" s="5" t="s">
        <v>15</v>
      </c>
      <c r="F65" s="28" t="s">
        <v>126</v>
      </c>
      <c r="H65" s="5" t="s">
        <v>23</v>
      </c>
      <c r="I65" s="5" t="s">
        <v>139</v>
      </c>
      <c r="L65" s="9"/>
      <c r="M65" s="9"/>
      <c r="N65" s="5">
        <v>63</v>
      </c>
    </row>
    <row r="66" spans="2:14" ht="15" customHeight="1">
      <c r="B66" s="5" t="s">
        <v>137</v>
      </c>
      <c r="C66" s="20" t="s">
        <v>141</v>
      </c>
      <c r="D66" s="5" t="s">
        <v>18</v>
      </c>
      <c r="E66" s="5" t="s">
        <v>15</v>
      </c>
      <c r="F66" s="28" t="s">
        <v>142</v>
      </c>
      <c r="H66" s="5" t="s">
        <v>23</v>
      </c>
      <c r="I66" s="5" t="s">
        <v>143</v>
      </c>
      <c r="L66" s="9"/>
      <c r="M66" s="9"/>
      <c r="N66" s="5">
        <v>63</v>
      </c>
    </row>
    <row r="67" spans="2:14" ht="15" customHeight="1">
      <c r="B67" s="5" t="s">
        <v>137</v>
      </c>
      <c r="C67" s="20" t="s">
        <v>144</v>
      </c>
      <c r="D67" s="5" t="s">
        <v>102</v>
      </c>
      <c r="E67" s="5" t="s">
        <v>15</v>
      </c>
      <c r="F67" s="28" t="s">
        <v>107</v>
      </c>
      <c r="J67" s="5" t="s">
        <v>45</v>
      </c>
      <c r="L67" s="9"/>
      <c r="M67" s="9"/>
      <c r="N67" s="5">
        <v>63</v>
      </c>
    </row>
    <row r="68" spans="2:14" ht="15" customHeight="1">
      <c r="B68" s="5" t="s">
        <v>137</v>
      </c>
      <c r="C68" s="20" t="s">
        <v>145</v>
      </c>
      <c r="D68" s="5" t="s">
        <v>132</v>
      </c>
      <c r="E68" s="5" t="s">
        <v>15</v>
      </c>
      <c r="F68" s="28" t="s">
        <v>126</v>
      </c>
      <c r="J68" s="5" t="s">
        <v>45</v>
      </c>
      <c r="L68" s="9"/>
      <c r="M68" s="9"/>
      <c r="N68" s="5">
        <v>63</v>
      </c>
    </row>
    <row r="69" spans="2:14" ht="15" customHeight="1">
      <c r="B69" s="5" t="s">
        <v>137</v>
      </c>
      <c r="C69" s="20" t="s">
        <v>146</v>
      </c>
      <c r="D69" s="5" t="s">
        <v>132</v>
      </c>
      <c r="E69" s="5" t="s">
        <v>15</v>
      </c>
      <c r="F69" s="28" t="s">
        <v>126</v>
      </c>
      <c r="J69" s="5" t="s">
        <v>45</v>
      </c>
      <c r="L69" s="9"/>
      <c r="M69" s="9"/>
      <c r="N69" s="5">
        <v>63</v>
      </c>
    </row>
    <row r="70" spans="2:14" ht="15" customHeight="1">
      <c r="B70" s="5" t="s">
        <v>137</v>
      </c>
      <c r="C70" s="20" t="s">
        <v>147</v>
      </c>
      <c r="D70" s="5" t="s">
        <v>132</v>
      </c>
      <c r="E70" s="5" t="s">
        <v>38</v>
      </c>
      <c r="F70" s="25" t="s">
        <v>148</v>
      </c>
      <c r="G70" s="25"/>
      <c r="H70" s="5" t="s">
        <v>23</v>
      </c>
      <c r="I70" s="5" t="s">
        <v>139</v>
      </c>
      <c r="L70" s="9"/>
      <c r="M70" s="9"/>
      <c r="N70" s="5">
        <v>70</v>
      </c>
    </row>
    <row r="71" spans="2:14" ht="15" customHeight="1">
      <c r="B71" s="5" t="s">
        <v>137</v>
      </c>
      <c r="C71" s="20" t="s">
        <v>149</v>
      </c>
      <c r="D71" s="5" t="s">
        <v>132</v>
      </c>
      <c r="E71" s="5" t="s">
        <v>38</v>
      </c>
      <c r="F71" s="25" t="s">
        <v>150</v>
      </c>
      <c r="G71" s="25"/>
      <c r="H71" s="5" t="s">
        <v>23</v>
      </c>
      <c r="I71" s="5" t="s">
        <v>139</v>
      </c>
      <c r="L71" s="9"/>
      <c r="M71" s="9"/>
      <c r="N71" s="5">
        <v>70</v>
      </c>
    </row>
    <row r="72" spans="2:14" ht="15" customHeight="1">
      <c r="B72" s="5" t="s">
        <v>137</v>
      </c>
      <c r="C72" s="20" t="s">
        <v>151</v>
      </c>
      <c r="D72" s="5" t="s">
        <v>132</v>
      </c>
      <c r="E72" s="5" t="s">
        <v>38</v>
      </c>
      <c r="F72" s="28" t="s">
        <v>152</v>
      </c>
      <c r="H72" s="5" t="s">
        <v>23</v>
      </c>
      <c r="I72" s="5" t="s">
        <v>139</v>
      </c>
      <c r="L72" s="9"/>
      <c r="M72" s="9"/>
      <c r="N72" s="5">
        <v>70</v>
      </c>
    </row>
    <row r="73" spans="2:14" ht="15" customHeight="1">
      <c r="B73" s="5" t="s">
        <v>137</v>
      </c>
      <c r="C73" s="20" t="s">
        <v>153</v>
      </c>
      <c r="D73" s="5" t="s">
        <v>132</v>
      </c>
      <c r="E73" s="5" t="s">
        <v>38</v>
      </c>
      <c r="F73" s="28" t="s">
        <v>154</v>
      </c>
      <c r="J73" s="5" t="s">
        <v>45</v>
      </c>
      <c r="L73" s="9"/>
      <c r="M73" s="9"/>
      <c r="N73" s="5">
        <v>70</v>
      </c>
    </row>
    <row r="74" spans="2:14" ht="15" customHeight="1">
      <c r="B74" s="5" t="s">
        <v>137</v>
      </c>
      <c r="C74" s="20" t="s">
        <v>155</v>
      </c>
      <c r="D74" s="5" t="s">
        <v>132</v>
      </c>
      <c r="E74" s="5" t="s">
        <v>49</v>
      </c>
      <c r="F74" s="28" t="s">
        <v>156</v>
      </c>
      <c r="K74" s="5" t="s">
        <v>43</v>
      </c>
      <c r="L74" s="9"/>
      <c r="M74" s="9"/>
      <c r="N74" s="5">
        <v>75</v>
      </c>
    </row>
    <row r="75" spans="2:14" ht="15" customHeight="1">
      <c r="B75" s="5" t="s">
        <v>137</v>
      </c>
      <c r="C75" s="20" t="s">
        <v>157</v>
      </c>
      <c r="D75" s="5" t="s">
        <v>132</v>
      </c>
      <c r="E75" s="5" t="s">
        <v>49</v>
      </c>
      <c r="F75" s="28" t="s">
        <v>156</v>
      </c>
      <c r="H75" s="5" t="s">
        <v>23</v>
      </c>
      <c r="I75" s="5" t="s">
        <v>143</v>
      </c>
      <c r="L75" s="9"/>
      <c r="M75" s="9"/>
      <c r="N75" s="5">
        <v>75</v>
      </c>
    </row>
    <row r="76" spans="2:14" ht="15" customHeight="1">
      <c r="B76" s="5" t="s">
        <v>137</v>
      </c>
      <c r="C76" s="20" t="s">
        <v>158</v>
      </c>
      <c r="D76" s="5" t="s">
        <v>132</v>
      </c>
      <c r="E76" s="5" t="s">
        <v>49</v>
      </c>
      <c r="F76" s="28" t="s">
        <v>156</v>
      </c>
      <c r="H76" s="5" t="s">
        <v>23</v>
      </c>
      <c r="I76" s="5" t="s">
        <v>139</v>
      </c>
      <c r="L76" s="9"/>
      <c r="M76" s="9"/>
      <c r="N76" s="5">
        <v>75</v>
      </c>
    </row>
    <row r="77" spans="2:14" ht="15" customHeight="1">
      <c r="B77" s="5" t="s">
        <v>137</v>
      </c>
      <c r="C77" s="20" t="s">
        <v>159</v>
      </c>
      <c r="D77" s="5" t="s">
        <v>117</v>
      </c>
      <c r="E77" s="5" t="s">
        <v>54</v>
      </c>
      <c r="F77" s="28" t="s">
        <v>160</v>
      </c>
      <c r="H77" s="5" t="s">
        <v>23</v>
      </c>
      <c r="I77" s="5" t="s">
        <v>139</v>
      </c>
      <c r="L77" s="9"/>
      <c r="M77" s="9"/>
      <c r="N77" s="5">
        <v>77</v>
      </c>
    </row>
    <row r="78" spans="2:14" ht="15" customHeight="1">
      <c r="B78" s="5" t="s">
        <v>137</v>
      </c>
      <c r="C78" s="20" t="s">
        <v>161</v>
      </c>
      <c r="D78" s="5" t="s">
        <v>132</v>
      </c>
      <c r="E78" s="5" t="s">
        <v>63</v>
      </c>
      <c r="F78" s="28" t="s">
        <v>162</v>
      </c>
      <c r="H78" s="5" t="s">
        <v>17</v>
      </c>
      <c r="I78" s="5" t="s">
        <v>139</v>
      </c>
      <c r="L78" s="9"/>
      <c r="M78" s="9"/>
      <c r="N78" s="5">
        <v>91</v>
      </c>
    </row>
    <row r="79" spans="2:14" ht="15" customHeight="1">
      <c r="B79" s="5" t="s">
        <v>137</v>
      </c>
      <c r="C79" s="20" t="s">
        <v>163</v>
      </c>
      <c r="D79" s="5" t="s">
        <v>132</v>
      </c>
      <c r="E79" s="5" t="s">
        <v>63</v>
      </c>
      <c r="F79" s="28" t="s">
        <v>164</v>
      </c>
      <c r="H79" s="5" t="s">
        <v>17</v>
      </c>
      <c r="I79" s="5" t="s">
        <v>143</v>
      </c>
      <c r="L79" s="9"/>
      <c r="M79" s="9"/>
      <c r="N79" s="5">
        <v>91</v>
      </c>
    </row>
    <row r="80" spans="2:14" ht="15" customHeight="1">
      <c r="B80" s="5" t="s">
        <v>137</v>
      </c>
      <c r="C80" s="20" t="s">
        <v>165</v>
      </c>
      <c r="D80" s="5" t="s">
        <v>132</v>
      </c>
      <c r="E80" s="5" t="s">
        <v>63</v>
      </c>
      <c r="F80" s="28" t="s">
        <v>164</v>
      </c>
      <c r="H80" s="5" t="s">
        <v>23</v>
      </c>
      <c r="I80" s="5" t="s">
        <v>139</v>
      </c>
      <c r="L80" s="9"/>
      <c r="M80" s="9"/>
      <c r="N80" s="5">
        <v>91</v>
      </c>
    </row>
    <row r="81" spans="2:14" ht="15" customHeight="1">
      <c r="B81" s="5" t="s">
        <v>137</v>
      </c>
      <c r="C81" s="20" t="s">
        <v>166</v>
      </c>
      <c r="D81" s="5" t="s">
        <v>117</v>
      </c>
      <c r="E81" s="5" t="s">
        <v>63</v>
      </c>
      <c r="F81" s="28" t="s">
        <v>167</v>
      </c>
      <c r="H81" s="5" t="s">
        <v>23</v>
      </c>
      <c r="I81" s="5" t="s">
        <v>139</v>
      </c>
      <c r="L81" s="9"/>
      <c r="M81" s="9"/>
      <c r="N81" s="5">
        <v>91</v>
      </c>
    </row>
    <row r="82" spans="2:14" ht="15" customHeight="1">
      <c r="B82" s="5" t="s">
        <v>137</v>
      </c>
      <c r="C82" s="20" t="s">
        <v>168</v>
      </c>
      <c r="D82" s="5" t="s">
        <v>132</v>
      </c>
      <c r="E82" s="5" t="s">
        <v>63</v>
      </c>
      <c r="F82" s="28" t="s">
        <v>169</v>
      </c>
      <c r="H82" s="5" t="s">
        <v>23</v>
      </c>
      <c r="I82" s="5" t="s">
        <v>139</v>
      </c>
      <c r="L82" s="9"/>
      <c r="M82" s="9"/>
      <c r="N82" s="5">
        <v>91</v>
      </c>
    </row>
    <row r="83" spans="2:14" ht="15" customHeight="1">
      <c r="B83" s="5" t="s">
        <v>137</v>
      </c>
      <c r="C83" s="20" t="s">
        <v>170</v>
      </c>
      <c r="D83" s="5" t="s">
        <v>132</v>
      </c>
      <c r="E83" s="5" t="s">
        <v>63</v>
      </c>
      <c r="F83" s="28" t="s">
        <v>171</v>
      </c>
      <c r="K83" s="5" t="s">
        <v>43</v>
      </c>
      <c r="L83" s="9"/>
      <c r="M83" s="9"/>
      <c r="N83" s="5">
        <v>91</v>
      </c>
    </row>
    <row r="84" spans="2:14" ht="15" customHeight="1">
      <c r="B84" s="5" t="s">
        <v>137</v>
      </c>
      <c r="C84" s="20" t="s">
        <v>172</v>
      </c>
      <c r="D84" s="5" t="s">
        <v>102</v>
      </c>
      <c r="E84" s="5" t="s">
        <v>63</v>
      </c>
      <c r="F84" s="28" t="s">
        <v>173</v>
      </c>
      <c r="J84" s="5" t="s">
        <v>45</v>
      </c>
      <c r="L84" s="9"/>
      <c r="M84" s="9"/>
      <c r="N84" s="5">
        <v>91</v>
      </c>
    </row>
    <row r="85" spans="2:14" ht="15" customHeight="1">
      <c r="B85" s="5" t="s">
        <v>137</v>
      </c>
      <c r="C85" s="20" t="s">
        <v>174</v>
      </c>
      <c r="D85" s="5" t="s">
        <v>102</v>
      </c>
      <c r="E85" s="5" t="s">
        <v>63</v>
      </c>
      <c r="F85" s="28" t="s">
        <v>173</v>
      </c>
      <c r="K85" s="5" t="s">
        <v>43</v>
      </c>
      <c r="L85" s="9"/>
      <c r="M85" s="9"/>
      <c r="N85" s="5">
        <v>91</v>
      </c>
    </row>
    <row r="86" spans="2:14" ht="15" customHeight="1">
      <c r="B86" s="5" t="s">
        <v>137</v>
      </c>
      <c r="C86" s="20" t="s">
        <v>175</v>
      </c>
      <c r="D86" s="5" t="s">
        <v>132</v>
      </c>
      <c r="E86" s="5" t="s">
        <v>63</v>
      </c>
      <c r="F86" s="28" t="s">
        <v>176</v>
      </c>
      <c r="H86" s="5" t="s">
        <v>17</v>
      </c>
      <c r="I86" s="5" t="s">
        <v>139</v>
      </c>
      <c r="L86" s="9"/>
      <c r="M86" s="9"/>
      <c r="N86" s="5">
        <v>91</v>
      </c>
    </row>
    <row r="87" spans="2:14" ht="15" customHeight="1">
      <c r="B87" s="5" t="s">
        <v>137</v>
      </c>
      <c r="C87" s="20" t="s">
        <v>177</v>
      </c>
      <c r="D87" s="5" t="s">
        <v>132</v>
      </c>
      <c r="E87" s="5" t="s">
        <v>63</v>
      </c>
      <c r="F87" s="28" t="s">
        <v>176</v>
      </c>
      <c r="H87" s="5" t="s">
        <v>23</v>
      </c>
      <c r="I87" s="5" t="s">
        <v>139</v>
      </c>
      <c r="L87" s="9"/>
      <c r="M87" s="9"/>
      <c r="N87" s="5">
        <v>91</v>
      </c>
    </row>
    <row r="88" spans="2:14" ht="15" customHeight="1">
      <c r="B88" s="5" t="s">
        <v>137</v>
      </c>
      <c r="C88" s="20" t="s">
        <v>178</v>
      </c>
      <c r="D88" s="5" t="s">
        <v>132</v>
      </c>
      <c r="E88" s="5" t="s">
        <v>63</v>
      </c>
      <c r="F88" s="28" t="s">
        <v>176</v>
      </c>
      <c r="H88" s="5" t="s">
        <v>23</v>
      </c>
      <c r="I88" s="5" t="s">
        <v>139</v>
      </c>
      <c r="L88" s="9"/>
      <c r="M88" s="9"/>
      <c r="N88" s="5">
        <v>91</v>
      </c>
    </row>
    <row r="89" spans="2:14" ht="15" customHeight="1">
      <c r="B89" s="5" t="s">
        <v>137</v>
      </c>
      <c r="C89" s="20" t="s">
        <v>179</v>
      </c>
      <c r="D89" s="5" t="s">
        <v>132</v>
      </c>
      <c r="E89" s="5" t="s">
        <v>63</v>
      </c>
      <c r="F89" s="28" t="s">
        <v>176</v>
      </c>
      <c r="H89" s="5" t="s">
        <v>23</v>
      </c>
      <c r="I89" s="5" t="s">
        <v>139</v>
      </c>
      <c r="L89" s="9"/>
      <c r="M89" s="9"/>
      <c r="N89" s="5">
        <v>91</v>
      </c>
    </row>
    <row r="90" spans="2:14" ht="15" customHeight="1">
      <c r="B90" s="5" t="s">
        <v>137</v>
      </c>
      <c r="C90" s="20" t="s">
        <v>180</v>
      </c>
      <c r="D90" s="5" t="s">
        <v>132</v>
      </c>
      <c r="E90" s="5" t="s">
        <v>63</v>
      </c>
      <c r="F90" s="28" t="s">
        <v>181</v>
      </c>
      <c r="H90" s="5" t="s">
        <v>23</v>
      </c>
      <c r="I90" s="5" t="s">
        <v>139</v>
      </c>
      <c r="L90" s="9"/>
      <c r="M90" s="9"/>
      <c r="N90" s="5">
        <v>91</v>
      </c>
    </row>
    <row r="91" spans="2:14" ht="15" customHeight="1">
      <c r="B91" s="5" t="s">
        <v>137</v>
      </c>
      <c r="C91" s="20" t="s">
        <v>182</v>
      </c>
      <c r="D91" s="5" t="s">
        <v>132</v>
      </c>
      <c r="E91" s="5" t="s">
        <v>63</v>
      </c>
      <c r="F91" s="28" t="s">
        <v>183</v>
      </c>
      <c r="J91" s="5" t="s">
        <v>45</v>
      </c>
      <c r="L91" s="9"/>
      <c r="M91" s="9"/>
      <c r="N91" s="5">
        <v>91</v>
      </c>
    </row>
    <row r="92" spans="2:14" ht="15" customHeight="1">
      <c r="B92" s="5" t="s">
        <v>137</v>
      </c>
      <c r="C92" s="20" t="s">
        <v>184</v>
      </c>
      <c r="D92" s="5" t="s">
        <v>132</v>
      </c>
      <c r="E92" s="5" t="s">
        <v>81</v>
      </c>
      <c r="F92" s="25" t="s">
        <v>185</v>
      </c>
      <c r="G92" s="25"/>
      <c r="H92" s="5" t="s">
        <v>23</v>
      </c>
      <c r="I92" s="5" t="s">
        <v>143</v>
      </c>
      <c r="L92" s="9"/>
      <c r="M92" s="9"/>
      <c r="N92" s="5">
        <v>102</v>
      </c>
    </row>
    <row r="93" spans="2:14" ht="15" customHeight="1">
      <c r="B93" s="5" t="s">
        <v>137</v>
      </c>
      <c r="C93" s="20" t="s">
        <v>186</v>
      </c>
      <c r="D93" s="5" t="s">
        <v>132</v>
      </c>
      <c r="E93" s="5" t="s">
        <v>81</v>
      </c>
      <c r="F93" s="25" t="s">
        <v>185</v>
      </c>
      <c r="G93" s="25"/>
      <c r="J93" s="5" t="s">
        <v>45</v>
      </c>
      <c r="L93" s="9"/>
      <c r="M93" s="9"/>
      <c r="N93" s="5">
        <v>102</v>
      </c>
    </row>
    <row r="94" spans="2:14" ht="15" customHeight="1">
      <c r="B94" s="5" t="s">
        <v>137</v>
      </c>
      <c r="C94" s="20" t="s">
        <v>187</v>
      </c>
      <c r="D94" s="5" t="s">
        <v>132</v>
      </c>
      <c r="E94" s="5" t="s">
        <v>81</v>
      </c>
      <c r="F94" s="25" t="s">
        <v>176</v>
      </c>
      <c r="G94" s="25"/>
      <c r="J94" s="5" t="s">
        <v>45</v>
      </c>
      <c r="L94" s="9"/>
      <c r="M94" s="9"/>
      <c r="N94" s="5">
        <v>102</v>
      </c>
    </row>
    <row r="95" spans="2:14" ht="15" customHeight="1">
      <c r="B95" s="5" t="s">
        <v>137</v>
      </c>
      <c r="C95" s="20" t="s">
        <v>188</v>
      </c>
      <c r="E95" s="5" t="s">
        <v>189</v>
      </c>
      <c r="F95" s="28" t="s">
        <v>18</v>
      </c>
      <c r="H95" s="5" t="s">
        <v>17</v>
      </c>
      <c r="I95" s="5" t="s">
        <v>139</v>
      </c>
      <c r="L95" s="9"/>
      <c r="M95" s="9"/>
      <c r="N95" s="5">
        <v>107</v>
      </c>
    </row>
    <row r="96" spans="2:14" ht="15" customHeight="1">
      <c r="B96" s="5" t="s">
        <v>137</v>
      </c>
      <c r="C96" s="20" t="s">
        <v>190</v>
      </c>
      <c r="E96" s="5" t="s">
        <v>189</v>
      </c>
      <c r="F96" s="28" t="s">
        <v>18</v>
      </c>
      <c r="H96" s="5" t="s">
        <v>17</v>
      </c>
      <c r="I96" s="5" t="s">
        <v>139</v>
      </c>
      <c r="L96" s="9"/>
      <c r="M96" s="9"/>
      <c r="N96" s="5">
        <v>107</v>
      </c>
    </row>
    <row r="97" spans="2:14" ht="15" customHeight="1">
      <c r="B97" s="5" t="s">
        <v>137</v>
      </c>
      <c r="C97" s="20" t="s">
        <v>191</v>
      </c>
      <c r="E97" s="5" t="s">
        <v>189</v>
      </c>
      <c r="F97" s="28" t="s">
        <v>18</v>
      </c>
      <c r="H97" s="5" t="s">
        <v>17</v>
      </c>
      <c r="I97" s="5" t="s">
        <v>143</v>
      </c>
      <c r="L97" s="9"/>
      <c r="M97" s="9"/>
      <c r="N97" s="5">
        <v>107</v>
      </c>
    </row>
    <row r="98" spans="2:14" ht="15" customHeight="1">
      <c r="B98" s="5" t="s">
        <v>137</v>
      </c>
      <c r="C98" s="20" t="s">
        <v>192</v>
      </c>
      <c r="E98" s="5" t="s">
        <v>189</v>
      </c>
      <c r="F98" s="28" t="s">
        <v>18</v>
      </c>
      <c r="H98" s="5" t="s">
        <v>23</v>
      </c>
      <c r="I98" s="5" t="s">
        <v>139</v>
      </c>
      <c r="L98" s="9"/>
      <c r="M98" s="9"/>
      <c r="N98" s="5">
        <v>107</v>
      </c>
    </row>
    <row r="99" spans="2:14" ht="15" customHeight="1">
      <c r="B99" s="5" t="s">
        <v>137</v>
      </c>
      <c r="C99" s="20" t="s">
        <v>193</v>
      </c>
      <c r="E99" s="5" t="s">
        <v>189</v>
      </c>
      <c r="F99" s="28" t="s">
        <v>18</v>
      </c>
      <c r="H99" s="5" t="s">
        <v>23</v>
      </c>
      <c r="I99" s="5" t="s">
        <v>143</v>
      </c>
      <c r="L99" s="9"/>
      <c r="M99" s="9"/>
      <c r="N99" s="5">
        <v>107</v>
      </c>
    </row>
    <row r="100" spans="2:14" ht="15" customHeight="1">
      <c r="B100" s="5" t="s">
        <v>137</v>
      </c>
      <c r="C100" s="20" t="s">
        <v>194</v>
      </c>
      <c r="E100" s="5" t="s">
        <v>189</v>
      </c>
      <c r="F100" s="28" t="s">
        <v>18</v>
      </c>
      <c r="J100" s="5" t="s">
        <v>45</v>
      </c>
      <c r="L100" s="9"/>
      <c r="M100" s="9"/>
      <c r="N100" s="5">
        <v>107</v>
      </c>
    </row>
    <row r="101" spans="2:14" ht="15" customHeight="1">
      <c r="B101" s="5" t="s">
        <v>137</v>
      </c>
      <c r="C101" s="20" t="s">
        <v>195</v>
      </c>
      <c r="E101" s="5" t="s">
        <v>189</v>
      </c>
      <c r="F101" s="28" t="s">
        <v>18</v>
      </c>
      <c r="J101" s="5" t="s">
        <v>45</v>
      </c>
      <c r="L101" s="9"/>
      <c r="M101" s="9"/>
      <c r="N101" s="5">
        <v>107</v>
      </c>
    </row>
    <row r="102" spans="2:14" ht="15" customHeight="1">
      <c r="B102" s="5" t="s">
        <v>137</v>
      </c>
      <c r="C102" s="20" t="s">
        <v>196</v>
      </c>
      <c r="E102" s="5" t="s">
        <v>189</v>
      </c>
      <c r="F102" s="28" t="s">
        <v>18</v>
      </c>
      <c r="K102" s="5" t="s">
        <v>43</v>
      </c>
      <c r="L102" s="9"/>
      <c r="M102" s="9"/>
      <c r="N102" s="5">
        <v>107</v>
      </c>
    </row>
    <row r="103" spans="2:14" ht="15" customHeight="1">
      <c r="B103" s="5" t="s">
        <v>137</v>
      </c>
      <c r="C103" s="20" t="s">
        <v>197</v>
      </c>
      <c r="E103" s="5" t="s">
        <v>189</v>
      </c>
      <c r="F103" s="28" t="s">
        <v>18</v>
      </c>
      <c r="H103" s="5" t="s">
        <v>17</v>
      </c>
      <c r="I103" s="5" t="s">
        <v>139</v>
      </c>
      <c r="L103" s="9"/>
      <c r="M103" s="9"/>
      <c r="N103" s="5">
        <v>107</v>
      </c>
    </row>
    <row r="104" spans="2:14" ht="15" customHeight="1">
      <c r="B104" s="5" t="s">
        <v>137</v>
      </c>
      <c r="C104" s="20" t="s">
        <v>198</v>
      </c>
      <c r="E104" s="5" t="s">
        <v>189</v>
      </c>
      <c r="F104" s="28" t="s">
        <v>18</v>
      </c>
      <c r="H104" s="5" t="s">
        <v>17</v>
      </c>
      <c r="I104" s="5" t="s">
        <v>143</v>
      </c>
      <c r="L104" s="9"/>
      <c r="M104" s="9"/>
      <c r="N104" s="5">
        <v>107</v>
      </c>
    </row>
    <row r="105" spans="2:14" ht="15" customHeight="1">
      <c r="B105" s="5" t="s">
        <v>137</v>
      </c>
      <c r="C105" s="20" t="s">
        <v>199</v>
      </c>
      <c r="E105" s="5" t="s">
        <v>189</v>
      </c>
      <c r="F105" s="28" t="s">
        <v>18</v>
      </c>
      <c r="H105" s="5" t="s">
        <v>17</v>
      </c>
      <c r="I105" s="5" t="s">
        <v>139</v>
      </c>
      <c r="J105" s="1"/>
      <c r="L105" s="9"/>
      <c r="M105" s="9"/>
      <c r="N105" s="5">
        <v>107</v>
      </c>
    </row>
    <row r="106" spans="2:14" ht="15" customHeight="1">
      <c r="B106" s="5" t="s">
        <v>137</v>
      </c>
      <c r="C106" s="20" t="s">
        <v>200</v>
      </c>
      <c r="E106" s="5" t="s">
        <v>189</v>
      </c>
      <c r="F106" s="28" t="s">
        <v>18</v>
      </c>
      <c r="H106" s="5" t="s">
        <v>17</v>
      </c>
      <c r="I106" s="5" t="s">
        <v>143</v>
      </c>
      <c r="L106" s="9"/>
      <c r="M106" s="9"/>
      <c r="N106" s="5">
        <v>107</v>
      </c>
    </row>
    <row r="107" spans="2:14" ht="15" customHeight="1">
      <c r="B107" s="5" t="s">
        <v>137</v>
      </c>
      <c r="C107" s="20" t="s">
        <v>201</v>
      </c>
      <c r="E107" s="5" t="s">
        <v>189</v>
      </c>
      <c r="F107" s="28" t="s">
        <v>18</v>
      </c>
      <c r="H107" s="5" t="s">
        <v>23</v>
      </c>
      <c r="I107" s="5" t="s">
        <v>139</v>
      </c>
      <c r="L107" s="9"/>
      <c r="M107" s="9"/>
      <c r="N107" s="5">
        <v>107</v>
      </c>
    </row>
    <row r="108" spans="2:14" ht="15" customHeight="1">
      <c r="B108" s="5" t="s">
        <v>137</v>
      </c>
      <c r="C108" s="20" t="s">
        <v>202</v>
      </c>
      <c r="E108" s="5" t="s">
        <v>189</v>
      </c>
      <c r="F108" s="28" t="s">
        <v>18</v>
      </c>
      <c r="H108" s="5" t="s">
        <v>23</v>
      </c>
      <c r="I108" s="5" t="s">
        <v>143</v>
      </c>
      <c r="L108" s="9"/>
      <c r="M108" s="9"/>
      <c r="N108" s="5">
        <v>107</v>
      </c>
    </row>
    <row r="109" spans="2:14" ht="15" customHeight="1">
      <c r="B109" s="5" t="s">
        <v>137</v>
      </c>
      <c r="C109" s="20" t="s">
        <v>203</v>
      </c>
      <c r="E109" s="5" t="s">
        <v>189</v>
      </c>
      <c r="F109" s="28" t="s">
        <v>204</v>
      </c>
      <c r="J109" s="5" t="s">
        <v>45</v>
      </c>
      <c r="L109" s="9"/>
      <c r="M109" s="9"/>
      <c r="N109" s="5">
        <v>107</v>
      </c>
    </row>
    <row r="110" spans="2:14" ht="15" customHeight="1">
      <c r="B110" s="5" t="s">
        <v>137</v>
      </c>
      <c r="C110" s="20" t="s">
        <v>205</v>
      </c>
      <c r="E110" s="5" t="s">
        <v>189</v>
      </c>
      <c r="F110" s="28" t="s">
        <v>204</v>
      </c>
      <c r="J110" s="5" t="s">
        <v>45</v>
      </c>
      <c r="L110" s="9"/>
      <c r="M110" s="9"/>
      <c r="N110" s="5">
        <v>107</v>
      </c>
    </row>
    <row r="111" spans="2:14" ht="15" customHeight="1">
      <c r="B111" s="5" t="s">
        <v>137</v>
      </c>
      <c r="C111" s="20" t="s">
        <v>206</v>
      </c>
      <c r="E111" s="5" t="s">
        <v>189</v>
      </c>
      <c r="F111" s="25" t="s">
        <v>207</v>
      </c>
      <c r="G111" s="25"/>
      <c r="J111" s="5" t="s">
        <v>45</v>
      </c>
      <c r="L111" s="9"/>
      <c r="M111" s="9"/>
      <c r="N111" s="5">
        <v>107</v>
      </c>
    </row>
    <row r="112" spans="2:14" ht="15" customHeight="1">
      <c r="B112" s="5" t="s">
        <v>137</v>
      </c>
      <c r="C112" s="20" t="s">
        <v>208</v>
      </c>
      <c r="E112" s="5" t="s">
        <v>189</v>
      </c>
      <c r="F112" s="28" t="s">
        <v>204</v>
      </c>
      <c r="K112" s="5" t="s">
        <v>43</v>
      </c>
      <c r="L112" s="9"/>
      <c r="M112" s="9"/>
      <c r="N112" s="5">
        <v>107</v>
      </c>
    </row>
    <row r="113" spans="2:14" ht="15" customHeight="1">
      <c r="B113" s="5" t="s">
        <v>137</v>
      </c>
      <c r="C113" s="20" t="s">
        <v>209</v>
      </c>
      <c r="E113" s="5" t="s">
        <v>189</v>
      </c>
      <c r="F113" s="28" t="s">
        <v>18</v>
      </c>
      <c r="H113" s="5" t="s">
        <v>17</v>
      </c>
      <c r="I113" s="5" t="s">
        <v>139</v>
      </c>
      <c r="L113" s="9"/>
      <c r="M113" s="9"/>
      <c r="N113" s="5">
        <v>107</v>
      </c>
    </row>
    <row r="114" spans="2:14" ht="15" customHeight="1">
      <c r="B114" s="5" t="s">
        <v>137</v>
      </c>
      <c r="C114" s="20" t="s">
        <v>210</v>
      </c>
      <c r="E114" s="5" t="s">
        <v>189</v>
      </c>
      <c r="F114" s="28" t="s">
        <v>18</v>
      </c>
      <c r="H114" s="5" t="s">
        <v>23</v>
      </c>
      <c r="I114" s="5" t="s">
        <v>139</v>
      </c>
      <c r="L114" s="9"/>
      <c r="M114" s="9"/>
      <c r="N114" s="5">
        <v>107</v>
      </c>
    </row>
    <row r="115" spans="2:14" ht="15" customHeight="1">
      <c r="B115" s="5" t="s">
        <v>137</v>
      </c>
      <c r="C115" s="20" t="s">
        <v>211</v>
      </c>
      <c r="E115" s="5" t="s">
        <v>189</v>
      </c>
      <c r="F115" s="28" t="s">
        <v>18</v>
      </c>
      <c r="J115" s="5" t="s">
        <v>45</v>
      </c>
      <c r="L115" s="9"/>
      <c r="M115" s="9"/>
      <c r="N115" s="5">
        <v>107</v>
      </c>
    </row>
    <row r="116" spans="2:14" ht="15" customHeight="1">
      <c r="B116" s="5" t="s">
        <v>137</v>
      </c>
      <c r="C116" s="20" t="s">
        <v>212</v>
      </c>
      <c r="E116" s="5" t="s">
        <v>189</v>
      </c>
      <c r="F116" s="28" t="s">
        <v>18</v>
      </c>
      <c r="H116" s="5" t="s">
        <v>17</v>
      </c>
      <c r="I116" s="5" t="s">
        <v>139</v>
      </c>
      <c r="L116" s="9"/>
      <c r="M116" s="9"/>
      <c r="N116" s="5">
        <v>107</v>
      </c>
    </row>
    <row r="117" spans="2:14" ht="15" customHeight="1">
      <c r="B117" s="5" t="s">
        <v>137</v>
      </c>
      <c r="C117" s="20" t="s">
        <v>213</v>
      </c>
      <c r="E117" s="5" t="s">
        <v>189</v>
      </c>
      <c r="F117" s="28" t="s">
        <v>18</v>
      </c>
      <c r="H117" s="5" t="s">
        <v>17</v>
      </c>
      <c r="I117" s="5" t="s">
        <v>143</v>
      </c>
      <c r="L117" s="9"/>
      <c r="M117" s="9"/>
      <c r="N117" s="5">
        <v>107</v>
      </c>
    </row>
    <row r="118" spans="2:14" ht="15" customHeight="1">
      <c r="B118" s="5" t="s">
        <v>137</v>
      </c>
      <c r="C118" s="20" t="s">
        <v>214</v>
      </c>
      <c r="E118" s="5" t="s">
        <v>189</v>
      </c>
      <c r="F118" s="28" t="s">
        <v>18</v>
      </c>
      <c r="H118" s="5" t="s">
        <v>17</v>
      </c>
      <c r="I118" s="5" t="s">
        <v>143</v>
      </c>
      <c r="L118" s="9"/>
      <c r="M118" s="9"/>
      <c r="N118" s="5">
        <v>107</v>
      </c>
    </row>
    <row r="119" spans="2:14" ht="15" customHeight="1">
      <c r="B119" s="5" t="s">
        <v>137</v>
      </c>
      <c r="C119" s="20" t="s">
        <v>215</v>
      </c>
      <c r="E119" s="5" t="s">
        <v>189</v>
      </c>
      <c r="F119" s="28" t="s">
        <v>18</v>
      </c>
      <c r="J119" s="5" t="s">
        <v>45</v>
      </c>
      <c r="L119" s="9"/>
      <c r="M119" s="9"/>
      <c r="N119" s="5">
        <v>107</v>
      </c>
    </row>
    <row r="120" spans="2:14" ht="15" customHeight="1">
      <c r="B120" s="5" t="s">
        <v>137</v>
      </c>
      <c r="C120" s="20" t="s">
        <v>216</v>
      </c>
      <c r="E120" s="5" t="s">
        <v>189</v>
      </c>
      <c r="F120" s="28" t="s">
        <v>18</v>
      </c>
      <c r="J120" s="5" t="s">
        <v>45</v>
      </c>
      <c r="L120" s="9"/>
      <c r="M120" s="9"/>
      <c r="N120" s="5">
        <v>107</v>
      </c>
    </row>
    <row r="121" spans="2:14" ht="15" customHeight="1">
      <c r="B121" s="5" t="s">
        <v>137</v>
      </c>
      <c r="C121" s="20" t="s">
        <v>217</v>
      </c>
      <c r="E121" s="5" t="s">
        <v>189</v>
      </c>
      <c r="F121" s="28" t="s">
        <v>18</v>
      </c>
      <c r="J121" s="5" t="s">
        <v>45</v>
      </c>
      <c r="L121" s="9"/>
      <c r="M121" s="9"/>
      <c r="N121" s="5">
        <v>107</v>
      </c>
    </row>
    <row r="122" spans="2:14" ht="15" customHeight="1">
      <c r="B122" s="5" t="s">
        <v>137</v>
      </c>
      <c r="C122" s="20" t="s">
        <v>218</v>
      </c>
      <c r="E122" s="5" t="s">
        <v>189</v>
      </c>
      <c r="F122" s="28" t="s">
        <v>18</v>
      </c>
      <c r="J122" s="5" t="s">
        <v>45</v>
      </c>
      <c r="L122" s="9"/>
      <c r="M122" s="9"/>
      <c r="N122" s="5">
        <v>107</v>
      </c>
    </row>
    <row r="123" spans="2:14" ht="15" customHeight="1">
      <c r="B123" s="5" t="s">
        <v>137</v>
      </c>
      <c r="C123" s="20" t="s">
        <v>219</v>
      </c>
      <c r="E123" s="5" t="s">
        <v>189</v>
      </c>
      <c r="F123" s="28" t="s">
        <v>220</v>
      </c>
      <c r="J123" s="5" t="s">
        <v>45</v>
      </c>
      <c r="L123" s="9"/>
      <c r="M123" s="9"/>
      <c r="N123" s="5">
        <v>107</v>
      </c>
    </row>
    <row r="124" spans="2:14" ht="15" customHeight="1">
      <c r="B124" s="5" t="s">
        <v>137</v>
      </c>
      <c r="C124" s="20" t="s">
        <v>221</v>
      </c>
      <c r="E124" s="5" t="s">
        <v>189</v>
      </c>
      <c r="F124" s="28" t="s">
        <v>220</v>
      </c>
      <c r="J124" s="5" t="s">
        <v>45</v>
      </c>
      <c r="L124" s="9"/>
      <c r="M124" s="9"/>
      <c r="N124" s="5">
        <v>107</v>
      </c>
    </row>
    <row r="125" spans="2:14" ht="15" customHeight="1">
      <c r="B125" s="5" t="s">
        <v>137</v>
      </c>
      <c r="C125" s="20" t="s">
        <v>222</v>
      </c>
      <c r="E125" s="5" t="s">
        <v>189</v>
      </c>
      <c r="F125" s="25" t="s">
        <v>223</v>
      </c>
      <c r="G125" s="25"/>
      <c r="H125" s="5" t="s">
        <v>17</v>
      </c>
      <c r="I125" s="5" t="s">
        <v>143</v>
      </c>
      <c r="L125" s="9"/>
      <c r="M125" s="9"/>
      <c r="N125" s="5">
        <v>107</v>
      </c>
    </row>
    <row r="126" spans="2:14" ht="15" customHeight="1">
      <c r="B126" s="5" t="s">
        <v>137</v>
      </c>
      <c r="C126" s="20" t="s">
        <v>224</v>
      </c>
      <c r="E126" s="5" t="s">
        <v>189</v>
      </c>
      <c r="F126" s="25" t="s">
        <v>223</v>
      </c>
      <c r="G126" s="25"/>
      <c r="H126" s="5" t="s">
        <v>23</v>
      </c>
      <c r="I126" s="5" t="s">
        <v>143</v>
      </c>
      <c r="L126" s="9"/>
      <c r="M126" s="9"/>
      <c r="N126" s="5">
        <v>108</v>
      </c>
    </row>
    <row r="127" spans="2:14" ht="15" customHeight="1">
      <c r="B127" s="5" t="s">
        <v>137</v>
      </c>
      <c r="C127" s="20" t="s">
        <v>225</v>
      </c>
      <c r="E127" s="5" t="s">
        <v>189</v>
      </c>
      <c r="F127" s="25" t="s">
        <v>223</v>
      </c>
      <c r="G127" s="25"/>
      <c r="J127" s="5" t="s">
        <v>45</v>
      </c>
      <c r="L127" s="9"/>
      <c r="M127" s="9"/>
      <c r="N127" s="5">
        <v>108</v>
      </c>
    </row>
    <row r="128" spans="2:14" ht="15" customHeight="1">
      <c r="B128" s="5" t="s">
        <v>137</v>
      </c>
      <c r="C128" s="20" t="s">
        <v>226</v>
      </c>
      <c r="E128" s="5" t="s">
        <v>189</v>
      </c>
      <c r="F128" s="25" t="s">
        <v>227</v>
      </c>
      <c r="G128" s="25"/>
      <c r="H128" s="5" t="s">
        <v>17</v>
      </c>
      <c r="I128" s="5" t="s">
        <v>139</v>
      </c>
      <c r="L128" s="9"/>
      <c r="M128" s="9"/>
      <c r="N128" s="5">
        <v>108</v>
      </c>
    </row>
    <row r="129" spans="2:14" ht="15" customHeight="1">
      <c r="B129" s="5" t="s">
        <v>137</v>
      </c>
      <c r="C129" s="20" t="s">
        <v>228</v>
      </c>
      <c r="E129" s="5" t="s">
        <v>189</v>
      </c>
      <c r="F129" s="25" t="s">
        <v>227</v>
      </c>
      <c r="G129" s="25"/>
      <c r="J129" s="5" t="s">
        <v>45</v>
      </c>
      <c r="L129" s="9"/>
      <c r="M129" s="9"/>
      <c r="N129" s="5">
        <v>108</v>
      </c>
    </row>
    <row r="130" spans="2:14" ht="15" customHeight="1">
      <c r="B130" s="5" t="s">
        <v>137</v>
      </c>
      <c r="C130" s="20" t="s">
        <v>229</v>
      </c>
      <c r="E130" s="5" t="s">
        <v>189</v>
      </c>
      <c r="F130" s="28" t="s">
        <v>230</v>
      </c>
      <c r="K130" s="5" t="s">
        <v>43</v>
      </c>
      <c r="L130" s="9"/>
      <c r="M130" s="9"/>
      <c r="N130" s="5">
        <v>108</v>
      </c>
    </row>
    <row r="131" spans="2:14" ht="15" customHeight="1">
      <c r="B131" s="5" t="s">
        <v>137</v>
      </c>
      <c r="C131" s="20" t="s">
        <v>231</v>
      </c>
      <c r="E131" s="5" t="s">
        <v>90</v>
      </c>
      <c r="F131" s="28" t="s">
        <v>232</v>
      </c>
      <c r="H131" s="5" t="s">
        <v>17</v>
      </c>
      <c r="I131" s="5" t="s">
        <v>139</v>
      </c>
      <c r="L131" s="9"/>
      <c r="M131" s="9"/>
      <c r="N131" s="5">
        <v>121</v>
      </c>
    </row>
    <row r="132" spans="2:14" ht="15" customHeight="1">
      <c r="B132" s="5" t="s">
        <v>137</v>
      </c>
      <c r="C132" s="20" t="s">
        <v>233</v>
      </c>
      <c r="E132" s="5" t="s">
        <v>90</v>
      </c>
      <c r="F132" s="28" t="s">
        <v>18</v>
      </c>
      <c r="H132" s="5" t="s">
        <v>17</v>
      </c>
      <c r="I132" s="5" t="s">
        <v>143</v>
      </c>
      <c r="L132" s="9"/>
      <c r="M132" s="9"/>
      <c r="N132" s="5">
        <v>121</v>
      </c>
    </row>
    <row r="133" spans="2:14" ht="15" customHeight="1">
      <c r="B133" s="5" t="s">
        <v>137</v>
      </c>
      <c r="C133" s="20" t="s">
        <v>234</v>
      </c>
      <c r="E133" s="5" t="s">
        <v>90</v>
      </c>
      <c r="F133" s="28" t="s">
        <v>18</v>
      </c>
      <c r="H133" s="5" t="s">
        <v>17</v>
      </c>
      <c r="I133" s="5" t="s">
        <v>139</v>
      </c>
      <c r="L133" s="9"/>
      <c r="M133" s="9"/>
      <c r="N133" s="5">
        <v>121</v>
      </c>
    </row>
    <row r="134" spans="2:14" ht="15" customHeight="1">
      <c r="B134" s="5" t="s">
        <v>137</v>
      </c>
      <c r="C134" s="20" t="s">
        <v>235</v>
      </c>
      <c r="E134" s="5" t="s">
        <v>90</v>
      </c>
      <c r="F134" s="28" t="s">
        <v>236</v>
      </c>
      <c r="H134" s="5" t="s">
        <v>23</v>
      </c>
      <c r="I134" s="5" t="s">
        <v>143</v>
      </c>
      <c r="L134" s="9"/>
      <c r="M134" s="9"/>
      <c r="N134" s="5">
        <v>121</v>
      </c>
    </row>
    <row r="135" spans="2:14" ht="15" customHeight="1">
      <c r="B135" s="5" t="s">
        <v>137</v>
      </c>
      <c r="C135" s="20" t="s">
        <v>237</v>
      </c>
      <c r="E135" s="5" t="s">
        <v>90</v>
      </c>
      <c r="F135" s="28" t="s">
        <v>236</v>
      </c>
      <c r="K135" s="5" t="s">
        <v>43</v>
      </c>
      <c r="L135" s="9"/>
      <c r="M135" s="9"/>
      <c r="N135" s="5">
        <v>121</v>
      </c>
    </row>
    <row r="136" spans="2:14" ht="15" customHeight="1">
      <c r="B136" s="5" t="s">
        <v>137</v>
      </c>
      <c r="C136" s="20" t="s">
        <v>238</v>
      </c>
      <c r="E136" s="5" t="s">
        <v>90</v>
      </c>
      <c r="F136" s="28" t="s">
        <v>236</v>
      </c>
      <c r="K136" s="5" t="s">
        <v>43</v>
      </c>
      <c r="L136" s="9"/>
      <c r="M136" s="9"/>
      <c r="N136" s="5">
        <v>121</v>
      </c>
    </row>
    <row r="137" spans="2:14" ht="15" customHeight="1">
      <c r="B137" s="5" t="s">
        <v>239</v>
      </c>
      <c r="C137" s="20" t="s">
        <v>240</v>
      </c>
      <c r="E137" s="5" t="s">
        <v>15</v>
      </c>
      <c r="F137" s="28" t="s">
        <v>241</v>
      </c>
      <c r="H137" s="5" t="s">
        <v>23</v>
      </c>
      <c r="I137" s="5" t="s">
        <v>139</v>
      </c>
      <c r="L137" s="9" t="s">
        <v>20</v>
      </c>
      <c r="M137" s="9" t="s">
        <v>36</v>
      </c>
      <c r="N137" s="5">
        <v>134</v>
      </c>
    </row>
    <row r="138" spans="2:14" ht="15" customHeight="1">
      <c r="B138" s="5" t="s">
        <v>239</v>
      </c>
      <c r="C138" s="20" t="s">
        <v>242</v>
      </c>
      <c r="E138" s="5" t="s">
        <v>49</v>
      </c>
      <c r="F138" s="28" t="s">
        <v>243</v>
      </c>
      <c r="H138" s="5" t="s">
        <v>23</v>
      </c>
      <c r="I138" s="5" t="s">
        <v>143</v>
      </c>
      <c r="L138" s="9" t="s">
        <v>26</v>
      </c>
      <c r="M138" s="9" t="s">
        <v>41</v>
      </c>
      <c r="N138" s="5">
        <v>152</v>
      </c>
    </row>
    <row r="139" spans="2:14" ht="15" customHeight="1">
      <c r="B139" s="5" t="s">
        <v>239</v>
      </c>
      <c r="C139" s="20" t="s">
        <v>244</v>
      </c>
      <c r="E139" s="5" t="s">
        <v>54</v>
      </c>
      <c r="F139" s="28" t="s">
        <v>245</v>
      </c>
      <c r="H139" s="5" t="s">
        <v>23</v>
      </c>
      <c r="I139" s="5" t="s">
        <v>143</v>
      </c>
      <c r="L139" s="9" t="s">
        <v>26</v>
      </c>
      <c r="M139" s="9" t="s">
        <v>41</v>
      </c>
      <c r="N139" s="5">
        <v>158</v>
      </c>
    </row>
    <row r="140" spans="2:14" ht="15" customHeight="1">
      <c r="B140" s="5" t="s">
        <v>239</v>
      </c>
      <c r="C140" s="20" t="s">
        <v>246</v>
      </c>
      <c r="E140" s="5" t="s">
        <v>38</v>
      </c>
      <c r="F140" s="25" t="s">
        <v>247</v>
      </c>
      <c r="G140" s="25"/>
      <c r="H140" s="5" t="s">
        <v>23</v>
      </c>
      <c r="I140" s="5" t="s">
        <v>143</v>
      </c>
      <c r="L140" s="9" t="s">
        <v>26</v>
      </c>
      <c r="M140" s="9" t="s">
        <v>41</v>
      </c>
      <c r="N140" s="5">
        <v>164</v>
      </c>
    </row>
    <row r="141" spans="2:14" ht="15" customHeight="1">
      <c r="B141" s="5" t="s">
        <v>239</v>
      </c>
      <c r="C141" s="20" t="s">
        <v>248</v>
      </c>
      <c r="E141" s="5" t="s">
        <v>111</v>
      </c>
      <c r="F141" s="25" t="s">
        <v>249</v>
      </c>
      <c r="G141" s="25"/>
      <c r="H141" s="5" t="s">
        <v>23</v>
      </c>
      <c r="I141" s="5" t="s">
        <v>143</v>
      </c>
      <c r="L141" s="9" t="s">
        <v>26</v>
      </c>
      <c r="M141" s="9" t="s">
        <v>20</v>
      </c>
      <c r="N141" s="5">
        <v>174</v>
      </c>
    </row>
    <row r="142" spans="2:14" ht="15" customHeight="1">
      <c r="B142" s="5" t="s">
        <v>239</v>
      </c>
      <c r="C142" s="20" t="s">
        <v>250</v>
      </c>
      <c r="E142" s="5" t="s">
        <v>111</v>
      </c>
      <c r="F142" s="25" t="s">
        <v>251</v>
      </c>
      <c r="G142" s="25"/>
      <c r="H142" s="5" t="s">
        <v>23</v>
      </c>
      <c r="I142" s="5" t="s">
        <v>143</v>
      </c>
      <c r="L142" s="9" t="s">
        <v>20</v>
      </c>
      <c r="M142" s="9" t="s">
        <v>20</v>
      </c>
      <c r="N142" s="5">
        <v>174</v>
      </c>
    </row>
    <row r="143" spans="2:14" ht="15" customHeight="1">
      <c r="B143" s="5" t="s">
        <v>239</v>
      </c>
      <c r="C143" s="20" t="s">
        <v>252</v>
      </c>
      <c r="E143" s="5" t="s">
        <v>38</v>
      </c>
      <c r="F143" s="25" t="s">
        <v>253</v>
      </c>
      <c r="G143" s="25"/>
      <c r="H143" s="5" t="s">
        <v>23</v>
      </c>
      <c r="I143" s="5" t="s">
        <v>143</v>
      </c>
      <c r="L143" s="9" t="s">
        <v>20</v>
      </c>
      <c r="M143" s="9" t="s">
        <v>41</v>
      </c>
      <c r="N143" s="5">
        <v>176</v>
      </c>
    </row>
    <row r="144" spans="2:14" ht="15" customHeight="1">
      <c r="B144" s="5" t="s">
        <v>239</v>
      </c>
      <c r="C144" s="20" t="s">
        <v>254</v>
      </c>
      <c r="E144" s="5" t="s">
        <v>38</v>
      </c>
      <c r="F144" s="25" t="s">
        <v>253</v>
      </c>
      <c r="G144" s="25"/>
      <c r="H144" s="5" t="s">
        <v>17</v>
      </c>
      <c r="I144" s="5" t="s">
        <v>139</v>
      </c>
      <c r="L144" s="9" t="s">
        <v>20</v>
      </c>
      <c r="M144" s="9" t="s">
        <v>41</v>
      </c>
      <c r="N144" s="5">
        <v>176</v>
      </c>
    </row>
    <row r="145" spans="2:14" ht="15" customHeight="1">
      <c r="B145" s="5" t="s">
        <v>239</v>
      </c>
      <c r="C145" s="20" t="s">
        <v>255</v>
      </c>
      <c r="E145" s="5" t="s">
        <v>49</v>
      </c>
      <c r="F145" s="25" t="s">
        <v>256</v>
      </c>
      <c r="G145" s="25"/>
      <c r="H145" s="5" t="s">
        <v>23</v>
      </c>
      <c r="I145" s="5" t="s">
        <v>143</v>
      </c>
      <c r="L145" s="9" t="s">
        <v>20</v>
      </c>
      <c r="M145" s="9" t="s">
        <v>41</v>
      </c>
      <c r="N145" s="5">
        <v>176</v>
      </c>
    </row>
    <row r="146" spans="2:14" ht="15" customHeight="1">
      <c r="B146" s="5" t="s">
        <v>239</v>
      </c>
      <c r="C146" s="20" t="s">
        <v>257</v>
      </c>
      <c r="E146" s="5" t="s">
        <v>49</v>
      </c>
      <c r="F146" s="25" t="s">
        <v>256</v>
      </c>
      <c r="G146" s="25"/>
      <c r="H146" s="5" t="s">
        <v>17</v>
      </c>
      <c r="I146" s="5" t="s">
        <v>139</v>
      </c>
      <c r="L146" s="9" t="s">
        <v>20</v>
      </c>
      <c r="M146" s="9" t="s">
        <v>41</v>
      </c>
      <c r="N146" s="5">
        <v>176</v>
      </c>
    </row>
    <row r="147" spans="2:14" ht="15" customHeight="1">
      <c r="B147" s="5" t="s">
        <v>239</v>
      </c>
      <c r="C147" s="20" t="s">
        <v>258</v>
      </c>
      <c r="E147" s="5" t="s">
        <v>54</v>
      </c>
      <c r="F147" s="25" t="s">
        <v>245</v>
      </c>
      <c r="G147" s="25"/>
      <c r="H147" s="5" t="s">
        <v>23</v>
      </c>
      <c r="I147" s="5" t="s">
        <v>143</v>
      </c>
      <c r="L147" s="9" t="s">
        <v>20</v>
      </c>
      <c r="M147" s="9" t="s">
        <v>41</v>
      </c>
      <c r="N147" s="5">
        <v>176</v>
      </c>
    </row>
    <row r="148" spans="2:14" ht="15" customHeight="1">
      <c r="B148" s="5" t="s">
        <v>239</v>
      </c>
      <c r="C148" s="20" t="s">
        <v>259</v>
      </c>
      <c r="E148" s="5" t="s">
        <v>81</v>
      </c>
      <c r="F148" s="25" t="s">
        <v>260</v>
      </c>
      <c r="G148" s="25"/>
      <c r="H148" s="5" t="s">
        <v>23</v>
      </c>
      <c r="I148" s="5" t="s">
        <v>143</v>
      </c>
      <c r="L148" s="9" t="s">
        <v>20</v>
      </c>
      <c r="M148" s="9" t="s">
        <v>41</v>
      </c>
      <c r="N148" s="5">
        <v>194</v>
      </c>
    </row>
    <row r="149" spans="2:14" ht="15" customHeight="1">
      <c r="B149" s="5" t="s">
        <v>239</v>
      </c>
      <c r="C149" s="20" t="s">
        <v>261</v>
      </c>
      <c r="E149" s="5" t="s">
        <v>262</v>
      </c>
      <c r="F149" s="28" t="s">
        <v>263</v>
      </c>
      <c r="H149" s="5" t="s">
        <v>23</v>
      </c>
      <c r="I149" s="5" t="s">
        <v>143</v>
      </c>
      <c r="L149" s="9" t="s">
        <v>20</v>
      </c>
      <c r="M149" s="9" t="s">
        <v>41</v>
      </c>
      <c r="N149" s="5">
        <v>195</v>
      </c>
    </row>
    <row r="150" spans="2:14" ht="15" customHeight="1">
      <c r="B150" s="5" t="s">
        <v>239</v>
      </c>
      <c r="C150" s="20" t="s">
        <v>264</v>
      </c>
      <c r="E150" s="5" t="s">
        <v>63</v>
      </c>
      <c r="F150" s="28" t="s">
        <v>265</v>
      </c>
      <c r="H150" s="5" t="s">
        <v>23</v>
      </c>
      <c r="I150" s="5" t="s">
        <v>143</v>
      </c>
      <c r="L150" s="9" t="s">
        <v>26</v>
      </c>
      <c r="M150" s="9" t="s">
        <v>41</v>
      </c>
      <c r="N150" s="5">
        <v>202</v>
      </c>
    </row>
    <row r="151" spans="2:14" ht="15" customHeight="1">
      <c r="B151" s="5" t="s">
        <v>239</v>
      </c>
      <c r="C151" s="20" t="s">
        <v>266</v>
      </c>
      <c r="E151" s="5" t="s">
        <v>81</v>
      </c>
      <c r="F151" s="25" t="s">
        <v>267</v>
      </c>
      <c r="G151" s="25"/>
      <c r="H151" s="5" t="s">
        <v>23</v>
      </c>
      <c r="I151" s="5" t="s">
        <v>143</v>
      </c>
      <c r="L151" s="9" t="s">
        <v>20</v>
      </c>
      <c r="M151" s="9" t="s">
        <v>41</v>
      </c>
      <c r="N151" s="5">
        <v>202</v>
      </c>
    </row>
    <row r="152" spans="2:14" ht="15" customHeight="1">
      <c r="B152" s="5" t="s">
        <v>239</v>
      </c>
      <c r="C152" s="20" t="s">
        <v>268</v>
      </c>
      <c r="E152" s="5" t="s">
        <v>262</v>
      </c>
      <c r="F152" s="25" t="s">
        <v>269</v>
      </c>
      <c r="G152" s="25"/>
      <c r="H152" s="5" t="s">
        <v>23</v>
      </c>
      <c r="I152" s="5" t="s">
        <v>143</v>
      </c>
      <c r="L152" s="9" t="s">
        <v>26</v>
      </c>
      <c r="M152" s="9" t="s">
        <v>41</v>
      </c>
      <c r="N152" s="5">
        <v>202</v>
      </c>
    </row>
    <row r="153" spans="2:14" ht="15" customHeight="1">
      <c r="B153" s="5" t="s">
        <v>239</v>
      </c>
      <c r="C153" s="20" t="s">
        <v>270</v>
      </c>
      <c r="E153" s="5" t="s">
        <v>262</v>
      </c>
      <c r="F153" s="25" t="s">
        <v>269</v>
      </c>
      <c r="G153" s="25"/>
      <c r="H153" s="5" t="s">
        <v>23</v>
      </c>
      <c r="I153" s="5" t="s">
        <v>143</v>
      </c>
      <c r="L153" s="9" t="s">
        <v>20</v>
      </c>
      <c r="M153" s="9" t="s">
        <v>41</v>
      </c>
      <c r="N153" s="5">
        <v>203</v>
      </c>
    </row>
    <row r="154" spans="2:14" ht="15" customHeight="1">
      <c r="B154" s="5" t="s">
        <v>239</v>
      </c>
      <c r="C154" s="20" t="s">
        <v>271</v>
      </c>
      <c r="E154" s="5" t="s">
        <v>262</v>
      </c>
      <c r="F154" s="28" t="s">
        <v>272</v>
      </c>
      <c r="H154" s="5" t="s">
        <v>23</v>
      </c>
      <c r="I154" s="5" t="s">
        <v>143</v>
      </c>
      <c r="L154" s="9" t="s">
        <v>26</v>
      </c>
      <c r="M154" s="9" t="s">
        <v>41</v>
      </c>
      <c r="N154" s="5">
        <v>203</v>
      </c>
    </row>
    <row r="155" spans="2:14" ht="15" customHeight="1">
      <c r="B155" s="5" t="s">
        <v>239</v>
      </c>
      <c r="C155" s="20" t="s">
        <v>273</v>
      </c>
      <c r="E155" s="5" t="s">
        <v>189</v>
      </c>
      <c r="F155" s="28" t="s">
        <v>274</v>
      </c>
      <c r="H155" s="5" t="s">
        <v>23</v>
      </c>
      <c r="I155" s="5" t="s">
        <v>143</v>
      </c>
      <c r="L155" s="9" t="s">
        <v>20</v>
      </c>
      <c r="M155" s="9" t="s">
        <v>41</v>
      </c>
      <c r="N155" s="5">
        <v>203</v>
      </c>
    </row>
    <row r="156" spans="2:14" ht="15" customHeight="1">
      <c r="B156" s="5" t="s">
        <v>239</v>
      </c>
      <c r="C156" s="20" t="s">
        <v>275</v>
      </c>
      <c r="E156" s="5" t="s">
        <v>189</v>
      </c>
      <c r="F156" s="28" t="s">
        <v>276</v>
      </c>
      <c r="H156" s="5" t="s">
        <v>17</v>
      </c>
      <c r="I156" s="5" t="s">
        <v>139</v>
      </c>
      <c r="L156" s="9" t="s">
        <v>20</v>
      </c>
      <c r="M156" s="9" t="s">
        <v>41</v>
      </c>
      <c r="N156" s="5">
        <v>204</v>
      </c>
    </row>
    <row r="157" spans="2:14" ht="15" customHeight="1">
      <c r="B157" s="5" t="s">
        <v>239</v>
      </c>
      <c r="C157" s="20" t="s">
        <v>277</v>
      </c>
      <c r="E157" s="5" t="s">
        <v>63</v>
      </c>
      <c r="F157" s="25" t="s">
        <v>278</v>
      </c>
      <c r="G157" s="25"/>
      <c r="H157" s="5" t="s">
        <v>17</v>
      </c>
      <c r="I157" s="5" t="s">
        <v>139</v>
      </c>
      <c r="L157" s="9" t="s">
        <v>26</v>
      </c>
      <c r="M157" s="9" t="s">
        <v>41</v>
      </c>
      <c r="N157" s="5">
        <v>211</v>
      </c>
    </row>
    <row r="158" spans="2:14" ht="15" customHeight="1">
      <c r="B158" s="5" t="s">
        <v>239</v>
      </c>
      <c r="C158" s="20" t="s">
        <v>279</v>
      </c>
      <c r="E158" s="5" t="s">
        <v>63</v>
      </c>
      <c r="F158" s="28" t="s">
        <v>280</v>
      </c>
      <c r="H158" s="5" t="s">
        <v>17</v>
      </c>
      <c r="I158" s="5" t="s">
        <v>139</v>
      </c>
      <c r="L158" s="9" t="s">
        <v>26</v>
      </c>
      <c r="M158" s="9" t="s">
        <v>41</v>
      </c>
      <c r="N158" s="5">
        <v>211</v>
      </c>
    </row>
    <row r="159" spans="2:14" ht="15" customHeight="1">
      <c r="B159" s="5" t="s">
        <v>239</v>
      </c>
      <c r="C159" s="20" t="s">
        <v>281</v>
      </c>
      <c r="E159" s="5" t="s">
        <v>63</v>
      </c>
      <c r="F159" s="28" t="s">
        <v>282</v>
      </c>
      <c r="H159" s="5" t="s">
        <v>17</v>
      </c>
      <c r="I159" s="5" t="s">
        <v>139</v>
      </c>
      <c r="L159" s="9" t="s">
        <v>26</v>
      </c>
      <c r="M159" s="9" t="s">
        <v>41</v>
      </c>
      <c r="N159" s="5">
        <v>211</v>
      </c>
    </row>
    <row r="160" spans="2:14" ht="15" customHeight="1">
      <c r="B160" s="5" t="s">
        <v>239</v>
      </c>
      <c r="C160" s="20" t="s">
        <v>283</v>
      </c>
      <c r="E160" s="5" t="s">
        <v>63</v>
      </c>
      <c r="F160" s="28" t="s">
        <v>284</v>
      </c>
      <c r="H160" s="5" t="s">
        <v>17</v>
      </c>
      <c r="I160" s="5" t="s">
        <v>139</v>
      </c>
      <c r="L160" s="9" t="s">
        <v>26</v>
      </c>
      <c r="M160" s="9" t="s">
        <v>41</v>
      </c>
      <c r="N160" s="5">
        <v>212</v>
      </c>
    </row>
    <row r="161" spans="2:14" ht="15" customHeight="1">
      <c r="B161" s="5" t="s">
        <v>239</v>
      </c>
      <c r="C161" s="20" t="s">
        <v>285</v>
      </c>
      <c r="E161" s="5" t="s">
        <v>63</v>
      </c>
      <c r="F161" s="28" t="s">
        <v>286</v>
      </c>
      <c r="H161" s="5" t="s">
        <v>17</v>
      </c>
      <c r="I161" s="5" t="s">
        <v>139</v>
      </c>
      <c r="L161" s="9" t="s">
        <v>26</v>
      </c>
      <c r="M161" s="9" t="s">
        <v>41</v>
      </c>
      <c r="N161" s="5">
        <v>212</v>
      </c>
    </row>
    <row r="162" spans="2:14" ht="15" customHeight="1">
      <c r="B162" s="5" t="s">
        <v>239</v>
      </c>
      <c r="C162" s="20" t="s">
        <v>287</v>
      </c>
      <c r="E162" s="5" t="s">
        <v>262</v>
      </c>
      <c r="F162" s="25" t="s">
        <v>269</v>
      </c>
      <c r="G162" s="25"/>
      <c r="H162" s="5" t="s">
        <v>17</v>
      </c>
      <c r="I162" s="5" t="s">
        <v>139</v>
      </c>
      <c r="L162" s="9" t="s">
        <v>26</v>
      </c>
      <c r="M162" s="9" t="s">
        <v>41</v>
      </c>
      <c r="N162" s="5">
        <v>212</v>
      </c>
    </row>
    <row r="163" spans="2:14" ht="15" customHeight="1">
      <c r="B163" s="5" t="s">
        <v>239</v>
      </c>
      <c r="C163" s="20" t="s">
        <v>288</v>
      </c>
      <c r="E163" s="5" t="s">
        <v>90</v>
      </c>
      <c r="F163" s="28" t="s">
        <v>289</v>
      </c>
      <c r="H163" s="5" t="s">
        <v>17</v>
      </c>
      <c r="I163" s="5" t="s">
        <v>139</v>
      </c>
      <c r="L163" s="9" t="s">
        <v>26</v>
      </c>
      <c r="M163" s="9" t="s">
        <v>41</v>
      </c>
      <c r="N163" s="5">
        <v>225</v>
      </c>
    </row>
    <row r="164" spans="2:14" ht="15" customHeight="1">
      <c r="B164" s="5" t="s">
        <v>239</v>
      </c>
      <c r="C164" s="20" t="s">
        <v>290</v>
      </c>
      <c r="E164" s="5" t="s">
        <v>90</v>
      </c>
      <c r="F164" s="28" t="s">
        <v>291</v>
      </c>
      <c r="H164" s="5" t="s">
        <v>17</v>
      </c>
      <c r="I164" s="5" t="s">
        <v>139</v>
      </c>
      <c r="L164" s="9" t="s">
        <v>26</v>
      </c>
      <c r="M164" s="9" t="s">
        <v>41</v>
      </c>
      <c r="N164" s="5">
        <v>225</v>
      </c>
    </row>
    <row r="165" spans="2:14" ht="15" customHeight="1">
      <c r="B165" s="5" t="s">
        <v>239</v>
      </c>
      <c r="C165" s="20" t="s">
        <v>292</v>
      </c>
      <c r="E165" s="5" t="s">
        <v>90</v>
      </c>
      <c r="F165" s="28" t="s">
        <v>293</v>
      </c>
      <c r="H165" s="5" t="s">
        <v>23</v>
      </c>
      <c r="I165" s="5" t="s">
        <v>139</v>
      </c>
      <c r="L165" s="9" t="s">
        <v>26</v>
      </c>
      <c r="M165" s="9" t="s">
        <v>41</v>
      </c>
      <c r="N165" s="5">
        <v>226</v>
      </c>
    </row>
    <row r="166" spans="2:14" ht="15" customHeight="1">
      <c r="B166" s="5" t="s">
        <v>239</v>
      </c>
      <c r="C166" s="20" t="s">
        <v>294</v>
      </c>
      <c r="E166" s="5" t="s">
        <v>90</v>
      </c>
      <c r="F166" s="28" t="s">
        <v>295</v>
      </c>
      <c r="H166" s="5" t="s">
        <v>17</v>
      </c>
      <c r="I166" s="5" t="s">
        <v>139</v>
      </c>
      <c r="L166" s="9" t="s">
        <v>26</v>
      </c>
      <c r="M166" s="9" t="s">
        <v>41</v>
      </c>
      <c r="N166" s="5">
        <v>226</v>
      </c>
    </row>
    <row r="167" spans="2:14" ht="15" customHeight="1">
      <c r="B167" s="5" t="s">
        <v>239</v>
      </c>
      <c r="C167" s="20" t="s">
        <v>296</v>
      </c>
      <c r="E167" s="5" t="s">
        <v>90</v>
      </c>
      <c r="F167" s="28" t="s">
        <v>297</v>
      </c>
      <c r="H167" s="5" t="s">
        <v>17</v>
      </c>
      <c r="I167" s="5" t="s">
        <v>139</v>
      </c>
      <c r="L167" s="9" t="s">
        <v>26</v>
      </c>
      <c r="M167" s="9" t="s">
        <v>41</v>
      </c>
      <c r="N167" s="5">
        <v>226</v>
      </c>
    </row>
    <row r="168" spans="2:14" ht="15" customHeight="1">
      <c r="B168" s="5" t="s">
        <v>298</v>
      </c>
      <c r="C168" s="32" t="s">
        <v>299</v>
      </c>
      <c r="D168" s="5" t="s">
        <v>102</v>
      </c>
      <c r="E168" s="5" t="s">
        <v>49</v>
      </c>
      <c r="J168" s="5" t="s">
        <v>35</v>
      </c>
      <c r="L168" s="9" t="s">
        <v>26</v>
      </c>
      <c r="M168" s="9"/>
      <c r="N168" s="5">
        <v>150</v>
      </c>
    </row>
    <row r="169" spans="2:14" ht="15" customHeight="1">
      <c r="B169" s="5" t="s">
        <v>298</v>
      </c>
      <c r="C169" s="32" t="s">
        <v>300</v>
      </c>
      <c r="D169" s="5" t="s">
        <v>102</v>
      </c>
      <c r="E169" s="5" t="s">
        <v>49</v>
      </c>
      <c r="J169" s="5" t="s">
        <v>32</v>
      </c>
      <c r="L169" s="9" t="s">
        <v>26</v>
      </c>
      <c r="M169" s="9"/>
    </row>
    <row r="170" spans="2:14" ht="15" customHeight="1">
      <c r="B170" s="5" t="s">
        <v>298</v>
      </c>
      <c r="C170" s="32" t="s">
        <v>301</v>
      </c>
      <c r="D170" s="5" t="s">
        <v>117</v>
      </c>
      <c r="E170" s="5" t="s">
        <v>49</v>
      </c>
      <c r="H170" s="5" t="s">
        <v>23</v>
      </c>
      <c r="I170" s="5" t="s">
        <v>18</v>
      </c>
      <c r="L170" s="9" t="s">
        <v>20</v>
      </c>
      <c r="M170" s="9"/>
      <c r="N170" s="5">
        <v>150</v>
      </c>
    </row>
    <row r="171" spans="2:14" ht="15" customHeight="1">
      <c r="B171" s="5" t="s">
        <v>298</v>
      </c>
      <c r="C171" s="32" t="s">
        <v>302</v>
      </c>
      <c r="D171" s="5" t="s">
        <v>117</v>
      </c>
      <c r="E171" s="5" t="s">
        <v>15</v>
      </c>
      <c r="H171" s="5" t="s">
        <v>23</v>
      </c>
      <c r="I171" s="5" t="s">
        <v>18</v>
      </c>
      <c r="L171" s="9" t="s">
        <v>20</v>
      </c>
      <c r="M171" s="9"/>
    </row>
    <row r="172" spans="2:14" ht="15" customHeight="1">
      <c r="B172" s="5" t="s">
        <v>298</v>
      </c>
      <c r="C172" s="32" t="s">
        <v>303</v>
      </c>
      <c r="D172" s="5" t="s">
        <v>102</v>
      </c>
      <c r="E172" s="5" t="s">
        <v>15</v>
      </c>
      <c r="F172" s="28" t="s">
        <v>304</v>
      </c>
      <c r="J172" s="5" t="s">
        <v>35</v>
      </c>
      <c r="L172" s="9" t="s">
        <v>24</v>
      </c>
      <c r="M172" s="9"/>
    </row>
    <row r="173" spans="2:14" ht="15" customHeight="1">
      <c r="B173" s="5" t="s">
        <v>298</v>
      </c>
      <c r="C173" s="32" t="s">
        <v>305</v>
      </c>
      <c r="D173" s="5" t="s">
        <v>102</v>
      </c>
      <c r="E173" s="5" t="s">
        <v>15</v>
      </c>
      <c r="J173" s="5" t="s">
        <v>32</v>
      </c>
      <c r="L173" s="9" t="s">
        <v>26</v>
      </c>
      <c r="M173" s="9"/>
    </row>
    <row r="174" spans="2:14" ht="15" customHeight="1">
      <c r="B174" s="5" t="s">
        <v>298</v>
      </c>
      <c r="C174" s="32" t="s">
        <v>306</v>
      </c>
      <c r="D174" s="5" t="s">
        <v>102</v>
      </c>
      <c r="E174" s="5" t="s">
        <v>15</v>
      </c>
      <c r="F174" s="28" t="s">
        <v>142</v>
      </c>
      <c r="J174" s="5" t="s">
        <v>32</v>
      </c>
      <c r="L174" s="9" t="s">
        <v>26</v>
      </c>
      <c r="M174" s="9"/>
    </row>
    <row r="175" spans="2:14" ht="15" customHeight="1">
      <c r="B175" s="5" t="s">
        <v>298</v>
      </c>
      <c r="C175" s="32" t="s">
        <v>307</v>
      </c>
      <c r="D175" s="5" t="s">
        <v>117</v>
      </c>
      <c r="E175" s="5" t="s">
        <v>15</v>
      </c>
      <c r="F175" s="28" t="s">
        <v>308</v>
      </c>
      <c r="H175" s="5" t="s">
        <v>17</v>
      </c>
      <c r="I175" s="5" t="s">
        <v>18</v>
      </c>
      <c r="L175" s="9" t="s">
        <v>24</v>
      </c>
      <c r="M175" s="9"/>
    </row>
    <row r="176" spans="2:14" ht="15" customHeight="1">
      <c r="B176" s="5" t="s">
        <v>298</v>
      </c>
      <c r="C176" s="32" t="s">
        <v>309</v>
      </c>
      <c r="D176" s="5" t="s">
        <v>102</v>
      </c>
      <c r="E176" s="5" t="s">
        <v>15</v>
      </c>
      <c r="F176" s="28" t="s">
        <v>308</v>
      </c>
      <c r="J176" s="5" t="s">
        <v>32</v>
      </c>
      <c r="L176" s="9" t="s">
        <v>26</v>
      </c>
      <c r="M176" s="9"/>
    </row>
    <row r="177" spans="2:14" ht="15" customHeight="1">
      <c r="B177" s="5" t="s">
        <v>298</v>
      </c>
      <c r="C177" s="32" t="s">
        <v>310</v>
      </c>
      <c r="D177" s="5" t="s">
        <v>117</v>
      </c>
      <c r="E177" s="5" t="s">
        <v>38</v>
      </c>
      <c r="F177" s="28" t="s">
        <v>311</v>
      </c>
      <c r="H177" s="5" t="s">
        <v>23</v>
      </c>
      <c r="I177" s="5" t="s">
        <v>18</v>
      </c>
      <c r="L177" s="9" t="s">
        <v>19</v>
      </c>
      <c r="M177" s="9"/>
    </row>
    <row r="178" spans="2:14" ht="15" customHeight="1">
      <c r="B178" s="5" t="s">
        <v>298</v>
      </c>
      <c r="C178" s="32" t="s">
        <v>312</v>
      </c>
      <c r="D178" s="5" t="s">
        <v>102</v>
      </c>
      <c r="E178" s="5" t="s">
        <v>54</v>
      </c>
      <c r="F178" s="28" t="s">
        <v>313</v>
      </c>
      <c r="J178" s="5" t="s">
        <v>32</v>
      </c>
      <c r="L178" s="9" t="s">
        <v>20</v>
      </c>
      <c r="M178" s="9"/>
    </row>
    <row r="179" spans="2:14" ht="15" customHeight="1">
      <c r="B179" s="5" t="s">
        <v>298</v>
      </c>
      <c r="C179" s="32" t="s">
        <v>314</v>
      </c>
      <c r="D179" s="5" t="s">
        <v>102</v>
      </c>
      <c r="E179" s="5" t="s">
        <v>54</v>
      </c>
      <c r="F179" s="28" t="s">
        <v>313</v>
      </c>
      <c r="K179" s="5" t="s">
        <v>43</v>
      </c>
      <c r="L179" s="9" t="s">
        <v>20</v>
      </c>
      <c r="M179" s="9"/>
    </row>
    <row r="180" spans="2:14" ht="15" customHeight="1">
      <c r="B180" s="5" t="s">
        <v>315</v>
      </c>
      <c r="C180" s="32" t="s">
        <v>316</v>
      </c>
      <c r="E180" s="5" t="s">
        <v>15</v>
      </c>
      <c r="F180" s="28" t="s">
        <v>317</v>
      </c>
      <c r="H180" s="5" t="s">
        <v>23</v>
      </c>
      <c r="I180" s="5" t="s">
        <v>139</v>
      </c>
      <c r="L180" s="9" t="s">
        <v>20</v>
      </c>
      <c r="M180" s="9" t="s">
        <v>41</v>
      </c>
      <c r="N180" s="5">
        <v>320</v>
      </c>
    </row>
    <row r="181" spans="2:14" ht="15" customHeight="1">
      <c r="B181" s="5" t="s">
        <v>315</v>
      </c>
      <c r="C181" s="32" t="s">
        <v>318</v>
      </c>
      <c r="E181" s="5" t="s">
        <v>15</v>
      </c>
      <c r="F181" s="28" t="s">
        <v>317</v>
      </c>
      <c r="H181" s="5" t="s">
        <v>23</v>
      </c>
      <c r="I181" s="5" t="s">
        <v>139</v>
      </c>
      <c r="L181" s="9" t="s">
        <v>26</v>
      </c>
      <c r="M181" s="9" t="s">
        <v>41</v>
      </c>
      <c r="N181" s="5">
        <v>320</v>
      </c>
    </row>
    <row r="182" spans="2:14" ht="15" customHeight="1">
      <c r="B182" s="5" t="s">
        <v>315</v>
      </c>
      <c r="C182" s="32" t="s">
        <v>319</v>
      </c>
      <c r="E182" s="5" t="s">
        <v>54</v>
      </c>
      <c r="F182" s="28" t="s">
        <v>245</v>
      </c>
      <c r="H182" s="5" t="s">
        <v>23</v>
      </c>
      <c r="I182" s="5" t="s">
        <v>139</v>
      </c>
      <c r="L182" s="9" t="s">
        <v>320</v>
      </c>
      <c r="M182" s="9" t="s">
        <v>41</v>
      </c>
      <c r="N182" s="5">
        <v>320</v>
      </c>
    </row>
    <row r="183" spans="2:14" ht="15" customHeight="1">
      <c r="B183" s="5" t="s">
        <v>315</v>
      </c>
      <c r="C183" s="32" t="s">
        <v>321</v>
      </c>
      <c r="E183" s="5" t="s">
        <v>63</v>
      </c>
      <c r="F183" s="28" t="s">
        <v>322</v>
      </c>
      <c r="H183" s="5" t="s">
        <v>17</v>
      </c>
      <c r="I183" s="5" t="s">
        <v>139</v>
      </c>
      <c r="L183" s="9" t="s">
        <v>26</v>
      </c>
      <c r="M183" s="9" t="s">
        <v>41</v>
      </c>
      <c r="N183" s="5">
        <v>320</v>
      </c>
    </row>
    <row r="184" spans="2:14" ht="15" customHeight="1">
      <c r="B184" s="5" t="s">
        <v>315</v>
      </c>
      <c r="C184" s="32" t="s">
        <v>323</v>
      </c>
      <c r="E184" s="5" t="s">
        <v>63</v>
      </c>
      <c r="F184" s="28" t="s">
        <v>322</v>
      </c>
      <c r="H184" s="5" t="s">
        <v>17</v>
      </c>
      <c r="I184" s="5" t="s">
        <v>139</v>
      </c>
      <c r="L184" s="9" t="s">
        <v>26</v>
      </c>
      <c r="M184" s="9" t="s">
        <v>41</v>
      </c>
      <c r="N184" s="5">
        <v>320</v>
      </c>
    </row>
    <row r="185" spans="2:14" ht="15" customHeight="1">
      <c r="B185" s="5" t="s">
        <v>315</v>
      </c>
      <c r="C185" s="32" t="s">
        <v>324</v>
      </c>
      <c r="E185" s="5" t="s">
        <v>189</v>
      </c>
      <c r="F185" s="25" t="s">
        <v>325</v>
      </c>
      <c r="H185" s="5" t="s">
        <v>23</v>
      </c>
      <c r="I185" s="5" t="s">
        <v>143</v>
      </c>
      <c r="L185" s="9" t="s">
        <v>320</v>
      </c>
      <c r="M185" s="9" t="s">
        <v>41</v>
      </c>
      <c r="N185" s="5">
        <v>320</v>
      </c>
    </row>
    <row r="186" spans="2:14" ht="15" customHeight="1">
      <c r="B186" s="5" t="s">
        <v>315</v>
      </c>
      <c r="C186" s="32" t="s">
        <v>326</v>
      </c>
      <c r="E186" s="5" t="s">
        <v>189</v>
      </c>
      <c r="F186" s="25" t="s">
        <v>325</v>
      </c>
      <c r="J186" s="5" t="s">
        <v>45</v>
      </c>
      <c r="L186" s="9" t="s">
        <v>20</v>
      </c>
      <c r="M186" s="9" t="s">
        <v>41</v>
      </c>
      <c r="N186" s="5">
        <v>320</v>
      </c>
    </row>
    <row r="187" spans="2:14" ht="15" customHeight="1">
      <c r="B187" s="5" t="s">
        <v>315</v>
      </c>
      <c r="C187" s="32" t="s">
        <v>327</v>
      </c>
      <c r="E187" s="5" t="s">
        <v>189</v>
      </c>
      <c r="F187" s="25" t="s">
        <v>328</v>
      </c>
      <c r="H187" s="5" t="s">
        <v>17</v>
      </c>
      <c r="I187" s="5" t="s">
        <v>139</v>
      </c>
      <c r="L187" s="9" t="s">
        <v>19</v>
      </c>
      <c r="M187" s="9" t="s">
        <v>329</v>
      </c>
      <c r="N187" s="5">
        <v>320</v>
      </c>
    </row>
    <row r="188" spans="2:14" ht="15" customHeight="1">
      <c r="B188" s="5" t="s">
        <v>315</v>
      </c>
      <c r="C188" s="32" t="s">
        <v>330</v>
      </c>
      <c r="E188" s="5" t="s">
        <v>189</v>
      </c>
      <c r="F188" s="25" t="s">
        <v>328</v>
      </c>
      <c r="K188" s="5" t="s">
        <v>43</v>
      </c>
      <c r="L188" s="9" t="s">
        <v>19</v>
      </c>
      <c r="M188" s="9" t="s">
        <v>329</v>
      </c>
      <c r="N188" s="5">
        <v>320</v>
      </c>
    </row>
    <row r="189" spans="2:14" ht="15" customHeight="1">
      <c r="B189" s="5" t="s">
        <v>315</v>
      </c>
      <c r="C189" s="32" t="s">
        <v>331</v>
      </c>
      <c r="E189" s="5" t="s">
        <v>189</v>
      </c>
      <c r="F189" s="25" t="s">
        <v>332</v>
      </c>
      <c r="J189" s="5" t="s">
        <v>45</v>
      </c>
      <c r="L189" s="9" t="s">
        <v>20</v>
      </c>
      <c r="M189" s="9" t="s">
        <v>329</v>
      </c>
      <c r="N189" s="5">
        <v>320</v>
      </c>
    </row>
    <row r="190" spans="2:14" ht="15" customHeight="1">
      <c r="B190" s="5" t="s">
        <v>315</v>
      </c>
      <c r="C190" s="32" t="s">
        <v>333</v>
      </c>
      <c r="E190" s="5" t="s">
        <v>189</v>
      </c>
      <c r="F190" s="25" t="s">
        <v>334</v>
      </c>
      <c r="H190" s="5" t="s">
        <v>23</v>
      </c>
      <c r="I190" s="5" t="s">
        <v>143</v>
      </c>
      <c r="L190" s="9" t="s">
        <v>19</v>
      </c>
      <c r="M190" s="9" t="s">
        <v>41</v>
      </c>
      <c r="N190" s="5">
        <v>320</v>
      </c>
    </row>
    <row r="191" spans="2:14" ht="15" customHeight="1">
      <c r="B191" s="5" t="s">
        <v>315</v>
      </c>
      <c r="C191" s="32" t="s">
        <v>335</v>
      </c>
      <c r="E191" s="5" t="s">
        <v>189</v>
      </c>
      <c r="F191" s="25" t="s">
        <v>334</v>
      </c>
      <c r="J191" s="5" t="s">
        <v>45</v>
      </c>
      <c r="L191" s="9" t="s">
        <v>26</v>
      </c>
      <c r="M191" s="9" t="s">
        <v>41</v>
      </c>
      <c r="N191" s="5">
        <v>320</v>
      </c>
    </row>
    <row r="192" spans="2:14" ht="15" customHeight="1">
      <c r="B192" s="5" t="s">
        <v>315</v>
      </c>
      <c r="C192" s="32" t="s">
        <v>336</v>
      </c>
      <c r="E192" s="5" t="s">
        <v>189</v>
      </c>
      <c r="F192" s="25" t="s">
        <v>337</v>
      </c>
      <c r="J192" s="5" t="s">
        <v>45</v>
      </c>
      <c r="L192" s="9" t="s">
        <v>26</v>
      </c>
      <c r="M192" s="9" t="s">
        <v>41</v>
      </c>
      <c r="N192" s="5">
        <v>320</v>
      </c>
    </row>
    <row r="193" spans="2:14" ht="15" customHeight="1">
      <c r="B193" s="5" t="s">
        <v>315</v>
      </c>
      <c r="C193" s="32" t="s">
        <v>338</v>
      </c>
      <c r="E193" s="5" t="s">
        <v>90</v>
      </c>
      <c r="F193" s="28" t="s">
        <v>339</v>
      </c>
      <c r="H193" s="5" t="s">
        <v>23</v>
      </c>
      <c r="I193" s="5" t="s">
        <v>143</v>
      </c>
      <c r="L193" s="9" t="s">
        <v>20</v>
      </c>
      <c r="M193" s="9" t="s">
        <v>41</v>
      </c>
      <c r="N193" s="5">
        <v>320</v>
      </c>
    </row>
    <row r="194" spans="2:14" ht="15" customHeight="1">
      <c r="B194" s="5" t="s">
        <v>315</v>
      </c>
      <c r="C194" s="32" t="s">
        <v>340</v>
      </c>
      <c r="E194" s="5" t="s">
        <v>90</v>
      </c>
      <c r="F194" s="28" t="s">
        <v>341</v>
      </c>
      <c r="H194" s="5" t="s">
        <v>23</v>
      </c>
      <c r="I194" s="5" t="s">
        <v>143</v>
      </c>
      <c r="L194" s="9" t="s">
        <v>20</v>
      </c>
      <c r="M194" s="9" t="s">
        <v>41</v>
      </c>
      <c r="N194" s="5">
        <v>320</v>
      </c>
    </row>
    <row r="195" spans="2:14" ht="15" customHeight="1">
      <c r="B195" s="5" t="s">
        <v>315</v>
      </c>
      <c r="C195" s="32" t="s">
        <v>342</v>
      </c>
      <c r="E195" s="5" t="s">
        <v>90</v>
      </c>
      <c r="F195" s="28" t="s">
        <v>343</v>
      </c>
      <c r="H195" s="5" t="s">
        <v>23</v>
      </c>
      <c r="I195" s="5" t="s">
        <v>143</v>
      </c>
      <c r="L195" s="9" t="s">
        <v>26</v>
      </c>
      <c r="M195" s="9" t="s">
        <v>41</v>
      </c>
      <c r="N195" s="5">
        <v>320</v>
      </c>
    </row>
    <row r="196" spans="2:14" ht="15" customHeight="1">
      <c r="B196" s="5" t="s">
        <v>315</v>
      </c>
      <c r="C196" s="32" t="s">
        <v>344</v>
      </c>
      <c r="E196" s="5" t="s">
        <v>90</v>
      </c>
      <c r="F196" s="28" t="s">
        <v>343</v>
      </c>
      <c r="J196" s="5" t="s">
        <v>45</v>
      </c>
      <c r="L196" s="9" t="s">
        <v>20</v>
      </c>
      <c r="M196" s="9" t="s">
        <v>41</v>
      </c>
      <c r="N196" s="5">
        <v>320</v>
      </c>
    </row>
    <row r="197" spans="2:14" ht="15" customHeight="1">
      <c r="B197" s="5" t="s">
        <v>315</v>
      </c>
      <c r="C197" s="32" t="s">
        <v>345</v>
      </c>
      <c r="F197" s="28" t="s">
        <v>346</v>
      </c>
      <c r="H197" s="5" t="s">
        <v>23</v>
      </c>
      <c r="I197" s="5" t="s">
        <v>143</v>
      </c>
      <c r="L197" s="9" t="s">
        <v>19</v>
      </c>
      <c r="M197" s="9" t="s">
        <v>41</v>
      </c>
      <c r="N197" s="5">
        <v>320</v>
      </c>
    </row>
    <row r="198" spans="2:14" ht="15" customHeight="1">
      <c r="B198" s="5" t="s">
        <v>315</v>
      </c>
      <c r="C198" s="32" t="s">
        <v>347</v>
      </c>
      <c r="F198" s="28" t="s">
        <v>348</v>
      </c>
      <c r="H198" s="5" t="s">
        <v>17</v>
      </c>
      <c r="I198" s="5" t="s">
        <v>139</v>
      </c>
      <c r="L198" s="9" t="s">
        <v>19</v>
      </c>
      <c r="M198" s="9" t="s">
        <v>329</v>
      </c>
      <c r="N198" s="5">
        <v>320</v>
      </c>
    </row>
    <row r="199" spans="2:14" ht="15" customHeight="1">
      <c r="B199" s="5" t="s">
        <v>315</v>
      </c>
      <c r="C199" s="32" t="s">
        <v>349</v>
      </c>
      <c r="F199" s="28" t="s">
        <v>350</v>
      </c>
      <c r="H199" s="5" t="s">
        <v>23</v>
      </c>
      <c r="I199" s="5" t="s">
        <v>143</v>
      </c>
      <c r="L199" s="9" t="s">
        <v>20</v>
      </c>
      <c r="M199" s="9" t="s">
        <v>41</v>
      </c>
      <c r="N199" s="5">
        <v>320</v>
      </c>
    </row>
    <row r="200" spans="2:14" ht="14.25" customHeight="1">
      <c r="B200" s="5" t="s">
        <v>351</v>
      </c>
      <c r="C200" s="37" t="s">
        <v>352</v>
      </c>
      <c r="D200" s="5" t="s">
        <v>117</v>
      </c>
      <c r="E200" s="5" t="s">
        <v>15</v>
      </c>
      <c r="F200" s="28" t="s">
        <v>353</v>
      </c>
      <c r="H200" s="5" t="s">
        <v>17</v>
      </c>
      <c r="I200" s="5" t="s">
        <v>18</v>
      </c>
      <c r="L200" s="9" t="s">
        <v>20</v>
      </c>
      <c r="M200" s="9" t="s">
        <v>20</v>
      </c>
      <c r="N200" s="5">
        <v>110</v>
      </c>
    </row>
    <row r="201" spans="2:14" ht="14.25" customHeight="1">
      <c r="B201" s="5" t="s">
        <v>351</v>
      </c>
      <c r="C201" s="32" t="s">
        <v>354</v>
      </c>
      <c r="D201" s="5" t="s">
        <v>117</v>
      </c>
      <c r="E201" s="5" t="s">
        <v>15</v>
      </c>
      <c r="F201" s="28" t="s">
        <v>353</v>
      </c>
      <c r="H201" s="5" t="s">
        <v>23</v>
      </c>
      <c r="I201" s="5" t="s">
        <v>18</v>
      </c>
      <c r="L201" s="9" t="s">
        <v>24</v>
      </c>
      <c r="M201" s="9" t="s">
        <v>20</v>
      </c>
      <c r="N201" s="5">
        <v>110</v>
      </c>
    </row>
    <row r="202" spans="2:14" ht="16.5" customHeight="1">
      <c r="B202" s="5" t="s">
        <v>351</v>
      </c>
      <c r="C202" s="32" t="s">
        <v>355</v>
      </c>
      <c r="D202" s="5" t="s">
        <v>102</v>
      </c>
      <c r="E202" s="5" t="s">
        <v>15</v>
      </c>
      <c r="F202" s="28" t="s">
        <v>353</v>
      </c>
      <c r="K202" s="5" t="s">
        <v>43</v>
      </c>
      <c r="L202" s="9" t="s">
        <v>19</v>
      </c>
      <c r="M202" s="9" t="s">
        <v>20</v>
      </c>
      <c r="N202" s="5">
        <v>110</v>
      </c>
    </row>
    <row r="203" spans="2:14" ht="15" customHeight="1">
      <c r="B203" s="5" t="s">
        <v>351</v>
      </c>
      <c r="C203" s="32" t="s">
        <v>356</v>
      </c>
      <c r="D203" s="5" t="s">
        <v>102</v>
      </c>
      <c r="E203" s="5" t="s">
        <v>15</v>
      </c>
      <c r="F203" s="28" t="s">
        <v>353</v>
      </c>
      <c r="K203" s="5" t="s">
        <v>43</v>
      </c>
      <c r="L203" s="9" t="s">
        <v>26</v>
      </c>
      <c r="M203" s="9" t="s">
        <v>20</v>
      </c>
      <c r="N203" s="5">
        <v>110</v>
      </c>
    </row>
    <row r="204" spans="2:14" ht="15" customHeight="1">
      <c r="B204" s="5" t="s">
        <v>351</v>
      </c>
      <c r="C204" s="32" t="s">
        <v>357</v>
      </c>
      <c r="D204" s="5" t="s">
        <v>102</v>
      </c>
      <c r="E204" s="59" t="s">
        <v>15</v>
      </c>
      <c r="F204" s="28" t="s">
        <v>353</v>
      </c>
      <c r="J204" s="5" t="s">
        <v>45</v>
      </c>
      <c r="L204" s="9" t="s">
        <v>26</v>
      </c>
      <c r="M204" s="9" t="s">
        <v>36</v>
      </c>
      <c r="N204" s="5">
        <v>110</v>
      </c>
    </row>
    <row r="205" spans="2:14" ht="15" customHeight="1">
      <c r="B205" s="5" t="s">
        <v>351</v>
      </c>
      <c r="C205" s="32" t="s">
        <v>358</v>
      </c>
      <c r="D205" s="5" t="s">
        <v>117</v>
      </c>
      <c r="E205" s="5" t="s">
        <v>15</v>
      </c>
      <c r="F205" s="28" t="s">
        <v>142</v>
      </c>
      <c r="H205" s="5" t="s">
        <v>17</v>
      </c>
      <c r="I205" s="5" t="s">
        <v>18</v>
      </c>
      <c r="L205" s="9" t="s">
        <v>26</v>
      </c>
      <c r="M205" s="9" t="s">
        <v>20</v>
      </c>
      <c r="N205" s="5">
        <v>110</v>
      </c>
    </row>
    <row r="206" spans="2:14" ht="15" customHeight="1">
      <c r="B206" s="5" t="s">
        <v>351</v>
      </c>
      <c r="C206" s="32" t="s">
        <v>359</v>
      </c>
      <c r="D206" s="5" t="s">
        <v>117</v>
      </c>
      <c r="E206" s="5" t="s">
        <v>15</v>
      </c>
      <c r="F206" s="28" t="s">
        <v>142</v>
      </c>
      <c r="H206" s="5" t="s">
        <v>23</v>
      </c>
      <c r="I206" s="5" t="s">
        <v>18</v>
      </c>
      <c r="L206" s="9" t="s">
        <v>24</v>
      </c>
      <c r="M206" s="9" t="s">
        <v>20</v>
      </c>
      <c r="N206" s="5">
        <v>110</v>
      </c>
    </row>
    <row r="207" spans="2:14" ht="15" customHeight="1">
      <c r="B207" s="5" t="s">
        <v>351</v>
      </c>
      <c r="C207" s="32" t="s">
        <v>360</v>
      </c>
      <c r="D207" s="5" t="s">
        <v>102</v>
      </c>
      <c r="E207" s="5" t="s">
        <v>15</v>
      </c>
      <c r="F207" s="28" t="s">
        <v>142</v>
      </c>
      <c r="K207" s="5" t="s">
        <v>43</v>
      </c>
      <c r="L207" s="9" t="s">
        <v>26</v>
      </c>
      <c r="M207" s="9" t="s">
        <v>20</v>
      </c>
      <c r="N207" s="5">
        <v>110</v>
      </c>
    </row>
    <row r="208" spans="2:14" ht="15" customHeight="1">
      <c r="B208" s="5" t="s">
        <v>351</v>
      </c>
      <c r="C208" s="32" t="s">
        <v>361</v>
      </c>
      <c r="D208" s="5" t="s">
        <v>102</v>
      </c>
      <c r="E208" s="5" t="s">
        <v>15</v>
      </c>
      <c r="F208" s="28" t="s">
        <v>142</v>
      </c>
      <c r="J208" s="5" t="s">
        <v>45</v>
      </c>
      <c r="L208" s="9" t="s">
        <v>26</v>
      </c>
      <c r="M208" s="9" t="s">
        <v>36</v>
      </c>
      <c r="N208" s="5">
        <v>110</v>
      </c>
    </row>
    <row r="209" spans="2:14" ht="15.75" customHeight="1">
      <c r="B209" s="5" t="s">
        <v>351</v>
      </c>
      <c r="C209" s="32" t="s">
        <v>362</v>
      </c>
      <c r="D209" s="5" t="s">
        <v>117</v>
      </c>
      <c r="E209" s="5" t="s">
        <v>54</v>
      </c>
      <c r="F209" s="28" t="s">
        <v>363</v>
      </c>
      <c r="H209" s="5" t="s">
        <v>17</v>
      </c>
      <c r="I209" s="5" t="s">
        <v>18</v>
      </c>
      <c r="L209" s="9" t="s">
        <v>20</v>
      </c>
      <c r="M209" s="9" t="s">
        <v>20</v>
      </c>
      <c r="N209" s="5">
        <v>111</v>
      </c>
    </row>
    <row r="210" spans="2:14" ht="15" customHeight="1">
      <c r="B210" s="5" t="s">
        <v>351</v>
      </c>
      <c r="C210" s="32" t="s">
        <v>364</v>
      </c>
      <c r="D210" s="5" t="s">
        <v>117</v>
      </c>
      <c r="E210" s="5" t="s">
        <v>54</v>
      </c>
      <c r="F210" s="28" t="s">
        <v>363</v>
      </c>
      <c r="H210" s="5" t="s">
        <v>23</v>
      </c>
      <c r="I210" s="5" t="s">
        <v>18</v>
      </c>
      <c r="L210" s="9" t="s">
        <v>19</v>
      </c>
      <c r="M210" s="9" t="s">
        <v>20</v>
      </c>
      <c r="N210" s="5">
        <v>111</v>
      </c>
    </row>
    <row r="211" spans="2:14" ht="15" customHeight="1">
      <c r="B211" s="5" t="s">
        <v>351</v>
      </c>
      <c r="C211" s="32" t="s">
        <v>365</v>
      </c>
      <c r="D211" s="5" t="s">
        <v>102</v>
      </c>
      <c r="E211" s="5" t="s">
        <v>54</v>
      </c>
      <c r="F211" s="28" t="s">
        <v>363</v>
      </c>
      <c r="K211" s="5" t="s">
        <v>43</v>
      </c>
      <c r="L211" s="9" t="s">
        <v>26</v>
      </c>
      <c r="M211" s="9" t="s">
        <v>20</v>
      </c>
      <c r="N211" s="5">
        <v>111</v>
      </c>
    </row>
    <row r="212" spans="2:14" ht="15" customHeight="1">
      <c r="B212" s="5" t="s">
        <v>351</v>
      </c>
      <c r="C212" s="32" t="s">
        <v>366</v>
      </c>
      <c r="D212" s="5" t="s">
        <v>367</v>
      </c>
      <c r="E212" s="5" t="s">
        <v>54</v>
      </c>
      <c r="F212" s="28" t="s">
        <v>368</v>
      </c>
      <c r="H212" s="5" t="s">
        <v>17</v>
      </c>
      <c r="I212" s="5" t="s">
        <v>18</v>
      </c>
      <c r="L212" s="9" t="s">
        <v>19</v>
      </c>
      <c r="M212" s="9" t="s">
        <v>20</v>
      </c>
      <c r="N212" s="5">
        <v>111</v>
      </c>
    </row>
    <row r="213" spans="2:14" ht="15" customHeight="1">
      <c r="B213" s="5" t="s">
        <v>351</v>
      </c>
      <c r="C213" s="32" t="s">
        <v>369</v>
      </c>
      <c r="D213" s="5" t="s">
        <v>367</v>
      </c>
      <c r="E213" s="5" t="s">
        <v>54</v>
      </c>
      <c r="F213" s="28" t="s">
        <v>368</v>
      </c>
      <c r="H213" s="5" t="s">
        <v>17</v>
      </c>
      <c r="L213" s="9" t="s">
        <v>20</v>
      </c>
      <c r="M213" s="9" t="s">
        <v>20</v>
      </c>
      <c r="N213" s="5">
        <v>111</v>
      </c>
    </row>
    <row r="214" spans="2:14" ht="15" customHeight="1">
      <c r="B214" s="5" t="s">
        <v>351</v>
      </c>
      <c r="C214" s="32" t="s">
        <v>370</v>
      </c>
      <c r="D214" s="5" t="s">
        <v>367</v>
      </c>
      <c r="E214" s="5" t="s">
        <v>54</v>
      </c>
      <c r="F214" s="28" t="s">
        <v>368</v>
      </c>
      <c r="H214" s="5" t="s">
        <v>23</v>
      </c>
      <c r="L214" s="9" t="s">
        <v>19</v>
      </c>
      <c r="M214" s="9" t="s">
        <v>20</v>
      </c>
      <c r="N214" s="5">
        <v>111</v>
      </c>
    </row>
    <row r="215" spans="2:14" ht="15" customHeight="1">
      <c r="B215" s="5" t="s">
        <v>351</v>
      </c>
      <c r="C215" s="32" t="s">
        <v>371</v>
      </c>
      <c r="D215" s="5" t="s">
        <v>102</v>
      </c>
      <c r="E215" s="5" t="s">
        <v>54</v>
      </c>
      <c r="F215" s="28" t="s">
        <v>368</v>
      </c>
      <c r="J215" s="5" t="s">
        <v>45</v>
      </c>
      <c r="L215" s="9" t="s">
        <v>372</v>
      </c>
      <c r="M215" s="9" t="s">
        <v>20</v>
      </c>
      <c r="N215" s="5">
        <v>111</v>
      </c>
    </row>
    <row r="216" spans="2:14" ht="15" customHeight="1">
      <c r="B216" s="5" t="s">
        <v>351</v>
      </c>
      <c r="C216" s="32" t="s">
        <v>373</v>
      </c>
      <c r="D216" s="5" t="s">
        <v>117</v>
      </c>
      <c r="E216" s="59" t="s">
        <v>90</v>
      </c>
      <c r="F216" s="28" t="s">
        <v>374</v>
      </c>
      <c r="H216" s="5" t="s">
        <v>17</v>
      </c>
      <c r="I216" s="5" t="s">
        <v>18</v>
      </c>
      <c r="L216" s="9" t="s">
        <v>19</v>
      </c>
      <c r="M216" s="9" t="s">
        <v>20</v>
      </c>
      <c r="N216" s="5">
        <v>112</v>
      </c>
    </row>
    <row r="217" spans="2:14" ht="15" customHeight="1">
      <c r="B217" s="5" t="s">
        <v>351</v>
      </c>
      <c r="C217" s="32" t="s">
        <v>375</v>
      </c>
      <c r="D217" s="38" t="s">
        <v>102</v>
      </c>
      <c r="E217" s="59" t="s">
        <v>90</v>
      </c>
      <c r="F217" s="28" t="s">
        <v>374</v>
      </c>
      <c r="K217" s="5" t="s">
        <v>43</v>
      </c>
      <c r="L217" s="9" t="s">
        <v>19</v>
      </c>
      <c r="M217" s="9" t="s">
        <v>20</v>
      </c>
      <c r="N217" s="5">
        <v>112</v>
      </c>
    </row>
    <row r="218" spans="2:14" ht="15" customHeight="1">
      <c r="B218" s="5" t="s">
        <v>351</v>
      </c>
      <c r="C218" s="32" t="s">
        <v>376</v>
      </c>
      <c r="D218" s="38" t="s">
        <v>102</v>
      </c>
      <c r="E218" s="59" t="s">
        <v>90</v>
      </c>
      <c r="F218" s="28" t="s">
        <v>374</v>
      </c>
      <c r="K218" s="5" t="s">
        <v>43</v>
      </c>
      <c r="L218" s="9" t="s">
        <v>24</v>
      </c>
      <c r="M218" s="9" t="s">
        <v>20</v>
      </c>
      <c r="N218" s="5">
        <v>112</v>
      </c>
    </row>
    <row r="219" spans="2:14" ht="15" customHeight="1">
      <c r="B219" s="5" t="s">
        <v>351</v>
      </c>
      <c r="C219" s="32" t="s">
        <v>377</v>
      </c>
      <c r="D219" s="38" t="s">
        <v>102</v>
      </c>
      <c r="E219" s="59" t="s">
        <v>90</v>
      </c>
      <c r="F219" s="28" t="s">
        <v>374</v>
      </c>
      <c r="J219" s="5" t="s">
        <v>45</v>
      </c>
      <c r="L219" s="9" t="s">
        <v>24</v>
      </c>
      <c r="M219" s="9" t="s">
        <v>36</v>
      </c>
      <c r="N219" s="5">
        <v>112</v>
      </c>
    </row>
    <row r="220" spans="2:14" ht="15" customHeight="1">
      <c r="B220" s="5" t="s">
        <v>351</v>
      </c>
      <c r="C220" s="32" t="s">
        <v>378</v>
      </c>
      <c r="D220" s="38" t="s">
        <v>102</v>
      </c>
      <c r="E220" s="59" t="s">
        <v>90</v>
      </c>
      <c r="F220" s="28" t="s">
        <v>374</v>
      </c>
      <c r="J220" s="5" t="s">
        <v>45</v>
      </c>
      <c r="L220" s="9" t="s">
        <v>320</v>
      </c>
      <c r="M220" s="9" t="s">
        <v>20</v>
      </c>
      <c r="N220" s="5">
        <v>112</v>
      </c>
    </row>
    <row r="221" spans="2:14" ht="15" customHeight="1">
      <c r="B221" s="5" t="s">
        <v>351</v>
      </c>
      <c r="C221" s="32" t="s">
        <v>379</v>
      </c>
      <c r="D221" s="5" t="s">
        <v>117</v>
      </c>
      <c r="E221" s="5" t="s">
        <v>63</v>
      </c>
      <c r="F221" s="28" t="s">
        <v>380</v>
      </c>
      <c r="H221" s="5" t="s">
        <v>23</v>
      </c>
      <c r="I221" s="5" t="s">
        <v>18</v>
      </c>
      <c r="L221" s="9" t="s">
        <v>26</v>
      </c>
      <c r="M221" s="9" t="s">
        <v>20</v>
      </c>
      <c r="N221" s="5">
        <v>113</v>
      </c>
    </row>
    <row r="222" spans="2:14" ht="15" customHeight="1">
      <c r="B222" s="5" t="s">
        <v>351</v>
      </c>
      <c r="C222" s="32" t="s">
        <v>381</v>
      </c>
      <c r="D222" s="5" t="s">
        <v>117</v>
      </c>
      <c r="E222" s="5" t="s">
        <v>63</v>
      </c>
      <c r="F222" s="28" t="s">
        <v>380</v>
      </c>
      <c r="H222" s="5" t="s">
        <v>23</v>
      </c>
      <c r="I222" s="5" t="s">
        <v>18</v>
      </c>
      <c r="L222" s="9" t="s">
        <v>26</v>
      </c>
      <c r="M222" s="9" t="s">
        <v>20</v>
      </c>
      <c r="N222" s="5">
        <v>113</v>
      </c>
    </row>
    <row r="223" spans="2:14" ht="15" customHeight="1">
      <c r="B223" s="5" t="s">
        <v>351</v>
      </c>
      <c r="C223" s="32" t="s">
        <v>382</v>
      </c>
      <c r="D223" s="5" t="s">
        <v>102</v>
      </c>
      <c r="E223" s="5" t="s">
        <v>63</v>
      </c>
      <c r="F223" s="28" t="s">
        <v>380</v>
      </c>
      <c r="K223" s="5" t="s">
        <v>43</v>
      </c>
      <c r="L223" s="9" t="s">
        <v>26</v>
      </c>
      <c r="M223" s="9" t="s">
        <v>20</v>
      </c>
      <c r="N223" s="5">
        <v>113</v>
      </c>
    </row>
    <row r="224" spans="2:14" ht="15" customHeight="1">
      <c r="B224" s="5" t="s">
        <v>351</v>
      </c>
      <c r="C224" s="32" t="s">
        <v>383</v>
      </c>
      <c r="D224" s="5" t="s">
        <v>102</v>
      </c>
      <c r="E224" s="5" t="s">
        <v>63</v>
      </c>
      <c r="F224" s="28" t="s">
        <v>380</v>
      </c>
      <c r="J224" s="5" t="s">
        <v>45</v>
      </c>
      <c r="L224" s="9" t="s">
        <v>26</v>
      </c>
      <c r="M224" s="9" t="s">
        <v>20</v>
      </c>
      <c r="N224" s="5">
        <v>113</v>
      </c>
    </row>
    <row r="225" spans="2:14" ht="15" customHeight="1">
      <c r="B225" s="5" t="s">
        <v>351</v>
      </c>
      <c r="C225" s="36" t="s">
        <v>384</v>
      </c>
      <c r="D225" s="5" t="s">
        <v>117</v>
      </c>
      <c r="E225" s="5" t="s">
        <v>63</v>
      </c>
      <c r="F225" s="28" t="s">
        <v>385</v>
      </c>
      <c r="H225" s="5" t="s">
        <v>17</v>
      </c>
      <c r="I225" s="5" t="s">
        <v>18</v>
      </c>
      <c r="L225" s="9" t="s">
        <v>26</v>
      </c>
      <c r="M225" s="9" t="s">
        <v>20</v>
      </c>
      <c r="N225" s="5">
        <v>113</v>
      </c>
    </row>
    <row r="226" spans="2:14" ht="15" customHeight="1">
      <c r="B226" s="5" t="s">
        <v>351</v>
      </c>
      <c r="C226" s="39" t="s">
        <v>386</v>
      </c>
      <c r="D226" s="5" t="s">
        <v>117</v>
      </c>
      <c r="E226" s="5" t="s">
        <v>63</v>
      </c>
      <c r="F226" s="28" t="s">
        <v>385</v>
      </c>
      <c r="H226" s="5" t="s">
        <v>17</v>
      </c>
      <c r="I226" s="5" t="s">
        <v>18</v>
      </c>
      <c r="L226" s="9" t="s">
        <v>26</v>
      </c>
      <c r="M226" s="9" t="s">
        <v>20</v>
      </c>
      <c r="N226" s="5">
        <v>113</v>
      </c>
    </row>
    <row r="227" spans="2:14" ht="15" customHeight="1">
      <c r="B227" s="5" t="s">
        <v>351</v>
      </c>
      <c r="C227" s="39" t="s">
        <v>387</v>
      </c>
      <c r="D227" s="5" t="s">
        <v>102</v>
      </c>
      <c r="E227" s="5" t="s">
        <v>63</v>
      </c>
      <c r="F227" s="28" t="s">
        <v>385</v>
      </c>
      <c r="J227" s="5" t="s">
        <v>45</v>
      </c>
      <c r="L227" s="9" t="s">
        <v>26</v>
      </c>
      <c r="M227" s="9" t="s">
        <v>20</v>
      </c>
      <c r="N227" s="5">
        <v>113</v>
      </c>
    </row>
    <row r="228" spans="2:14" ht="15" customHeight="1">
      <c r="B228" s="5" t="s">
        <v>351</v>
      </c>
      <c r="C228" s="39" t="s">
        <v>388</v>
      </c>
      <c r="D228" s="5" t="s">
        <v>367</v>
      </c>
      <c r="E228" s="5" t="s">
        <v>189</v>
      </c>
      <c r="F228" s="28" t="s">
        <v>389</v>
      </c>
      <c r="H228" s="5" t="s">
        <v>17</v>
      </c>
      <c r="I228" s="5" t="s">
        <v>18</v>
      </c>
      <c r="L228" s="9" t="s">
        <v>19</v>
      </c>
      <c r="M228" s="9" t="s">
        <v>20</v>
      </c>
      <c r="N228" s="5">
        <v>114</v>
      </c>
    </row>
    <row r="229" spans="2:14" ht="15" customHeight="1">
      <c r="B229" s="5" t="s">
        <v>351</v>
      </c>
      <c r="C229" s="39" t="s">
        <v>390</v>
      </c>
      <c r="D229" s="5" t="s">
        <v>102</v>
      </c>
      <c r="E229" s="5" t="s">
        <v>189</v>
      </c>
      <c r="F229" s="28" t="s">
        <v>389</v>
      </c>
      <c r="J229" s="5" t="s">
        <v>45</v>
      </c>
      <c r="L229" s="9" t="s">
        <v>19</v>
      </c>
      <c r="M229" s="9" t="s">
        <v>20</v>
      </c>
      <c r="N229" s="5">
        <v>114</v>
      </c>
    </row>
    <row r="230" spans="2:14" ht="15" customHeight="1">
      <c r="B230" s="5" t="s">
        <v>351</v>
      </c>
      <c r="C230" s="39" t="s">
        <v>391</v>
      </c>
      <c r="D230" s="5" t="s">
        <v>117</v>
      </c>
      <c r="E230" s="5" t="s">
        <v>189</v>
      </c>
      <c r="F230" s="28" t="s">
        <v>392</v>
      </c>
      <c r="H230" s="5" t="s">
        <v>17</v>
      </c>
      <c r="I230" s="5" t="s">
        <v>18</v>
      </c>
      <c r="L230" s="9" t="s">
        <v>19</v>
      </c>
      <c r="M230" s="9" t="s">
        <v>20</v>
      </c>
      <c r="N230" s="5">
        <v>114</v>
      </c>
    </row>
    <row r="231" spans="2:14" ht="15" customHeight="1">
      <c r="B231" s="5" t="s">
        <v>351</v>
      </c>
      <c r="C231" s="39" t="s">
        <v>393</v>
      </c>
      <c r="D231" s="5" t="s">
        <v>102</v>
      </c>
      <c r="E231" s="5" t="s">
        <v>189</v>
      </c>
      <c r="F231" s="28" t="s">
        <v>392</v>
      </c>
      <c r="K231" s="5" t="s">
        <v>43</v>
      </c>
      <c r="L231" s="9" t="s">
        <v>19</v>
      </c>
      <c r="M231" s="9" t="s">
        <v>20</v>
      </c>
      <c r="N231" s="5">
        <v>114</v>
      </c>
    </row>
    <row r="232" spans="2:14" ht="15" customHeight="1">
      <c r="B232" s="5" t="s">
        <v>351</v>
      </c>
      <c r="C232" s="39" t="s">
        <v>394</v>
      </c>
      <c r="D232" s="5" t="s">
        <v>395</v>
      </c>
      <c r="E232" s="5" t="s">
        <v>90</v>
      </c>
      <c r="F232" s="28" t="s">
        <v>339</v>
      </c>
      <c r="K232" s="5" t="s">
        <v>43</v>
      </c>
      <c r="L232" s="9" t="s">
        <v>20</v>
      </c>
      <c r="M232" s="9" t="s">
        <v>20</v>
      </c>
      <c r="N232" s="5">
        <v>114</v>
      </c>
    </row>
    <row r="233" spans="2:14" ht="15" customHeight="1">
      <c r="B233" s="5" t="s">
        <v>351</v>
      </c>
      <c r="C233" s="39" t="s">
        <v>396</v>
      </c>
      <c r="D233" s="5" t="s">
        <v>367</v>
      </c>
      <c r="E233" s="5" t="s">
        <v>90</v>
      </c>
      <c r="F233" s="28" t="s">
        <v>291</v>
      </c>
      <c r="H233" s="5" t="s">
        <v>17</v>
      </c>
      <c r="I233" s="5" t="s">
        <v>18</v>
      </c>
      <c r="L233" s="9" t="s">
        <v>20</v>
      </c>
      <c r="M233" s="9" t="s">
        <v>20</v>
      </c>
      <c r="N233" s="5">
        <v>115</v>
      </c>
    </row>
    <row r="234" spans="2:14" ht="15" customHeight="1">
      <c r="B234" s="5" t="s">
        <v>351</v>
      </c>
      <c r="C234" s="39" t="s">
        <v>397</v>
      </c>
      <c r="D234" s="5" t="s">
        <v>117</v>
      </c>
      <c r="E234" s="5" t="s">
        <v>90</v>
      </c>
      <c r="F234" s="28" t="s">
        <v>398</v>
      </c>
      <c r="H234" s="5" t="s">
        <v>17</v>
      </c>
      <c r="I234" s="5" t="s">
        <v>18</v>
      </c>
      <c r="L234" s="9" t="s">
        <v>20</v>
      </c>
      <c r="M234" s="9" t="s">
        <v>20</v>
      </c>
      <c r="N234" s="5">
        <v>115</v>
      </c>
    </row>
    <row r="235" spans="2:14" ht="15" customHeight="1">
      <c r="B235" s="5" t="s">
        <v>351</v>
      </c>
      <c r="C235" s="39" t="s">
        <v>399</v>
      </c>
      <c r="D235" s="5" t="s">
        <v>102</v>
      </c>
      <c r="E235" s="5" t="s">
        <v>90</v>
      </c>
      <c r="F235" s="28" t="s">
        <v>400</v>
      </c>
      <c r="J235" s="5" t="s">
        <v>45</v>
      </c>
      <c r="L235" s="9" t="s">
        <v>26</v>
      </c>
      <c r="M235" s="9" t="s">
        <v>20</v>
      </c>
      <c r="N235" s="5">
        <v>115</v>
      </c>
    </row>
    <row r="236" spans="2:14" ht="15" customHeight="1">
      <c r="B236" s="5" t="s">
        <v>401</v>
      </c>
      <c r="C236" s="32" t="s">
        <v>402</v>
      </c>
      <c r="E236" s="5" t="s">
        <v>15</v>
      </c>
      <c r="F236" s="28" t="s">
        <v>403</v>
      </c>
      <c r="H236" s="5" t="s">
        <v>17</v>
      </c>
      <c r="I236" s="5" t="s">
        <v>18</v>
      </c>
      <c r="L236" s="9" t="s">
        <v>20</v>
      </c>
      <c r="M236" s="9" t="s">
        <v>20</v>
      </c>
      <c r="N236" s="5">
        <v>172</v>
      </c>
    </row>
    <row r="237" spans="2:14" ht="15" customHeight="1">
      <c r="B237" s="5" t="s">
        <v>401</v>
      </c>
      <c r="C237" s="20" t="s">
        <v>404</v>
      </c>
      <c r="E237" s="5" t="s">
        <v>15</v>
      </c>
      <c r="F237" s="28" t="s">
        <v>403</v>
      </c>
      <c r="K237" s="5" t="s">
        <v>43</v>
      </c>
      <c r="L237" s="9" t="s">
        <v>20</v>
      </c>
      <c r="M237" s="9" t="s">
        <v>329</v>
      </c>
      <c r="N237" s="5">
        <v>172</v>
      </c>
    </row>
    <row r="238" spans="2:14" ht="15" customHeight="1">
      <c r="B238" s="5" t="s">
        <v>401</v>
      </c>
      <c r="C238" s="20" t="s">
        <v>405</v>
      </c>
      <c r="E238" s="5" t="s">
        <v>15</v>
      </c>
      <c r="F238" s="28" t="s">
        <v>403</v>
      </c>
      <c r="J238" s="5" t="s">
        <v>45</v>
      </c>
      <c r="L238" s="9" t="s">
        <v>26</v>
      </c>
      <c r="M238" s="9" t="s">
        <v>20</v>
      </c>
      <c r="N238" s="5">
        <v>172</v>
      </c>
    </row>
    <row r="239" spans="2:14" ht="15" customHeight="1">
      <c r="B239" s="5" t="s">
        <v>401</v>
      </c>
      <c r="C239" s="20" t="s">
        <v>406</v>
      </c>
      <c r="E239" s="5" t="s">
        <v>15</v>
      </c>
      <c r="F239" s="28" t="s">
        <v>105</v>
      </c>
      <c r="H239" s="5" t="s">
        <v>17</v>
      </c>
      <c r="I239" s="5" t="s">
        <v>18</v>
      </c>
      <c r="L239" s="9" t="s">
        <v>19</v>
      </c>
      <c r="M239" s="9" t="s">
        <v>20</v>
      </c>
      <c r="N239" s="5">
        <v>172</v>
      </c>
    </row>
    <row r="240" spans="2:14" ht="15" customHeight="1">
      <c r="B240" s="5" t="s">
        <v>401</v>
      </c>
      <c r="C240" s="20" t="s">
        <v>407</v>
      </c>
      <c r="E240" s="5" t="s">
        <v>15</v>
      </c>
      <c r="F240" s="28" t="s">
        <v>105</v>
      </c>
      <c r="H240" s="5" t="s">
        <v>23</v>
      </c>
      <c r="I240" s="5" t="s">
        <v>18</v>
      </c>
      <c r="L240" s="9" t="s">
        <v>408</v>
      </c>
      <c r="M240" s="9" t="s">
        <v>20</v>
      </c>
      <c r="N240" s="5">
        <v>172</v>
      </c>
    </row>
    <row r="241" spans="2:14" ht="15" customHeight="1">
      <c r="B241" s="5" t="s">
        <v>401</v>
      </c>
      <c r="C241" s="20" t="s">
        <v>409</v>
      </c>
      <c r="E241" s="5" t="s">
        <v>15</v>
      </c>
      <c r="F241" s="25" t="s">
        <v>410</v>
      </c>
      <c r="H241" s="5" t="s">
        <v>23</v>
      </c>
      <c r="I241" s="5" t="s">
        <v>18</v>
      </c>
      <c r="L241" s="9" t="s">
        <v>20</v>
      </c>
      <c r="M241" s="9" t="s">
        <v>20</v>
      </c>
      <c r="N241" s="5">
        <v>173</v>
      </c>
    </row>
    <row r="242" spans="2:14" ht="15" customHeight="1">
      <c r="B242" s="5" t="s">
        <v>401</v>
      </c>
      <c r="C242" s="20" t="s">
        <v>411</v>
      </c>
      <c r="E242" s="5" t="s">
        <v>15</v>
      </c>
      <c r="F242" s="25" t="s">
        <v>410</v>
      </c>
      <c r="K242" s="5" t="s">
        <v>43</v>
      </c>
      <c r="L242" s="9" t="s">
        <v>20</v>
      </c>
      <c r="M242" s="9" t="s">
        <v>20</v>
      </c>
      <c r="N242" s="5">
        <v>173</v>
      </c>
    </row>
    <row r="243" spans="2:14" ht="15" customHeight="1">
      <c r="B243" s="5" t="s">
        <v>401</v>
      </c>
      <c r="C243" s="20" t="s">
        <v>412</v>
      </c>
      <c r="E243" s="5" t="s">
        <v>15</v>
      </c>
      <c r="F243" s="25" t="s">
        <v>410</v>
      </c>
      <c r="J243" s="5" t="s">
        <v>45</v>
      </c>
      <c r="L243" s="9" t="s">
        <v>20</v>
      </c>
      <c r="M243" s="9" t="s">
        <v>329</v>
      </c>
      <c r="N243" s="5">
        <v>173</v>
      </c>
    </row>
    <row r="244" spans="2:14" ht="15" customHeight="1">
      <c r="B244" s="5" t="s">
        <v>401</v>
      </c>
      <c r="C244" s="20" t="s">
        <v>413</v>
      </c>
      <c r="E244" s="5" t="s">
        <v>15</v>
      </c>
      <c r="F244" s="28" t="s">
        <v>414</v>
      </c>
      <c r="H244" s="5" t="s">
        <v>17</v>
      </c>
      <c r="I244" s="5" t="s">
        <v>18</v>
      </c>
      <c r="L244" s="9" t="s">
        <v>20</v>
      </c>
      <c r="M244" s="9" t="s">
        <v>20</v>
      </c>
      <c r="N244" s="5">
        <v>173</v>
      </c>
    </row>
    <row r="245" spans="2:14" ht="15" customHeight="1">
      <c r="B245" s="5" t="s">
        <v>401</v>
      </c>
      <c r="C245" s="20" t="s">
        <v>415</v>
      </c>
      <c r="E245" s="5" t="s">
        <v>15</v>
      </c>
      <c r="F245" s="28" t="s">
        <v>414</v>
      </c>
      <c r="J245" s="5" t="s">
        <v>45</v>
      </c>
      <c r="L245" s="9" t="s">
        <v>20</v>
      </c>
      <c r="M245" s="9" t="s">
        <v>20</v>
      </c>
      <c r="N245" s="5">
        <v>173</v>
      </c>
    </row>
    <row r="246" spans="2:14" ht="15" customHeight="1">
      <c r="B246" s="5" t="s">
        <v>401</v>
      </c>
      <c r="C246" s="20" t="s">
        <v>416</v>
      </c>
      <c r="E246" s="5" t="s">
        <v>111</v>
      </c>
      <c r="F246" s="28" t="s">
        <v>417</v>
      </c>
      <c r="H246" s="5" t="s">
        <v>17</v>
      </c>
      <c r="I246" s="5" t="s">
        <v>18</v>
      </c>
      <c r="L246" s="9" t="s">
        <v>26</v>
      </c>
      <c r="M246" s="9" t="s">
        <v>20</v>
      </c>
      <c r="N246" s="5">
        <v>174</v>
      </c>
    </row>
    <row r="247" spans="2:14" ht="15" customHeight="1">
      <c r="B247" s="5" t="s">
        <v>401</v>
      </c>
      <c r="C247" s="20" t="s">
        <v>418</v>
      </c>
      <c r="E247" s="5" t="s">
        <v>111</v>
      </c>
      <c r="F247" s="28" t="s">
        <v>34</v>
      </c>
      <c r="H247" s="5" t="s">
        <v>17</v>
      </c>
      <c r="I247" s="5" t="s">
        <v>18</v>
      </c>
      <c r="L247" s="9" t="s">
        <v>26</v>
      </c>
      <c r="M247" s="9" t="s">
        <v>20</v>
      </c>
      <c r="N247" s="5">
        <v>174</v>
      </c>
    </row>
    <row r="248" spans="2:14" ht="15" customHeight="1">
      <c r="B248" s="5" t="s">
        <v>401</v>
      </c>
      <c r="C248" s="20" t="s">
        <v>419</v>
      </c>
      <c r="E248" s="5" t="s">
        <v>111</v>
      </c>
      <c r="F248" s="28" t="s">
        <v>34</v>
      </c>
      <c r="H248" s="5" t="s">
        <v>23</v>
      </c>
      <c r="I248" s="5" t="s">
        <v>18</v>
      </c>
      <c r="L248" s="9" t="s">
        <v>20</v>
      </c>
      <c r="M248" s="9" t="s">
        <v>20</v>
      </c>
      <c r="N248" s="5">
        <v>174</v>
      </c>
    </row>
    <row r="249" spans="2:14" ht="15" customHeight="1">
      <c r="B249" s="5" t="s">
        <v>401</v>
      </c>
      <c r="C249" s="20" t="s">
        <v>420</v>
      </c>
      <c r="E249" s="5" t="s">
        <v>111</v>
      </c>
      <c r="F249" s="28" t="s">
        <v>421</v>
      </c>
      <c r="H249" s="5" t="s">
        <v>23</v>
      </c>
      <c r="I249" s="5" t="s">
        <v>18</v>
      </c>
      <c r="L249" s="9" t="s">
        <v>26</v>
      </c>
      <c r="M249" s="9" t="s">
        <v>20</v>
      </c>
      <c r="N249" s="5">
        <v>174</v>
      </c>
    </row>
    <row r="250" spans="2:14" ht="15" customHeight="1">
      <c r="B250" s="5" t="s">
        <v>401</v>
      </c>
      <c r="C250" s="20" t="s">
        <v>422</v>
      </c>
      <c r="E250" s="5" t="s">
        <v>111</v>
      </c>
      <c r="F250" s="25" t="s">
        <v>423</v>
      </c>
      <c r="H250" s="5" t="s">
        <v>23</v>
      </c>
      <c r="I250" s="5" t="s">
        <v>18</v>
      </c>
      <c r="L250" s="9" t="s">
        <v>24</v>
      </c>
      <c r="M250" s="9" t="s">
        <v>329</v>
      </c>
      <c r="N250" s="5">
        <v>174</v>
      </c>
    </row>
    <row r="251" spans="2:14" ht="15" customHeight="1">
      <c r="B251" s="5" t="s">
        <v>401</v>
      </c>
      <c r="C251" s="20" t="s">
        <v>424</v>
      </c>
      <c r="E251" s="5" t="s">
        <v>111</v>
      </c>
      <c r="F251" s="25" t="s">
        <v>423</v>
      </c>
      <c r="H251" s="5" t="s">
        <v>23</v>
      </c>
      <c r="I251" s="5" t="s">
        <v>18</v>
      </c>
      <c r="L251" s="9" t="s">
        <v>20</v>
      </c>
      <c r="M251" s="9" t="s">
        <v>20</v>
      </c>
      <c r="N251" s="5">
        <v>174</v>
      </c>
    </row>
    <row r="252" spans="2:14" ht="15" customHeight="1">
      <c r="B252" s="5" t="s">
        <v>401</v>
      </c>
      <c r="C252" s="20" t="s">
        <v>425</v>
      </c>
      <c r="E252" s="5" t="s">
        <v>111</v>
      </c>
      <c r="F252" s="28" t="s">
        <v>426</v>
      </c>
      <c r="H252" s="5" t="s">
        <v>23</v>
      </c>
      <c r="I252" s="5" t="s">
        <v>18</v>
      </c>
      <c r="L252" s="5" t="s">
        <v>26</v>
      </c>
      <c r="M252" s="9" t="s">
        <v>20</v>
      </c>
      <c r="N252" s="5">
        <v>174</v>
      </c>
    </row>
    <row r="253" spans="2:14" ht="15" customHeight="1">
      <c r="B253" s="5" t="s">
        <v>401</v>
      </c>
      <c r="C253" s="20" t="s">
        <v>427</v>
      </c>
      <c r="E253" s="5" t="s">
        <v>54</v>
      </c>
      <c r="F253" s="28" t="s">
        <v>428</v>
      </c>
      <c r="H253" s="5" t="s">
        <v>23</v>
      </c>
      <c r="I253" s="5" t="s">
        <v>18</v>
      </c>
      <c r="L253" s="9" t="s">
        <v>20</v>
      </c>
      <c r="M253" s="9" t="s">
        <v>20</v>
      </c>
      <c r="N253" s="5">
        <v>175</v>
      </c>
    </row>
    <row r="254" spans="2:14" ht="15" customHeight="1">
      <c r="B254" s="5" t="s">
        <v>401</v>
      </c>
      <c r="C254" s="20" t="s">
        <v>429</v>
      </c>
      <c r="E254" s="5" t="s">
        <v>54</v>
      </c>
      <c r="F254" s="28" t="s">
        <v>428</v>
      </c>
      <c r="J254" s="5" t="s">
        <v>45</v>
      </c>
      <c r="L254" s="9" t="s">
        <v>24</v>
      </c>
      <c r="M254" s="9" t="s">
        <v>329</v>
      </c>
      <c r="N254" s="5">
        <v>175</v>
      </c>
    </row>
    <row r="255" spans="2:14" ht="15" customHeight="1">
      <c r="B255" s="5" t="s">
        <v>401</v>
      </c>
      <c r="C255" s="20" t="s">
        <v>430</v>
      </c>
      <c r="E255" s="5" t="s">
        <v>54</v>
      </c>
      <c r="F255" s="28" t="s">
        <v>245</v>
      </c>
      <c r="H255" s="5" t="s">
        <v>17</v>
      </c>
      <c r="I255" s="5" t="s">
        <v>18</v>
      </c>
      <c r="L255" s="9" t="s">
        <v>20</v>
      </c>
      <c r="M255" s="9" t="s">
        <v>20</v>
      </c>
      <c r="N255" s="5">
        <v>175</v>
      </c>
    </row>
    <row r="256" spans="2:14" ht="15" customHeight="1">
      <c r="B256" s="5" t="s">
        <v>401</v>
      </c>
      <c r="C256" s="20" t="s">
        <v>431</v>
      </c>
      <c r="E256" s="5" t="s">
        <v>54</v>
      </c>
      <c r="F256" s="28" t="s">
        <v>245</v>
      </c>
      <c r="H256" s="5" t="s">
        <v>23</v>
      </c>
      <c r="I256" s="5" t="s">
        <v>18</v>
      </c>
      <c r="L256" s="9" t="s">
        <v>20</v>
      </c>
      <c r="M256" s="9" t="s">
        <v>20</v>
      </c>
      <c r="N256" s="5">
        <v>175</v>
      </c>
    </row>
    <row r="257" spans="2:14" ht="15" customHeight="1">
      <c r="B257" s="5" t="s">
        <v>401</v>
      </c>
      <c r="C257" s="20" t="s">
        <v>432</v>
      </c>
      <c r="E257" s="5" t="s">
        <v>54</v>
      </c>
      <c r="F257" s="28" t="s">
        <v>245</v>
      </c>
      <c r="K257" s="5" t="s">
        <v>43</v>
      </c>
      <c r="L257" s="9" t="s">
        <v>20</v>
      </c>
      <c r="M257" s="9" t="s">
        <v>20</v>
      </c>
      <c r="N257" s="5">
        <v>175</v>
      </c>
    </row>
    <row r="258" spans="2:14" ht="15" customHeight="1">
      <c r="B258" s="5" t="s">
        <v>401</v>
      </c>
      <c r="C258" s="20" t="s">
        <v>433</v>
      </c>
      <c r="E258" s="5" t="s">
        <v>63</v>
      </c>
      <c r="F258" s="28" t="s">
        <v>380</v>
      </c>
      <c r="H258" s="5" t="s">
        <v>17</v>
      </c>
      <c r="I258" s="5" t="s">
        <v>18</v>
      </c>
      <c r="L258" s="5" t="s">
        <v>408</v>
      </c>
      <c r="M258" s="9" t="s">
        <v>20</v>
      </c>
      <c r="N258" s="5">
        <v>176</v>
      </c>
    </row>
    <row r="259" spans="2:14" ht="15" customHeight="1">
      <c r="B259" s="5" t="s">
        <v>401</v>
      </c>
      <c r="C259" s="20" t="s">
        <v>434</v>
      </c>
      <c r="E259" s="5" t="s">
        <v>63</v>
      </c>
      <c r="F259" s="28" t="s">
        <v>380</v>
      </c>
      <c r="H259" s="5" t="s">
        <v>23</v>
      </c>
      <c r="I259" s="5" t="s">
        <v>18</v>
      </c>
      <c r="L259" s="5" t="s">
        <v>26</v>
      </c>
      <c r="M259" s="9" t="s">
        <v>20</v>
      </c>
      <c r="N259" s="5">
        <v>176</v>
      </c>
    </row>
    <row r="260" spans="2:14" ht="15" customHeight="1">
      <c r="B260" s="5" t="s">
        <v>401</v>
      </c>
      <c r="C260" s="20" t="s">
        <v>435</v>
      </c>
      <c r="E260" s="5" t="s">
        <v>63</v>
      </c>
      <c r="F260" s="28" t="s">
        <v>380</v>
      </c>
      <c r="J260" s="5" t="s">
        <v>45</v>
      </c>
      <c r="L260" s="5" t="s">
        <v>408</v>
      </c>
      <c r="M260" s="9" t="s">
        <v>20</v>
      </c>
      <c r="N260" s="5">
        <v>176</v>
      </c>
    </row>
    <row r="261" spans="2:14" ht="15" customHeight="1">
      <c r="B261" s="5" t="s">
        <v>401</v>
      </c>
      <c r="C261" s="20" t="s">
        <v>436</v>
      </c>
      <c r="E261" s="5" t="s">
        <v>63</v>
      </c>
      <c r="F261" s="28" t="s">
        <v>437</v>
      </c>
      <c r="H261" s="5" t="s">
        <v>17</v>
      </c>
      <c r="I261" s="5" t="s">
        <v>18</v>
      </c>
      <c r="L261" s="5" t="s">
        <v>26</v>
      </c>
      <c r="M261" s="9" t="s">
        <v>20</v>
      </c>
      <c r="N261" s="5">
        <v>176</v>
      </c>
    </row>
    <row r="262" spans="2:14" ht="15" customHeight="1">
      <c r="B262" s="5" t="s">
        <v>401</v>
      </c>
      <c r="C262" s="20" t="s">
        <v>438</v>
      </c>
      <c r="E262" s="5" t="s">
        <v>63</v>
      </c>
      <c r="F262" s="28" t="s">
        <v>437</v>
      </c>
      <c r="H262" s="5" t="s">
        <v>23</v>
      </c>
      <c r="I262" s="5" t="s">
        <v>18</v>
      </c>
      <c r="L262" s="5" t="s">
        <v>26</v>
      </c>
      <c r="M262" s="9" t="s">
        <v>20</v>
      </c>
      <c r="N262" s="5">
        <v>176</v>
      </c>
    </row>
    <row r="263" spans="2:14" ht="15" customHeight="1">
      <c r="B263" s="5" t="s">
        <v>401</v>
      </c>
      <c r="C263" s="5" t="s">
        <v>439</v>
      </c>
      <c r="E263" s="5" t="s">
        <v>63</v>
      </c>
      <c r="F263" s="28" t="s">
        <v>437</v>
      </c>
      <c r="L263" s="5" t="s">
        <v>26</v>
      </c>
      <c r="M263" s="9" t="s">
        <v>329</v>
      </c>
      <c r="N263" s="5">
        <v>176</v>
      </c>
    </row>
    <row r="264" spans="2:14" ht="15" customHeight="1">
      <c r="B264" s="5" t="s">
        <v>401</v>
      </c>
      <c r="C264" s="20" t="s">
        <v>440</v>
      </c>
      <c r="E264" s="5" t="s">
        <v>63</v>
      </c>
      <c r="F264" s="28" t="s">
        <v>385</v>
      </c>
      <c r="H264" s="5" t="s">
        <v>23</v>
      </c>
      <c r="I264" s="5" t="s">
        <v>18</v>
      </c>
      <c r="J264" s="5" t="s">
        <v>45</v>
      </c>
      <c r="L264" s="5" t="s">
        <v>408</v>
      </c>
      <c r="M264" s="9" t="s">
        <v>20</v>
      </c>
      <c r="N264" s="5">
        <v>176</v>
      </c>
    </row>
    <row r="265" spans="2:14" ht="15" customHeight="1">
      <c r="B265" s="5" t="s">
        <v>401</v>
      </c>
      <c r="C265" s="20" t="s">
        <v>441</v>
      </c>
      <c r="E265" s="5" t="s">
        <v>63</v>
      </c>
      <c r="F265" s="28" t="s">
        <v>385</v>
      </c>
      <c r="H265" s="5" t="s">
        <v>17</v>
      </c>
      <c r="I265" s="5" t="s">
        <v>18</v>
      </c>
      <c r="L265" s="5" t="s">
        <v>408</v>
      </c>
      <c r="M265" s="9" t="s">
        <v>20</v>
      </c>
      <c r="N265" s="5">
        <v>176</v>
      </c>
    </row>
    <row r="266" spans="2:14" ht="15" customHeight="1">
      <c r="B266" s="5" t="s">
        <v>401</v>
      </c>
      <c r="C266" s="20" t="s">
        <v>442</v>
      </c>
      <c r="E266" s="5" t="s">
        <v>81</v>
      </c>
      <c r="F266" s="28" t="s">
        <v>380</v>
      </c>
      <c r="H266" s="5" t="s">
        <v>17</v>
      </c>
      <c r="I266" s="5" t="s">
        <v>18</v>
      </c>
      <c r="L266" s="5" t="s">
        <v>24</v>
      </c>
      <c r="M266" s="9" t="s">
        <v>329</v>
      </c>
      <c r="N266" s="5">
        <v>177</v>
      </c>
    </row>
    <row r="267" spans="2:14" ht="15" customHeight="1">
      <c r="B267" s="5" t="s">
        <v>401</v>
      </c>
      <c r="C267" s="20" t="s">
        <v>443</v>
      </c>
      <c r="E267" s="5" t="s">
        <v>81</v>
      </c>
      <c r="F267" s="28" t="s">
        <v>437</v>
      </c>
      <c r="H267" s="5" t="s">
        <v>17</v>
      </c>
      <c r="I267" s="5" t="s">
        <v>18</v>
      </c>
      <c r="L267" s="5" t="s">
        <v>24</v>
      </c>
      <c r="M267" s="9" t="s">
        <v>20</v>
      </c>
      <c r="N267" s="5">
        <v>177</v>
      </c>
    </row>
    <row r="268" spans="2:14" ht="15" customHeight="1">
      <c r="B268" s="5" t="s">
        <v>401</v>
      </c>
      <c r="C268" s="20" t="s">
        <v>444</v>
      </c>
      <c r="E268" s="5" t="s">
        <v>81</v>
      </c>
      <c r="F268" s="28" t="s">
        <v>437</v>
      </c>
      <c r="H268" s="5" t="s">
        <v>23</v>
      </c>
      <c r="I268" s="5" t="s">
        <v>18</v>
      </c>
      <c r="L268" s="5" t="s">
        <v>24</v>
      </c>
      <c r="M268" s="9" t="s">
        <v>20</v>
      </c>
      <c r="N268" s="5">
        <v>177</v>
      </c>
    </row>
    <row r="269" spans="2:14" ht="15" customHeight="1">
      <c r="B269" s="5" t="s">
        <v>401</v>
      </c>
      <c r="C269" s="20" t="s">
        <v>445</v>
      </c>
      <c r="E269" s="5" t="s">
        <v>81</v>
      </c>
      <c r="F269" s="28" t="s">
        <v>437</v>
      </c>
      <c r="J269" s="5" t="s">
        <v>45</v>
      </c>
      <c r="L269" s="5" t="s">
        <v>24</v>
      </c>
      <c r="M269" s="9" t="s">
        <v>329</v>
      </c>
      <c r="N269" s="5">
        <v>177</v>
      </c>
    </row>
    <row r="270" spans="2:14" ht="15" customHeight="1">
      <c r="B270" s="5" t="s">
        <v>401</v>
      </c>
      <c r="C270" s="20" t="s">
        <v>446</v>
      </c>
      <c r="E270" s="5" t="s">
        <v>262</v>
      </c>
      <c r="F270" s="28" t="s">
        <v>447</v>
      </c>
      <c r="H270" s="5" t="s">
        <v>17</v>
      </c>
      <c r="I270" s="5" t="s">
        <v>18</v>
      </c>
      <c r="L270" s="5" t="s">
        <v>19</v>
      </c>
      <c r="M270" s="9" t="s">
        <v>20</v>
      </c>
      <c r="N270" s="5">
        <v>178</v>
      </c>
    </row>
    <row r="271" spans="2:14" ht="15" customHeight="1">
      <c r="B271" s="5" t="s">
        <v>401</v>
      </c>
      <c r="C271" s="20" t="s">
        <v>448</v>
      </c>
      <c r="E271" s="5" t="s">
        <v>262</v>
      </c>
      <c r="F271" s="28" t="s">
        <v>447</v>
      </c>
      <c r="H271" s="5" t="s">
        <v>23</v>
      </c>
      <c r="I271" s="5" t="s">
        <v>18</v>
      </c>
      <c r="L271" s="5" t="s">
        <v>26</v>
      </c>
      <c r="M271" s="9" t="s">
        <v>20</v>
      </c>
      <c r="N271" s="5">
        <v>178</v>
      </c>
    </row>
    <row r="272" spans="2:14" ht="15" customHeight="1">
      <c r="B272" s="5" t="s">
        <v>401</v>
      </c>
      <c r="C272" s="20" t="s">
        <v>449</v>
      </c>
      <c r="E272" s="5" t="s">
        <v>262</v>
      </c>
      <c r="F272" s="25" t="s">
        <v>450</v>
      </c>
      <c r="H272" s="5" t="s">
        <v>17</v>
      </c>
      <c r="I272" s="5" t="s">
        <v>18</v>
      </c>
      <c r="L272" s="5" t="s">
        <v>26</v>
      </c>
      <c r="M272" s="9" t="s">
        <v>20</v>
      </c>
      <c r="N272" s="5">
        <v>178</v>
      </c>
    </row>
    <row r="273" spans="2:14" ht="15" customHeight="1">
      <c r="B273" s="5" t="s">
        <v>401</v>
      </c>
      <c r="C273" s="20" t="s">
        <v>451</v>
      </c>
      <c r="E273" s="5" t="s">
        <v>262</v>
      </c>
      <c r="F273" s="28" t="s">
        <v>450</v>
      </c>
      <c r="J273" s="5" t="s">
        <v>45</v>
      </c>
      <c r="L273" s="5" t="s">
        <v>20</v>
      </c>
      <c r="M273" s="9" t="s">
        <v>20</v>
      </c>
      <c r="N273" s="5">
        <v>178</v>
      </c>
    </row>
    <row r="274" spans="2:14" ht="15" customHeight="1">
      <c r="B274" s="5" t="s">
        <v>401</v>
      </c>
      <c r="C274" s="20" t="s">
        <v>452</v>
      </c>
      <c r="E274" s="5" t="s">
        <v>90</v>
      </c>
      <c r="F274" s="28" t="s">
        <v>91</v>
      </c>
      <c r="H274" s="5" t="s">
        <v>17</v>
      </c>
      <c r="I274" s="5" t="s">
        <v>18</v>
      </c>
      <c r="L274" s="5" t="s">
        <v>24</v>
      </c>
      <c r="M274" s="9" t="s">
        <v>20</v>
      </c>
      <c r="N274" s="5">
        <v>179</v>
      </c>
    </row>
    <row r="275" spans="2:14" ht="15" customHeight="1">
      <c r="B275" s="5" t="s">
        <v>401</v>
      </c>
      <c r="C275" s="20" t="s">
        <v>453</v>
      </c>
      <c r="E275" s="5" t="s">
        <v>90</v>
      </c>
      <c r="F275" s="28" t="s">
        <v>454</v>
      </c>
      <c r="H275" s="5" t="s">
        <v>23</v>
      </c>
      <c r="I275" s="5" t="s">
        <v>18</v>
      </c>
      <c r="L275" s="5" t="s">
        <v>20</v>
      </c>
      <c r="M275" s="9" t="s">
        <v>20</v>
      </c>
      <c r="N275" s="5">
        <v>179</v>
      </c>
    </row>
    <row r="276" spans="2:14" ht="15" customHeight="1">
      <c r="B276" s="5" t="s">
        <v>401</v>
      </c>
      <c r="C276" s="20" t="s">
        <v>455</v>
      </c>
      <c r="E276" s="5" t="s">
        <v>90</v>
      </c>
      <c r="F276" s="28" t="s">
        <v>456</v>
      </c>
      <c r="H276" s="5" t="s">
        <v>23</v>
      </c>
      <c r="I276" s="5" t="s">
        <v>18</v>
      </c>
      <c r="L276" s="5" t="s">
        <v>20</v>
      </c>
      <c r="M276" s="9" t="s">
        <v>20</v>
      </c>
      <c r="N276" s="5">
        <v>179</v>
      </c>
    </row>
    <row r="277" spans="2:14" ht="15" customHeight="1">
      <c r="B277" s="5" t="s">
        <v>401</v>
      </c>
      <c r="C277" s="20" t="s">
        <v>457</v>
      </c>
      <c r="E277" s="5" t="s">
        <v>90</v>
      </c>
      <c r="F277" s="28" t="s">
        <v>456</v>
      </c>
      <c r="K277" s="5" t="s">
        <v>43</v>
      </c>
      <c r="L277" s="5" t="s">
        <v>20</v>
      </c>
      <c r="M277" s="9" t="s">
        <v>20</v>
      </c>
      <c r="N277" s="5">
        <v>179</v>
      </c>
    </row>
    <row r="278" spans="2:14" ht="15" customHeight="1">
      <c r="B278" s="5" t="s">
        <v>401</v>
      </c>
      <c r="C278" s="20" t="s">
        <v>458</v>
      </c>
      <c r="E278" s="5" t="s">
        <v>90</v>
      </c>
      <c r="F278" s="28" t="s">
        <v>459</v>
      </c>
      <c r="H278" s="5" t="s">
        <v>23</v>
      </c>
      <c r="I278" s="5" t="s">
        <v>18</v>
      </c>
      <c r="L278" s="5" t="s">
        <v>20</v>
      </c>
      <c r="M278" s="9" t="s">
        <v>20</v>
      </c>
      <c r="N278" s="5">
        <v>179</v>
      </c>
    </row>
    <row r="279" spans="2:14" ht="15" customHeight="1">
      <c r="B279" s="5" t="s">
        <v>401</v>
      </c>
      <c r="C279" s="20" t="s">
        <v>460</v>
      </c>
      <c r="E279" s="5" t="s">
        <v>90</v>
      </c>
      <c r="F279" s="28" t="s">
        <v>461</v>
      </c>
      <c r="H279" s="5" t="s">
        <v>23</v>
      </c>
      <c r="I279" s="5" t="s">
        <v>18</v>
      </c>
      <c r="L279" s="5" t="s">
        <v>20</v>
      </c>
      <c r="M279" s="9" t="s">
        <v>20</v>
      </c>
      <c r="N279" s="5">
        <v>179</v>
      </c>
    </row>
    <row r="280" spans="2:14" ht="15" customHeight="1">
      <c r="B280" s="5" t="s">
        <v>401</v>
      </c>
      <c r="C280" s="20" t="s">
        <v>462</v>
      </c>
      <c r="F280" s="28" t="s">
        <v>463</v>
      </c>
      <c r="K280" s="5" t="s">
        <v>43</v>
      </c>
      <c r="L280" s="5" t="s">
        <v>408</v>
      </c>
      <c r="M280" s="9" t="s">
        <v>20</v>
      </c>
      <c r="N280" s="5">
        <v>179</v>
      </c>
    </row>
    <row r="281" spans="2:14" ht="15" customHeight="1">
      <c r="B281" s="5" t="s">
        <v>401</v>
      </c>
      <c r="C281" s="20" t="s">
        <v>464</v>
      </c>
      <c r="F281" s="28" t="s">
        <v>463</v>
      </c>
      <c r="H281" s="5" t="s">
        <v>23</v>
      </c>
      <c r="I281" s="5" t="s">
        <v>18</v>
      </c>
      <c r="L281" s="5" t="s">
        <v>20</v>
      </c>
      <c r="M281" s="9" t="s">
        <v>20</v>
      </c>
      <c r="N281" s="5">
        <v>180</v>
      </c>
    </row>
    <row r="282" spans="2:14" ht="15" customHeight="1">
      <c r="B282" s="5" t="s">
        <v>401</v>
      </c>
      <c r="C282" s="20" t="s">
        <v>465</v>
      </c>
      <c r="F282" s="28" t="s">
        <v>463</v>
      </c>
      <c r="K282" s="5" t="s">
        <v>43</v>
      </c>
      <c r="L282" s="5" t="s">
        <v>372</v>
      </c>
      <c r="M282" s="9" t="s">
        <v>20</v>
      </c>
      <c r="N282" s="5">
        <v>180</v>
      </c>
    </row>
    <row r="283" spans="2:14" ht="15" customHeight="1">
      <c r="B283" s="5" t="s">
        <v>401</v>
      </c>
      <c r="C283" s="20" t="s">
        <v>466</v>
      </c>
      <c r="F283" s="28" t="s">
        <v>463</v>
      </c>
      <c r="H283" s="5" t="s">
        <v>17</v>
      </c>
      <c r="I283" s="5" t="s">
        <v>18</v>
      </c>
      <c r="L283" s="5" t="s">
        <v>19</v>
      </c>
      <c r="M283" s="9" t="s">
        <v>20</v>
      </c>
      <c r="N283" s="5">
        <v>180</v>
      </c>
    </row>
    <row r="284" spans="2:14" ht="15" customHeight="1">
      <c r="B284" s="5" t="s">
        <v>467</v>
      </c>
      <c r="C284" s="20" t="s">
        <v>468</v>
      </c>
      <c r="E284" s="5" t="s">
        <v>15</v>
      </c>
      <c r="F284" s="28" t="s">
        <v>469</v>
      </c>
      <c r="H284" s="5" t="s">
        <v>23</v>
      </c>
      <c r="I284" s="5" t="s">
        <v>18</v>
      </c>
      <c r="L284" s="5" t="s">
        <v>18</v>
      </c>
      <c r="M284" s="5" t="s">
        <v>18</v>
      </c>
      <c r="N284" s="5">
        <v>29</v>
      </c>
    </row>
    <row r="285" spans="2:14" ht="15" customHeight="1">
      <c r="B285" s="5" t="s">
        <v>467</v>
      </c>
      <c r="C285" s="20" t="s">
        <v>470</v>
      </c>
      <c r="E285" s="5" t="s">
        <v>15</v>
      </c>
      <c r="F285" s="28" t="s">
        <v>469</v>
      </c>
      <c r="J285" s="5" t="s">
        <v>35</v>
      </c>
      <c r="L285" s="5" t="s">
        <v>18</v>
      </c>
      <c r="M285" s="5" t="s">
        <v>18</v>
      </c>
      <c r="N285" s="5">
        <v>29</v>
      </c>
    </row>
    <row r="286" spans="2:14" ht="15" customHeight="1">
      <c r="B286" s="5" t="s">
        <v>467</v>
      </c>
      <c r="C286" s="20" t="s">
        <v>471</v>
      </c>
      <c r="E286" s="5" t="s">
        <v>15</v>
      </c>
      <c r="F286" s="28" t="s">
        <v>469</v>
      </c>
      <c r="J286" s="5" t="s">
        <v>32</v>
      </c>
      <c r="L286" s="5" t="s">
        <v>18</v>
      </c>
      <c r="M286" s="5" t="s">
        <v>18</v>
      </c>
      <c r="N286" s="5">
        <v>29</v>
      </c>
    </row>
    <row r="287" spans="2:14" ht="15" customHeight="1">
      <c r="B287" s="5" t="s">
        <v>467</v>
      </c>
      <c r="C287" s="20" t="s">
        <v>472</v>
      </c>
      <c r="E287" s="5" t="s">
        <v>15</v>
      </c>
      <c r="F287" s="28" t="s">
        <v>473</v>
      </c>
      <c r="H287" s="5" t="s">
        <v>23</v>
      </c>
      <c r="I287" s="5" t="s">
        <v>18</v>
      </c>
      <c r="L287" s="5" t="s">
        <v>18</v>
      </c>
      <c r="M287" s="5" t="s">
        <v>18</v>
      </c>
      <c r="N287" s="5">
        <v>29</v>
      </c>
    </row>
    <row r="288" spans="2:14" ht="15" customHeight="1">
      <c r="B288" s="5" t="s">
        <v>467</v>
      </c>
      <c r="C288" s="20" t="s">
        <v>474</v>
      </c>
      <c r="E288" s="5" t="s">
        <v>15</v>
      </c>
      <c r="F288" s="28" t="s">
        <v>473</v>
      </c>
      <c r="J288" s="5" t="s">
        <v>32</v>
      </c>
      <c r="L288" s="5" t="s">
        <v>18</v>
      </c>
      <c r="M288" s="5" t="s">
        <v>18</v>
      </c>
      <c r="N288" s="5">
        <v>29</v>
      </c>
    </row>
    <row r="289" spans="2:15" ht="15" customHeight="1">
      <c r="B289" s="5" t="s">
        <v>467</v>
      </c>
      <c r="C289" s="20" t="s">
        <v>475</v>
      </c>
      <c r="E289" s="5" t="s">
        <v>15</v>
      </c>
      <c r="F289" s="28" t="s">
        <v>473</v>
      </c>
      <c r="K289" s="5" t="s">
        <v>43</v>
      </c>
      <c r="L289" s="5" t="s">
        <v>18</v>
      </c>
      <c r="M289" s="5" t="s">
        <v>18</v>
      </c>
      <c r="N289" s="5">
        <v>29</v>
      </c>
    </row>
    <row r="290" spans="2:15" ht="15" customHeight="1">
      <c r="B290" s="5" t="s">
        <v>467</v>
      </c>
      <c r="C290" s="20" t="s">
        <v>476</v>
      </c>
      <c r="E290" s="5" t="s">
        <v>15</v>
      </c>
      <c r="F290" s="28" t="s">
        <v>477</v>
      </c>
      <c r="H290" s="5" t="s">
        <v>17</v>
      </c>
      <c r="I290" s="5" t="s">
        <v>18</v>
      </c>
      <c r="L290" s="5" t="s">
        <v>18</v>
      </c>
      <c r="M290" s="5" t="s">
        <v>18</v>
      </c>
      <c r="N290" s="5">
        <v>30</v>
      </c>
    </row>
    <row r="291" spans="2:15" ht="15" customHeight="1">
      <c r="B291" s="5" t="s">
        <v>467</v>
      </c>
      <c r="C291" s="20" t="s">
        <v>478</v>
      </c>
      <c r="E291" s="5" t="s">
        <v>15</v>
      </c>
      <c r="F291" s="28" t="s">
        <v>477</v>
      </c>
      <c r="H291" s="5" t="s">
        <v>23</v>
      </c>
      <c r="I291" s="5" t="s">
        <v>18</v>
      </c>
      <c r="L291" s="5" t="s">
        <v>18</v>
      </c>
      <c r="M291" s="5" t="s">
        <v>18</v>
      </c>
      <c r="N291" s="5">
        <v>30</v>
      </c>
    </row>
    <row r="292" spans="2:15" ht="15" customHeight="1">
      <c r="B292" s="5" t="s">
        <v>467</v>
      </c>
      <c r="C292" s="20" t="s">
        <v>479</v>
      </c>
      <c r="E292" s="5" t="s">
        <v>15</v>
      </c>
      <c r="F292" s="28" t="s">
        <v>477</v>
      </c>
      <c r="J292" s="5" t="s">
        <v>45</v>
      </c>
      <c r="L292" s="5" t="s">
        <v>18</v>
      </c>
      <c r="M292" s="5" t="s">
        <v>18</v>
      </c>
      <c r="N292" s="5">
        <v>30</v>
      </c>
    </row>
    <row r="293" spans="2:15" ht="15" customHeight="1">
      <c r="B293" s="5" t="s">
        <v>467</v>
      </c>
      <c r="C293" s="20" t="s">
        <v>480</v>
      </c>
      <c r="E293" s="5" t="s">
        <v>15</v>
      </c>
      <c r="F293" s="28" t="s">
        <v>477</v>
      </c>
      <c r="K293" s="5" t="s">
        <v>43</v>
      </c>
      <c r="L293" s="5" t="s">
        <v>18</v>
      </c>
      <c r="M293" s="5" t="s">
        <v>18</v>
      </c>
      <c r="N293" s="5">
        <v>30</v>
      </c>
    </row>
    <row r="294" spans="2:15" ht="15" customHeight="1">
      <c r="B294" s="5" t="s">
        <v>467</v>
      </c>
      <c r="C294" s="20" t="s">
        <v>481</v>
      </c>
      <c r="E294" s="5" t="s">
        <v>189</v>
      </c>
      <c r="F294" s="28" t="s">
        <v>482</v>
      </c>
      <c r="J294" s="5" t="s">
        <v>45</v>
      </c>
      <c r="L294" s="5" t="s">
        <v>18</v>
      </c>
      <c r="M294" s="5" t="s">
        <v>18</v>
      </c>
      <c r="N294" s="5">
        <v>31</v>
      </c>
      <c r="O294" s="22" t="s">
        <v>483</v>
      </c>
    </row>
    <row r="295" spans="2:15" ht="15" customHeight="1">
      <c r="B295" s="5" t="s">
        <v>467</v>
      </c>
      <c r="C295" s="20" t="s">
        <v>484</v>
      </c>
      <c r="E295" s="5" t="s">
        <v>189</v>
      </c>
      <c r="F295" s="28" t="s">
        <v>482</v>
      </c>
      <c r="J295" s="5" t="s">
        <v>45</v>
      </c>
      <c r="L295" s="5" t="s">
        <v>18</v>
      </c>
      <c r="M295" s="5" t="s">
        <v>18</v>
      </c>
      <c r="N295" s="5">
        <v>31</v>
      </c>
    </row>
    <row r="296" spans="2:15" ht="15" customHeight="1">
      <c r="B296" s="5" t="s">
        <v>467</v>
      </c>
      <c r="C296" s="20" t="s">
        <v>485</v>
      </c>
      <c r="E296" s="5" t="s">
        <v>90</v>
      </c>
      <c r="F296" s="25" t="s">
        <v>486</v>
      </c>
      <c r="J296" s="5" t="s">
        <v>45</v>
      </c>
      <c r="L296" s="5" t="s">
        <v>18</v>
      </c>
      <c r="M296" s="5" t="s">
        <v>18</v>
      </c>
      <c r="N296" s="5">
        <v>31</v>
      </c>
    </row>
    <row r="297" spans="2:15" ht="15" customHeight="1">
      <c r="B297" s="5" t="s">
        <v>467</v>
      </c>
      <c r="C297" s="20" t="s">
        <v>487</v>
      </c>
      <c r="E297" s="5" t="s">
        <v>90</v>
      </c>
      <c r="F297" s="25" t="s">
        <v>486</v>
      </c>
      <c r="J297" s="5" t="s">
        <v>45</v>
      </c>
      <c r="L297" s="5" t="s">
        <v>18</v>
      </c>
      <c r="M297" s="5" t="s">
        <v>18</v>
      </c>
      <c r="N297" s="5">
        <v>31</v>
      </c>
    </row>
    <row r="298" spans="2:15" ht="15" customHeight="1">
      <c r="B298" s="5" t="s">
        <v>488</v>
      </c>
      <c r="C298" s="20" t="s">
        <v>489</v>
      </c>
      <c r="E298" s="5" t="s">
        <v>15</v>
      </c>
      <c r="F298" s="28" t="s">
        <v>34</v>
      </c>
      <c r="H298" s="5" t="s">
        <v>17</v>
      </c>
      <c r="I298" s="5" t="s">
        <v>18</v>
      </c>
      <c r="L298" s="5" t="s">
        <v>20</v>
      </c>
      <c r="M298" s="5" t="s">
        <v>20</v>
      </c>
      <c r="N298" s="5">
        <v>99</v>
      </c>
    </row>
    <row r="299" spans="2:15" ht="15" customHeight="1">
      <c r="B299" s="5" t="s">
        <v>488</v>
      </c>
      <c r="C299" s="20" t="s">
        <v>490</v>
      </c>
      <c r="E299" s="5" t="s">
        <v>15</v>
      </c>
      <c r="F299" s="28" t="s">
        <v>34</v>
      </c>
      <c r="H299" s="5" t="s">
        <v>17</v>
      </c>
      <c r="I299" s="5" t="s">
        <v>18</v>
      </c>
      <c r="L299" s="5" t="s">
        <v>20</v>
      </c>
      <c r="M299" s="5" t="s">
        <v>20</v>
      </c>
      <c r="N299" s="5">
        <v>99</v>
      </c>
    </row>
    <row r="300" spans="2:15" ht="15" customHeight="1">
      <c r="B300" s="5" t="s">
        <v>488</v>
      </c>
      <c r="C300" s="20" t="s">
        <v>491</v>
      </c>
      <c r="E300" s="5" t="s">
        <v>15</v>
      </c>
      <c r="F300" s="28" t="s">
        <v>34</v>
      </c>
      <c r="H300" s="5" t="s">
        <v>23</v>
      </c>
      <c r="I300" s="5" t="s">
        <v>18</v>
      </c>
      <c r="L300" s="5" t="s">
        <v>20</v>
      </c>
      <c r="M300" s="5" t="s">
        <v>20</v>
      </c>
      <c r="N300" s="5">
        <v>99</v>
      </c>
    </row>
    <row r="301" spans="2:15" ht="15" customHeight="1">
      <c r="B301" s="5" t="s">
        <v>488</v>
      </c>
      <c r="C301" s="20" t="s">
        <v>492</v>
      </c>
      <c r="E301" s="5" t="s">
        <v>15</v>
      </c>
      <c r="F301" s="28" t="s">
        <v>34</v>
      </c>
      <c r="J301" s="5" t="s">
        <v>32</v>
      </c>
      <c r="L301" s="5" t="s">
        <v>20</v>
      </c>
      <c r="M301" s="9" t="s">
        <v>30</v>
      </c>
      <c r="N301" s="5">
        <v>99</v>
      </c>
    </row>
    <row r="302" spans="2:15" ht="15" customHeight="1">
      <c r="B302" s="5" t="s">
        <v>488</v>
      </c>
      <c r="C302" s="20" t="s">
        <v>493</v>
      </c>
      <c r="E302" s="5" t="s">
        <v>15</v>
      </c>
      <c r="F302" s="28" t="s">
        <v>34</v>
      </c>
      <c r="J302" s="5" t="s">
        <v>32</v>
      </c>
      <c r="L302" s="5" t="s">
        <v>20</v>
      </c>
      <c r="M302" s="9" t="s">
        <v>30</v>
      </c>
      <c r="N302" s="5">
        <v>99</v>
      </c>
    </row>
    <row r="303" spans="2:15" ht="15" customHeight="1">
      <c r="B303" s="5" t="s">
        <v>488</v>
      </c>
      <c r="C303" s="20" t="s">
        <v>494</v>
      </c>
      <c r="E303" s="5" t="s">
        <v>15</v>
      </c>
      <c r="F303" s="28" t="s">
        <v>34</v>
      </c>
      <c r="J303" s="5" t="s">
        <v>32</v>
      </c>
      <c r="L303" s="5" t="s">
        <v>20</v>
      </c>
      <c r="M303" s="9" t="s">
        <v>30</v>
      </c>
      <c r="N303" s="5">
        <v>99</v>
      </c>
    </row>
    <row r="304" spans="2:15" ht="15" customHeight="1">
      <c r="B304" s="5" t="s">
        <v>488</v>
      </c>
      <c r="C304" s="20" t="s">
        <v>495</v>
      </c>
      <c r="E304" s="5" t="s">
        <v>15</v>
      </c>
      <c r="F304" s="28" t="s">
        <v>34</v>
      </c>
      <c r="K304" s="5" t="s">
        <v>496</v>
      </c>
      <c r="L304" s="5" t="s">
        <v>20</v>
      </c>
      <c r="M304" s="9" t="s">
        <v>30</v>
      </c>
      <c r="N304" s="5">
        <v>99</v>
      </c>
    </row>
    <row r="305" spans="2:14" ht="15" customHeight="1">
      <c r="B305" s="5" t="s">
        <v>488</v>
      </c>
      <c r="C305" s="20" t="s">
        <v>497</v>
      </c>
      <c r="E305" s="5" t="s">
        <v>15</v>
      </c>
      <c r="F305" s="28" t="s">
        <v>34</v>
      </c>
      <c r="K305" s="5" t="s">
        <v>496</v>
      </c>
      <c r="L305" s="5" t="s">
        <v>20</v>
      </c>
      <c r="M305" s="9" t="s">
        <v>30</v>
      </c>
      <c r="N305" s="5">
        <v>99</v>
      </c>
    </row>
    <row r="306" spans="2:14" ht="15" customHeight="1">
      <c r="B306" s="5" t="s">
        <v>488</v>
      </c>
      <c r="C306" s="20" t="s">
        <v>498</v>
      </c>
      <c r="E306" s="5" t="s">
        <v>63</v>
      </c>
      <c r="F306" s="28" t="s">
        <v>499</v>
      </c>
      <c r="H306" s="5" t="s">
        <v>17</v>
      </c>
      <c r="I306" s="5" t="s">
        <v>18</v>
      </c>
      <c r="L306" s="5" t="s">
        <v>20</v>
      </c>
      <c r="M306" s="9" t="s">
        <v>30</v>
      </c>
      <c r="N306" s="5">
        <v>100</v>
      </c>
    </row>
    <row r="307" spans="2:14" ht="15" customHeight="1">
      <c r="B307" s="5" t="s">
        <v>488</v>
      </c>
      <c r="C307" s="20" t="s">
        <v>500</v>
      </c>
      <c r="E307" s="5" t="s">
        <v>63</v>
      </c>
      <c r="F307" s="28" t="s">
        <v>499</v>
      </c>
      <c r="H307" s="5" t="s">
        <v>23</v>
      </c>
      <c r="I307" s="5" t="s">
        <v>18</v>
      </c>
      <c r="L307" s="5" t="s">
        <v>20</v>
      </c>
      <c r="M307" s="9" t="s">
        <v>30</v>
      </c>
      <c r="N307" s="5">
        <v>100</v>
      </c>
    </row>
    <row r="308" spans="2:14" ht="15" customHeight="1">
      <c r="B308" s="5" t="s">
        <v>488</v>
      </c>
      <c r="C308" s="20" t="s">
        <v>501</v>
      </c>
      <c r="E308" s="5" t="s">
        <v>63</v>
      </c>
      <c r="F308" s="28" t="s">
        <v>499</v>
      </c>
      <c r="J308" s="5" t="s">
        <v>45</v>
      </c>
      <c r="L308" s="5" t="s">
        <v>20</v>
      </c>
      <c r="M308" s="9" t="s">
        <v>30</v>
      </c>
      <c r="N308" s="5">
        <v>100</v>
      </c>
    </row>
    <row r="309" spans="2:14" ht="15" customHeight="1">
      <c r="B309" s="5" t="s">
        <v>488</v>
      </c>
      <c r="C309" s="20" t="s">
        <v>502</v>
      </c>
      <c r="E309" s="5" t="s">
        <v>63</v>
      </c>
      <c r="F309" s="28" t="s">
        <v>499</v>
      </c>
      <c r="K309" s="5" t="s">
        <v>503</v>
      </c>
      <c r="L309" s="5" t="s">
        <v>20</v>
      </c>
      <c r="M309" s="9" t="s">
        <v>30</v>
      </c>
      <c r="N309" s="5">
        <v>100</v>
      </c>
    </row>
    <row r="310" spans="2:14" ht="15" customHeight="1">
      <c r="B310" s="5" t="s">
        <v>488</v>
      </c>
      <c r="C310" s="20" t="s">
        <v>504</v>
      </c>
      <c r="E310" s="5" t="s">
        <v>63</v>
      </c>
      <c r="F310" s="28" t="s">
        <v>505</v>
      </c>
      <c r="H310" s="5" t="s">
        <v>17</v>
      </c>
      <c r="I310" s="5" t="s">
        <v>18</v>
      </c>
      <c r="L310" s="5" t="s">
        <v>26</v>
      </c>
      <c r="M310" s="9" t="s">
        <v>30</v>
      </c>
      <c r="N310" s="5">
        <v>100</v>
      </c>
    </row>
    <row r="311" spans="2:14" ht="15" customHeight="1">
      <c r="B311" s="5" t="s">
        <v>488</v>
      </c>
      <c r="C311" s="20" t="s">
        <v>506</v>
      </c>
      <c r="E311" s="5" t="s">
        <v>63</v>
      </c>
      <c r="F311" s="28" t="s">
        <v>505</v>
      </c>
      <c r="H311" s="5" t="s">
        <v>23</v>
      </c>
      <c r="I311" s="5" t="s">
        <v>18</v>
      </c>
      <c r="L311" s="5" t="s">
        <v>26</v>
      </c>
      <c r="M311" s="9" t="s">
        <v>30</v>
      </c>
      <c r="N311" s="5">
        <v>100</v>
      </c>
    </row>
    <row r="312" spans="2:14" ht="15" customHeight="1">
      <c r="B312" s="5" t="s">
        <v>488</v>
      </c>
      <c r="C312" s="20" t="s">
        <v>507</v>
      </c>
      <c r="E312" s="5" t="s">
        <v>63</v>
      </c>
      <c r="F312" s="28" t="s">
        <v>505</v>
      </c>
      <c r="J312" s="5" t="s">
        <v>45</v>
      </c>
      <c r="L312" s="5" t="s">
        <v>26</v>
      </c>
      <c r="M312" s="9" t="s">
        <v>30</v>
      </c>
      <c r="N312" s="5">
        <v>100</v>
      </c>
    </row>
    <row r="313" spans="2:14" ht="15" customHeight="1">
      <c r="B313" s="5" t="s">
        <v>488</v>
      </c>
      <c r="C313" s="20" t="s">
        <v>508</v>
      </c>
      <c r="E313" s="5" t="s">
        <v>63</v>
      </c>
      <c r="F313" s="28" t="s">
        <v>505</v>
      </c>
      <c r="K313" s="5" t="s">
        <v>503</v>
      </c>
      <c r="L313" s="5" t="s">
        <v>26</v>
      </c>
      <c r="M313" s="9" t="s">
        <v>30</v>
      </c>
      <c r="N313" s="5">
        <v>100</v>
      </c>
    </row>
    <row r="314" spans="2:14" ht="15" customHeight="1">
      <c r="B314" s="5" t="s">
        <v>488</v>
      </c>
      <c r="C314" s="20" t="s">
        <v>509</v>
      </c>
      <c r="E314" s="5" t="s">
        <v>63</v>
      </c>
      <c r="F314" s="28" t="s">
        <v>510</v>
      </c>
      <c r="H314" s="5" t="s">
        <v>17</v>
      </c>
      <c r="I314" s="5" t="s">
        <v>18</v>
      </c>
      <c r="L314" s="5" t="s">
        <v>26</v>
      </c>
      <c r="M314" s="5" t="s">
        <v>20</v>
      </c>
      <c r="N314" s="5">
        <v>101</v>
      </c>
    </row>
    <row r="315" spans="2:14" ht="15" customHeight="1">
      <c r="B315" s="5" t="s">
        <v>488</v>
      </c>
      <c r="C315" s="5" t="s">
        <v>511</v>
      </c>
      <c r="E315" s="5" t="s">
        <v>63</v>
      </c>
      <c r="F315" s="28" t="s">
        <v>510</v>
      </c>
      <c r="H315" s="5" t="s">
        <v>23</v>
      </c>
      <c r="I315" s="5" t="s">
        <v>18</v>
      </c>
      <c r="L315" s="5" t="s">
        <v>26</v>
      </c>
      <c r="M315" s="5" t="s">
        <v>20</v>
      </c>
      <c r="N315" s="5">
        <v>101</v>
      </c>
    </row>
    <row r="316" spans="2:14" ht="15" customHeight="1">
      <c r="B316" s="5" t="s">
        <v>488</v>
      </c>
      <c r="C316" s="20" t="s">
        <v>512</v>
      </c>
      <c r="E316" s="5" t="s">
        <v>63</v>
      </c>
      <c r="F316" s="28" t="s">
        <v>510</v>
      </c>
      <c r="J316" s="5" t="s">
        <v>45</v>
      </c>
      <c r="L316" s="5" t="s">
        <v>26</v>
      </c>
      <c r="M316" s="5" t="s">
        <v>20</v>
      </c>
      <c r="N316" s="5">
        <v>101</v>
      </c>
    </row>
    <row r="317" spans="2:14" ht="15" customHeight="1">
      <c r="B317" s="5" t="s">
        <v>488</v>
      </c>
      <c r="C317" s="20" t="s">
        <v>513</v>
      </c>
      <c r="E317" s="5" t="s">
        <v>63</v>
      </c>
      <c r="F317" s="28" t="s">
        <v>510</v>
      </c>
      <c r="K317" s="5" t="s">
        <v>503</v>
      </c>
      <c r="L317" s="5" t="s">
        <v>26</v>
      </c>
      <c r="M317" s="5" t="s">
        <v>20</v>
      </c>
      <c r="N317" s="5">
        <v>101</v>
      </c>
    </row>
    <row r="318" spans="2:14" ht="15" customHeight="1">
      <c r="B318" s="5" t="s">
        <v>488</v>
      </c>
      <c r="C318" s="20" t="s">
        <v>514</v>
      </c>
      <c r="E318" s="5" t="s">
        <v>63</v>
      </c>
      <c r="F318" s="28" t="s">
        <v>515</v>
      </c>
      <c r="H318" s="5" t="s">
        <v>17</v>
      </c>
      <c r="I318" s="5" t="s">
        <v>18</v>
      </c>
      <c r="L318" s="5" t="s">
        <v>26</v>
      </c>
      <c r="M318" s="9" t="s">
        <v>30</v>
      </c>
      <c r="N318" s="5">
        <v>101</v>
      </c>
    </row>
    <row r="319" spans="2:14" ht="15" customHeight="1">
      <c r="B319" s="5" t="s">
        <v>488</v>
      </c>
      <c r="C319" s="20" t="s">
        <v>516</v>
      </c>
      <c r="E319" s="5" t="s">
        <v>63</v>
      </c>
      <c r="F319" s="28" t="s">
        <v>515</v>
      </c>
      <c r="H319" s="5" t="s">
        <v>23</v>
      </c>
      <c r="I319" s="5" t="s">
        <v>18</v>
      </c>
      <c r="L319" s="5" t="s">
        <v>26</v>
      </c>
      <c r="M319" s="9" t="s">
        <v>30</v>
      </c>
      <c r="N319" s="5">
        <v>101</v>
      </c>
    </row>
    <row r="320" spans="2:14" ht="15" customHeight="1">
      <c r="B320" s="5" t="s">
        <v>488</v>
      </c>
      <c r="C320" s="20" t="s">
        <v>517</v>
      </c>
      <c r="E320" s="5" t="s">
        <v>63</v>
      </c>
      <c r="F320" s="28" t="s">
        <v>515</v>
      </c>
      <c r="J320" s="5" t="s">
        <v>45</v>
      </c>
      <c r="L320" s="5" t="s">
        <v>26</v>
      </c>
      <c r="M320" s="9" t="s">
        <v>30</v>
      </c>
      <c r="N320" s="5">
        <v>101</v>
      </c>
    </row>
    <row r="321" spans="2:14" ht="15" customHeight="1">
      <c r="B321" s="5" t="s">
        <v>488</v>
      </c>
      <c r="C321" s="20" t="s">
        <v>518</v>
      </c>
      <c r="E321" s="5" t="s">
        <v>63</v>
      </c>
      <c r="F321" s="28" t="s">
        <v>515</v>
      </c>
      <c r="K321" s="5" t="s">
        <v>503</v>
      </c>
      <c r="L321" s="5" t="s">
        <v>26</v>
      </c>
      <c r="M321" s="9" t="s">
        <v>30</v>
      </c>
      <c r="N321" s="5">
        <v>101</v>
      </c>
    </row>
    <row r="322" spans="2:14" ht="15" customHeight="1">
      <c r="B322" s="5" t="s">
        <v>488</v>
      </c>
      <c r="C322" s="5" t="s">
        <v>519</v>
      </c>
      <c r="E322" s="5" t="s">
        <v>81</v>
      </c>
      <c r="F322" s="28" t="s">
        <v>520</v>
      </c>
      <c r="H322" s="5" t="s">
        <v>17</v>
      </c>
      <c r="I322" s="5" t="s">
        <v>18</v>
      </c>
      <c r="L322" s="5" t="s">
        <v>320</v>
      </c>
      <c r="M322" s="5" t="s">
        <v>20</v>
      </c>
      <c r="N322" s="5">
        <v>102</v>
      </c>
    </row>
    <row r="323" spans="2:14" ht="15" customHeight="1">
      <c r="B323" s="5" t="s">
        <v>488</v>
      </c>
      <c r="C323" s="20" t="s">
        <v>521</v>
      </c>
      <c r="E323" s="5" t="s">
        <v>81</v>
      </c>
      <c r="F323" s="28" t="s">
        <v>520</v>
      </c>
      <c r="H323" s="5" t="s">
        <v>23</v>
      </c>
      <c r="I323" s="5" t="s">
        <v>18</v>
      </c>
      <c r="L323" s="5" t="s">
        <v>320</v>
      </c>
      <c r="M323" s="5" t="s">
        <v>20</v>
      </c>
      <c r="N323" s="5">
        <v>102</v>
      </c>
    </row>
    <row r="324" spans="2:14" ht="15" customHeight="1">
      <c r="B324" s="5" t="s">
        <v>488</v>
      </c>
      <c r="C324" s="5" t="s">
        <v>522</v>
      </c>
      <c r="E324" s="5" t="s">
        <v>81</v>
      </c>
      <c r="F324" s="28" t="s">
        <v>520</v>
      </c>
      <c r="J324" s="5" t="s">
        <v>45</v>
      </c>
      <c r="L324" s="5" t="s">
        <v>320</v>
      </c>
      <c r="M324" s="5" t="s">
        <v>20</v>
      </c>
      <c r="N324" s="5">
        <v>102</v>
      </c>
    </row>
    <row r="325" spans="2:14" ht="15" customHeight="1">
      <c r="B325" s="5" t="s">
        <v>488</v>
      </c>
      <c r="C325" s="5" t="s">
        <v>523</v>
      </c>
      <c r="E325" s="5" t="s">
        <v>81</v>
      </c>
      <c r="F325" s="28" t="s">
        <v>520</v>
      </c>
      <c r="J325" s="5" t="s">
        <v>45</v>
      </c>
      <c r="L325" s="5" t="s">
        <v>320</v>
      </c>
      <c r="M325" s="5" t="s">
        <v>20</v>
      </c>
      <c r="N325" s="5">
        <v>102</v>
      </c>
    </row>
    <row r="326" spans="2:14" ht="15" customHeight="1">
      <c r="B326" s="5" t="s">
        <v>488</v>
      </c>
      <c r="C326" s="5" t="s">
        <v>524</v>
      </c>
      <c r="E326" s="5" t="s">
        <v>81</v>
      </c>
      <c r="F326" s="28" t="s">
        <v>520</v>
      </c>
      <c r="J326" s="5" t="s">
        <v>45</v>
      </c>
      <c r="L326" s="5" t="s">
        <v>320</v>
      </c>
      <c r="M326" s="5" t="s">
        <v>20</v>
      </c>
      <c r="N326" s="5">
        <v>102</v>
      </c>
    </row>
    <row r="327" spans="2:14" ht="15" customHeight="1">
      <c r="B327" s="5" t="s">
        <v>488</v>
      </c>
      <c r="C327" s="5" t="s">
        <v>525</v>
      </c>
      <c r="E327" s="5" t="s">
        <v>81</v>
      </c>
      <c r="F327" s="28" t="s">
        <v>520</v>
      </c>
      <c r="K327" s="5" t="s">
        <v>503</v>
      </c>
      <c r="L327" s="5" t="s">
        <v>320</v>
      </c>
      <c r="M327" s="5" t="s">
        <v>20</v>
      </c>
      <c r="N327" s="5">
        <v>102</v>
      </c>
    </row>
    <row r="328" spans="2:14" ht="15" customHeight="1">
      <c r="B328" s="5" t="s">
        <v>488</v>
      </c>
      <c r="C328" s="20" t="s">
        <v>526</v>
      </c>
      <c r="E328" s="5" t="s">
        <v>189</v>
      </c>
      <c r="F328" s="28" t="s">
        <v>527</v>
      </c>
      <c r="H328" s="5" t="s">
        <v>17</v>
      </c>
      <c r="I328" s="5" t="s">
        <v>18</v>
      </c>
      <c r="L328" s="5" t="s">
        <v>320</v>
      </c>
      <c r="M328" s="9" t="s">
        <v>30</v>
      </c>
      <c r="N328" s="5">
        <v>102</v>
      </c>
    </row>
    <row r="329" spans="2:14" ht="15" customHeight="1">
      <c r="B329" s="5" t="s">
        <v>488</v>
      </c>
      <c r="C329" s="5" t="s">
        <v>528</v>
      </c>
      <c r="E329" s="5" t="s">
        <v>189</v>
      </c>
      <c r="F329" s="28" t="s">
        <v>527</v>
      </c>
      <c r="J329" s="5" t="s">
        <v>45</v>
      </c>
      <c r="L329" s="5" t="s">
        <v>320</v>
      </c>
      <c r="M329" s="9" t="s">
        <v>30</v>
      </c>
      <c r="N329" s="5">
        <v>102</v>
      </c>
    </row>
    <row r="330" spans="2:14" ht="15" customHeight="1">
      <c r="B330" s="5" t="s">
        <v>488</v>
      </c>
      <c r="C330" s="20" t="s">
        <v>529</v>
      </c>
      <c r="E330" s="5" t="s">
        <v>189</v>
      </c>
      <c r="F330" s="28" t="s">
        <v>527</v>
      </c>
      <c r="K330" s="5" t="s">
        <v>503</v>
      </c>
      <c r="L330" s="5" t="s">
        <v>320</v>
      </c>
      <c r="M330" s="9" t="s">
        <v>30</v>
      </c>
      <c r="N330" s="5">
        <v>102</v>
      </c>
    </row>
    <row r="331" spans="2:14" ht="15" customHeight="1">
      <c r="B331" s="5" t="s">
        <v>488</v>
      </c>
      <c r="C331" s="20" t="s">
        <v>530</v>
      </c>
      <c r="E331" s="5" t="s">
        <v>189</v>
      </c>
      <c r="F331" s="28" t="s">
        <v>531</v>
      </c>
      <c r="H331" s="5" t="s">
        <v>17</v>
      </c>
      <c r="I331" s="5" t="s">
        <v>18</v>
      </c>
      <c r="L331" s="5" t="s">
        <v>320</v>
      </c>
      <c r="M331" s="9" t="s">
        <v>30</v>
      </c>
      <c r="N331" s="5">
        <v>103</v>
      </c>
    </row>
    <row r="332" spans="2:14" ht="15" customHeight="1">
      <c r="B332" s="5" t="s">
        <v>488</v>
      </c>
      <c r="C332" s="20" t="s">
        <v>532</v>
      </c>
      <c r="E332" s="5" t="s">
        <v>189</v>
      </c>
      <c r="F332" s="28" t="s">
        <v>531</v>
      </c>
      <c r="H332" s="5" t="s">
        <v>23</v>
      </c>
      <c r="I332" s="5" t="s">
        <v>18</v>
      </c>
      <c r="L332" s="5" t="s">
        <v>320</v>
      </c>
      <c r="M332" s="9" t="s">
        <v>30</v>
      </c>
      <c r="N332" s="5">
        <v>103</v>
      </c>
    </row>
    <row r="333" spans="2:14" ht="15" customHeight="1">
      <c r="B333" s="5" t="s">
        <v>488</v>
      </c>
      <c r="C333" s="20" t="s">
        <v>533</v>
      </c>
      <c r="E333" s="5" t="s">
        <v>189</v>
      </c>
      <c r="F333" s="28" t="s">
        <v>531</v>
      </c>
      <c r="J333" s="5" t="s">
        <v>45</v>
      </c>
      <c r="L333" s="5" t="s">
        <v>320</v>
      </c>
      <c r="M333" s="5" t="s">
        <v>20</v>
      </c>
      <c r="N333" s="5">
        <v>103</v>
      </c>
    </row>
    <row r="334" spans="2:14" ht="15" customHeight="1">
      <c r="B334" s="5" t="s">
        <v>488</v>
      </c>
      <c r="C334" s="20" t="s">
        <v>534</v>
      </c>
      <c r="E334" s="5" t="s">
        <v>189</v>
      </c>
      <c r="F334" s="28" t="s">
        <v>531</v>
      </c>
      <c r="K334" s="5" t="s">
        <v>503</v>
      </c>
      <c r="L334" s="5" t="s">
        <v>320</v>
      </c>
      <c r="M334" s="5" t="s">
        <v>20</v>
      </c>
      <c r="N334" s="5">
        <v>103</v>
      </c>
    </row>
    <row r="335" spans="2:14" ht="15" customHeight="1">
      <c r="B335" s="5" t="s">
        <v>488</v>
      </c>
      <c r="C335" s="5" t="s">
        <v>535</v>
      </c>
      <c r="E335" s="5" t="s">
        <v>90</v>
      </c>
      <c r="F335" s="28" t="s">
        <v>91</v>
      </c>
      <c r="H335" s="5" t="s">
        <v>17</v>
      </c>
      <c r="I335" s="5" t="s">
        <v>18</v>
      </c>
      <c r="L335" s="5" t="s">
        <v>408</v>
      </c>
      <c r="M335" s="5" t="s">
        <v>20</v>
      </c>
      <c r="N335" s="5">
        <v>103</v>
      </c>
    </row>
    <row r="336" spans="2:14" ht="15" customHeight="1">
      <c r="B336" s="5" t="s">
        <v>488</v>
      </c>
      <c r="C336" s="20" t="s">
        <v>536</v>
      </c>
      <c r="E336" s="5" t="s">
        <v>90</v>
      </c>
      <c r="F336" s="28" t="s">
        <v>91</v>
      </c>
      <c r="H336" s="5" t="s">
        <v>23</v>
      </c>
      <c r="I336" s="5" t="s">
        <v>18</v>
      </c>
      <c r="L336" s="5" t="s">
        <v>408</v>
      </c>
      <c r="M336" s="5" t="s">
        <v>20</v>
      </c>
      <c r="N336" s="5">
        <v>103</v>
      </c>
    </row>
    <row r="337" spans="2:14" ht="15" customHeight="1">
      <c r="B337" s="5" t="s">
        <v>488</v>
      </c>
      <c r="C337" s="20" t="s">
        <v>537</v>
      </c>
      <c r="E337" s="5" t="s">
        <v>90</v>
      </c>
      <c r="F337" s="28" t="s">
        <v>91</v>
      </c>
      <c r="J337" s="5" t="s">
        <v>45</v>
      </c>
      <c r="L337" s="5" t="s">
        <v>408</v>
      </c>
      <c r="M337" s="9" t="s">
        <v>30</v>
      </c>
      <c r="N337" s="5">
        <v>104</v>
      </c>
    </row>
    <row r="338" spans="2:14" ht="15" customHeight="1">
      <c r="B338" s="5" t="s">
        <v>488</v>
      </c>
      <c r="C338" s="20" t="s">
        <v>538</v>
      </c>
      <c r="E338" s="5" t="s">
        <v>90</v>
      </c>
      <c r="F338" s="28" t="s">
        <v>91</v>
      </c>
      <c r="K338" s="5" t="s">
        <v>503</v>
      </c>
      <c r="L338" s="5" t="s">
        <v>408</v>
      </c>
      <c r="M338" s="9" t="s">
        <v>30</v>
      </c>
      <c r="N338" s="5">
        <v>104</v>
      </c>
    </row>
    <row r="339" spans="2:14" ht="15" customHeight="1">
      <c r="B339" s="5" t="s">
        <v>488</v>
      </c>
      <c r="C339" s="20" t="s">
        <v>539</v>
      </c>
      <c r="E339" s="5" t="s">
        <v>90</v>
      </c>
      <c r="F339" s="28" t="s">
        <v>540</v>
      </c>
      <c r="H339" s="5" t="s">
        <v>17</v>
      </c>
      <c r="I339" s="5" t="s">
        <v>18</v>
      </c>
      <c r="L339" s="5" t="s">
        <v>408</v>
      </c>
      <c r="M339" s="5" t="s">
        <v>20</v>
      </c>
      <c r="N339" s="5">
        <v>104</v>
      </c>
    </row>
    <row r="340" spans="2:14" ht="15" customHeight="1">
      <c r="B340" s="5" t="s">
        <v>488</v>
      </c>
      <c r="C340" s="20" t="s">
        <v>541</v>
      </c>
      <c r="E340" s="5" t="s">
        <v>90</v>
      </c>
      <c r="F340" s="28" t="s">
        <v>540</v>
      </c>
      <c r="H340" s="5" t="s">
        <v>23</v>
      </c>
      <c r="I340" s="5" t="s">
        <v>18</v>
      </c>
      <c r="L340" s="5" t="s">
        <v>408</v>
      </c>
      <c r="M340" s="5" t="s">
        <v>20</v>
      </c>
      <c r="N340" s="5">
        <v>104</v>
      </c>
    </row>
    <row r="341" spans="2:14" ht="15" customHeight="1">
      <c r="B341" s="5" t="s">
        <v>488</v>
      </c>
      <c r="C341" s="20" t="s">
        <v>542</v>
      </c>
      <c r="E341" s="5" t="s">
        <v>90</v>
      </c>
      <c r="F341" s="28" t="s">
        <v>540</v>
      </c>
      <c r="J341" s="5" t="s">
        <v>45</v>
      </c>
      <c r="L341" s="5" t="s">
        <v>408</v>
      </c>
      <c r="M341" s="9" t="s">
        <v>30</v>
      </c>
      <c r="N341" s="5">
        <v>104</v>
      </c>
    </row>
    <row r="342" spans="2:14" ht="15" customHeight="1">
      <c r="B342" s="5" t="s">
        <v>488</v>
      </c>
      <c r="C342" s="20" t="s">
        <v>543</v>
      </c>
      <c r="E342" s="5" t="s">
        <v>90</v>
      </c>
      <c r="F342" s="28" t="s">
        <v>540</v>
      </c>
      <c r="K342" s="5" t="s">
        <v>503</v>
      </c>
      <c r="L342" s="5" t="s">
        <v>408</v>
      </c>
      <c r="M342" s="9" t="s">
        <v>30</v>
      </c>
      <c r="N342" s="5">
        <v>105</v>
      </c>
    </row>
    <row r="343" spans="2:14" ht="15" customHeight="1">
      <c r="B343" s="5" t="s">
        <v>488</v>
      </c>
      <c r="C343" s="20" t="s">
        <v>544</v>
      </c>
      <c r="E343" s="5" t="s">
        <v>90</v>
      </c>
      <c r="F343" s="28" t="s">
        <v>545</v>
      </c>
      <c r="H343" s="5" t="s">
        <v>17</v>
      </c>
      <c r="I343" s="5" t="s">
        <v>18</v>
      </c>
      <c r="L343" s="5" t="s">
        <v>408</v>
      </c>
      <c r="M343" s="5" t="s">
        <v>20</v>
      </c>
      <c r="N343" s="5">
        <v>105</v>
      </c>
    </row>
    <row r="344" spans="2:14" ht="15" customHeight="1">
      <c r="B344" s="5" t="s">
        <v>488</v>
      </c>
      <c r="C344" s="20" t="s">
        <v>546</v>
      </c>
      <c r="E344" s="5" t="s">
        <v>90</v>
      </c>
      <c r="F344" s="28" t="s">
        <v>545</v>
      </c>
      <c r="H344" s="5" t="s">
        <v>23</v>
      </c>
      <c r="I344" s="5" t="s">
        <v>18</v>
      </c>
      <c r="L344" s="5" t="s">
        <v>408</v>
      </c>
      <c r="M344" s="5" t="s">
        <v>20</v>
      </c>
      <c r="N344" s="5">
        <v>105</v>
      </c>
    </row>
    <row r="345" spans="2:14" ht="15" customHeight="1">
      <c r="B345" s="5" t="s">
        <v>488</v>
      </c>
      <c r="C345" s="20" t="s">
        <v>547</v>
      </c>
      <c r="E345" s="5" t="s">
        <v>90</v>
      </c>
      <c r="F345" s="28" t="s">
        <v>545</v>
      </c>
      <c r="J345" s="5" t="s">
        <v>45</v>
      </c>
      <c r="L345" s="5" t="s">
        <v>408</v>
      </c>
      <c r="M345" s="9" t="s">
        <v>30</v>
      </c>
      <c r="N345" s="5">
        <v>105</v>
      </c>
    </row>
    <row r="346" spans="2:14" ht="15" customHeight="1">
      <c r="B346" s="5" t="s">
        <v>488</v>
      </c>
      <c r="C346" s="20" t="s">
        <v>548</v>
      </c>
      <c r="E346" s="5" t="s">
        <v>90</v>
      </c>
      <c r="F346" s="28" t="s">
        <v>545</v>
      </c>
      <c r="K346" s="5" t="s">
        <v>503</v>
      </c>
      <c r="L346" s="5" t="s">
        <v>408</v>
      </c>
      <c r="M346" s="9" t="s">
        <v>30</v>
      </c>
      <c r="N346" s="5">
        <v>105</v>
      </c>
    </row>
    <row r="347" spans="2:14" ht="15" customHeight="1">
      <c r="B347" s="5" t="s">
        <v>488</v>
      </c>
      <c r="C347" s="20" t="s">
        <v>549</v>
      </c>
      <c r="E347" s="5" t="s">
        <v>90</v>
      </c>
      <c r="F347" s="28" t="s">
        <v>550</v>
      </c>
      <c r="H347" s="5" t="s">
        <v>23</v>
      </c>
      <c r="I347" s="5" t="s">
        <v>18</v>
      </c>
      <c r="L347" s="5" t="s">
        <v>408</v>
      </c>
      <c r="M347" s="5" t="s">
        <v>20</v>
      </c>
      <c r="N347" s="5">
        <v>105</v>
      </c>
    </row>
    <row r="348" spans="2:14" ht="15" customHeight="1">
      <c r="B348" s="5" t="s">
        <v>488</v>
      </c>
      <c r="C348" s="20" t="s">
        <v>551</v>
      </c>
      <c r="E348" s="5" t="s">
        <v>90</v>
      </c>
      <c r="F348" s="28" t="s">
        <v>550</v>
      </c>
      <c r="J348" s="5" t="s">
        <v>45</v>
      </c>
      <c r="L348" s="5" t="s">
        <v>408</v>
      </c>
      <c r="M348" s="9" t="s">
        <v>56</v>
      </c>
      <c r="N348" s="5">
        <v>105</v>
      </c>
    </row>
    <row r="349" spans="2:14" ht="15" customHeight="1">
      <c r="B349" s="5" t="s">
        <v>552</v>
      </c>
      <c r="C349" s="32" t="s">
        <v>553</v>
      </c>
      <c r="D349" s="5" t="s">
        <v>117</v>
      </c>
      <c r="E349" s="5" t="s">
        <v>15</v>
      </c>
      <c r="F349" s="28" t="s">
        <v>308</v>
      </c>
      <c r="H349" s="5" t="s">
        <v>17</v>
      </c>
      <c r="I349" s="5" t="s">
        <v>139</v>
      </c>
      <c r="L349" s="5" t="s">
        <v>20</v>
      </c>
      <c r="M349" s="9" t="s">
        <v>41</v>
      </c>
      <c r="N349" s="5">
        <v>57</v>
      </c>
    </row>
    <row r="350" spans="2:14" ht="15" customHeight="1">
      <c r="B350" s="5" t="s">
        <v>552</v>
      </c>
      <c r="C350" s="32" t="s">
        <v>554</v>
      </c>
      <c r="D350" s="5" t="s">
        <v>117</v>
      </c>
      <c r="E350" s="5" t="s">
        <v>15</v>
      </c>
      <c r="F350" s="28" t="s">
        <v>308</v>
      </c>
      <c r="H350" s="5" t="s">
        <v>23</v>
      </c>
      <c r="I350" s="5" t="s">
        <v>139</v>
      </c>
      <c r="L350" s="5" t="s">
        <v>20</v>
      </c>
      <c r="M350" s="9" t="s">
        <v>41</v>
      </c>
      <c r="N350" s="5">
        <v>57</v>
      </c>
    </row>
    <row r="351" spans="2:14" ht="15" customHeight="1">
      <c r="B351" s="5" t="s">
        <v>552</v>
      </c>
      <c r="C351" s="32" t="s">
        <v>555</v>
      </c>
      <c r="D351" s="5" t="s">
        <v>102</v>
      </c>
      <c r="E351" s="5" t="s">
        <v>15</v>
      </c>
      <c r="F351" s="28" t="s">
        <v>308</v>
      </c>
      <c r="J351" s="5" t="s">
        <v>45</v>
      </c>
      <c r="L351" s="5" t="s">
        <v>26</v>
      </c>
      <c r="M351" s="9" t="s">
        <v>41</v>
      </c>
      <c r="N351" s="5">
        <v>57</v>
      </c>
    </row>
    <row r="352" spans="2:14" ht="15" customHeight="1">
      <c r="B352" s="5" t="s">
        <v>552</v>
      </c>
      <c r="C352" s="32" t="s">
        <v>556</v>
      </c>
      <c r="D352" s="5" t="s">
        <v>102</v>
      </c>
      <c r="E352" s="5" t="s">
        <v>15</v>
      </c>
      <c r="F352" s="28" t="s">
        <v>308</v>
      </c>
      <c r="K352" s="5" t="s">
        <v>503</v>
      </c>
      <c r="L352" s="5" t="s">
        <v>20</v>
      </c>
      <c r="M352" s="9" t="s">
        <v>329</v>
      </c>
      <c r="N352" s="5">
        <v>57</v>
      </c>
    </row>
    <row r="353" spans="2:14" ht="15" customHeight="1">
      <c r="B353" s="5" t="s">
        <v>552</v>
      </c>
      <c r="C353" s="32" t="s">
        <v>557</v>
      </c>
      <c r="D353" s="5" t="s">
        <v>117</v>
      </c>
      <c r="E353" s="5" t="s">
        <v>15</v>
      </c>
      <c r="F353" s="25" t="s">
        <v>304</v>
      </c>
      <c r="H353" s="5" t="s">
        <v>17</v>
      </c>
      <c r="I353" s="5" t="s">
        <v>143</v>
      </c>
      <c r="L353" s="5" t="s">
        <v>20</v>
      </c>
      <c r="M353" s="9" t="s">
        <v>329</v>
      </c>
      <c r="N353" s="5">
        <v>57</v>
      </c>
    </row>
    <row r="354" spans="2:14" ht="15" customHeight="1">
      <c r="B354" s="5" t="s">
        <v>552</v>
      </c>
      <c r="C354" s="32" t="s">
        <v>558</v>
      </c>
      <c r="D354" s="5" t="s">
        <v>102</v>
      </c>
      <c r="E354" s="5" t="s">
        <v>15</v>
      </c>
      <c r="F354" s="25" t="s">
        <v>304</v>
      </c>
      <c r="K354" s="5" t="s">
        <v>43</v>
      </c>
      <c r="L354" s="5" t="s">
        <v>20</v>
      </c>
      <c r="M354" s="9" t="s">
        <v>36</v>
      </c>
      <c r="N354" s="5">
        <v>57</v>
      </c>
    </row>
    <row r="355" spans="2:14" ht="15" customHeight="1">
      <c r="B355" s="5" t="s">
        <v>552</v>
      </c>
      <c r="C355" s="32" t="s">
        <v>559</v>
      </c>
      <c r="D355" s="5" t="s">
        <v>117</v>
      </c>
      <c r="E355" s="5" t="s">
        <v>15</v>
      </c>
      <c r="F355" s="28" t="s">
        <v>560</v>
      </c>
      <c r="H355" s="5" t="s">
        <v>17</v>
      </c>
      <c r="I355" s="5" t="s">
        <v>139</v>
      </c>
      <c r="L355" s="5" t="s">
        <v>20</v>
      </c>
      <c r="M355" s="9" t="s">
        <v>41</v>
      </c>
      <c r="N355" s="5">
        <v>57</v>
      </c>
    </row>
    <row r="356" spans="2:14" ht="15" customHeight="1">
      <c r="B356" s="5" t="s">
        <v>552</v>
      </c>
      <c r="C356" t="s">
        <v>561</v>
      </c>
      <c r="D356" s="5" t="s">
        <v>102</v>
      </c>
      <c r="E356" s="5" t="s">
        <v>15</v>
      </c>
      <c r="F356" s="28" t="s">
        <v>560</v>
      </c>
      <c r="J356" s="5" t="s">
        <v>45</v>
      </c>
      <c r="L356" s="5" t="s">
        <v>20</v>
      </c>
      <c r="M356" s="9" t="s">
        <v>329</v>
      </c>
      <c r="N356" s="5">
        <v>57</v>
      </c>
    </row>
    <row r="357" spans="2:14" ht="15" customHeight="1">
      <c r="B357" s="5" t="s">
        <v>552</v>
      </c>
      <c r="C357" s="32" t="s">
        <v>562</v>
      </c>
      <c r="D357" s="5" t="s">
        <v>117</v>
      </c>
      <c r="E357" s="5" t="s">
        <v>38</v>
      </c>
      <c r="F357" s="28" t="s">
        <v>563</v>
      </c>
      <c r="H357" s="5" t="s">
        <v>23</v>
      </c>
      <c r="I357" s="5" t="s">
        <v>139</v>
      </c>
      <c r="L357" s="5" t="s">
        <v>24</v>
      </c>
      <c r="M357" s="9" t="s">
        <v>41</v>
      </c>
      <c r="N357" s="5">
        <v>66</v>
      </c>
    </row>
    <row r="358" spans="2:14" ht="15" customHeight="1">
      <c r="B358" s="5" t="s">
        <v>552</v>
      </c>
      <c r="C358" s="32" t="s">
        <v>564</v>
      </c>
      <c r="D358" s="5" t="s">
        <v>102</v>
      </c>
      <c r="E358" s="5" t="s">
        <v>38</v>
      </c>
      <c r="F358" s="28" t="s">
        <v>563</v>
      </c>
      <c r="J358" s="5" t="s">
        <v>45</v>
      </c>
      <c r="L358" s="5" t="s">
        <v>24</v>
      </c>
      <c r="M358" s="9" t="s">
        <v>41</v>
      </c>
      <c r="N358" s="5">
        <v>66</v>
      </c>
    </row>
    <row r="359" spans="2:14" ht="15" customHeight="1">
      <c r="B359" s="5" t="s">
        <v>552</v>
      </c>
      <c r="C359" s="32" t="s">
        <v>565</v>
      </c>
      <c r="D359" s="5" t="s">
        <v>117</v>
      </c>
      <c r="E359" s="5" t="s">
        <v>38</v>
      </c>
      <c r="F359" s="28" t="s">
        <v>566</v>
      </c>
      <c r="H359" s="5" t="s">
        <v>23</v>
      </c>
      <c r="I359" s="5" t="s">
        <v>139</v>
      </c>
      <c r="L359" s="5" t="s">
        <v>24</v>
      </c>
      <c r="M359" s="9" t="s">
        <v>41</v>
      </c>
      <c r="N359" s="5">
        <v>66</v>
      </c>
    </row>
    <row r="360" spans="2:14" ht="15" customHeight="1">
      <c r="B360" s="5" t="s">
        <v>552</v>
      </c>
      <c r="C360" s="32" t="s">
        <v>567</v>
      </c>
      <c r="D360" s="5" t="s">
        <v>102</v>
      </c>
      <c r="E360" s="5" t="s">
        <v>38</v>
      </c>
      <c r="F360" s="28" t="s">
        <v>566</v>
      </c>
      <c r="J360" s="5" t="s">
        <v>45</v>
      </c>
      <c r="L360" s="5" t="s">
        <v>24</v>
      </c>
      <c r="M360" s="9" t="s">
        <v>41</v>
      </c>
      <c r="N360" s="5">
        <v>66</v>
      </c>
    </row>
    <row r="361" spans="2:14" ht="15" customHeight="1">
      <c r="B361" s="5" t="s">
        <v>552</v>
      </c>
      <c r="C361" s="65" t="s">
        <v>568</v>
      </c>
      <c r="D361" s="5" t="s">
        <v>117</v>
      </c>
      <c r="E361" s="5" t="s">
        <v>49</v>
      </c>
      <c r="F361" s="28" t="s">
        <v>569</v>
      </c>
      <c r="H361" s="5" t="s">
        <v>23</v>
      </c>
      <c r="I361" s="5" t="s">
        <v>139</v>
      </c>
      <c r="L361" s="5" t="s">
        <v>24</v>
      </c>
      <c r="M361" s="9" t="s">
        <v>41</v>
      </c>
      <c r="N361" s="5">
        <v>68</v>
      </c>
    </row>
    <row r="362" spans="2:14" ht="15" customHeight="1">
      <c r="B362" s="5" t="s">
        <v>552</v>
      </c>
      <c r="C362" s="64" t="s">
        <v>570</v>
      </c>
      <c r="D362" s="5" t="s">
        <v>102</v>
      </c>
      <c r="E362" s="5" t="s">
        <v>49</v>
      </c>
      <c r="F362" s="28" t="s">
        <v>571</v>
      </c>
      <c r="J362" s="5" t="s">
        <v>45</v>
      </c>
      <c r="L362" s="5" t="s">
        <v>24</v>
      </c>
      <c r="M362" s="9" t="s">
        <v>36</v>
      </c>
      <c r="N362" s="5">
        <v>68</v>
      </c>
    </row>
    <row r="363" spans="2:14" ht="15" customHeight="1">
      <c r="B363" s="5" t="s">
        <v>552</v>
      </c>
      <c r="C363" s="64" t="s">
        <v>572</v>
      </c>
      <c r="D363" s="5" t="s">
        <v>117</v>
      </c>
      <c r="E363" s="5" t="s">
        <v>54</v>
      </c>
      <c r="F363" s="28" t="s">
        <v>573</v>
      </c>
      <c r="H363" s="5" t="s">
        <v>23</v>
      </c>
      <c r="I363" s="5" t="s">
        <v>139</v>
      </c>
      <c r="L363" s="5" t="s">
        <v>24</v>
      </c>
      <c r="M363" s="9" t="s">
        <v>41</v>
      </c>
      <c r="N363" s="5">
        <v>69</v>
      </c>
    </row>
    <row r="364" spans="2:14" ht="15" customHeight="1">
      <c r="B364" s="5" t="s">
        <v>552</v>
      </c>
      <c r="C364" s="64" t="s">
        <v>574</v>
      </c>
      <c r="D364" s="5" t="s">
        <v>102</v>
      </c>
      <c r="E364" s="5" t="s">
        <v>54</v>
      </c>
      <c r="F364" s="28" t="s">
        <v>573</v>
      </c>
      <c r="J364" s="5" t="s">
        <v>45</v>
      </c>
      <c r="L364" s="5" t="s">
        <v>24</v>
      </c>
      <c r="M364" s="9" t="s">
        <v>329</v>
      </c>
      <c r="N364" s="5">
        <v>69</v>
      </c>
    </row>
    <row r="365" spans="2:14" ht="15" customHeight="1">
      <c r="B365" s="5" t="s">
        <v>552</v>
      </c>
      <c r="C365" s="64" t="s">
        <v>575</v>
      </c>
      <c r="D365" s="5" t="s">
        <v>102</v>
      </c>
      <c r="E365" s="5" t="s">
        <v>54</v>
      </c>
      <c r="F365" s="28" t="s">
        <v>573</v>
      </c>
      <c r="K365" s="5" t="s">
        <v>43</v>
      </c>
      <c r="L365" s="5" t="s">
        <v>24</v>
      </c>
      <c r="M365" s="9" t="s">
        <v>36</v>
      </c>
      <c r="N365" s="5">
        <v>69</v>
      </c>
    </row>
    <row r="366" spans="2:14" ht="15" customHeight="1">
      <c r="B366" s="5" t="s">
        <v>552</v>
      </c>
      <c r="C366" s="64" t="s">
        <v>576</v>
      </c>
      <c r="D366" s="5" t="s">
        <v>367</v>
      </c>
      <c r="E366" s="5" t="s">
        <v>54</v>
      </c>
      <c r="F366" s="28" t="s">
        <v>577</v>
      </c>
      <c r="H366" s="5" t="s">
        <v>17</v>
      </c>
      <c r="I366" s="5" t="s">
        <v>143</v>
      </c>
      <c r="L366" s="5" t="s">
        <v>19</v>
      </c>
      <c r="M366" s="9" t="s">
        <v>36</v>
      </c>
      <c r="N366" s="5">
        <v>69</v>
      </c>
    </row>
    <row r="367" spans="2:14" ht="15" customHeight="1">
      <c r="B367" s="5" t="s">
        <v>552</v>
      </c>
      <c r="C367" s="32" t="s">
        <v>578</v>
      </c>
      <c r="D367" s="5" t="s">
        <v>102</v>
      </c>
      <c r="E367" s="5" t="s">
        <v>54</v>
      </c>
      <c r="F367" s="28" t="s">
        <v>577</v>
      </c>
      <c r="J367" s="5" t="s">
        <v>45</v>
      </c>
      <c r="L367" s="5" t="s">
        <v>20</v>
      </c>
      <c r="M367" s="9" t="s">
        <v>329</v>
      </c>
      <c r="N367" s="5">
        <v>69</v>
      </c>
    </row>
    <row r="368" spans="2:14" ht="15" customHeight="1">
      <c r="B368" s="5" t="s">
        <v>552</v>
      </c>
      <c r="C368" s="32" t="s">
        <v>579</v>
      </c>
      <c r="D368" s="5" t="s">
        <v>102</v>
      </c>
      <c r="E368" s="5" t="s">
        <v>54</v>
      </c>
      <c r="F368" s="28" t="s">
        <v>577</v>
      </c>
      <c r="K368" s="5" t="s">
        <v>43</v>
      </c>
      <c r="L368" s="5" t="s">
        <v>20</v>
      </c>
      <c r="M368" s="9" t="s">
        <v>36</v>
      </c>
      <c r="N368" s="5">
        <v>69</v>
      </c>
    </row>
    <row r="369" spans="2:14" ht="15" customHeight="1">
      <c r="B369" s="5" t="s">
        <v>552</v>
      </c>
      <c r="C369" s="64" t="s">
        <v>580</v>
      </c>
      <c r="D369" s="5" t="s">
        <v>117</v>
      </c>
      <c r="E369" s="5" t="s">
        <v>54</v>
      </c>
      <c r="F369" s="28" t="s">
        <v>245</v>
      </c>
      <c r="H369" s="5" t="s">
        <v>23</v>
      </c>
      <c r="I369" s="5" t="s">
        <v>139</v>
      </c>
      <c r="L369" s="5" t="s">
        <v>24</v>
      </c>
      <c r="M369" s="9" t="s">
        <v>41</v>
      </c>
      <c r="N369" s="5">
        <v>69</v>
      </c>
    </row>
    <row r="370" spans="2:14" ht="15" customHeight="1">
      <c r="B370" s="5" t="s">
        <v>552</v>
      </c>
      <c r="C370" s="20" t="s">
        <v>581</v>
      </c>
      <c r="D370" s="5" t="s">
        <v>102</v>
      </c>
      <c r="E370" s="5" t="s">
        <v>54</v>
      </c>
      <c r="F370" s="28" t="s">
        <v>245</v>
      </c>
      <c r="K370" s="5" t="s">
        <v>43</v>
      </c>
      <c r="L370" s="5" t="s">
        <v>26</v>
      </c>
      <c r="M370" s="9" t="s">
        <v>329</v>
      </c>
      <c r="N370" s="5">
        <v>69</v>
      </c>
    </row>
    <row r="371" spans="2:14" ht="15" customHeight="1">
      <c r="B371" s="5" t="s">
        <v>552</v>
      </c>
      <c r="C371" s="64" t="s">
        <v>582</v>
      </c>
      <c r="D371" s="5" t="s">
        <v>367</v>
      </c>
      <c r="E371" s="5" t="s">
        <v>63</v>
      </c>
      <c r="F371" s="28" t="s">
        <v>380</v>
      </c>
      <c r="H371" s="5" t="s">
        <v>17</v>
      </c>
      <c r="I371" s="5" t="s">
        <v>139</v>
      </c>
      <c r="L371" s="5" t="s">
        <v>26</v>
      </c>
      <c r="M371" s="9" t="s">
        <v>41</v>
      </c>
      <c r="N371" s="5">
        <v>83</v>
      </c>
    </row>
    <row r="372" spans="2:14" ht="15" customHeight="1">
      <c r="B372" s="5" t="s">
        <v>552</v>
      </c>
      <c r="C372" s="32" t="s">
        <v>583</v>
      </c>
      <c r="D372" s="5" t="s">
        <v>102</v>
      </c>
      <c r="E372" s="5" t="s">
        <v>63</v>
      </c>
      <c r="F372" s="28" t="s">
        <v>380</v>
      </c>
      <c r="K372" s="5" t="s">
        <v>43</v>
      </c>
      <c r="L372" s="5" t="s">
        <v>26</v>
      </c>
      <c r="M372" s="9" t="s">
        <v>329</v>
      </c>
      <c r="N372" s="5">
        <v>83</v>
      </c>
    </row>
    <row r="373" spans="2:14" ht="15" customHeight="1">
      <c r="B373" s="5" t="s">
        <v>552</v>
      </c>
      <c r="C373" s="32" t="s">
        <v>584</v>
      </c>
      <c r="D373" s="5" t="s">
        <v>102</v>
      </c>
      <c r="E373" s="5" t="s">
        <v>63</v>
      </c>
      <c r="F373" s="28" t="s">
        <v>380</v>
      </c>
      <c r="J373" s="5" t="s">
        <v>45</v>
      </c>
      <c r="L373" s="5" t="s">
        <v>26</v>
      </c>
      <c r="M373" s="9" t="s">
        <v>329</v>
      </c>
      <c r="N373" s="5">
        <v>83</v>
      </c>
    </row>
    <row r="374" spans="2:14" ht="15" customHeight="1">
      <c r="B374" s="5" t="s">
        <v>552</v>
      </c>
      <c r="C374" s="66" t="s">
        <v>585</v>
      </c>
      <c r="D374" s="5" t="s">
        <v>117</v>
      </c>
      <c r="E374" s="5" t="s">
        <v>63</v>
      </c>
      <c r="F374" s="67" t="s">
        <v>586</v>
      </c>
      <c r="H374" s="5" t="s">
        <v>17</v>
      </c>
      <c r="I374" s="5" t="s">
        <v>139</v>
      </c>
      <c r="L374" s="5" t="s">
        <v>26</v>
      </c>
      <c r="M374" s="9" t="s">
        <v>41</v>
      </c>
      <c r="N374" s="5">
        <v>83</v>
      </c>
    </row>
    <row r="375" spans="2:14" ht="15" customHeight="1">
      <c r="B375" s="5" t="s">
        <v>552</v>
      </c>
      <c r="C375" s="32" t="s">
        <v>587</v>
      </c>
      <c r="D375" s="5" t="s">
        <v>102</v>
      </c>
      <c r="E375" s="5" t="s">
        <v>63</v>
      </c>
      <c r="F375" s="67" t="s">
        <v>586</v>
      </c>
      <c r="K375" s="5" t="s">
        <v>43</v>
      </c>
      <c r="L375" s="5" t="s">
        <v>26</v>
      </c>
      <c r="M375" s="9" t="s">
        <v>329</v>
      </c>
      <c r="N375" s="5">
        <v>83</v>
      </c>
    </row>
    <row r="376" spans="2:14" ht="15" customHeight="1">
      <c r="B376" s="5" t="s">
        <v>552</v>
      </c>
      <c r="C376" s="5" t="s">
        <v>588</v>
      </c>
      <c r="D376" s="5" t="s">
        <v>102</v>
      </c>
      <c r="E376" s="5" t="s">
        <v>63</v>
      </c>
      <c r="F376" s="67" t="s">
        <v>586</v>
      </c>
      <c r="J376" s="5" t="s">
        <v>45</v>
      </c>
      <c r="L376" s="5" t="s">
        <v>26</v>
      </c>
      <c r="M376" s="9" t="s">
        <v>329</v>
      </c>
      <c r="N376" s="5">
        <v>83</v>
      </c>
    </row>
    <row r="377" spans="2:14" ht="15" customHeight="1">
      <c r="B377" s="5" t="s">
        <v>552</v>
      </c>
      <c r="C377" s="64" t="s">
        <v>589</v>
      </c>
      <c r="D377" s="20" t="s">
        <v>117</v>
      </c>
      <c r="E377" s="5" t="s">
        <v>81</v>
      </c>
      <c r="F377" s="67" t="s">
        <v>590</v>
      </c>
      <c r="H377" s="5" t="s">
        <v>17</v>
      </c>
      <c r="I377" s="5" t="s">
        <v>143</v>
      </c>
      <c r="L377" s="5" t="s">
        <v>24</v>
      </c>
      <c r="M377" s="9" t="s">
        <v>41</v>
      </c>
      <c r="N377" s="5">
        <v>92</v>
      </c>
    </row>
    <row r="378" spans="2:14" ht="15" customHeight="1">
      <c r="B378" s="5" t="s">
        <v>552</v>
      </c>
      <c r="C378" s="64" t="s">
        <v>591</v>
      </c>
      <c r="D378" s="5" t="s">
        <v>102</v>
      </c>
      <c r="E378" s="5" t="s">
        <v>81</v>
      </c>
      <c r="F378" s="67" t="s">
        <v>590</v>
      </c>
      <c r="J378" s="5" t="s">
        <v>45</v>
      </c>
      <c r="L378" s="5" t="s">
        <v>24</v>
      </c>
      <c r="M378" s="9" t="s">
        <v>41</v>
      </c>
      <c r="N378" s="5">
        <v>92</v>
      </c>
    </row>
    <row r="379" spans="2:14" ht="15" customHeight="1">
      <c r="B379" s="5" t="s">
        <v>552</v>
      </c>
      <c r="C379" s="64" t="s">
        <v>592</v>
      </c>
      <c r="D379" s="5" t="s">
        <v>117</v>
      </c>
      <c r="E379" s="5" t="s">
        <v>81</v>
      </c>
      <c r="F379" s="25" t="s">
        <v>593</v>
      </c>
      <c r="H379" s="5" t="s">
        <v>17</v>
      </c>
      <c r="I379" s="5" t="s">
        <v>143</v>
      </c>
      <c r="L379" s="5" t="s">
        <v>24</v>
      </c>
      <c r="M379" s="9" t="s">
        <v>41</v>
      </c>
      <c r="N379" s="5">
        <v>92</v>
      </c>
    </row>
    <row r="380" spans="2:14" ht="15" customHeight="1">
      <c r="B380" s="5" t="s">
        <v>552</v>
      </c>
      <c r="C380" s="64" t="s">
        <v>594</v>
      </c>
      <c r="D380" s="5" t="s">
        <v>117</v>
      </c>
      <c r="E380" s="5" t="s">
        <v>81</v>
      </c>
      <c r="F380" s="28" t="s">
        <v>595</v>
      </c>
      <c r="H380" s="5" t="s">
        <v>23</v>
      </c>
      <c r="I380" s="5" t="s">
        <v>143</v>
      </c>
      <c r="L380" s="5" t="s">
        <v>24</v>
      </c>
      <c r="M380" s="9" t="s">
        <v>329</v>
      </c>
      <c r="N380" s="5">
        <v>92</v>
      </c>
    </row>
    <row r="381" spans="2:14" ht="15" customHeight="1">
      <c r="B381" s="5" t="s">
        <v>552</v>
      </c>
      <c r="C381" s="64" t="s">
        <v>596</v>
      </c>
      <c r="D381" s="5" t="s">
        <v>102</v>
      </c>
      <c r="E381" s="5" t="s">
        <v>81</v>
      </c>
      <c r="F381" s="28" t="s">
        <v>595</v>
      </c>
      <c r="J381" s="5" t="s">
        <v>45</v>
      </c>
      <c r="L381" s="5" t="s">
        <v>24</v>
      </c>
      <c r="M381" s="9" t="s">
        <v>329</v>
      </c>
      <c r="N381" s="5">
        <v>92</v>
      </c>
    </row>
    <row r="382" spans="2:14" ht="15" customHeight="1">
      <c r="B382" s="5" t="s">
        <v>552</v>
      </c>
      <c r="C382" s="32" t="s">
        <v>597</v>
      </c>
      <c r="D382" s="5" t="s">
        <v>117</v>
      </c>
      <c r="E382" s="5" t="s">
        <v>189</v>
      </c>
      <c r="F382" s="67" t="s">
        <v>598</v>
      </c>
      <c r="H382" s="5" t="s">
        <v>17</v>
      </c>
      <c r="I382" s="5" t="s">
        <v>139</v>
      </c>
      <c r="L382" s="5" t="s">
        <v>26</v>
      </c>
      <c r="M382" s="9" t="s">
        <v>41</v>
      </c>
      <c r="N382" s="5">
        <v>96</v>
      </c>
    </row>
    <row r="383" spans="2:14" ht="15" customHeight="1">
      <c r="B383" s="5" t="s">
        <v>552</v>
      </c>
      <c r="C383" s="32" t="s">
        <v>599</v>
      </c>
      <c r="D383" s="5" t="s">
        <v>102</v>
      </c>
      <c r="E383" s="5" t="s">
        <v>189</v>
      </c>
      <c r="F383" s="67" t="s">
        <v>598</v>
      </c>
      <c r="K383" s="5" t="s">
        <v>43</v>
      </c>
      <c r="L383" s="5" t="s">
        <v>26</v>
      </c>
      <c r="M383" s="9" t="s">
        <v>329</v>
      </c>
      <c r="N383" s="5">
        <v>96</v>
      </c>
    </row>
    <row r="384" spans="2:14" ht="15" customHeight="1">
      <c r="B384" s="5" t="s">
        <v>552</v>
      </c>
      <c r="C384" s="32" t="s">
        <v>600</v>
      </c>
      <c r="D384" s="5" t="s">
        <v>117</v>
      </c>
      <c r="E384" s="5" t="s">
        <v>90</v>
      </c>
      <c r="F384" s="28" t="s">
        <v>601</v>
      </c>
      <c r="H384" s="5" t="s">
        <v>17</v>
      </c>
      <c r="I384" s="5" t="s">
        <v>139</v>
      </c>
      <c r="L384" s="5" t="s">
        <v>26</v>
      </c>
      <c r="M384" s="9" t="s">
        <v>41</v>
      </c>
      <c r="N384" s="5">
        <v>101</v>
      </c>
    </row>
    <row r="385" spans="2:15" ht="15" customHeight="1">
      <c r="B385" s="5" t="s">
        <v>552</v>
      </c>
      <c r="C385" s="32" t="s">
        <v>602</v>
      </c>
      <c r="D385" s="5" t="s">
        <v>102</v>
      </c>
      <c r="E385" s="5" t="s">
        <v>90</v>
      </c>
      <c r="F385" s="28" t="s">
        <v>601</v>
      </c>
      <c r="K385" s="5" t="s">
        <v>43</v>
      </c>
      <c r="L385" s="5" t="s">
        <v>26</v>
      </c>
      <c r="M385" s="9" t="s">
        <v>329</v>
      </c>
      <c r="N385" s="5">
        <v>101</v>
      </c>
    </row>
    <row r="386" spans="2:15" ht="15" customHeight="1">
      <c r="B386" s="5" t="s">
        <v>552</v>
      </c>
      <c r="C386" t="s">
        <v>603</v>
      </c>
      <c r="D386" s="5" t="s">
        <v>117</v>
      </c>
      <c r="E386" s="5" t="s">
        <v>90</v>
      </c>
      <c r="F386" s="67" t="s">
        <v>291</v>
      </c>
      <c r="H386" s="5" t="s">
        <v>17</v>
      </c>
      <c r="I386" s="5" t="s">
        <v>139</v>
      </c>
      <c r="L386" s="5" t="s">
        <v>26</v>
      </c>
      <c r="M386" s="9" t="s">
        <v>41</v>
      </c>
      <c r="N386" s="5">
        <v>101</v>
      </c>
    </row>
    <row r="387" spans="2:15" ht="15" customHeight="1">
      <c r="B387" s="5" t="s">
        <v>552</v>
      </c>
      <c r="C387" t="s">
        <v>604</v>
      </c>
      <c r="D387" s="5" t="s">
        <v>102</v>
      </c>
      <c r="E387" s="5" t="s">
        <v>90</v>
      </c>
      <c r="F387" s="67" t="s">
        <v>291</v>
      </c>
      <c r="J387" s="5" t="s">
        <v>45</v>
      </c>
      <c r="L387" s="5" t="s">
        <v>26</v>
      </c>
      <c r="M387" s="9" t="s">
        <v>41</v>
      </c>
      <c r="N387" s="5">
        <v>101</v>
      </c>
    </row>
    <row r="388" spans="2:15" ht="15" customHeight="1">
      <c r="B388" s="5" t="s">
        <v>552</v>
      </c>
      <c r="C388" t="s">
        <v>605</v>
      </c>
      <c r="D388" s="5" t="s">
        <v>117</v>
      </c>
      <c r="E388" s="5" t="s">
        <v>90</v>
      </c>
      <c r="F388" s="67" t="s">
        <v>606</v>
      </c>
      <c r="H388" s="5" t="s">
        <v>17</v>
      </c>
      <c r="I388" s="5" t="s">
        <v>139</v>
      </c>
      <c r="L388" s="5" t="s">
        <v>24</v>
      </c>
      <c r="M388" s="9" t="s">
        <v>329</v>
      </c>
      <c r="N388" s="5">
        <v>101</v>
      </c>
    </row>
    <row r="389" spans="2:15" ht="15" customHeight="1">
      <c r="B389" s="5" t="s">
        <v>552</v>
      </c>
      <c r="C389" t="s">
        <v>607</v>
      </c>
      <c r="D389" s="5" t="s">
        <v>102</v>
      </c>
      <c r="E389" s="5" t="s">
        <v>90</v>
      </c>
      <c r="F389" s="67" t="s">
        <v>606</v>
      </c>
      <c r="K389" s="5" t="s">
        <v>43</v>
      </c>
      <c r="L389" s="5" t="s">
        <v>20</v>
      </c>
      <c r="M389" s="9" t="s">
        <v>329</v>
      </c>
      <c r="N389" s="5">
        <v>101</v>
      </c>
    </row>
    <row r="390" spans="2:15" ht="15" customHeight="1">
      <c r="B390" s="5" t="s">
        <v>552</v>
      </c>
      <c r="C390" s="20" t="s">
        <v>608</v>
      </c>
      <c r="D390" s="5" t="s">
        <v>117</v>
      </c>
      <c r="E390" s="5" t="s">
        <v>90</v>
      </c>
      <c r="F390" s="67" t="s">
        <v>609</v>
      </c>
      <c r="H390" s="5" t="s">
        <v>23</v>
      </c>
      <c r="I390" s="5" t="s">
        <v>143</v>
      </c>
      <c r="L390" s="5" t="s">
        <v>26</v>
      </c>
      <c r="M390" s="9" t="s">
        <v>329</v>
      </c>
      <c r="N390" s="5">
        <v>101</v>
      </c>
    </row>
    <row r="391" spans="2:15" ht="15" customHeight="1">
      <c r="B391" s="5" t="s">
        <v>552</v>
      </c>
      <c r="C391" s="20" t="s">
        <v>610</v>
      </c>
      <c r="D391" s="5" t="s">
        <v>102</v>
      </c>
      <c r="E391" s="5" t="s">
        <v>90</v>
      </c>
      <c r="F391" s="67" t="s">
        <v>609</v>
      </c>
      <c r="J391" s="5" t="s">
        <v>45</v>
      </c>
      <c r="L391" s="5" t="s">
        <v>26</v>
      </c>
      <c r="M391" s="9" t="s">
        <v>41</v>
      </c>
      <c r="N391" s="5">
        <v>101</v>
      </c>
    </row>
    <row r="392" spans="2:15" ht="15" customHeight="1">
      <c r="B392" s="5" t="s">
        <v>611</v>
      </c>
      <c r="C392" s="20" t="s">
        <v>612</v>
      </c>
      <c r="E392" s="5" t="s">
        <v>90</v>
      </c>
      <c r="F392" s="25" t="s">
        <v>613</v>
      </c>
      <c r="H392" s="5" t="s">
        <v>17</v>
      </c>
      <c r="I392" s="5" t="s">
        <v>18</v>
      </c>
      <c r="L392" s="5" t="s">
        <v>320</v>
      </c>
      <c r="M392" s="9" t="s">
        <v>329</v>
      </c>
      <c r="N392" s="5">
        <v>122</v>
      </c>
    </row>
    <row r="393" spans="2:15" ht="15" customHeight="1">
      <c r="B393" s="5" t="s">
        <v>611</v>
      </c>
      <c r="C393" s="20" t="s">
        <v>614</v>
      </c>
      <c r="E393" s="5" t="s">
        <v>90</v>
      </c>
      <c r="F393" s="25" t="s">
        <v>613</v>
      </c>
      <c r="J393" s="5" t="s">
        <v>45</v>
      </c>
      <c r="L393" s="5" t="s">
        <v>320</v>
      </c>
      <c r="M393" s="9" t="s">
        <v>41</v>
      </c>
      <c r="N393" s="5">
        <v>122</v>
      </c>
    </row>
    <row r="394" spans="2:15" ht="15" customHeight="1">
      <c r="B394" s="5" t="s">
        <v>611</v>
      </c>
      <c r="C394" s="20" t="s">
        <v>615</v>
      </c>
      <c r="E394" s="5" t="s">
        <v>15</v>
      </c>
      <c r="F394" s="28" t="s">
        <v>34</v>
      </c>
      <c r="J394" s="5" t="s">
        <v>45</v>
      </c>
      <c r="L394" s="5" t="s">
        <v>19</v>
      </c>
      <c r="M394" s="9" t="s">
        <v>329</v>
      </c>
      <c r="N394" s="5">
        <v>122</v>
      </c>
    </row>
    <row r="395" spans="2:15" ht="15" customHeight="1">
      <c r="B395" s="5" t="s">
        <v>611</v>
      </c>
      <c r="C395" s="20" t="s">
        <v>616</v>
      </c>
      <c r="E395" s="5" t="s">
        <v>15</v>
      </c>
      <c r="F395" s="28" t="s">
        <v>34</v>
      </c>
      <c r="L395" s="5" t="s">
        <v>19</v>
      </c>
      <c r="M395" s="9" t="s">
        <v>36</v>
      </c>
      <c r="N395" s="5">
        <v>122</v>
      </c>
    </row>
    <row r="396" spans="2:15" ht="15" customHeight="1">
      <c r="B396" s="5" t="s">
        <v>611</v>
      </c>
      <c r="C396" s="20" t="s">
        <v>617</v>
      </c>
      <c r="E396" s="5" t="s">
        <v>90</v>
      </c>
      <c r="F396" s="28" t="s">
        <v>618</v>
      </c>
      <c r="H396" s="5" t="s">
        <v>23</v>
      </c>
      <c r="I396" s="5" t="s">
        <v>18</v>
      </c>
      <c r="M396" s="9" t="s">
        <v>329</v>
      </c>
      <c r="N396" s="5">
        <v>122</v>
      </c>
      <c r="O396" s="22" t="s">
        <v>619</v>
      </c>
    </row>
    <row r="397" spans="2:15" ht="15" customHeight="1">
      <c r="B397" s="5" t="s">
        <v>611</v>
      </c>
      <c r="C397" s="20" t="s">
        <v>620</v>
      </c>
      <c r="E397" s="5" t="s">
        <v>90</v>
      </c>
      <c r="F397" s="28" t="s">
        <v>618</v>
      </c>
      <c r="J397" s="5" t="s">
        <v>45</v>
      </c>
      <c r="M397" s="9" t="s">
        <v>41</v>
      </c>
      <c r="N397" s="5">
        <v>122</v>
      </c>
    </row>
    <row r="398" spans="2:15" ht="15" customHeight="1">
      <c r="B398" s="5" t="s">
        <v>611</v>
      </c>
      <c r="C398" s="5" t="s">
        <v>621</v>
      </c>
      <c r="E398" s="5" t="s">
        <v>63</v>
      </c>
      <c r="F398" s="25" t="s">
        <v>622</v>
      </c>
      <c r="K398" s="5" t="s">
        <v>43</v>
      </c>
      <c r="L398" s="5" t="s">
        <v>26</v>
      </c>
      <c r="M398" s="9" t="s">
        <v>36</v>
      </c>
      <c r="N398" s="5">
        <v>122</v>
      </c>
    </row>
    <row r="399" spans="2:15" ht="15" customHeight="1">
      <c r="B399" s="5" t="s">
        <v>611</v>
      </c>
      <c r="C399" s="5" t="s">
        <v>623</v>
      </c>
      <c r="E399" s="5" t="s">
        <v>63</v>
      </c>
      <c r="F399" s="25" t="s">
        <v>622</v>
      </c>
      <c r="H399" s="5" t="s">
        <v>17</v>
      </c>
      <c r="I399" s="5" t="s">
        <v>18</v>
      </c>
      <c r="L399" s="5" t="s">
        <v>26</v>
      </c>
      <c r="M399" s="9" t="s">
        <v>41</v>
      </c>
      <c r="N399" s="5">
        <v>122</v>
      </c>
    </row>
    <row r="400" spans="2:15" ht="15" customHeight="1">
      <c r="B400" s="5" t="s">
        <v>611</v>
      </c>
      <c r="C400" s="20" t="s">
        <v>624</v>
      </c>
      <c r="F400" s="28" t="s">
        <v>625</v>
      </c>
      <c r="K400" s="5" t="s">
        <v>43</v>
      </c>
      <c r="L400" s="5" t="s">
        <v>26</v>
      </c>
      <c r="M400" s="9" t="s">
        <v>329</v>
      </c>
      <c r="N400" s="5">
        <v>122</v>
      </c>
    </row>
    <row r="401" spans="2:14" ht="15" customHeight="1">
      <c r="B401" s="5" t="s">
        <v>611</v>
      </c>
      <c r="C401" s="20" t="s">
        <v>626</v>
      </c>
      <c r="F401" s="28" t="s">
        <v>625</v>
      </c>
      <c r="H401" s="5" t="s">
        <v>17</v>
      </c>
      <c r="I401" s="5" t="s">
        <v>18</v>
      </c>
      <c r="L401" s="5" t="s">
        <v>26</v>
      </c>
      <c r="M401" s="9" t="s">
        <v>329</v>
      </c>
      <c r="N401" s="5">
        <v>122</v>
      </c>
    </row>
    <row r="402" spans="2:14" ht="15" customHeight="1">
      <c r="B402" s="5" t="s">
        <v>611</v>
      </c>
      <c r="C402" s="20" t="s">
        <v>627</v>
      </c>
      <c r="F402" s="28" t="s">
        <v>625</v>
      </c>
      <c r="J402" s="5" t="s">
        <v>45</v>
      </c>
      <c r="L402" s="5" t="s">
        <v>26</v>
      </c>
      <c r="M402" s="9" t="s">
        <v>41</v>
      </c>
      <c r="N402" s="5">
        <v>122</v>
      </c>
    </row>
    <row r="403" spans="2:14" ht="15" customHeight="1">
      <c r="B403" s="5" t="s">
        <v>611</v>
      </c>
      <c r="C403" s="20" t="s">
        <v>628</v>
      </c>
      <c r="E403" s="5" t="s">
        <v>63</v>
      </c>
      <c r="F403" s="28" t="s">
        <v>629</v>
      </c>
      <c r="K403" s="5" t="s">
        <v>43</v>
      </c>
      <c r="L403" s="5" t="s">
        <v>26</v>
      </c>
      <c r="M403" s="9" t="s">
        <v>329</v>
      </c>
      <c r="N403" s="5">
        <v>122</v>
      </c>
    </row>
    <row r="404" spans="2:14" ht="15" customHeight="1">
      <c r="B404" s="5" t="s">
        <v>611</v>
      </c>
      <c r="C404" s="5" t="s">
        <v>630</v>
      </c>
      <c r="E404" s="5" t="s">
        <v>63</v>
      </c>
      <c r="F404" s="28" t="s">
        <v>629</v>
      </c>
      <c r="H404" s="5" t="s">
        <v>17</v>
      </c>
      <c r="I404" s="5" t="s">
        <v>18</v>
      </c>
      <c r="L404" s="5" t="s">
        <v>26</v>
      </c>
      <c r="M404" s="9" t="s">
        <v>41</v>
      </c>
      <c r="N404" s="5">
        <v>122</v>
      </c>
    </row>
    <row r="405" spans="2:14" ht="15" customHeight="1">
      <c r="B405" s="5" t="s">
        <v>611</v>
      </c>
      <c r="C405" s="5" t="s">
        <v>631</v>
      </c>
      <c r="E405" s="5" t="s">
        <v>63</v>
      </c>
      <c r="F405" s="28" t="s">
        <v>629</v>
      </c>
      <c r="H405" s="5" t="s">
        <v>17</v>
      </c>
      <c r="I405" s="5" t="s">
        <v>18</v>
      </c>
      <c r="L405" s="5" t="s">
        <v>26</v>
      </c>
      <c r="M405" s="9" t="s">
        <v>329</v>
      </c>
      <c r="N405" s="5">
        <v>122</v>
      </c>
    </row>
    <row r="406" spans="2:14" ht="15" customHeight="1">
      <c r="B406" s="5" t="s">
        <v>611</v>
      </c>
      <c r="C406" s="5" t="s">
        <v>632</v>
      </c>
      <c r="E406" s="5" t="s">
        <v>63</v>
      </c>
      <c r="F406" s="25" t="s">
        <v>629</v>
      </c>
      <c r="H406" s="5" t="s">
        <v>17</v>
      </c>
      <c r="I406" s="5" t="s">
        <v>18</v>
      </c>
      <c r="L406" s="5" t="s">
        <v>26</v>
      </c>
      <c r="M406" s="9" t="s">
        <v>41</v>
      </c>
      <c r="N406" s="5">
        <v>122</v>
      </c>
    </row>
    <row r="407" spans="2:14" ht="15" customHeight="1">
      <c r="B407" s="5" t="s">
        <v>611</v>
      </c>
      <c r="C407" s="20" t="s">
        <v>633</v>
      </c>
      <c r="E407" s="5" t="s">
        <v>63</v>
      </c>
      <c r="F407" s="25" t="s">
        <v>629</v>
      </c>
      <c r="J407" s="5" t="s">
        <v>45</v>
      </c>
      <c r="L407" s="5" t="s">
        <v>26</v>
      </c>
      <c r="M407" s="9" t="s">
        <v>41</v>
      </c>
      <c r="N407" s="5">
        <v>122</v>
      </c>
    </row>
    <row r="408" spans="2:14" ht="15" customHeight="1">
      <c r="B408" s="5" t="s">
        <v>611</v>
      </c>
      <c r="C408" s="5" t="s">
        <v>634</v>
      </c>
      <c r="E408" s="5" t="s">
        <v>90</v>
      </c>
      <c r="F408" s="28" t="s">
        <v>635</v>
      </c>
      <c r="H408" s="5" t="s">
        <v>17</v>
      </c>
      <c r="I408" s="5" t="s">
        <v>18</v>
      </c>
      <c r="L408" s="5" t="s">
        <v>26</v>
      </c>
      <c r="M408" s="9" t="s">
        <v>41</v>
      </c>
      <c r="N408" s="5">
        <v>122</v>
      </c>
    </row>
    <row r="409" spans="2:14" ht="15" customHeight="1">
      <c r="B409" s="5" t="s">
        <v>611</v>
      </c>
      <c r="C409" s="20" t="s">
        <v>636</v>
      </c>
      <c r="E409" s="5" t="s">
        <v>90</v>
      </c>
      <c r="F409" s="28" t="s">
        <v>635</v>
      </c>
      <c r="J409" s="5" t="s">
        <v>45</v>
      </c>
      <c r="L409" s="5" t="s">
        <v>26</v>
      </c>
      <c r="M409" s="9" t="s">
        <v>41</v>
      </c>
      <c r="N409" s="5">
        <v>122</v>
      </c>
    </row>
    <row r="410" spans="2:14" ht="15" customHeight="1">
      <c r="B410" s="5" t="s">
        <v>611</v>
      </c>
      <c r="C410" s="20" t="s">
        <v>637</v>
      </c>
      <c r="F410" s="28" t="s">
        <v>638</v>
      </c>
      <c r="H410" s="5" t="s">
        <v>23</v>
      </c>
      <c r="I410" s="5" t="s">
        <v>18</v>
      </c>
      <c r="L410" s="5" t="s">
        <v>26</v>
      </c>
      <c r="M410" s="9" t="s">
        <v>41</v>
      </c>
      <c r="N410" s="5">
        <v>122</v>
      </c>
    </row>
    <row r="411" spans="2:14" ht="15" customHeight="1">
      <c r="B411" s="5" t="s">
        <v>611</v>
      </c>
      <c r="C411" s="20" t="s">
        <v>639</v>
      </c>
      <c r="F411" s="28" t="s">
        <v>640</v>
      </c>
      <c r="H411" s="5" t="s">
        <v>23</v>
      </c>
      <c r="I411" s="5" t="s">
        <v>18</v>
      </c>
      <c r="L411" s="5" t="s">
        <v>19</v>
      </c>
      <c r="M411" s="9" t="s">
        <v>41</v>
      </c>
      <c r="N411" s="5">
        <v>122</v>
      </c>
    </row>
    <row r="412" spans="2:14" ht="15" customHeight="1">
      <c r="B412" s="5" t="s">
        <v>611</v>
      </c>
      <c r="C412" s="5" t="s">
        <v>641</v>
      </c>
      <c r="F412" s="28" t="s">
        <v>640</v>
      </c>
      <c r="H412" s="5" t="s">
        <v>17</v>
      </c>
      <c r="I412" s="5" t="s">
        <v>18</v>
      </c>
      <c r="L412" s="5" t="s">
        <v>19</v>
      </c>
      <c r="M412" s="9" t="s">
        <v>41</v>
      </c>
      <c r="N412" s="5">
        <v>122</v>
      </c>
    </row>
    <row r="413" spans="2:14" ht="15" customHeight="1">
      <c r="B413" s="5" t="s">
        <v>611</v>
      </c>
      <c r="C413" s="20" t="s">
        <v>642</v>
      </c>
      <c r="F413" s="28" t="s">
        <v>640</v>
      </c>
      <c r="H413" s="5" t="s">
        <v>17</v>
      </c>
      <c r="I413" s="5" t="s">
        <v>18</v>
      </c>
      <c r="L413" s="5" t="s">
        <v>19</v>
      </c>
      <c r="M413" s="9" t="s">
        <v>329</v>
      </c>
      <c r="N413" s="5">
        <v>122</v>
      </c>
    </row>
    <row r="414" spans="2:14" ht="15" customHeight="1">
      <c r="B414" s="5" t="s">
        <v>611</v>
      </c>
      <c r="C414" s="20" t="s">
        <v>643</v>
      </c>
      <c r="F414" s="28" t="s">
        <v>640</v>
      </c>
      <c r="J414" s="5" t="s">
        <v>45</v>
      </c>
      <c r="L414" s="5" t="s">
        <v>19</v>
      </c>
      <c r="M414" s="9" t="s">
        <v>329</v>
      </c>
      <c r="N414" s="5">
        <v>122</v>
      </c>
    </row>
    <row r="415" spans="2:14" ht="15" customHeight="1">
      <c r="B415" s="5" t="s">
        <v>611</v>
      </c>
      <c r="C415" s="20" t="s">
        <v>644</v>
      </c>
      <c r="F415" s="28" t="s">
        <v>640</v>
      </c>
      <c r="J415" s="5" t="s">
        <v>45</v>
      </c>
      <c r="L415" s="5" t="s">
        <v>19</v>
      </c>
      <c r="M415" s="9" t="s">
        <v>329</v>
      </c>
      <c r="N415" s="5">
        <v>122</v>
      </c>
    </row>
    <row r="416" spans="2:14" ht="15" customHeight="1">
      <c r="B416" s="5" t="s">
        <v>611</v>
      </c>
      <c r="C416" s="20" t="s">
        <v>645</v>
      </c>
      <c r="E416" s="5" t="s">
        <v>189</v>
      </c>
      <c r="F416" s="28" t="s">
        <v>646</v>
      </c>
      <c r="H416" s="5" t="s">
        <v>23</v>
      </c>
      <c r="I416" s="5" t="s">
        <v>18</v>
      </c>
      <c r="L416" s="5" t="s">
        <v>19</v>
      </c>
      <c r="M416" s="9" t="s">
        <v>329</v>
      </c>
      <c r="N416" s="5">
        <v>122</v>
      </c>
    </row>
    <row r="417" spans="2:14" ht="15" customHeight="1">
      <c r="B417" s="5" t="s">
        <v>611</v>
      </c>
      <c r="C417" s="5" t="s">
        <v>647</v>
      </c>
      <c r="E417" s="5" t="s">
        <v>189</v>
      </c>
      <c r="F417" s="28" t="s">
        <v>646</v>
      </c>
      <c r="K417" s="5" t="s">
        <v>43</v>
      </c>
      <c r="L417" s="5" t="s">
        <v>19</v>
      </c>
      <c r="M417" s="9" t="s">
        <v>41</v>
      </c>
      <c r="N417" s="5">
        <v>122</v>
      </c>
    </row>
    <row r="418" spans="2:14" ht="15" customHeight="1">
      <c r="B418" s="5" t="s">
        <v>611</v>
      </c>
      <c r="C418" s="20" t="s">
        <v>648</v>
      </c>
      <c r="E418" s="5" t="s">
        <v>189</v>
      </c>
      <c r="F418" s="28" t="s">
        <v>646</v>
      </c>
      <c r="K418" s="5" t="s">
        <v>43</v>
      </c>
      <c r="L418" s="5" t="s">
        <v>19</v>
      </c>
      <c r="M418" s="9" t="s">
        <v>329</v>
      </c>
      <c r="N418" s="5">
        <v>122</v>
      </c>
    </row>
    <row r="419" spans="2:14" ht="15" customHeight="1">
      <c r="B419" s="5" t="s">
        <v>611</v>
      </c>
      <c r="C419" s="20" t="s">
        <v>649</v>
      </c>
      <c r="E419" s="5" t="s">
        <v>189</v>
      </c>
      <c r="F419" s="28" t="s">
        <v>646</v>
      </c>
      <c r="K419" s="5" t="s">
        <v>43</v>
      </c>
      <c r="L419" s="5" t="s">
        <v>19</v>
      </c>
      <c r="M419" s="9" t="s">
        <v>41</v>
      </c>
      <c r="N419" s="5">
        <v>122</v>
      </c>
    </row>
    <row r="420" spans="2:14" ht="15" customHeight="1">
      <c r="B420" s="5" t="s">
        <v>611</v>
      </c>
      <c r="C420" s="20" t="s">
        <v>650</v>
      </c>
      <c r="E420" s="5" t="s">
        <v>189</v>
      </c>
      <c r="F420" s="28" t="s">
        <v>646</v>
      </c>
      <c r="K420" s="5" t="s">
        <v>43</v>
      </c>
      <c r="L420" s="5" t="s">
        <v>19</v>
      </c>
      <c r="M420" s="9" t="s">
        <v>41</v>
      </c>
      <c r="N420" s="5">
        <v>122</v>
      </c>
    </row>
    <row r="421" spans="2:14" ht="15" customHeight="1">
      <c r="B421" s="5" t="s">
        <v>611</v>
      </c>
      <c r="C421" s="20" t="s">
        <v>651</v>
      </c>
      <c r="E421" s="5" t="s">
        <v>189</v>
      </c>
      <c r="F421" s="28" t="s">
        <v>646</v>
      </c>
      <c r="H421" s="5" t="s">
        <v>17</v>
      </c>
      <c r="I421" s="5" t="s">
        <v>18</v>
      </c>
      <c r="L421" s="5" t="s">
        <v>19</v>
      </c>
      <c r="M421" s="9" t="s">
        <v>41</v>
      </c>
      <c r="N421" s="5">
        <v>122</v>
      </c>
    </row>
    <row r="422" spans="2:14" ht="15" customHeight="1">
      <c r="B422" s="5" t="s">
        <v>611</v>
      </c>
      <c r="C422" s="20" t="s">
        <v>652</v>
      </c>
      <c r="E422" s="5" t="s">
        <v>189</v>
      </c>
      <c r="F422" s="28" t="s">
        <v>646</v>
      </c>
      <c r="H422" s="5" t="s">
        <v>17</v>
      </c>
      <c r="I422" s="5" t="s">
        <v>18</v>
      </c>
      <c r="L422" s="5" t="s">
        <v>19</v>
      </c>
      <c r="M422" s="9" t="s">
        <v>41</v>
      </c>
      <c r="N422" s="5">
        <v>122</v>
      </c>
    </row>
    <row r="423" spans="2:14" ht="15" customHeight="1">
      <c r="B423" s="5" t="s">
        <v>611</v>
      </c>
      <c r="C423" s="20" t="s">
        <v>653</v>
      </c>
      <c r="E423" s="5" t="s">
        <v>189</v>
      </c>
      <c r="F423" s="28" t="s">
        <v>646</v>
      </c>
      <c r="H423" s="5" t="s">
        <v>17</v>
      </c>
      <c r="I423" s="5" t="s">
        <v>18</v>
      </c>
      <c r="L423" s="5" t="s">
        <v>19</v>
      </c>
      <c r="M423" s="9" t="s">
        <v>41</v>
      </c>
      <c r="N423" s="5">
        <v>122</v>
      </c>
    </row>
    <row r="424" spans="2:14" ht="15" customHeight="1">
      <c r="B424" s="5" t="s">
        <v>611</v>
      </c>
      <c r="C424" s="20" t="s">
        <v>654</v>
      </c>
      <c r="E424" s="5" t="s">
        <v>189</v>
      </c>
      <c r="F424" s="28" t="s">
        <v>646</v>
      </c>
      <c r="H424" s="5" t="s">
        <v>17</v>
      </c>
      <c r="I424" s="5" t="s">
        <v>18</v>
      </c>
      <c r="L424" s="5" t="s">
        <v>19</v>
      </c>
      <c r="M424" s="9" t="s">
        <v>329</v>
      </c>
      <c r="N424" s="5">
        <v>122</v>
      </c>
    </row>
    <row r="425" spans="2:14" ht="15" customHeight="1">
      <c r="B425" s="5" t="s">
        <v>611</v>
      </c>
      <c r="C425" s="20" t="s">
        <v>655</v>
      </c>
      <c r="E425" s="5" t="s">
        <v>189</v>
      </c>
      <c r="F425" s="28" t="s">
        <v>646</v>
      </c>
      <c r="J425" s="5" t="s">
        <v>45</v>
      </c>
      <c r="L425" s="5" t="s">
        <v>19</v>
      </c>
      <c r="M425" s="9" t="s">
        <v>41</v>
      </c>
      <c r="N425" s="5">
        <v>123</v>
      </c>
    </row>
    <row r="426" spans="2:14" ht="15" customHeight="1">
      <c r="B426" s="5" t="s">
        <v>656</v>
      </c>
      <c r="D426" s="5" t="s">
        <v>367</v>
      </c>
      <c r="E426" s="5" t="s">
        <v>15</v>
      </c>
      <c r="F426" s="28" t="s">
        <v>308</v>
      </c>
      <c r="H426" s="5" t="s">
        <v>23</v>
      </c>
      <c r="N426" s="5">
        <v>49</v>
      </c>
    </row>
    <row r="427" spans="2:14" ht="15" customHeight="1">
      <c r="B427" s="5" t="s">
        <v>656</v>
      </c>
      <c r="C427" t="s">
        <v>657</v>
      </c>
      <c r="D427" s="5" t="s">
        <v>102</v>
      </c>
      <c r="E427" s="5" t="s">
        <v>15</v>
      </c>
      <c r="F427" s="28" t="s">
        <v>308</v>
      </c>
      <c r="J427" s="5" t="s">
        <v>45</v>
      </c>
      <c r="N427" s="5">
        <v>53</v>
      </c>
    </row>
    <row r="428" spans="2:14" ht="15" customHeight="1">
      <c r="B428" s="5" t="s">
        <v>656</v>
      </c>
      <c r="C428" s="32" t="s">
        <v>658</v>
      </c>
      <c r="D428" s="5" t="s">
        <v>102</v>
      </c>
      <c r="E428" s="5" t="s">
        <v>15</v>
      </c>
      <c r="F428" s="28" t="s">
        <v>308</v>
      </c>
      <c r="K428" s="5" t="s">
        <v>43</v>
      </c>
      <c r="N428" s="5">
        <v>53</v>
      </c>
    </row>
    <row r="429" spans="2:14" ht="15" customHeight="1">
      <c r="B429" s="5" t="s">
        <v>656</v>
      </c>
      <c r="D429" s="5" t="s">
        <v>132</v>
      </c>
      <c r="E429" s="5" t="s">
        <v>63</v>
      </c>
      <c r="F429" s="28" t="s">
        <v>659</v>
      </c>
      <c r="H429" s="5" t="s">
        <v>23</v>
      </c>
      <c r="I429" s="5" t="s">
        <v>18</v>
      </c>
      <c r="J429" s="5" t="s">
        <v>45</v>
      </c>
      <c r="N429" s="5">
        <v>49</v>
      </c>
    </row>
    <row r="430" spans="2:14" ht="15" customHeight="1">
      <c r="B430" s="5" t="s">
        <v>656</v>
      </c>
      <c r="D430" s="5" t="s">
        <v>132</v>
      </c>
      <c r="E430" s="5" t="s">
        <v>63</v>
      </c>
      <c r="F430" s="28" t="s">
        <v>660</v>
      </c>
      <c r="H430" s="5" t="s">
        <v>23</v>
      </c>
      <c r="I430" s="5" t="s">
        <v>18</v>
      </c>
      <c r="J430" s="5" t="s">
        <v>45</v>
      </c>
      <c r="N430" s="5">
        <v>49</v>
      </c>
    </row>
    <row r="431" spans="2:14" ht="15" customHeight="1">
      <c r="B431" s="5" t="s">
        <v>656</v>
      </c>
      <c r="D431" s="5" t="s">
        <v>132</v>
      </c>
      <c r="E431" s="5" t="s">
        <v>63</v>
      </c>
      <c r="F431" s="28" t="s">
        <v>130</v>
      </c>
      <c r="H431" s="5" t="s">
        <v>17</v>
      </c>
      <c r="I431" s="5" t="s">
        <v>18</v>
      </c>
      <c r="J431" s="5" t="s">
        <v>45</v>
      </c>
      <c r="N431" s="5">
        <v>49</v>
      </c>
    </row>
    <row r="432" spans="2:14" ht="15" customHeight="1">
      <c r="B432" s="5" t="s">
        <v>656</v>
      </c>
      <c r="D432" s="5" t="s">
        <v>132</v>
      </c>
      <c r="E432" s="5" t="s">
        <v>63</v>
      </c>
      <c r="F432" s="28" t="s">
        <v>171</v>
      </c>
      <c r="H432" s="5" t="s">
        <v>17</v>
      </c>
      <c r="I432" s="5" t="s">
        <v>18</v>
      </c>
      <c r="J432" s="5" t="s">
        <v>45</v>
      </c>
      <c r="N432" s="5">
        <v>49</v>
      </c>
    </row>
    <row r="433" spans="2:14" ht="15" customHeight="1">
      <c r="B433" s="5" t="s">
        <v>656</v>
      </c>
      <c r="D433" s="5" t="s">
        <v>132</v>
      </c>
      <c r="E433" s="5" t="s">
        <v>90</v>
      </c>
      <c r="F433" s="28" t="s">
        <v>91</v>
      </c>
      <c r="H433" s="5" t="s">
        <v>23</v>
      </c>
      <c r="I433" s="5" t="s">
        <v>18</v>
      </c>
      <c r="J433" s="5" t="s">
        <v>45</v>
      </c>
      <c r="N433" s="5">
        <v>49</v>
      </c>
    </row>
    <row r="434" spans="2:14" ht="15" customHeight="1">
      <c r="B434" s="5" t="s">
        <v>656</v>
      </c>
      <c r="D434" s="5" t="s">
        <v>132</v>
      </c>
      <c r="E434" s="5" t="s">
        <v>90</v>
      </c>
      <c r="F434" s="28" t="s">
        <v>398</v>
      </c>
      <c r="H434" s="5" t="s">
        <v>23</v>
      </c>
      <c r="I434" s="5" t="s">
        <v>18</v>
      </c>
      <c r="J434" s="5" t="s">
        <v>45</v>
      </c>
      <c r="N434" s="5">
        <v>49</v>
      </c>
    </row>
    <row r="435" spans="2:14" ht="15" customHeight="1">
      <c r="B435" s="5" t="s">
        <v>656</v>
      </c>
      <c r="E435" s="5" t="s">
        <v>661</v>
      </c>
      <c r="F435" s="28" t="s">
        <v>662</v>
      </c>
      <c r="H435" s="5" t="s">
        <v>17</v>
      </c>
      <c r="I435" s="5" t="s">
        <v>18</v>
      </c>
      <c r="J435" s="5" t="s">
        <v>45</v>
      </c>
      <c r="N435" s="5">
        <v>49</v>
      </c>
    </row>
    <row r="436" spans="2:14" ht="15" customHeight="1">
      <c r="B436" s="5" t="s">
        <v>656</v>
      </c>
      <c r="E436" s="5" t="s">
        <v>661</v>
      </c>
      <c r="F436" s="28" t="s">
        <v>663</v>
      </c>
      <c r="H436" s="5" t="s">
        <v>17</v>
      </c>
      <c r="I436" s="5" t="s">
        <v>18</v>
      </c>
      <c r="J436" s="5" t="s">
        <v>45</v>
      </c>
      <c r="N436" s="5">
        <v>49</v>
      </c>
    </row>
    <row r="437" spans="2:14" ht="15" customHeight="1">
      <c r="B437" s="5" t="s">
        <v>664</v>
      </c>
      <c r="C437" s="64" t="s">
        <v>665</v>
      </c>
      <c r="D437" s="5" t="s">
        <v>367</v>
      </c>
      <c r="E437" s="5" t="s">
        <v>661</v>
      </c>
      <c r="F437" s="28" t="s">
        <v>666</v>
      </c>
      <c r="H437" s="5" t="s">
        <v>18</v>
      </c>
      <c r="I437" s="5" t="s">
        <v>18</v>
      </c>
      <c r="L437" s="5" t="s">
        <v>26</v>
      </c>
      <c r="M437" s="5" t="s">
        <v>18</v>
      </c>
      <c r="N437" s="5">
        <v>199</v>
      </c>
    </row>
    <row r="438" spans="2:14" ht="15" customHeight="1">
      <c r="B438" s="5" t="s">
        <v>664</v>
      </c>
      <c r="C438" s="32" t="s">
        <v>667</v>
      </c>
      <c r="D438" s="5" t="s">
        <v>102</v>
      </c>
      <c r="E438" s="5" t="s">
        <v>661</v>
      </c>
      <c r="F438" s="28" t="s">
        <v>666</v>
      </c>
      <c r="H438" s="5" t="s">
        <v>18</v>
      </c>
      <c r="I438" s="5" t="s">
        <v>18</v>
      </c>
      <c r="J438" s="5" t="s">
        <v>45</v>
      </c>
      <c r="L438" s="5" t="s">
        <v>408</v>
      </c>
      <c r="M438" s="5" t="s">
        <v>18</v>
      </c>
      <c r="N438" s="5">
        <v>199</v>
      </c>
    </row>
    <row r="439" spans="2:14" ht="15" customHeight="1">
      <c r="B439" s="5" t="s">
        <v>664</v>
      </c>
      <c r="C439" s="32" t="s">
        <v>668</v>
      </c>
      <c r="D439" s="5" t="s">
        <v>117</v>
      </c>
      <c r="E439" s="5" t="s">
        <v>15</v>
      </c>
      <c r="F439" s="28" t="s">
        <v>308</v>
      </c>
      <c r="H439" s="5" t="s">
        <v>18</v>
      </c>
      <c r="I439" s="5" t="s">
        <v>18</v>
      </c>
      <c r="L439" s="5" t="s">
        <v>26</v>
      </c>
      <c r="M439" s="5" t="s">
        <v>18</v>
      </c>
      <c r="N439" s="5">
        <v>202</v>
      </c>
    </row>
    <row r="440" spans="2:14" ht="15" customHeight="1">
      <c r="B440" s="5" t="s">
        <v>664</v>
      </c>
      <c r="C440" s="32" t="s">
        <v>669</v>
      </c>
      <c r="D440" s="5" t="s">
        <v>117</v>
      </c>
      <c r="E440" s="5" t="s">
        <v>15</v>
      </c>
      <c r="F440" s="28" t="s">
        <v>308</v>
      </c>
      <c r="H440" s="5" t="s">
        <v>18</v>
      </c>
      <c r="I440" s="5" t="s">
        <v>18</v>
      </c>
      <c r="L440" s="5" t="s">
        <v>320</v>
      </c>
      <c r="M440" s="5" t="s">
        <v>18</v>
      </c>
      <c r="N440" s="5">
        <v>202</v>
      </c>
    </row>
    <row r="441" spans="2:14" ht="15" customHeight="1">
      <c r="B441" s="5" t="s">
        <v>664</v>
      </c>
      <c r="C441" s="32" t="s">
        <v>670</v>
      </c>
      <c r="D441" s="5" t="s">
        <v>367</v>
      </c>
      <c r="E441" s="5" t="s">
        <v>15</v>
      </c>
      <c r="F441" s="28" t="s">
        <v>671</v>
      </c>
      <c r="H441" s="5" t="s">
        <v>18</v>
      </c>
      <c r="I441" s="5" t="s">
        <v>18</v>
      </c>
      <c r="L441" s="5" t="s">
        <v>26</v>
      </c>
      <c r="M441" s="5" t="s">
        <v>18</v>
      </c>
      <c r="N441" s="5">
        <v>202</v>
      </c>
    </row>
    <row r="442" spans="2:14" ht="15" customHeight="1">
      <c r="B442" s="5" t="s">
        <v>664</v>
      </c>
      <c r="C442" s="64" t="s">
        <v>672</v>
      </c>
      <c r="D442" s="5" t="s">
        <v>102</v>
      </c>
      <c r="E442" s="5" t="s">
        <v>15</v>
      </c>
      <c r="F442" s="28" t="s">
        <v>671</v>
      </c>
      <c r="H442" s="5" t="s">
        <v>18</v>
      </c>
      <c r="I442" s="5" t="s">
        <v>18</v>
      </c>
      <c r="J442" s="5" t="s">
        <v>45</v>
      </c>
      <c r="L442" s="5" t="s">
        <v>26</v>
      </c>
      <c r="M442" s="5" t="s">
        <v>18</v>
      </c>
      <c r="N442" s="5">
        <v>202</v>
      </c>
    </row>
    <row r="443" spans="2:14" ht="15" customHeight="1">
      <c r="B443" s="5" t="s">
        <v>664</v>
      </c>
      <c r="C443" s="20" t="s">
        <v>673</v>
      </c>
      <c r="D443" s="5" t="s">
        <v>102</v>
      </c>
      <c r="E443" s="5" t="s">
        <v>15</v>
      </c>
      <c r="F443" s="28" t="s">
        <v>671</v>
      </c>
      <c r="H443" s="5" t="s">
        <v>18</v>
      </c>
      <c r="I443" s="5" t="s">
        <v>18</v>
      </c>
      <c r="J443" s="5" t="s">
        <v>45</v>
      </c>
      <c r="L443" s="5" t="s">
        <v>320</v>
      </c>
      <c r="M443" s="5" t="s">
        <v>18</v>
      </c>
      <c r="N443" s="5">
        <v>207</v>
      </c>
    </row>
    <row r="444" spans="2:14" ht="15" customHeight="1">
      <c r="B444" s="5" t="s">
        <v>664</v>
      </c>
      <c r="C444" s="70" t="s">
        <v>674</v>
      </c>
      <c r="D444" s="5" t="s">
        <v>117</v>
      </c>
      <c r="E444" s="5" t="s">
        <v>15</v>
      </c>
      <c r="F444" s="28" t="s">
        <v>142</v>
      </c>
      <c r="H444" s="5" t="s">
        <v>18</v>
      </c>
      <c r="I444" s="5" t="s">
        <v>18</v>
      </c>
      <c r="L444" s="5" t="s">
        <v>26</v>
      </c>
      <c r="M444" s="5" t="s">
        <v>18</v>
      </c>
      <c r="N444" s="5">
        <v>207</v>
      </c>
    </row>
    <row r="445" spans="2:14" ht="15" customHeight="1">
      <c r="B445" s="5" t="s">
        <v>664</v>
      </c>
      <c r="C445" s="20" t="s">
        <v>675</v>
      </c>
      <c r="D445" s="5" t="s">
        <v>367</v>
      </c>
      <c r="E445" s="5" t="s">
        <v>38</v>
      </c>
      <c r="F445" s="28" t="s">
        <v>311</v>
      </c>
      <c r="H445" s="5" t="s">
        <v>18</v>
      </c>
      <c r="I445" s="5" t="s">
        <v>18</v>
      </c>
      <c r="L445" s="5" t="s">
        <v>320</v>
      </c>
      <c r="M445" s="5" t="s">
        <v>18</v>
      </c>
      <c r="N445" s="5">
        <v>207</v>
      </c>
    </row>
    <row r="446" spans="2:14" ht="15" customHeight="1">
      <c r="B446" s="5" t="s">
        <v>664</v>
      </c>
      <c r="C446" s="20" t="s">
        <v>676</v>
      </c>
      <c r="D446" s="5" t="s">
        <v>367</v>
      </c>
      <c r="E446" s="5" t="s">
        <v>49</v>
      </c>
      <c r="F446" s="28" t="s">
        <v>677</v>
      </c>
      <c r="H446" s="5" t="s">
        <v>18</v>
      </c>
      <c r="I446" s="5" t="s">
        <v>18</v>
      </c>
      <c r="L446" s="5" t="s">
        <v>320</v>
      </c>
      <c r="M446" s="5" t="s">
        <v>18</v>
      </c>
      <c r="N446" s="5">
        <v>207</v>
      </c>
    </row>
    <row r="447" spans="2:14" ht="15" customHeight="1">
      <c r="B447" s="5" t="s">
        <v>664</v>
      </c>
      <c r="C447" s="71" t="s">
        <v>678</v>
      </c>
      <c r="D447" s="5" t="s">
        <v>367</v>
      </c>
      <c r="E447" s="5" t="s">
        <v>111</v>
      </c>
      <c r="F447" s="28" t="s">
        <v>679</v>
      </c>
      <c r="H447" s="5" t="s">
        <v>18</v>
      </c>
      <c r="I447" s="5" t="s">
        <v>18</v>
      </c>
      <c r="L447" s="5" t="s">
        <v>320</v>
      </c>
      <c r="M447" s="5" t="s">
        <v>18</v>
      </c>
      <c r="N447" s="5">
        <v>207</v>
      </c>
    </row>
    <row r="448" spans="2:14" ht="15" customHeight="1">
      <c r="B448" s="5" t="s">
        <v>664</v>
      </c>
      <c r="C448" s="32" t="s">
        <v>680</v>
      </c>
      <c r="D448" s="5" t="s">
        <v>367</v>
      </c>
      <c r="E448" s="5" t="s">
        <v>54</v>
      </c>
      <c r="F448" s="28" t="s">
        <v>245</v>
      </c>
      <c r="H448" s="5" t="s">
        <v>18</v>
      </c>
      <c r="I448" s="5" t="s">
        <v>18</v>
      </c>
      <c r="L448" s="5" t="s">
        <v>26</v>
      </c>
      <c r="M448" s="5" t="s">
        <v>18</v>
      </c>
      <c r="N448" s="5">
        <v>207</v>
      </c>
    </row>
    <row r="449" spans="2:14" ht="15" customHeight="1">
      <c r="B449" s="5" t="s">
        <v>664</v>
      </c>
      <c r="C449" s="64" t="s">
        <v>681</v>
      </c>
      <c r="D449" s="5" t="s">
        <v>367</v>
      </c>
      <c r="E449" s="5" t="s">
        <v>54</v>
      </c>
      <c r="F449" s="28" t="s">
        <v>245</v>
      </c>
      <c r="H449" s="5" t="s">
        <v>18</v>
      </c>
      <c r="I449" s="5" t="s">
        <v>18</v>
      </c>
      <c r="L449" s="5" t="s">
        <v>320</v>
      </c>
      <c r="M449" s="5" t="s">
        <v>18</v>
      </c>
      <c r="N449" s="5">
        <v>207</v>
      </c>
    </row>
    <row r="450" spans="2:14" ht="15" customHeight="1">
      <c r="B450" s="5" t="s">
        <v>664</v>
      </c>
      <c r="C450" s="32" t="s">
        <v>682</v>
      </c>
      <c r="D450" s="5" t="s">
        <v>367</v>
      </c>
      <c r="E450" s="5" t="s">
        <v>54</v>
      </c>
      <c r="F450" s="28" t="s">
        <v>245</v>
      </c>
      <c r="H450" s="5" t="s">
        <v>18</v>
      </c>
      <c r="I450" s="5" t="s">
        <v>18</v>
      </c>
      <c r="L450" s="5" t="s">
        <v>320</v>
      </c>
      <c r="M450" s="5" t="s">
        <v>18</v>
      </c>
      <c r="N450" s="5">
        <v>208</v>
      </c>
    </row>
    <row r="451" spans="2:14" ht="15" customHeight="1">
      <c r="B451" s="5" t="s">
        <v>664</v>
      </c>
      <c r="C451" s="32" t="s">
        <v>683</v>
      </c>
      <c r="D451" s="5" t="s">
        <v>367</v>
      </c>
      <c r="E451" s="5" t="s">
        <v>54</v>
      </c>
      <c r="F451" s="28" t="s">
        <v>245</v>
      </c>
      <c r="H451" s="5" t="s">
        <v>18</v>
      </c>
      <c r="I451" s="5" t="s">
        <v>18</v>
      </c>
      <c r="L451" s="5" t="s">
        <v>320</v>
      </c>
      <c r="M451" s="5" t="s">
        <v>18</v>
      </c>
      <c r="N451" s="5">
        <v>208</v>
      </c>
    </row>
    <row r="452" spans="2:14" ht="15" customHeight="1">
      <c r="B452" s="5" t="s">
        <v>664</v>
      </c>
      <c r="C452" s="32" t="s">
        <v>684</v>
      </c>
      <c r="D452" s="5" t="s">
        <v>367</v>
      </c>
      <c r="E452" s="5" t="s">
        <v>63</v>
      </c>
      <c r="F452" s="28" t="s">
        <v>685</v>
      </c>
      <c r="H452" s="5" t="s">
        <v>18</v>
      </c>
      <c r="I452" s="5" t="s">
        <v>18</v>
      </c>
      <c r="L452" s="5" t="s">
        <v>26</v>
      </c>
      <c r="M452" s="5" t="s">
        <v>18</v>
      </c>
      <c r="N452" s="5">
        <v>210</v>
      </c>
    </row>
    <row r="453" spans="2:14" ht="15" customHeight="1">
      <c r="B453" s="5" t="s">
        <v>664</v>
      </c>
      <c r="C453" s="32" t="s">
        <v>686</v>
      </c>
      <c r="D453" s="5" t="s">
        <v>102</v>
      </c>
      <c r="E453" s="5" t="s">
        <v>63</v>
      </c>
      <c r="F453" s="28" t="s">
        <v>685</v>
      </c>
      <c r="J453" s="5" t="s">
        <v>45</v>
      </c>
      <c r="L453" s="5" t="s">
        <v>26</v>
      </c>
      <c r="M453" s="5" t="s">
        <v>18</v>
      </c>
      <c r="N453" s="5">
        <v>210</v>
      </c>
    </row>
    <row r="454" spans="2:14" ht="15" customHeight="1">
      <c r="B454" s="5" t="s">
        <v>664</v>
      </c>
      <c r="C454" s="32" t="s">
        <v>687</v>
      </c>
      <c r="D454" s="5" t="s">
        <v>367</v>
      </c>
      <c r="E454" s="5" t="s">
        <v>63</v>
      </c>
      <c r="F454" s="28" t="s">
        <v>171</v>
      </c>
      <c r="H454" s="5" t="s">
        <v>18</v>
      </c>
      <c r="I454" s="5" t="s">
        <v>18</v>
      </c>
      <c r="L454" s="5" t="s">
        <v>26</v>
      </c>
      <c r="M454" s="5" t="s">
        <v>18</v>
      </c>
      <c r="N454" s="5">
        <v>210</v>
      </c>
    </row>
    <row r="455" spans="2:14" ht="15" customHeight="1">
      <c r="B455" s="5" t="s">
        <v>664</v>
      </c>
      <c r="C455" s="32" t="s">
        <v>688</v>
      </c>
      <c r="D455" s="5" t="s">
        <v>367</v>
      </c>
      <c r="E455" s="5" t="s">
        <v>63</v>
      </c>
      <c r="F455" s="28" t="s">
        <v>689</v>
      </c>
      <c r="H455" s="5" t="s">
        <v>18</v>
      </c>
      <c r="I455" s="5" t="s">
        <v>18</v>
      </c>
      <c r="L455" s="5" t="s">
        <v>26</v>
      </c>
      <c r="M455" s="5" t="s">
        <v>18</v>
      </c>
      <c r="N455" s="5">
        <v>210</v>
      </c>
    </row>
    <row r="456" spans="2:14" ht="15" customHeight="1">
      <c r="B456" s="5" t="s">
        <v>664</v>
      </c>
      <c r="C456" s="32" t="s">
        <v>690</v>
      </c>
      <c r="D456" s="5" t="s">
        <v>367</v>
      </c>
      <c r="E456" s="5" t="s">
        <v>90</v>
      </c>
      <c r="F456" s="28" t="s">
        <v>339</v>
      </c>
      <c r="H456" s="5" t="s">
        <v>18</v>
      </c>
      <c r="I456" s="5" t="s">
        <v>18</v>
      </c>
      <c r="L456" s="5" t="s">
        <v>26</v>
      </c>
      <c r="M456" s="5" t="s">
        <v>18</v>
      </c>
      <c r="N456" s="5">
        <v>218</v>
      </c>
    </row>
    <row r="457" spans="2:14" ht="15" customHeight="1">
      <c r="B457" s="5" t="s">
        <v>664</v>
      </c>
      <c r="C457" s="32" t="s">
        <v>691</v>
      </c>
      <c r="D457" s="5" t="s">
        <v>367</v>
      </c>
      <c r="E457" s="5" t="s">
        <v>90</v>
      </c>
      <c r="F457" s="28" t="s">
        <v>398</v>
      </c>
      <c r="H457" s="5" t="s">
        <v>18</v>
      </c>
      <c r="I457" s="5" t="s">
        <v>18</v>
      </c>
      <c r="L457" s="5" t="s">
        <v>26</v>
      </c>
      <c r="M457" s="5" t="s">
        <v>18</v>
      </c>
      <c r="N457" s="5">
        <v>218</v>
      </c>
    </row>
    <row r="458" spans="2:14" ht="15" customHeight="1">
      <c r="B458" s="5" t="s">
        <v>692</v>
      </c>
      <c r="D458" s="5" t="s">
        <v>117</v>
      </c>
      <c r="E458" s="5" t="s">
        <v>15</v>
      </c>
      <c r="F458" s="28" t="s">
        <v>308</v>
      </c>
      <c r="H458" s="5" t="s">
        <v>132</v>
      </c>
      <c r="I458" s="5" t="s">
        <v>143</v>
      </c>
      <c r="J458" s="5" t="s">
        <v>32</v>
      </c>
      <c r="K458" s="9" t="s">
        <v>29</v>
      </c>
      <c r="L458" s="5" t="s">
        <v>320</v>
      </c>
      <c r="M458" s="5" t="s">
        <v>693</v>
      </c>
      <c r="N458" s="5">
        <v>145</v>
      </c>
    </row>
    <row r="459" spans="2:14" ht="15" customHeight="1">
      <c r="B459" s="5" t="s">
        <v>692</v>
      </c>
      <c r="D459" s="5" t="s">
        <v>117</v>
      </c>
      <c r="E459" s="5" t="s">
        <v>15</v>
      </c>
      <c r="F459" s="28" t="s">
        <v>142</v>
      </c>
      <c r="H459" s="5" t="s">
        <v>132</v>
      </c>
      <c r="I459" s="5" t="s">
        <v>143</v>
      </c>
      <c r="J459" s="5" t="s">
        <v>32</v>
      </c>
      <c r="K459" s="9" t="s">
        <v>29</v>
      </c>
      <c r="L459" s="5" t="s">
        <v>19</v>
      </c>
      <c r="M459" s="5" t="s">
        <v>694</v>
      </c>
      <c r="N459" s="5">
        <v>145</v>
      </c>
    </row>
    <row r="460" spans="2:14" ht="15" customHeight="1">
      <c r="B460" s="5" t="s">
        <v>692</v>
      </c>
      <c r="D460" s="5" t="s">
        <v>132</v>
      </c>
      <c r="E460" s="5" t="s">
        <v>15</v>
      </c>
      <c r="F460" s="28" t="s">
        <v>304</v>
      </c>
      <c r="H460" s="5" t="s">
        <v>18</v>
      </c>
      <c r="I460" s="5" t="s">
        <v>143</v>
      </c>
      <c r="J460" s="5" t="s">
        <v>35</v>
      </c>
      <c r="L460" s="5" t="s">
        <v>19</v>
      </c>
      <c r="M460" s="5" t="s">
        <v>18</v>
      </c>
      <c r="N460" s="5">
        <v>145</v>
      </c>
    </row>
    <row r="461" spans="2:14" ht="15" customHeight="1">
      <c r="B461" s="5" t="s">
        <v>692</v>
      </c>
      <c r="D461" s="5" t="s">
        <v>117</v>
      </c>
      <c r="E461" s="5" t="s">
        <v>49</v>
      </c>
      <c r="F461" s="28" t="s">
        <v>695</v>
      </c>
      <c r="H461" s="5" t="s">
        <v>23</v>
      </c>
      <c r="I461" s="5" t="s">
        <v>143</v>
      </c>
      <c r="J461" s="5" t="s">
        <v>45</v>
      </c>
      <c r="K461" s="5" t="s">
        <v>43</v>
      </c>
      <c r="L461" s="5" t="s">
        <v>19</v>
      </c>
      <c r="M461" s="5" t="s">
        <v>696</v>
      </c>
      <c r="N461" s="5">
        <v>145</v>
      </c>
    </row>
    <row r="462" spans="2:14" ht="15" customHeight="1">
      <c r="B462" s="5" t="s">
        <v>692</v>
      </c>
      <c r="D462" s="5" t="s">
        <v>117</v>
      </c>
      <c r="E462" s="5" t="s">
        <v>111</v>
      </c>
      <c r="F462" s="28" t="s">
        <v>697</v>
      </c>
      <c r="H462" s="5" t="s">
        <v>132</v>
      </c>
      <c r="I462" s="5" t="s">
        <v>132</v>
      </c>
      <c r="J462" s="5" t="s">
        <v>45</v>
      </c>
      <c r="L462" s="5" t="s">
        <v>19</v>
      </c>
      <c r="M462" s="5" t="s">
        <v>696</v>
      </c>
      <c r="N462" s="5">
        <v>145</v>
      </c>
    </row>
    <row r="463" spans="2:14" ht="15" customHeight="1">
      <c r="B463" s="5" t="s">
        <v>692</v>
      </c>
      <c r="D463" s="5" t="s">
        <v>117</v>
      </c>
      <c r="E463" s="5" t="s">
        <v>63</v>
      </c>
      <c r="F463" s="28" t="s">
        <v>380</v>
      </c>
      <c r="H463" s="5" t="s">
        <v>17</v>
      </c>
      <c r="I463" s="5" t="s">
        <v>18</v>
      </c>
      <c r="L463" s="5" t="s">
        <v>26</v>
      </c>
      <c r="M463" s="5" t="s">
        <v>20</v>
      </c>
      <c r="N463" s="5">
        <v>145</v>
      </c>
    </row>
    <row r="464" spans="2:14" ht="15" customHeight="1">
      <c r="B464" s="5" t="s">
        <v>692</v>
      </c>
      <c r="D464" s="5" t="s">
        <v>117</v>
      </c>
      <c r="E464" s="5" t="s">
        <v>63</v>
      </c>
      <c r="F464" s="28" t="s">
        <v>385</v>
      </c>
      <c r="H464" s="5" t="s">
        <v>17</v>
      </c>
      <c r="I464" s="5" t="s">
        <v>18</v>
      </c>
      <c r="L464" s="5" t="s">
        <v>26</v>
      </c>
      <c r="M464" s="5" t="s">
        <v>18</v>
      </c>
      <c r="N464" s="5">
        <v>145</v>
      </c>
    </row>
    <row r="465" spans="2:14" ht="15" customHeight="1">
      <c r="B465" s="5" t="s">
        <v>692</v>
      </c>
      <c r="D465" s="5" t="s">
        <v>117</v>
      </c>
      <c r="E465" s="5" t="s">
        <v>63</v>
      </c>
      <c r="F465" s="28" t="s">
        <v>698</v>
      </c>
      <c r="H465" s="5" t="s">
        <v>17</v>
      </c>
      <c r="I465" s="5" t="s">
        <v>18</v>
      </c>
      <c r="J465" s="5" t="s">
        <v>45</v>
      </c>
      <c r="L465" s="5" t="s">
        <v>26</v>
      </c>
      <c r="M465" s="5" t="s">
        <v>20</v>
      </c>
      <c r="N465" s="5">
        <v>145</v>
      </c>
    </row>
    <row r="466" spans="2:14" ht="15" customHeight="1">
      <c r="B466" s="5" t="s">
        <v>692</v>
      </c>
      <c r="D466" s="5" t="s">
        <v>117</v>
      </c>
      <c r="E466" s="5" t="s">
        <v>189</v>
      </c>
      <c r="F466" s="28" t="s">
        <v>699</v>
      </c>
      <c r="H466" s="5" t="s">
        <v>132</v>
      </c>
      <c r="I466" s="5" t="s">
        <v>143</v>
      </c>
      <c r="J466" s="5" t="s">
        <v>45</v>
      </c>
      <c r="L466" s="5" t="s">
        <v>20</v>
      </c>
      <c r="M466" s="5" t="s">
        <v>20</v>
      </c>
      <c r="N466" s="5">
        <v>145</v>
      </c>
    </row>
    <row r="467" spans="2:14" ht="15" customHeight="1">
      <c r="B467" s="5" t="s">
        <v>692</v>
      </c>
      <c r="D467" s="5" t="s">
        <v>117</v>
      </c>
      <c r="E467" s="5" t="s">
        <v>189</v>
      </c>
      <c r="F467" s="28" t="s">
        <v>700</v>
      </c>
      <c r="H467" s="5" t="s">
        <v>23</v>
      </c>
      <c r="I467" s="5" t="s">
        <v>143</v>
      </c>
      <c r="L467" s="5" t="s">
        <v>372</v>
      </c>
      <c r="M467" s="5" t="s">
        <v>701</v>
      </c>
      <c r="N467" s="5">
        <v>145</v>
      </c>
    </row>
    <row r="468" spans="2:14" ht="15" customHeight="1">
      <c r="B468" s="5" t="s">
        <v>692</v>
      </c>
      <c r="D468" s="5" t="s">
        <v>117</v>
      </c>
      <c r="E468" s="5" t="s">
        <v>90</v>
      </c>
      <c r="F468" s="28" t="s">
        <v>702</v>
      </c>
      <c r="H468" s="5" t="s">
        <v>18</v>
      </c>
      <c r="I468" s="5" t="s">
        <v>18</v>
      </c>
      <c r="J468" s="5" t="s">
        <v>45</v>
      </c>
      <c r="L468" s="5" t="s">
        <v>20</v>
      </c>
      <c r="M468" s="5" t="s">
        <v>20</v>
      </c>
      <c r="N468" s="5">
        <v>145</v>
      </c>
    </row>
    <row r="469" spans="2:14" ht="15" customHeight="1">
      <c r="B469" s="5" t="s">
        <v>692</v>
      </c>
      <c r="D469" s="5" t="s">
        <v>132</v>
      </c>
      <c r="E469" s="5" t="s">
        <v>90</v>
      </c>
      <c r="F469" s="28" t="s">
        <v>703</v>
      </c>
      <c r="H469" s="5" t="s">
        <v>17</v>
      </c>
      <c r="I469" s="5" t="s">
        <v>18</v>
      </c>
      <c r="J469" s="5" t="s">
        <v>45</v>
      </c>
      <c r="L469" s="5" t="s">
        <v>26</v>
      </c>
      <c r="M469" s="5" t="s">
        <v>20</v>
      </c>
      <c r="N469" s="5">
        <v>145</v>
      </c>
    </row>
    <row r="470" spans="2:14" ht="15" customHeight="1">
      <c r="B470" s="5" t="s">
        <v>704</v>
      </c>
      <c r="C470" t="s">
        <v>705</v>
      </c>
      <c r="D470" s="5" t="s">
        <v>102</v>
      </c>
      <c r="E470" s="5" t="s">
        <v>15</v>
      </c>
      <c r="F470" s="28" t="s">
        <v>304</v>
      </c>
      <c r="J470" s="5" t="s">
        <v>45</v>
      </c>
      <c r="L470" s="5" t="s">
        <v>26</v>
      </c>
      <c r="M470" s="5" t="s">
        <v>706</v>
      </c>
      <c r="N470" s="5">
        <v>122</v>
      </c>
    </row>
    <row r="471" spans="2:14" ht="15" customHeight="1">
      <c r="B471" s="5" t="s">
        <v>704</v>
      </c>
      <c r="C471" s="20" t="s">
        <v>707</v>
      </c>
      <c r="D471" s="5" t="s">
        <v>102</v>
      </c>
      <c r="E471" s="5" t="s">
        <v>15</v>
      </c>
      <c r="F471" s="28" t="s">
        <v>304</v>
      </c>
      <c r="K471" s="5" t="s">
        <v>43</v>
      </c>
      <c r="L471" s="5" t="s">
        <v>26</v>
      </c>
      <c r="M471" s="5" t="s">
        <v>706</v>
      </c>
      <c r="N471" s="5">
        <v>122</v>
      </c>
    </row>
    <row r="472" spans="2:14" ht="15" customHeight="1">
      <c r="B472" s="5" t="s">
        <v>704</v>
      </c>
      <c r="C472" t="s">
        <v>708</v>
      </c>
      <c r="D472" s="5" t="s">
        <v>102</v>
      </c>
      <c r="E472" s="5" t="s">
        <v>15</v>
      </c>
      <c r="F472" s="28" t="s">
        <v>308</v>
      </c>
      <c r="J472" s="5" t="s">
        <v>45</v>
      </c>
      <c r="L472" s="5" t="s">
        <v>26</v>
      </c>
      <c r="M472" s="5" t="s">
        <v>706</v>
      </c>
      <c r="N472" s="5">
        <v>122</v>
      </c>
    </row>
    <row r="473" spans="2:14" ht="15" customHeight="1">
      <c r="B473" s="5" t="s">
        <v>704</v>
      </c>
      <c r="C473" t="s">
        <v>709</v>
      </c>
      <c r="D473" s="5" t="s">
        <v>102</v>
      </c>
      <c r="E473" s="5" t="s">
        <v>15</v>
      </c>
      <c r="F473" s="28" t="s">
        <v>308</v>
      </c>
      <c r="K473" s="5" t="s">
        <v>43</v>
      </c>
      <c r="L473" s="5" t="s">
        <v>26</v>
      </c>
      <c r="M473" s="5" t="s">
        <v>701</v>
      </c>
      <c r="N473" s="5">
        <v>122</v>
      </c>
    </row>
    <row r="474" spans="2:14" ht="15" customHeight="1">
      <c r="B474" s="5" t="s">
        <v>704</v>
      </c>
      <c r="C474" t="s">
        <v>710</v>
      </c>
      <c r="D474" s="5" t="s">
        <v>102</v>
      </c>
      <c r="E474" s="5" t="s">
        <v>15</v>
      </c>
      <c r="F474" s="28" t="s">
        <v>142</v>
      </c>
      <c r="J474" s="5" t="s">
        <v>45</v>
      </c>
      <c r="L474" s="5" t="s">
        <v>26</v>
      </c>
      <c r="M474" s="5" t="s">
        <v>701</v>
      </c>
      <c r="N474" s="5">
        <v>122</v>
      </c>
    </row>
    <row r="475" spans="2:14" ht="15" customHeight="1">
      <c r="B475" s="5" t="s">
        <v>704</v>
      </c>
      <c r="C475" t="s">
        <v>711</v>
      </c>
      <c r="D475" s="5" t="s">
        <v>102</v>
      </c>
      <c r="E475" s="5" t="s">
        <v>15</v>
      </c>
      <c r="F475" s="28" t="s">
        <v>142</v>
      </c>
      <c r="K475" s="5" t="s">
        <v>43</v>
      </c>
      <c r="L475" s="5" t="s">
        <v>26</v>
      </c>
      <c r="M475" s="5" t="s">
        <v>701</v>
      </c>
      <c r="N475" s="5">
        <v>122</v>
      </c>
    </row>
    <row r="476" spans="2:14" ht="15" customHeight="1">
      <c r="B476" s="5" t="s">
        <v>704</v>
      </c>
      <c r="C476" t="s">
        <v>712</v>
      </c>
      <c r="D476" s="5" t="s">
        <v>117</v>
      </c>
      <c r="E476" s="5" t="s">
        <v>15</v>
      </c>
      <c r="F476" s="28" t="s">
        <v>308</v>
      </c>
      <c r="H476" s="5" t="s">
        <v>23</v>
      </c>
      <c r="I476" s="5" t="s">
        <v>139</v>
      </c>
      <c r="L476" s="5" t="s">
        <v>26</v>
      </c>
      <c r="M476" s="5" t="s">
        <v>701</v>
      </c>
      <c r="N476" s="5">
        <v>122</v>
      </c>
    </row>
    <row r="477" spans="2:14" ht="15" customHeight="1">
      <c r="B477" s="5" t="s">
        <v>704</v>
      </c>
      <c r="C477" t="s">
        <v>713</v>
      </c>
      <c r="D477" s="5" t="s">
        <v>117</v>
      </c>
      <c r="E477" s="5" t="s">
        <v>15</v>
      </c>
      <c r="F477" s="28" t="s">
        <v>142</v>
      </c>
      <c r="H477" s="5" t="s">
        <v>23</v>
      </c>
      <c r="I477" s="5" t="s">
        <v>143</v>
      </c>
      <c r="L477" s="5" t="s">
        <v>26</v>
      </c>
      <c r="M477" s="5" t="s">
        <v>701</v>
      </c>
      <c r="N477" s="5">
        <v>122</v>
      </c>
    </row>
    <row r="478" spans="2:14" ht="15" customHeight="1">
      <c r="B478" s="5" t="s">
        <v>704</v>
      </c>
      <c r="C478" t="s">
        <v>714</v>
      </c>
      <c r="D478" s="5" t="s">
        <v>102</v>
      </c>
      <c r="E478" s="5" t="s">
        <v>38</v>
      </c>
      <c r="F478" s="28" t="s">
        <v>715</v>
      </c>
      <c r="J478" s="5" t="s">
        <v>45</v>
      </c>
      <c r="L478" s="5" t="s">
        <v>26</v>
      </c>
      <c r="M478" s="5" t="s">
        <v>701</v>
      </c>
      <c r="N478" s="5">
        <v>147</v>
      </c>
    </row>
    <row r="479" spans="2:14" ht="15" customHeight="1">
      <c r="B479" s="5" t="s">
        <v>704</v>
      </c>
      <c r="C479" t="s">
        <v>716</v>
      </c>
      <c r="D479" s="5" t="s">
        <v>102</v>
      </c>
      <c r="E479" s="5" t="s">
        <v>38</v>
      </c>
      <c r="F479" s="28" t="s">
        <v>717</v>
      </c>
      <c r="J479" s="5" t="s">
        <v>45</v>
      </c>
      <c r="L479" s="5" t="s">
        <v>26</v>
      </c>
      <c r="M479" s="5" t="s">
        <v>701</v>
      </c>
      <c r="N479" s="5">
        <v>147</v>
      </c>
    </row>
    <row r="480" spans="2:14" ht="15" customHeight="1">
      <c r="B480" s="5" t="s">
        <v>704</v>
      </c>
      <c r="C480" t="s">
        <v>718</v>
      </c>
      <c r="D480" s="5" t="s">
        <v>102</v>
      </c>
      <c r="E480" s="5" t="s">
        <v>38</v>
      </c>
      <c r="F480" s="28" t="s">
        <v>719</v>
      </c>
      <c r="J480" s="5" t="s">
        <v>45</v>
      </c>
      <c r="L480" s="5" t="s">
        <v>26</v>
      </c>
      <c r="M480" s="5" t="s">
        <v>701</v>
      </c>
      <c r="N480" s="5">
        <v>147</v>
      </c>
    </row>
    <row r="481" spans="2:14" ht="15" customHeight="1">
      <c r="B481" s="5" t="s">
        <v>704</v>
      </c>
      <c r="C481" t="s">
        <v>720</v>
      </c>
      <c r="D481" s="5" t="s">
        <v>102</v>
      </c>
      <c r="E481" s="5" t="s">
        <v>38</v>
      </c>
      <c r="F481" s="28" t="s">
        <v>721</v>
      </c>
      <c r="J481" s="5" t="s">
        <v>45</v>
      </c>
      <c r="L481" s="5" t="s">
        <v>26</v>
      </c>
      <c r="M481" s="5" t="s">
        <v>701</v>
      </c>
      <c r="N481" s="5">
        <v>147</v>
      </c>
    </row>
    <row r="482" spans="2:14" ht="15" customHeight="1">
      <c r="B482" s="5" t="s">
        <v>704</v>
      </c>
      <c r="C482" t="s">
        <v>722</v>
      </c>
      <c r="D482" s="5" t="s">
        <v>102</v>
      </c>
      <c r="E482" s="5" t="s">
        <v>38</v>
      </c>
      <c r="F482" s="28" t="s">
        <v>723</v>
      </c>
      <c r="J482" s="5" t="s">
        <v>45</v>
      </c>
      <c r="L482" s="5" t="s">
        <v>26</v>
      </c>
      <c r="M482" s="5" t="s">
        <v>701</v>
      </c>
      <c r="N482" s="5">
        <v>147</v>
      </c>
    </row>
    <row r="483" spans="2:14" ht="15" customHeight="1">
      <c r="B483" s="5" t="s">
        <v>704</v>
      </c>
      <c r="C483" t="s">
        <v>724</v>
      </c>
      <c r="D483" s="5" t="s">
        <v>117</v>
      </c>
      <c r="E483" s="5" t="s">
        <v>38</v>
      </c>
      <c r="F483" s="28" t="s">
        <v>715</v>
      </c>
      <c r="H483" s="5" t="s">
        <v>23</v>
      </c>
      <c r="I483" s="5" t="s">
        <v>143</v>
      </c>
      <c r="L483" s="5" t="s">
        <v>26</v>
      </c>
      <c r="M483" s="5" t="s">
        <v>706</v>
      </c>
      <c r="N483" s="5">
        <v>147</v>
      </c>
    </row>
    <row r="484" spans="2:14" ht="15" customHeight="1">
      <c r="B484" s="5" t="s">
        <v>704</v>
      </c>
      <c r="C484" t="s">
        <v>725</v>
      </c>
      <c r="D484" s="5" t="s">
        <v>117</v>
      </c>
      <c r="E484" s="5" t="s">
        <v>38</v>
      </c>
      <c r="F484" s="28" t="s">
        <v>717</v>
      </c>
      <c r="H484" s="5" t="s">
        <v>23</v>
      </c>
      <c r="I484" s="5" t="s">
        <v>143</v>
      </c>
      <c r="L484" s="5" t="s">
        <v>26</v>
      </c>
      <c r="M484" s="5" t="s">
        <v>706</v>
      </c>
      <c r="N484" s="5">
        <v>147</v>
      </c>
    </row>
    <row r="485" spans="2:14" ht="15" customHeight="1">
      <c r="B485" s="5" t="s">
        <v>704</v>
      </c>
      <c r="C485" t="s">
        <v>726</v>
      </c>
      <c r="D485" s="5" t="s">
        <v>117</v>
      </c>
      <c r="E485" s="5" t="s">
        <v>38</v>
      </c>
      <c r="F485" s="28" t="s">
        <v>723</v>
      </c>
      <c r="H485" s="5" t="s">
        <v>23</v>
      </c>
      <c r="I485" s="5" t="s">
        <v>143</v>
      </c>
      <c r="L485" s="5" t="s">
        <v>26</v>
      </c>
      <c r="M485" s="5" t="s">
        <v>701</v>
      </c>
      <c r="N485" s="5">
        <v>147</v>
      </c>
    </row>
    <row r="486" spans="2:14" ht="15" customHeight="1">
      <c r="B486" s="5" t="s">
        <v>704</v>
      </c>
      <c r="C486" t="s">
        <v>727</v>
      </c>
      <c r="D486" s="5" t="s">
        <v>102</v>
      </c>
      <c r="E486" s="5" t="s">
        <v>49</v>
      </c>
      <c r="F486" s="28" t="s">
        <v>728</v>
      </c>
      <c r="J486" s="5" t="s">
        <v>45</v>
      </c>
      <c r="L486" s="5" t="s">
        <v>26</v>
      </c>
      <c r="M486" s="5" t="s">
        <v>729</v>
      </c>
      <c r="N486" s="5">
        <v>153</v>
      </c>
    </row>
    <row r="487" spans="2:14" ht="15" customHeight="1">
      <c r="B487" s="5" t="s">
        <v>704</v>
      </c>
      <c r="C487" t="s">
        <v>730</v>
      </c>
      <c r="D487" s="5" t="s">
        <v>102</v>
      </c>
      <c r="E487" s="5" t="s">
        <v>111</v>
      </c>
      <c r="F487" s="28" t="s">
        <v>731</v>
      </c>
      <c r="J487" s="5" t="s">
        <v>45</v>
      </c>
      <c r="L487" s="5" t="s">
        <v>26</v>
      </c>
      <c r="M487" s="5" t="s">
        <v>729</v>
      </c>
      <c r="N487" s="5">
        <v>155</v>
      </c>
    </row>
    <row r="488" spans="2:14" ht="15" customHeight="1">
      <c r="B488" s="5" t="s">
        <v>704</v>
      </c>
      <c r="C488" t="s">
        <v>732</v>
      </c>
      <c r="D488" s="5" t="s">
        <v>102</v>
      </c>
      <c r="E488" s="5" t="s">
        <v>111</v>
      </c>
      <c r="F488" s="28" t="s">
        <v>733</v>
      </c>
      <c r="J488" s="5" t="s">
        <v>45</v>
      </c>
      <c r="L488" s="5" t="s">
        <v>26</v>
      </c>
      <c r="M488" s="5" t="s">
        <v>701</v>
      </c>
      <c r="N488" s="5">
        <v>155</v>
      </c>
    </row>
    <row r="489" spans="2:14" ht="15" customHeight="1">
      <c r="B489" s="5" t="s">
        <v>704</v>
      </c>
      <c r="C489" t="s">
        <v>734</v>
      </c>
      <c r="D489" s="5" t="s">
        <v>117</v>
      </c>
      <c r="E489" s="5" t="s">
        <v>111</v>
      </c>
      <c r="F489" s="28" t="s">
        <v>733</v>
      </c>
      <c r="H489" s="5" t="s">
        <v>23</v>
      </c>
      <c r="I489" s="5" t="s">
        <v>143</v>
      </c>
      <c r="L489" s="5" t="s">
        <v>26</v>
      </c>
      <c r="M489" s="5" t="s">
        <v>729</v>
      </c>
      <c r="N489" s="5">
        <v>155</v>
      </c>
    </row>
    <row r="490" spans="2:14" ht="15" customHeight="1">
      <c r="B490" s="5" t="s">
        <v>704</v>
      </c>
      <c r="C490" t="s">
        <v>735</v>
      </c>
      <c r="D490" s="5" t="s">
        <v>117</v>
      </c>
      <c r="E490" s="5" t="s">
        <v>111</v>
      </c>
      <c r="F490" s="28" t="s">
        <v>731</v>
      </c>
      <c r="H490" s="5" t="s">
        <v>23</v>
      </c>
      <c r="I490" s="5" t="s">
        <v>143</v>
      </c>
      <c r="L490" s="5" t="s">
        <v>26</v>
      </c>
      <c r="M490" s="5" t="s">
        <v>706</v>
      </c>
      <c r="N490" s="5">
        <v>155</v>
      </c>
    </row>
    <row r="491" spans="2:14" ht="15" customHeight="1">
      <c r="B491" s="5" t="s">
        <v>704</v>
      </c>
      <c r="C491" t="s">
        <v>736</v>
      </c>
      <c r="D491" s="5" t="s">
        <v>117</v>
      </c>
      <c r="E491" s="5" t="s">
        <v>54</v>
      </c>
      <c r="F491" s="28" t="s">
        <v>160</v>
      </c>
      <c r="H491" s="5" t="s">
        <v>23</v>
      </c>
      <c r="I491" s="5" t="s">
        <v>139</v>
      </c>
      <c r="L491" s="5" t="s">
        <v>26</v>
      </c>
      <c r="M491" s="5" t="s">
        <v>729</v>
      </c>
      <c r="N491" s="5">
        <v>158</v>
      </c>
    </row>
    <row r="492" spans="2:14" ht="15" customHeight="1">
      <c r="B492" s="5" t="s">
        <v>704</v>
      </c>
      <c r="C492" t="s">
        <v>737</v>
      </c>
      <c r="D492" s="5" t="s">
        <v>102</v>
      </c>
      <c r="E492" s="5" t="s">
        <v>63</v>
      </c>
      <c r="F492" s="28" t="s">
        <v>738</v>
      </c>
      <c r="K492" s="5" t="s">
        <v>43</v>
      </c>
      <c r="L492" s="5" t="s">
        <v>26</v>
      </c>
      <c r="M492" s="5" t="s">
        <v>701</v>
      </c>
      <c r="N492" s="5">
        <v>160</v>
      </c>
    </row>
    <row r="493" spans="2:14" ht="15" customHeight="1">
      <c r="B493" s="5" t="s">
        <v>704</v>
      </c>
      <c r="C493" t="s">
        <v>739</v>
      </c>
      <c r="D493" s="5" t="s">
        <v>102</v>
      </c>
      <c r="E493" s="5" t="s">
        <v>63</v>
      </c>
      <c r="F493" s="28" t="s">
        <v>740</v>
      </c>
      <c r="K493" s="5" t="s">
        <v>43</v>
      </c>
      <c r="L493" s="5" t="s">
        <v>26</v>
      </c>
      <c r="M493" s="5" t="s">
        <v>706</v>
      </c>
      <c r="N493" s="5">
        <v>160</v>
      </c>
    </row>
    <row r="494" spans="2:14" ht="15" customHeight="1">
      <c r="B494" s="5" t="s">
        <v>704</v>
      </c>
      <c r="C494" t="s">
        <v>741</v>
      </c>
      <c r="D494" s="5" t="s">
        <v>117</v>
      </c>
      <c r="E494" s="5" t="s">
        <v>63</v>
      </c>
      <c r="F494" s="28" t="s">
        <v>738</v>
      </c>
      <c r="H494" s="5" t="s">
        <v>17</v>
      </c>
      <c r="I494" s="5" t="s">
        <v>143</v>
      </c>
      <c r="L494" s="5" t="s">
        <v>26</v>
      </c>
      <c r="M494" s="5" t="s">
        <v>729</v>
      </c>
      <c r="N494" s="5">
        <v>160</v>
      </c>
    </row>
    <row r="495" spans="2:14" ht="15" customHeight="1">
      <c r="B495" s="5" t="s">
        <v>704</v>
      </c>
      <c r="C495" t="s">
        <v>742</v>
      </c>
      <c r="D495" s="5" t="s">
        <v>117</v>
      </c>
      <c r="E495" s="5" t="s">
        <v>63</v>
      </c>
      <c r="F495" s="28" t="s">
        <v>738</v>
      </c>
      <c r="H495" s="5" t="s">
        <v>17</v>
      </c>
      <c r="I495" s="5" t="s">
        <v>139</v>
      </c>
      <c r="L495" s="5" t="s">
        <v>26</v>
      </c>
      <c r="M495" s="5" t="s">
        <v>706</v>
      </c>
      <c r="N495" s="5">
        <v>160</v>
      </c>
    </row>
    <row r="496" spans="2:14" ht="15" customHeight="1">
      <c r="B496" s="5" t="s">
        <v>704</v>
      </c>
      <c r="C496" t="s">
        <v>743</v>
      </c>
      <c r="D496" s="5" t="s">
        <v>117</v>
      </c>
      <c r="E496" s="5" t="s">
        <v>63</v>
      </c>
      <c r="F496" s="28" t="s">
        <v>740</v>
      </c>
      <c r="H496" s="5" t="s">
        <v>17</v>
      </c>
      <c r="I496" s="5" t="s">
        <v>139</v>
      </c>
      <c r="L496" s="5" t="s">
        <v>26</v>
      </c>
      <c r="M496" s="5" t="s">
        <v>706</v>
      </c>
      <c r="N496" s="5">
        <v>160</v>
      </c>
    </row>
    <row r="497" spans="2:14" ht="15" customHeight="1">
      <c r="B497" s="5" t="s">
        <v>704</v>
      </c>
      <c r="C497" t="s">
        <v>744</v>
      </c>
      <c r="D497" s="5" t="s">
        <v>117</v>
      </c>
      <c r="E497" s="5" t="s">
        <v>63</v>
      </c>
      <c r="F497" s="28" t="s">
        <v>738</v>
      </c>
      <c r="H497" s="5" t="s">
        <v>23</v>
      </c>
      <c r="I497" s="5" t="s">
        <v>143</v>
      </c>
      <c r="L497" s="5" t="s">
        <v>26</v>
      </c>
      <c r="M497" s="5" t="s">
        <v>706</v>
      </c>
      <c r="N497" s="5">
        <v>160</v>
      </c>
    </row>
    <row r="498" spans="2:14" ht="15" customHeight="1">
      <c r="B498" s="5" t="s">
        <v>704</v>
      </c>
      <c r="C498" t="s">
        <v>745</v>
      </c>
      <c r="D498" s="5" t="s">
        <v>117</v>
      </c>
      <c r="E498" s="5" t="s">
        <v>63</v>
      </c>
      <c r="F498" s="28" t="s">
        <v>738</v>
      </c>
      <c r="H498" s="5" t="s">
        <v>23</v>
      </c>
      <c r="I498" s="5" t="s">
        <v>143</v>
      </c>
      <c r="L498" s="5" t="s">
        <v>26</v>
      </c>
      <c r="M498" s="5" t="s">
        <v>706</v>
      </c>
      <c r="N498" s="5">
        <v>160</v>
      </c>
    </row>
    <row r="499" spans="2:14" ht="15" customHeight="1">
      <c r="B499" s="5" t="s">
        <v>704</v>
      </c>
      <c r="C499" t="s">
        <v>745</v>
      </c>
      <c r="D499" s="38" t="s">
        <v>117</v>
      </c>
      <c r="E499" s="38" t="s">
        <v>746</v>
      </c>
      <c r="F499" s="28" t="s">
        <v>747</v>
      </c>
      <c r="H499" s="5" t="s">
        <v>23</v>
      </c>
      <c r="I499" s="5" t="s">
        <v>143</v>
      </c>
      <c r="L499" s="5" t="s">
        <v>26</v>
      </c>
      <c r="M499" s="5" t="s">
        <v>706</v>
      </c>
      <c r="N499" s="5">
        <v>173</v>
      </c>
    </row>
    <row r="500" spans="2:14" ht="15" customHeight="1">
      <c r="B500" s="5" t="s">
        <v>704</v>
      </c>
      <c r="C500" t="s">
        <v>748</v>
      </c>
      <c r="D500" s="38" t="s">
        <v>117</v>
      </c>
      <c r="E500" s="38" t="s">
        <v>746</v>
      </c>
      <c r="F500" s="28" t="s">
        <v>749</v>
      </c>
      <c r="H500" s="5" t="s">
        <v>23</v>
      </c>
      <c r="I500" s="5" t="s">
        <v>143</v>
      </c>
      <c r="L500" s="5" t="s">
        <v>26</v>
      </c>
      <c r="M500" s="5" t="s">
        <v>706</v>
      </c>
      <c r="N500" s="5">
        <v>173</v>
      </c>
    </row>
    <row r="501" spans="2:14" ht="15" customHeight="1">
      <c r="B501" s="5" t="s">
        <v>704</v>
      </c>
      <c r="C501" t="s">
        <v>750</v>
      </c>
      <c r="D501" s="5" t="s">
        <v>117</v>
      </c>
      <c r="E501" s="5" t="s">
        <v>81</v>
      </c>
      <c r="F501" s="28" t="s">
        <v>751</v>
      </c>
      <c r="H501" s="5" t="s">
        <v>23</v>
      </c>
      <c r="I501" s="5" t="s">
        <v>143</v>
      </c>
      <c r="L501" s="5" t="s">
        <v>24</v>
      </c>
      <c r="M501" s="5" t="s">
        <v>706</v>
      </c>
      <c r="N501" s="5">
        <v>176</v>
      </c>
    </row>
    <row r="502" spans="2:14" ht="15" customHeight="1">
      <c r="B502" s="5" t="s">
        <v>704</v>
      </c>
      <c r="C502" t="s">
        <v>752</v>
      </c>
      <c r="D502" s="5" t="s">
        <v>117</v>
      </c>
      <c r="E502" s="5" t="s">
        <v>81</v>
      </c>
      <c r="F502" s="28" t="s">
        <v>751</v>
      </c>
      <c r="H502" s="5" t="s">
        <v>23</v>
      </c>
      <c r="I502" s="5" t="s">
        <v>143</v>
      </c>
      <c r="L502" s="5" t="s">
        <v>26</v>
      </c>
      <c r="M502" s="5" t="s">
        <v>706</v>
      </c>
      <c r="N502" s="5">
        <v>176</v>
      </c>
    </row>
    <row r="503" spans="2:14" ht="15" customHeight="1">
      <c r="B503" s="5" t="s">
        <v>704</v>
      </c>
      <c r="C503" t="s">
        <v>753</v>
      </c>
      <c r="D503" s="5" t="s">
        <v>117</v>
      </c>
      <c r="E503" s="5" t="s">
        <v>81</v>
      </c>
      <c r="F503" s="28" t="s">
        <v>754</v>
      </c>
      <c r="H503" s="5" t="s">
        <v>23</v>
      </c>
      <c r="I503" s="5" t="s">
        <v>143</v>
      </c>
      <c r="L503" s="5" t="s">
        <v>24</v>
      </c>
      <c r="M503" s="5" t="s">
        <v>701</v>
      </c>
      <c r="N503" s="5">
        <v>176</v>
      </c>
    </row>
    <row r="504" spans="2:14" ht="15" customHeight="1">
      <c r="B504" s="5" t="s">
        <v>704</v>
      </c>
      <c r="C504" t="s">
        <v>755</v>
      </c>
      <c r="D504" s="5" t="s">
        <v>117</v>
      </c>
      <c r="E504" s="5" t="s">
        <v>81</v>
      </c>
      <c r="F504" s="28" t="s">
        <v>754</v>
      </c>
      <c r="H504" s="5" t="s">
        <v>23</v>
      </c>
      <c r="I504" s="5" t="s">
        <v>143</v>
      </c>
      <c r="L504" s="5" t="s">
        <v>24</v>
      </c>
      <c r="M504" s="5" t="s">
        <v>701</v>
      </c>
      <c r="N504" s="5">
        <v>176</v>
      </c>
    </row>
    <row r="505" spans="2:14" ht="15" customHeight="1">
      <c r="B505" s="5" t="s">
        <v>704</v>
      </c>
      <c r="C505" t="s">
        <v>756</v>
      </c>
      <c r="D505" s="5" t="s">
        <v>102</v>
      </c>
      <c r="E505" s="5" t="s">
        <v>90</v>
      </c>
      <c r="F505" s="28" t="s">
        <v>757</v>
      </c>
      <c r="J505" s="5" t="s">
        <v>45</v>
      </c>
      <c r="L505" s="5" t="s">
        <v>26</v>
      </c>
      <c r="M505" s="5" t="s">
        <v>729</v>
      </c>
      <c r="N505" s="5">
        <v>180</v>
      </c>
    </row>
    <row r="506" spans="2:14" ht="15" customHeight="1">
      <c r="B506" s="5" t="s">
        <v>704</v>
      </c>
      <c r="C506" t="s">
        <v>758</v>
      </c>
      <c r="D506" s="5" t="s">
        <v>102</v>
      </c>
      <c r="E506" s="5" t="s">
        <v>90</v>
      </c>
      <c r="F506" s="28" t="s">
        <v>757</v>
      </c>
      <c r="J506" s="5" t="s">
        <v>45</v>
      </c>
      <c r="L506" s="5" t="s">
        <v>26</v>
      </c>
      <c r="M506" s="5" t="s">
        <v>701</v>
      </c>
      <c r="N506" s="5">
        <v>180</v>
      </c>
    </row>
    <row r="507" spans="2:14" ht="15" customHeight="1">
      <c r="B507" s="5" t="s">
        <v>704</v>
      </c>
      <c r="C507" t="s">
        <v>759</v>
      </c>
      <c r="D507" s="5" t="s">
        <v>117</v>
      </c>
      <c r="E507" s="5" t="s">
        <v>90</v>
      </c>
      <c r="F507" s="28" t="s">
        <v>760</v>
      </c>
      <c r="H507" s="5" t="s">
        <v>17</v>
      </c>
      <c r="I507" s="5" t="s">
        <v>143</v>
      </c>
      <c r="L507" s="5" t="s">
        <v>26</v>
      </c>
      <c r="M507" s="5" t="s">
        <v>706</v>
      </c>
      <c r="N507" s="5">
        <v>180</v>
      </c>
    </row>
    <row r="508" spans="2:14" ht="15" customHeight="1">
      <c r="B508" s="5" t="s">
        <v>704</v>
      </c>
      <c r="C508" t="s">
        <v>761</v>
      </c>
      <c r="D508" s="5" t="s">
        <v>117</v>
      </c>
      <c r="E508" s="5" t="s">
        <v>90</v>
      </c>
      <c r="F508" s="28" t="s">
        <v>762</v>
      </c>
      <c r="H508" s="5" t="s">
        <v>17</v>
      </c>
      <c r="I508" s="5" t="s">
        <v>139</v>
      </c>
      <c r="L508" s="5" t="s">
        <v>26</v>
      </c>
      <c r="M508" s="5" t="s">
        <v>706</v>
      </c>
      <c r="N508" s="5">
        <v>180</v>
      </c>
    </row>
    <row r="509" spans="2:14" ht="15" customHeight="1">
      <c r="B509" s="5" t="s">
        <v>704</v>
      </c>
      <c r="C509" t="s">
        <v>763</v>
      </c>
      <c r="D509" s="5" t="s">
        <v>117</v>
      </c>
      <c r="E509" s="5" t="s">
        <v>90</v>
      </c>
      <c r="F509" s="28" t="s">
        <v>757</v>
      </c>
      <c r="H509" s="5" t="s">
        <v>17</v>
      </c>
      <c r="I509" s="5" t="s">
        <v>143</v>
      </c>
      <c r="L509" s="5" t="s">
        <v>26</v>
      </c>
      <c r="M509" s="5" t="s">
        <v>706</v>
      </c>
      <c r="N509" s="5">
        <v>180</v>
      </c>
    </row>
    <row r="510" spans="2:14" ht="15" customHeight="1">
      <c r="B510" s="5" t="s">
        <v>764</v>
      </c>
      <c r="C510" s="32" t="s">
        <v>765</v>
      </c>
      <c r="D510" s="5" t="s">
        <v>117</v>
      </c>
      <c r="E510" s="5" t="s">
        <v>15</v>
      </c>
      <c r="F510" s="28" t="s">
        <v>766</v>
      </c>
      <c r="H510" s="5" t="s">
        <v>23</v>
      </c>
      <c r="I510" s="5" t="s">
        <v>139</v>
      </c>
      <c r="L510" s="5" t="s">
        <v>26</v>
      </c>
      <c r="M510" s="9" t="s">
        <v>36</v>
      </c>
      <c r="N510" s="5">
        <v>14</v>
      </c>
    </row>
    <row r="511" spans="2:14" ht="15" customHeight="1">
      <c r="B511" s="5" t="s">
        <v>764</v>
      </c>
      <c r="C511" s="20" t="s">
        <v>767</v>
      </c>
      <c r="D511" s="5" t="s">
        <v>117</v>
      </c>
      <c r="E511" s="5" t="s">
        <v>63</v>
      </c>
      <c r="F511" s="75" t="s">
        <v>768</v>
      </c>
      <c r="H511" s="5" t="s">
        <v>17</v>
      </c>
      <c r="I511" s="5" t="s">
        <v>139</v>
      </c>
      <c r="L511" s="5" t="s">
        <v>26</v>
      </c>
      <c r="M511" s="9" t="s">
        <v>329</v>
      </c>
      <c r="N511" s="5">
        <v>14</v>
      </c>
    </row>
    <row r="512" spans="2:14" ht="15" customHeight="1">
      <c r="B512" s="5" t="s">
        <v>764</v>
      </c>
      <c r="C512" s="20" t="s">
        <v>769</v>
      </c>
      <c r="D512" s="5" t="s">
        <v>367</v>
      </c>
      <c r="E512" s="5" t="s">
        <v>90</v>
      </c>
      <c r="F512" s="28" t="s">
        <v>770</v>
      </c>
      <c r="H512" s="5" t="s">
        <v>17</v>
      </c>
      <c r="I512" s="5" t="s">
        <v>139</v>
      </c>
      <c r="L512" s="5" t="s">
        <v>26</v>
      </c>
      <c r="M512" s="9" t="s">
        <v>36</v>
      </c>
      <c r="N512" s="5">
        <v>14</v>
      </c>
    </row>
    <row r="513" spans="2:14" ht="15" customHeight="1">
      <c r="B513" s="5" t="s">
        <v>764</v>
      </c>
      <c r="C513" s="32" t="s">
        <v>771</v>
      </c>
      <c r="D513" s="5" t="s">
        <v>367</v>
      </c>
      <c r="E513" s="28" t="s">
        <v>746</v>
      </c>
      <c r="F513" s="28" t="s">
        <v>772</v>
      </c>
      <c r="H513" s="5" t="s">
        <v>17</v>
      </c>
      <c r="I513" s="5" t="s">
        <v>139</v>
      </c>
      <c r="L513" s="5" t="s">
        <v>26</v>
      </c>
      <c r="M513" s="9" t="s">
        <v>329</v>
      </c>
      <c r="N513" s="5">
        <v>14</v>
      </c>
    </row>
    <row r="514" spans="2:14" ht="15" customHeight="1">
      <c r="B514" s="5" t="s">
        <v>764</v>
      </c>
      <c r="C514" s="32" t="s">
        <v>773</v>
      </c>
      <c r="D514" s="5" t="s">
        <v>367</v>
      </c>
      <c r="E514" s="76" t="s">
        <v>774</v>
      </c>
      <c r="F514" s="28" t="s">
        <v>775</v>
      </c>
      <c r="H514" s="5" t="s">
        <v>17</v>
      </c>
      <c r="I514" s="5" t="s">
        <v>139</v>
      </c>
      <c r="M514" s="9" t="s">
        <v>329</v>
      </c>
      <c r="N514" s="5">
        <v>14</v>
      </c>
    </row>
    <row r="515" spans="2:14" ht="15" customHeight="1">
      <c r="B515" s="5" t="s">
        <v>764</v>
      </c>
      <c r="C515" s="32" t="s">
        <v>776</v>
      </c>
      <c r="D515" s="5" t="s">
        <v>102</v>
      </c>
      <c r="E515" s="5" t="s">
        <v>63</v>
      </c>
      <c r="F515" s="28" t="s">
        <v>380</v>
      </c>
      <c r="J515" s="5" t="s">
        <v>45</v>
      </c>
      <c r="L515" s="5" t="s">
        <v>26</v>
      </c>
      <c r="M515" s="9" t="s">
        <v>329</v>
      </c>
      <c r="N515" s="5">
        <v>14</v>
      </c>
    </row>
    <row r="516" spans="2:14" ht="15" customHeight="1">
      <c r="B516" s="5" t="s">
        <v>764</v>
      </c>
      <c r="C516" s="32" t="s">
        <v>777</v>
      </c>
      <c r="D516" s="5" t="s">
        <v>102</v>
      </c>
      <c r="E516" s="5" t="s">
        <v>90</v>
      </c>
      <c r="F516" s="28" t="s">
        <v>91</v>
      </c>
      <c r="J516" s="5" t="s">
        <v>45</v>
      </c>
      <c r="L516" s="5" t="s">
        <v>26</v>
      </c>
      <c r="M516" s="9" t="s">
        <v>36</v>
      </c>
      <c r="N516" s="5">
        <v>14</v>
      </c>
    </row>
    <row r="517" spans="2:14" ht="15" customHeight="1">
      <c r="B517" s="5" t="s">
        <v>764</v>
      </c>
      <c r="C517" s="32" t="s">
        <v>778</v>
      </c>
      <c r="D517" s="5" t="s">
        <v>102</v>
      </c>
      <c r="E517" s="5" t="s">
        <v>90</v>
      </c>
      <c r="F517" s="28" t="s">
        <v>398</v>
      </c>
      <c r="J517" s="5" t="s">
        <v>45</v>
      </c>
      <c r="L517" s="5" t="s">
        <v>26</v>
      </c>
      <c r="M517" s="9" t="s">
        <v>41</v>
      </c>
      <c r="N517" s="5">
        <v>14</v>
      </c>
    </row>
    <row r="518" spans="2:14" ht="15" customHeight="1">
      <c r="B518" s="5" t="s">
        <v>764</v>
      </c>
      <c r="C518" s="32" t="s">
        <v>779</v>
      </c>
      <c r="D518" s="5" t="s">
        <v>102</v>
      </c>
      <c r="F518" s="28" t="s">
        <v>780</v>
      </c>
      <c r="J518" s="5" t="s">
        <v>45</v>
      </c>
      <c r="M518" s="9" t="s">
        <v>36</v>
      </c>
      <c r="N518" s="5">
        <v>15</v>
      </c>
    </row>
  </sheetData>
  <autoFilter ref="B1:O518" xr:uid="{7BBA8212-F98C-4EFD-956B-194877DD5338}"/>
  <dataValidations count="6">
    <dataValidation type="list" allowBlank="1" showInputMessage="1" showErrorMessage="1" sqref="M298:M300 M314:M317 M322:M327 M333:M336 M339:M340 M343:M344 L298:L1048576 M347 L1:L283" xr:uid="{87A10515-4FDF-405D-807C-B7DEEC231E4C}">
      <formula1>"Downstream, OwnOperation, Upstream, Down&amp;Own,Up&amp;Own, Up&amp; Down, All"</formula1>
    </dataValidation>
    <dataValidation type="list" allowBlank="1" showInputMessage="1" showErrorMessage="1" sqref="J455:J1048576 I105 J318:J319 J321:J323 J327:J328 J330:J332 J334:J336 J338:J340 J342:J344 J234:J315 J346:J347 J350 J352:J355 J357 J359 J361 J363 J365:J366 J368:J372 J374:J375 J377 J379:J380 J382:J386 J388:J390 J392:J451 J453 J2:J104 J106:J232" xr:uid="{AE6890C2-51A2-46D2-A93F-381E420D2710}">
      <formula1>"Physical risk,Transitional risk,Risk"</formula1>
    </dataValidation>
    <dataValidation type="list" allowBlank="1" showInputMessage="1" showErrorMessage="1" sqref="K458:K459 K2:K149" xr:uid="{3711432E-CC42-42D9-AEB4-C0079E5D08C7}">
      <formula1>"Physical Opportunity,Transitional Opportunity,Opportunity"</formula1>
    </dataValidation>
    <dataValidation type="list" allowBlank="1" showInputMessage="1" showErrorMessage="1" sqref="I510:I515 I180:I185 I187:I188 I190 I193:I195 I197:I201 I236 I239:I241 I244 I246:I253 I205:I206 I255:I256 I258:I259 I261:I262 I264:I268 I270:I272 I209:I210 I274:I276 I278:I279 I281 I283:I284 I212 I216 I221:I222 I287 I290:I291 I294:I295 I225:I226 I230 I228 I298:I300 I233:J233 I234 I306:I307 I310:I311 I314:I315 I318:I319 I322:I323 I328 I331:I332 I335:I336 I339:I340 I343:I344 I347 I349:I350 I353 I355 I357 I359 I361 I363 I366 I369 I371 I374 I377 I379:I380 I382 I384 I386 I388 I390 I392 I396 I399 I401 I404:I413 I415:I416 I419:I424 I429:I452 I2:I167" xr:uid="{BC600CD0-B00F-444B-ABDF-84F14FC784A3}">
      <formula1>"Actual,Potential,ND"</formula1>
    </dataValidation>
    <dataValidation type="list" allowBlank="1" showInputMessage="1" showErrorMessage="1" sqref="H510:H515 H180:H183 H185 H187:H188 H190 H193:H195 H197:H201 H237:H238 H240:H253 H205:H207 H255:H256 H258:H259 H261:H262 H264:H268 H209:H210 H270:H272 H274:H276 H278:H279 H281 H283:H284 H212:H216 H221:H222 H287 H290:H291 H294:H295 H225:H226 H230 H228 H298:H300 H233:H234 H306:H307 H310:H311 H314:H315 H318:H319 H322:H323 H328 H331:H332 H335:H336 H339:H340 H343:H344 H347 H349:H350 H353 H355 H357 H359 H361 H363 H366 H369 H371 H374 H377 H379:H380 H382 H384 H388 H386 H390 H392 H396 H399 H401 H415:H416 H404:H413 H419:H424 H426:H452 H454:J454 H455:I457 H2:H173" xr:uid="{280080A7-A5CC-4E75-B3FD-904A4ACD0114}">
      <formula1>"Positive,Negative,ND"</formula1>
    </dataValidation>
    <dataValidation type="list" allowBlank="1" showInputMessage="1" showErrorMessage="1" sqref="M510:M518 M138:M140 M141:M147 M148 M149 M150 M151 M152 M153:M155 M156:M158 M159 M160:M163 M301:M313 M318:M321 M328:M332 M337:M338 M341:M342 M345:M346 M164:M283 M348:M425 M2:M137" xr:uid="{97D74795-72AA-49A3-BC6C-3369E9550C2E}">
      <formula1>"Short,Medium,Long, All, Long &amp; Medium, Short &amp; Medium"</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534C-EC66-4261-8D42-F04E6CE72975}">
  <dimension ref="B3:C5"/>
  <sheetViews>
    <sheetView workbookViewId="0">
      <selection activeCell="C6" sqref="C6"/>
    </sheetView>
  </sheetViews>
  <sheetFormatPr defaultRowHeight="13.8"/>
  <cols>
    <col min="3" max="3" width="56.09765625" bestFit="1" customWidth="1"/>
  </cols>
  <sheetData>
    <row r="3" spans="2:3">
      <c r="B3">
        <v>1</v>
      </c>
      <c r="C3" t="s">
        <v>781</v>
      </c>
    </row>
    <row r="4" spans="2:3">
      <c r="B4">
        <v>2</v>
      </c>
      <c r="C4" t="s">
        <v>782</v>
      </c>
    </row>
    <row r="5" spans="2:3">
      <c r="B5">
        <v>3</v>
      </c>
      <c r="C5" t="s">
        <v>783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76167-FE54-498A-A5DD-A5F33EEE8326}">
  <dimension ref="A1:N535"/>
  <sheetViews>
    <sheetView topLeftCell="A522" workbookViewId="0">
      <selection activeCell="A535" sqref="A535"/>
    </sheetView>
  </sheetViews>
  <sheetFormatPr defaultColWidth="9" defaultRowHeight="15" customHeight="1"/>
  <cols>
    <col min="1" max="1" width="15.09765625" style="5" customWidth="1"/>
    <col min="2" max="2" width="53.8984375" style="5" customWidth="1"/>
    <col min="3" max="3" width="14.19921875" style="5" customWidth="1"/>
    <col min="4" max="4" width="23" style="5" customWidth="1"/>
    <col min="5" max="5" width="48.59765625" style="28" customWidth="1"/>
    <col min="6" max="6" width="29.59765625" style="28" customWidth="1"/>
    <col min="7" max="7" width="14.59765625" style="5" bestFit="1" customWidth="1"/>
    <col min="8" max="8" width="13.8984375" style="5" bestFit="1" customWidth="1"/>
    <col min="9" max="9" width="14.69921875" style="5" bestFit="1" customWidth="1"/>
    <col min="10" max="10" width="15.8984375" style="5" bestFit="1" customWidth="1"/>
    <col min="11" max="11" width="13.69921875" style="5" bestFit="1" customWidth="1"/>
    <col min="12" max="12" width="14.8984375" style="5" bestFit="1" customWidth="1"/>
    <col min="13" max="13" width="14.09765625" style="5" customWidth="1"/>
    <col min="14" max="16384" width="9" style="1"/>
  </cols>
  <sheetData>
    <row r="1" spans="1:14" ht="27.6">
      <c r="A1" s="10" t="s">
        <v>0</v>
      </c>
      <c r="B1" s="14" t="s">
        <v>1</v>
      </c>
      <c r="C1" s="12" t="s">
        <v>2</v>
      </c>
      <c r="D1" s="23" t="s">
        <v>3</v>
      </c>
      <c r="E1" s="27" t="s">
        <v>4</v>
      </c>
      <c r="F1" s="33" t="s">
        <v>5</v>
      </c>
      <c r="G1" s="14" t="s">
        <v>6</v>
      </c>
      <c r="H1" s="12" t="s">
        <v>7</v>
      </c>
      <c r="I1" s="13" t="s">
        <v>8</v>
      </c>
      <c r="J1" s="14" t="s">
        <v>9</v>
      </c>
      <c r="K1" s="12" t="s">
        <v>10</v>
      </c>
      <c r="L1" s="11" t="s">
        <v>11</v>
      </c>
      <c r="M1" s="24" t="s">
        <v>12</v>
      </c>
    </row>
    <row r="2" spans="1:14" ht="15" customHeight="1">
      <c r="A2" s="5" t="s">
        <v>13</v>
      </c>
      <c r="B2" s="20" t="s">
        <v>14</v>
      </c>
      <c r="D2" s="5" t="s">
        <v>15</v>
      </c>
      <c r="E2" s="28" t="s">
        <v>16</v>
      </c>
      <c r="G2" s="9" t="s">
        <v>17</v>
      </c>
      <c r="J2" s="9"/>
      <c r="K2" s="9" t="s">
        <v>19</v>
      </c>
      <c r="L2" s="9" t="s">
        <v>20</v>
      </c>
      <c r="M2" s="5">
        <v>149</v>
      </c>
      <c r="N2" s="22" t="s">
        <v>21</v>
      </c>
    </row>
    <row r="3" spans="1:14" ht="15" customHeight="1">
      <c r="A3" s="5" t="s">
        <v>13</v>
      </c>
      <c r="B3" s="20" t="s">
        <v>22</v>
      </c>
      <c r="D3" s="5" t="s">
        <v>15</v>
      </c>
      <c r="E3" s="28" t="s">
        <v>16</v>
      </c>
      <c r="G3" s="5" t="s">
        <v>23</v>
      </c>
      <c r="K3" s="9" t="s">
        <v>24</v>
      </c>
      <c r="L3" s="9" t="s">
        <v>20</v>
      </c>
      <c r="M3" s="5">
        <v>149</v>
      </c>
    </row>
    <row r="4" spans="1:14" ht="15" customHeight="1">
      <c r="A4" s="5" t="s">
        <v>13</v>
      </c>
      <c r="B4" s="20" t="s">
        <v>25</v>
      </c>
      <c r="D4" s="5" t="s">
        <v>15</v>
      </c>
      <c r="E4" s="28" t="s">
        <v>16</v>
      </c>
      <c r="G4" s="5" t="s">
        <v>23</v>
      </c>
      <c r="K4" s="9" t="s">
        <v>26</v>
      </c>
      <c r="L4" s="9" t="s">
        <v>20</v>
      </c>
      <c r="M4" s="5">
        <v>149</v>
      </c>
    </row>
    <row r="5" spans="1:14" ht="15" customHeight="1">
      <c r="A5" s="5" t="s">
        <v>13</v>
      </c>
      <c r="B5" s="20" t="s">
        <v>27</v>
      </c>
      <c r="D5" s="5" t="s">
        <v>15</v>
      </c>
      <c r="E5" s="28" t="s">
        <v>16</v>
      </c>
      <c r="G5" s="5" t="s">
        <v>23</v>
      </c>
      <c r="K5" s="9" t="s">
        <v>19</v>
      </c>
      <c r="L5" s="9" t="s">
        <v>20</v>
      </c>
      <c r="M5" s="5">
        <v>149</v>
      </c>
    </row>
    <row r="6" spans="1:14" ht="15" customHeight="1">
      <c r="A6" s="5" t="s">
        <v>13</v>
      </c>
      <c r="B6" s="20" t="s">
        <v>28</v>
      </c>
      <c r="D6" s="5" t="s">
        <v>15</v>
      </c>
      <c r="E6" s="28" t="s">
        <v>16</v>
      </c>
      <c r="J6" s="5" t="s">
        <v>29</v>
      </c>
      <c r="K6" s="9" t="s">
        <v>19</v>
      </c>
      <c r="L6" s="9" t="s">
        <v>30</v>
      </c>
      <c r="M6" s="5">
        <v>149</v>
      </c>
    </row>
    <row r="7" spans="1:14" ht="15" customHeight="1">
      <c r="A7" s="5" t="s">
        <v>13</v>
      </c>
      <c r="B7" s="20" t="s">
        <v>31</v>
      </c>
      <c r="D7" s="5" t="s">
        <v>15</v>
      </c>
      <c r="E7" s="28" t="s">
        <v>16</v>
      </c>
      <c r="I7" s="5" t="s">
        <v>32</v>
      </c>
      <c r="K7" s="9" t="s">
        <v>26</v>
      </c>
      <c r="L7" s="9" t="s">
        <v>20</v>
      </c>
      <c r="M7" s="5">
        <v>149</v>
      </c>
    </row>
    <row r="8" spans="1:14" ht="15" customHeight="1">
      <c r="A8" s="5" t="s">
        <v>13</v>
      </c>
      <c r="B8" s="20" t="s">
        <v>33</v>
      </c>
      <c r="D8" s="5" t="s">
        <v>15</v>
      </c>
      <c r="E8" s="28" t="s">
        <v>34</v>
      </c>
      <c r="I8" s="5" t="s">
        <v>35</v>
      </c>
      <c r="K8" s="9" t="s">
        <v>26</v>
      </c>
      <c r="L8" s="9" t="s">
        <v>36</v>
      </c>
      <c r="M8" s="5">
        <v>149</v>
      </c>
    </row>
    <row r="9" spans="1:14" ht="15" customHeight="1">
      <c r="A9" s="5" t="s">
        <v>13</v>
      </c>
      <c r="B9" s="20" t="s">
        <v>37</v>
      </c>
      <c r="D9" s="5" t="s">
        <v>38</v>
      </c>
      <c r="E9" s="28" t="s">
        <v>39</v>
      </c>
      <c r="G9" s="5" t="s">
        <v>17</v>
      </c>
      <c r="K9" s="9" t="s">
        <v>19</v>
      </c>
      <c r="L9" s="9" t="s">
        <v>20</v>
      </c>
      <c r="M9" s="5">
        <v>159</v>
      </c>
    </row>
    <row r="10" spans="1:14" ht="15" customHeight="1">
      <c r="A10" s="5" t="s">
        <v>13</v>
      </c>
      <c r="B10" s="20" t="s">
        <v>40</v>
      </c>
      <c r="D10" s="5" t="s">
        <v>38</v>
      </c>
      <c r="E10" s="28" t="s">
        <v>39</v>
      </c>
      <c r="G10" s="5" t="s">
        <v>23</v>
      </c>
      <c r="K10" s="9" t="s">
        <v>26</v>
      </c>
      <c r="L10" s="9" t="s">
        <v>41</v>
      </c>
      <c r="M10" s="5">
        <v>159</v>
      </c>
    </row>
    <row r="11" spans="1:14" ht="15" customHeight="1">
      <c r="A11" s="5" t="s">
        <v>13</v>
      </c>
      <c r="B11" s="20" t="s">
        <v>42</v>
      </c>
      <c r="D11" s="5" t="s">
        <v>38</v>
      </c>
      <c r="E11" s="28" t="s">
        <v>39</v>
      </c>
      <c r="J11" s="5" t="s">
        <v>43</v>
      </c>
      <c r="K11" s="9" t="s">
        <v>19</v>
      </c>
      <c r="L11" s="9" t="s">
        <v>20</v>
      </c>
      <c r="M11" s="5">
        <v>159</v>
      </c>
    </row>
    <row r="12" spans="1:14" ht="15" customHeight="1">
      <c r="A12" s="5" t="s">
        <v>13</v>
      </c>
      <c r="B12" s="20" t="s">
        <v>44</v>
      </c>
      <c r="D12" s="5" t="s">
        <v>38</v>
      </c>
      <c r="E12" s="28" t="s">
        <v>39</v>
      </c>
      <c r="I12" s="5" t="s">
        <v>45</v>
      </c>
      <c r="K12" s="9" t="s">
        <v>26</v>
      </c>
      <c r="L12" s="9" t="s">
        <v>30</v>
      </c>
      <c r="M12" s="5">
        <v>159</v>
      </c>
    </row>
    <row r="13" spans="1:14" ht="15" customHeight="1">
      <c r="A13" s="5" t="s">
        <v>13</v>
      </c>
      <c r="B13" s="20" t="s">
        <v>46</v>
      </c>
      <c r="D13" s="5" t="s">
        <v>38</v>
      </c>
      <c r="E13" s="28" t="s">
        <v>47</v>
      </c>
      <c r="I13" s="5" t="s">
        <v>45</v>
      </c>
      <c r="K13" s="9" t="s">
        <v>26</v>
      </c>
      <c r="L13" s="9" t="s">
        <v>20</v>
      </c>
      <c r="M13" s="5">
        <v>159</v>
      </c>
    </row>
    <row r="14" spans="1:14" ht="15" customHeight="1">
      <c r="A14" s="5" t="s">
        <v>13</v>
      </c>
      <c r="B14" s="20" t="s">
        <v>48</v>
      </c>
      <c r="D14" s="5" t="s">
        <v>49</v>
      </c>
      <c r="E14" s="26" t="s">
        <v>50</v>
      </c>
      <c r="F14" s="26"/>
      <c r="G14" s="5" t="s">
        <v>23</v>
      </c>
      <c r="K14" s="9" t="s">
        <v>24</v>
      </c>
      <c r="L14" s="9" t="s">
        <v>41</v>
      </c>
      <c r="M14" s="5">
        <v>164</v>
      </c>
    </row>
    <row r="15" spans="1:14" ht="15" customHeight="1">
      <c r="A15" s="5" t="s">
        <v>13</v>
      </c>
      <c r="B15" s="20" t="s">
        <v>51</v>
      </c>
      <c r="D15" s="5" t="s">
        <v>49</v>
      </c>
      <c r="E15" s="28" t="s">
        <v>52</v>
      </c>
      <c r="G15" s="5" t="s">
        <v>23</v>
      </c>
      <c r="K15" s="9" t="s">
        <v>24</v>
      </c>
      <c r="L15" s="9" t="s">
        <v>41</v>
      </c>
      <c r="M15" s="5">
        <v>164</v>
      </c>
    </row>
    <row r="16" spans="1:14" ht="15" customHeight="1">
      <c r="A16" s="5" t="s">
        <v>13</v>
      </c>
      <c r="B16" s="20" t="s">
        <v>53</v>
      </c>
      <c r="D16" s="5" t="s">
        <v>54</v>
      </c>
      <c r="E16" s="28" t="s">
        <v>55</v>
      </c>
      <c r="G16" s="5" t="s">
        <v>17</v>
      </c>
      <c r="K16" s="9" t="s">
        <v>19</v>
      </c>
      <c r="L16" s="9" t="s">
        <v>56</v>
      </c>
      <c r="M16" s="5">
        <v>168</v>
      </c>
    </row>
    <row r="17" spans="1:13" ht="15" customHeight="1">
      <c r="A17" s="5" t="s">
        <v>13</v>
      </c>
      <c r="B17" s="20" t="s">
        <v>57</v>
      </c>
      <c r="D17" s="5" t="s">
        <v>54</v>
      </c>
      <c r="E17" s="28" t="s">
        <v>58</v>
      </c>
      <c r="G17" s="5" t="s">
        <v>17</v>
      </c>
      <c r="K17" s="9" t="s">
        <v>26</v>
      </c>
      <c r="L17" s="9" t="s">
        <v>41</v>
      </c>
      <c r="M17" s="5">
        <v>168</v>
      </c>
    </row>
    <row r="18" spans="1:13" ht="15" customHeight="1">
      <c r="A18" s="5" t="s">
        <v>13</v>
      </c>
      <c r="B18" s="20" t="s">
        <v>59</v>
      </c>
      <c r="D18" s="5" t="s">
        <v>54</v>
      </c>
      <c r="E18" s="28" t="s">
        <v>60</v>
      </c>
      <c r="G18" s="5" t="s">
        <v>23</v>
      </c>
      <c r="K18" s="9" t="s">
        <v>26</v>
      </c>
      <c r="L18" s="9" t="s">
        <v>41</v>
      </c>
      <c r="M18" s="5">
        <v>168</v>
      </c>
    </row>
    <row r="19" spans="1:13" ht="15" customHeight="1">
      <c r="A19" s="5" t="s">
        <v>13</v>
      </c>
      <c r="B19" s="20" t="s">
        <v>61</v>
      </c>
      <c r="D19" s="5" t="s">
        <v>54</v>
      </c>
      <c r="E19" s="28" t="s">
        <v>55</v>
      </c>
      <c r="J19" s="5" t="s">
        <v>43</v>
      </c>
      <c r="K19" s="9" t="s">
        <v>19</v>
      </c>
      <c r="L19" s="9" t="s">
        <v>20</v>
      </c>
      <c r="M19" s="5">
        <v>168</v>
      </c>
    </row>
    <row r="20" spans="1:13" ht="15" customHeight="1">
      <c r="A20" s="5" t="s">
        <v>13</v>
      </c>
      <c r="B20" s="20" t="s">
        <v>62</v>
      </c>
      <c r="D20" s="5" t="s">
        <v>63</v>
      </c>
      <c r="E20" s="28" t="s">
        <v>64</v>
      </c>
      <c r="G20" s="5" t="s">
        <v>17</v>
      </c>
      <c r="K20" s="9" t="s">
        <v>26</v>
      </c>
      <c r="L20" s="9" t="s">
        <v>20</v>
      </c>
      <c r="M20" s="5">
        <v>172</v>
      </c>
    </row>
    <row r="21" spans="1:13" ht="15" customHeight="1">
      <c r="A21" s="5" t="s">
        <v>13</v>
      </c>
      <c r="B21" s="20" t="s">
        <v>65</v>
      </c>
      <c r="D21" s="5" t="s">
        <v>63</v>
      </c>
      <c r="E21" s="28" t="s">
        <v>66</v>
      </c>
      <c r="G21" s="5" t="s">
        <v>17</v>
      </c>
      <c r="K21" s="9" t="s">
        <v>26</v>
      </c>
      <c r="L21" s="9" t="s">
        <v>20</v>
      </c>
      <c r="M21" s="5">
        <v>172</v>
      </c>
    </row>
    <row r="22" spans="1:13" ht="15" customHeight="1">
      <c r="A22" s="5" t="s">
        <v>13</v>
      </c>
      <c r="B22" s="20" t="s">
        <v>67</v>
      </c>
      <c r="D22" s="5" t="s">
        <v>63</v>
      </c>
      <c r="E22" s="28" t="s">
        <v>68</v>
      </c>
      <c r="G22" s="5" t="s">
        <v>17</v>
      </c>
      <c r="K22" s="9" t="s">
        <v>26</v>
      </c>
      <c r="L22" s="9" t="s">
        <v>41</v>
      </c>
      <c r="M22" s="5">
        <v>172</v>
      </c>
    </row>
    <row r="23" spans="1:13" ht="15" customHeight="1">
      <c r="A23" s="5" t="s">
        <v>13</v>
      </c>
      <c r="B23" s="20" t="s">
        <v>69</v>
      </c>
      <c r="D23" s="5" t="s">
        <v>63</v>
      </c>
      <c r="E23" s="28" t="s">
        <v>70</v>
      </c>
      <c r="G23" s="5" t="s">
        <v>23</v>
      </c>
      <c r="K23" s="9" t="s">
        <v>26</v>
      </c>
      <c r="L23" s="9" t="s">
        <v>20</v>
      </c>
      <c r="M23" s="5">
        <v>172</v>
      </c>
    </row>
    <row r="24" spans="1:13" ht="15" customHeight="1">
      <c r="A24" s="5" t="s">
        <v>13</v>
      </c>
      <c r="B24" s="20" t="s">
        <v>71</v>
      </c>
      <c r="D24" s="5" t="s">
        <v>63</v>
      </c>
      <c r="E24" s="28" t="s">
        <v>70</v>
      </c>
      <c r="G24" s="5" t="s">
        <v>23</v>
      </c>
      <c r="K24" s="9" t="s">
        <v>26</v>
      </c>
      <c r="L24" s="9" t="s">
        <v>20</v>
      </c>
      <c r="M24" s="5">
        <v>172</v>
      </c>
    </row>
    <row r="25" spans="1:13" ht="15" customHeight="1">
      <c r="A25" s="5" t="s">
        <v>13</v>
      </c>
      <c r="B25" s="20" t="s">
        <v>72</v>
      </c>
      <c r="D25" s="5" t="s">
        <v>63</v>
      </c>
      <c r="E25" s="28" t="s">
        <v>70</v>
      </c>
      <c r="G25" s="5" t="s">
        <v>23</v>
      </c>
      <c r="K25" s="9" t="s">
        <v>26</v>
      </c>
      <c r="L25" s="9" t="s">
        <v>20</v>
      </c>
      <c r="M25" s="5">
        <v>172</v>
      </c>
    </row>
    <row r="26" spans="1:13" ht="15" customHeight="1">
      <c r="A26" s="5" t="s">
        <v>13</v>
      </c>
      <c r="B26" s="20" t="s">
        <v>73</v>
      </c>
      <c r="D26" s="5" t="s">
        <v>63</v>
      </c>
      <c r="E26" s="28" t="s">
        <v>74</v>
      </c>
      <c r="G26" s="5" t="s">
        <v>23</v>
      </c>
      <c r="K26" s="9" t="s">
        <v>26</v>
      </c>
      <c r="L26" s="9" t="s">
        <v>20</v>
      </c>
      <c r="M26" s="5">
        <v>172</v>
      </c>
    </row>
    <row r="27" spans="1:13" ht="15" customHeight="1">
      <c r="A27" s="5" t="s">
        <v>13</v>
      </c>
      <c r="B27" s="20" t="s">
        <v>75</v>
      </c>
      <c r="D27" s="5" t="s">
        <v>63</v>
      </c>
      <c r="E27" s="28" t="s">
        <v>76</v>
      </c>
      <c r="G27" s="5" t="s">
        <v>23</v>
      </c>
      <c r="K27" s="9" t="s">
        <v>26</v>
      </c>
      <c r="L27" s="9" t="s">
        <v>41</v>
      </c>
      <c r="M27" s="5">
        <v>172</v>
      </c>
    </row>
    <row r="28" spans="1:13" ht="15" customHeight="1">
      <c r="A28" s="5" t="s">
        <v>13</v>
      </c>
      <c r="B28" s="20" t="s">
        <v>77</v>
      </c>
      <c r="D28" s="5" t="s">
        <v>63</v>
      </c>
      <c r="E28" s="28" t="s">
        <v>74</v>
      </c>
      <c r="J28" s="5" t="s">
        <v>43</v>
      </c>
      <c r="K28" s="9" t="s">
        <v>26</v>
      </c>
      <c r="L28" s="9" t="s">
        <v>20</v>
      </c>
      <c r="M28" s="5">
        <v>172</v>
      </c>
    </row>
    <row r="29" spans="1:13" ht="15" customHeight="1">
      <c r="A29" s="5" t="s">
        <v>13</v>
      </c>
      <c r="B29" s="20" t="s">
        <v>78</v>
      </c>
      <c r="D29" s="5" t="s">
        <v>63</v>
      </c>
      <c r="E29" s="28" t="s">
        <v>70</v>
      </c>
      <c r="I29" s="5" t="s">
        <v>45</v>
      </c>
      <c r="K29" s="9" t="s">
        <v>26</v>
      </c>
      <c r="L29" s="9" t="s">
        <v>20</v>
      </c>
      <c r="M29" s="5">
        <v>172</v>
      </c>
    </row>
    <row r="30" spans="1:13" ht="15" customHeight="1">
      <c r="A30" s="5" t="s">
        <v>13</v>
      </c>
      <c r="B30" s="20" t="s">
        <v>79</v>
      </c>
      <c r="D30" s="5" t="s">
        <v>63</v>
      </c>
      <c r="E30" s="28" t="s">
        <v>76</v>
      </c>
      <c r="I30" s="5" t="s">
        <v>45</v>
      </c>
      <c r="K30" s="9" t="s">
        <v>26</v>
      </c>
      <c r="L30" s="9" t="s">
        <v>20</v>
      </c>
      <c r="M30" s="5">
        <v>172</v>
      </c>
    </row>
    <row r="31" spans="1:13" ht="15" customHeight="1">
      <c r="A31" s="5" t="s">
        <v>13</v>
      </c>
      <c r="B31" s="20" t="s">
        <v>80</v>
      </c>
      <c r="D31" s="5" t="s">
        <v>81</v>
      </c>
      <c r="E31" s="28" t="s">
        <v>82</v>
      </c>
      <c r="G31" s="5" t="s">
        <v>17</v>
      </c>
      <c r="K31" s="9" t="s">
        <v>24</v>
      </c>
      <c r="L31" s="9" t="s">
        <v>41</v>
      </c>
      <c r="M31" s="5">
        <v>182</v>
      </c>
    </row>
    <row r="32" spans="1:13" ht="15" customHeight="1">
      <c r="A32" s="5" t="s">
        <v>13</v>
      </c>
      <c r="B32" s="20" t="s">
        <v>83</v>
      </c>
      <c r="D32" s="5" t="s">
        <v>81</v>
      </c>
      <c r="E32" s="28" t="s">
        <v>82</v>
      </c>
      <c r="G32" s="5" t="s">
        <v>23</v>
      </c>
      <c r="K32" s="9" t="s">
        <v>24</v>
      </c>
      <c r="L32" s="9" t="s">
        <v>41</v>
      </c>
      <c r="M32" s="5">
        <v>182</v>
      </c>
    </row>
    <row r="33" spans="1:13" ht="15" customHeight="1">
      <c r="A33" s="5" t="s">
        <v>13</v>
      </c>
      <c r="B33" s="20" t="s">
        <v>84</v>
      </c>
      <c r="D33" s="5" t="s">
        <v>81</v>
      </c>
      <c r="E33" s="28" t="s">
        <v>66</v>
      </c>
      <c r="G33" s="5" t="s">
        <v>23</v>
      </c>
      <c r="K33" s="9" t="s">
        <v>24</v>
      </c>
      <c r="L33" s="9" t="s">
        <v>20</v>
      </c>
      <c r="M33" s="5">
        <v>182</v>
      </c>
    </row>
    <row r="34" spans="1:13" ht="15" customHeight="1">
      <c r="A34" s="5" t="s">
        <v>13</v>
      </c>
      <c r="B34" s="20" t="s">
        <v>85</v>
      </c>
      <c r="D34" s="5" t="s">
        <v>81</v>
      </c>
      <c r="E34" s="28" t="s">
        <v>82</v>
      </c>
      <c r="J34" s="5" t="s">
        <v>43</v>
      </c>
      <c r="K34" s="9" t="s">
        <v>24</v>
      </c>
      <c r="L34" s="9" t="s">
        <v>20</v>
      </c>
      <c r="M34" s="5">
        <v>182</v>
      </c>
    </row>
    <row r="35" spans="1:13" ht="15" customHeight="1">
      <c r="A35" s="5" t="s">
        <v>13</v>
      </c>
      <c r="B35" s="20" t="s">
        <v>86</v>
      </c>
      <c r="D35" s="5" t="s">
        <v>81</v>
      </c>
      <c r="E35" s="28" t="s">
        <v>87</v>
      </c>
      <c r="I35" s="5" t="s">
        <v>45</v>
      </c>
      <c r="K35" s="9" t="s">
        <v>24</v>
      </c>
      <c r="L35" s="9" t="s">
        <v>20</v>
      </c>
      <c r="M35" s="5">
        <v>182</v>
      </c>
    </row>
    <row r="36" spans="1:13" ht="15" customHeight="1">
      <c r="A36" s="5" t="s">
        <v>13</v>
      </c>
      <c r="B36" s="20" t="s">
        <v>88</v>
      </c>
      <c r="D36" s="5" t="s">
        <v>81</v>
      </c>
      <c r="E36" s="28" t="s">
        <v>82</v>
      </c>
      <c r="I36" s="5" t="s">
        <v>45</v>
      </c>
      <c r="K36" s="9" t="s">
        <v>24</v>
      </c>
      <c r="L36" s="9" t="s">
        <v>56</v>
      </c>
      <c r="M36" s="5">
        <v>182</v>
      </c>
    </row>
    <row r="37" spans="1:13" ht="15" customHeight="1">
      <c r="A37" s="5" t="s">
        <v>13</v>
      </c>
      <c r="B37" s="20" t="s">
        <v>89</v>
      </c>
      <c r="D37" s="5" t="s">
        <v>90</v>
      </c>
      <c r="E37" s="28" t="s">
        <v>91</v>
      </c>
      <c r="G37" s="5" t="s">
        <v>17</v>
      </c>
      <c r="K37" s="9" t="s">
        <v>26</v>
      </c>
      <c r="L37" s="9" t="s">
        <v>20</v>
      </c>
      <c r="M37" s="5">
        <v>186</v>
      </c>
    </row>
    <row r="38" spans="1:13" ht="15" customHeight="1">
      <c r="A38" s="5" t="s">
        <v>13</v>
      </c>
      <c r="B38" s="20" t="s">
        <v>92</v>
      </c>
      <c r="D38" s="5" t="s">
        <v>90</v>
      </c>
      <c r="E38" s="28" t="s">
        <v>93</v>
      </c>
      <c r="G38" s="5" t="s">
        <v>17</v>
      </c>
      <c r="K38" s="9" t="s">
        <v>20</v>
      </c>
      <c r="L38" s="9" t="s">
        <v>20</v>
      </c>
      <c r="M38" s="5">
        <v>186</v>
      </c>
    </row>
    <row r="39" spans="1:13" ht="15" customHeight="1">
      <c r="A39" s="5" t="s">
        <v>13</v>
      </c>
      <c r="B39" s="20" t="s">
        <v>94</v>
      </c>
      <c r="D39" s="5" t="s">
        <v>90</v>
      </c>
      <c r="E39" s="28" t="s">
        <v>95</v>
      </c>
      <c r="J39" s="5" t="s">
        <v>43</v>
      </c>
      <c r="K39" s="9" t="s">
        <v>20</v>
      </c>
      <c r="L39" s="9" t="s">
        <v>20</v>
      </c>
      <c r="M39" s="5">
        <v>186</v>
      </c>
    </row>
    <row r="40" spans="1:13" ht="15" customHeight="1">
      <c r="A40" s="5" t="s">
        <v>13</v>
      </c>
      <c r="B40" s="20" t="s">
        <v>1008</v>
      </c>
      <c r="D40" s="5" t="s">
        <v>90</v>
      </c>
      <c r="E40" s="28" t="s">
        <v>97</v>
      </c>
      <c r="I40" s="5" t="s">
        <v>45</v>
      </c>
      <c r="K40" s="9" t="s">
        <v>26</v>
      </c>
      <c r="L40" s="9" t="s">
        <v>20</v>
      </c>
      <c r="M40" s="5">
        <v>186</v>
      </c>
    </row>
    <row r="41" spans="1:13" ht="15" customHeight="1">
      <c r="A41" s="5" t="s">
        <v>13</v>
      </c>
      <c r="B41" s="20" t="s">
        <v>1009</v>
      </c>
      <c r="D41" s="5" t="s">
        <v>90</v>
      </c>
      <c r="E41" s="28" t="s">
        <v>97</v>
      </c>
      <c r="J41" s="5" t="s">
        <v>43</v>
      </c>
      <c r="K41" s="9" t="s">
        <v>26</v>
      </c>
      <c r="L41" s="9" t="s">
        <v>20</v>
      </c>
      <c r="M41" s="5">
        <v>186</v>
      </c>
    </row>
    <row r="42" spans="1:13" ht="15" customHeight="1">
      <c r="A42" s="5" t="s">
        <v>13</v>
      </c>
      <c r="B42" s="20" t="s">
        <v>98</v>
      </c>
      <c r="D42" s="5" t="s">
        <v>90</v>
      </c>
      <c r="E42" s="28" t="s">
        <v>99</v>
      </c>
      <c r="I42" s="5" t="s">
        <v>45</v>
      </c>
      <c r="K42" s="9" t="s">
        <v>26</v>
      </c>
      <c r="L42" s="9" t="s">
        <v>20</v>
      </c>
      <c r="M42" s="5">
        <v>186</v>
      </c>
    </row>
    <row r="43" spans="1:13" ht="15" customHeight="1">
      <c r="A43" s="5" t="s">
        <v>100</v>
      </c>
      <c r="B43" s="20" t="s">
        <v>101</v>
      </c>
      <c r="C43" s="5" t="s">
        <v>102</v>
      </c>
      <c r="D43" s="5" t="s">
        <v>15</v>
      </c>
      <c r="E43" s="28" t="s">
        <v>103</v>
      </c>
      <c r="J43" s="5" t="s">
        <v>43</v>
      </c>
      <c r="K43" s="9"/>
      <c r="L43" s="9"/>
      <c r="M43" s="5">
        <v>163</v>
      </c>
    </row>
    <row r="44" spans="1:13" ht="15" customHeight="1">
      <c r="A44" s="5" t="s">
        <v>100</v>
      </c>
      <c r="B44" s="20" t="s">
        <v>104</v>
      </c>
      <c r="C44" s="5" t="s">
        <v>102</v>
      </c>
      <c r="D44" s="5" t="s">
        <v>15</v>
      </c>
      <c r="E44" s="28" t="s">
        <v>105</v>
      </c>
      <c r="J44" s="5" t="s">
        <v>43</v>
      </c>
      <c r="K44" s="9"/>
      <c r="L44" s="9"/>
      <c r="M44" s="5">
        <v>163</v>
      </c>
    </row>
    <row r="45" spans="1:13" ht="15" customHeight="1">
      <c r="A45" s="5" t="s">
        <v>100</v>
      </c>
      <c r="B45" s="20" t="s">
        <v>106</v>
      </c>
      <c r="C45" s="5" t="s">
        <v>102</v>
      </c>
      <c r="D45" s="5" t="s">
        <v>15</v>
      </c>
      <c r="E45" s="28" t="s">
        <v>107</v>
      </c>
      <c r="J45" s="5" t="s">
        <v>43</v>
      </c>
      <c r="K45" s="9"/>
      <c r="L45" s="9"/>
      <c r="M45" s="5">
        <v>163</v>
      </c>
    </row>
    <row r="46" spans="1:13" ht="15" customHeight="1">
      <c r="A46" s="5" t="s">
        <v>100</v>
      </c>
      <c r="B46" s="20" t="s">
        <v>108</v>
      </c>
      <c r="C46" s="5" t="s">
        <v>102</v>
      </c>
      <c r="D46" s="5" t="s">
        <v>90</v>
      </c>
      <c r="E46" s="25" t="s">
        <v>109</v>
      </c>
      <c r="F46" s="25"/>
      <c r="J46" s="5" t="s">
        <v>43</v>
      </c>
      <c r="K46" s="9"/>
      <c r="L46" s="9"/>
      <c r="M46" s="5">
        <v>163</v>
      </c>
    </row>
    <row r="47" spans="1:13" ht="15" customHeight="1">
      <c r="A47" s="5" t="s">
        <v>100</v>
      </c>
      <c r="B47" s="20" t="s">
        <v>110</v>
      </c>
      <c r="C47" s="5" t="s">
        <v>102</v>
      </c>
      <c r="D47" s="5" t="s">
        <v>111</v>
      </c>
      <c r="E47" s="28" t="s">
        <v>112</v>
      </c>
      <c r="J47" s="5" t="s">
        <v>43</v>
      </c>
      <c r="K47" s="9"/>
      <c r="L47" s="9"/>
      <c r="M47" s="5">
        <v>163</v>
      </c>
    </row>
    <row r="48" spans="1:13" ht="15" customHeight="1">
      <c r="A48" s="5" t="s">
        <v>100</v>
      </c>
      <c r="B48" s="20" t="s">
        <v>113</v>
      </c>
      <c r="C48" s="5" t="s">
        <v>102</v>
      </c>
      <c r="D48" s="5" t="s">
        <v>15</v>
      </c>
      <c r="E48" s="28" t="s">
        <v>105</v>
      </c>
      <c r="I48" s="5" t="s">
        <v>45</v>
      </c>
      <c r="K48" s="9"/>
      <c r="L48" s="9"/>
      <c r="M48" s="5">
        <v>163</v>
      </c>
    </row>
    <row r="49" spans="1:13" ht="15" customHeight="1">
      <c r="A49" s="5" t="s">
        <v>100</v>
      </c>
      <c r="B49" s="20" t="s">
        <v>114</v>
      </c>
      <c r="C49" s="5" t="s">
        <v>102</v>
      </c>
      <c r="D49" s="5" t="s">
        <v>15</v>
      </c>
      <c r="E49" s="28" t="s">
        <v>103</v>
      </c>
      <c r="I49" s="5" t="s">
        <v>45</v>
      </c>
      <c r="K49" s="9"/>
      <c r="L49" s="9"/>
      <c r="M49" s="5">
        <v>163</v>
      </c>
    </row>
    <row r="50" spans="1:13" ht="15" customHeight="1">
      <c r="A50" s="5" t="s">
        <v>100</v>
      </c>
      <c r="B50" s="20" t="s">
        <v>115</v>
      </c>
      <c r="C50" s="5" t="s">
        <v>102</v>
      </c>
      <c r="D50" s="5" t="s">
        <v>90</v>
      </c>
      <c r="E50" s="25" t="s">
        <v>109</v>
      </c>
      <c r="F50" s="25"/>
      <c r="I50" s="5" t="s">
        <v>45</v>
      </c>
      <c r="K50" s="9"/>
      <c r="L50" s="9"/>
      <c r="M50" s="5">
        <v>163</v>
      </c>
    </row>
    <row r="51" spans="1:13" ht="15" customHeight="1">
      <c r="A51" s="5" t="s">
        <v>100</v>
      </c>
      <c r="B51" s="20" t="s">
        <v>116</v>
      </c>
      <c r="C51" s="5" t="s">
        <v>117</v>
      </c>
      <c r="D51" s="5" t="s">
        <v>15</v>
      </c>
      <c r="E51" s="28" t="s">
        <v>105</v>
      </c>
      <c r="G51" s="5" t="s">
        <v>17</v>
      </c>
      <c r="K51" s="9"/>
      <c r="L51" s="9"/>
      <c r="M51" s="5">
        <v>163</v>
      </c>
    </row>
    <row r="52" spans="1:13" ht="15" customHeight="1">
      <c r="A52" s="5" t="s">
        <v>100</v>
      </c>
      <c r="B52" s="20" t="s">
        <v>118</v>
      </c>
      <c r="C52" s="5" t="s">
        <v>117</v>
      </c>
      <c r="D52" s="5" t="s">
        <v>15</v>
      </c>
      <c r="E52" s="28" t="s">
        <v>103</v>
      </c>
      <c r="G52" s="5" t="s">
        <v>17</v>
      </c>
      <c r="K52" s="9"/>
      <c r="L52" s="9"/>
      <c r="M52" s="5">
        <v>163</v>
      </c>
    </row>
    <row r="53" spans="1:13" ht="15" customHeight="1">
      <c r="A53" s="5" t="s">
        <v>100</v>
      </c>
      <c r="B53" s="20" t="s">
        <v>119</v>
      </c>
      <c r="C53" s="5" t="s">
        <v>117</v>
      </c>
      <c r="D53" s="5" t="s">
        <v>111</v>
      </c>
      <c r="E53" s="28" t="s">
        <v>112</v>
      </c>
      <c r="G53" s="5" t="s">
        <v>17</v>
      </c>
      <c r="K53" s="9"/>
      <c r="L53" s="9"/>
      <c r="M53" s="5">
        <v>163</v>
      </c>
    </row>
    <row r="54" spans="1:13" ht="15" customHeight="1">
      <c r="A54" s="5" t="s">
        <v>100</v>
      </c>
      <c r="B54" s="20" t="s">
        <v>120</v>
      </c>
      <c r="C54" s="5" t="s">
        <v>117</v>
      </c>
      <c r="D54" s="5" t="s">
        <v>15</v>
      </c>
      <c r="E54" s="28" t="s">
        <v>107</v>
      </c>
      <c r="G54" s="5" t="s">
        <v>17</v>
      </c>
      <c r="K54" s="9"/>
      <c r="L54" s="9"/>
      <c r="M54" s="5">
        <v>163</v>
      </c>
    </row>
    <row r="55" spans="1:13" ht="15" customHeight="1">
      <c r="A55" s="5" t="s">
        <v>100</v>
      </c>
      <c r="B55" s="20" t="s">
        <v>121</v>
      </c>
      <c r="C55" s="5" t="s">
        <v>117</v>
      </c>
      <c r="D55" s="5" t="s">
        <v>90</v>
      </c>
      <c r="E55" s="25" t="s">
        <v>109</v>
      </c>
      <c r="F55" s="25"/>
      <c r="G55" s="5" t="s">
        <v>17</v>
      </c>
      <c r="K55" s="9"/>
      <c r="L55" s="9"/>
      <c r="M55" s="5">
        <v>163</v>
      </c>
    </row>
    <row r="56" spans="1:13" ht="15" customHeight="1">
      <c r="A56" s="5" t="s">
        <v>100</v>
      </c>
      <c r="B56" s="20" t="s">
        <v>122</v>
      </c>
      <c r="C56" s="5" t="s">
        <v>117</v>
      </c>
      <c r="D56" s="5" t="s">
        <v>15</v>
      </c>
      <c r="E56" s="28" t="s">
        <v>105</v>
      </c>
      <c r="G56" s="5" t="s">
        <v>23</v>
      </c>
      <c r="K56" s="9"/>
      <c r="L56" s="9"/>
      <c r="M56" s="5">
        <v>163</v>
      </c>
    </row>
    <row r="57" spans="1:13" ht="15" customHeight="1">
      <c r="A57" s="5" t="s">
        <v>100</v>
      </c>
      <c r="B57" s="20" t="s">
        <v>123</v>
      </c>
      <c r="C57" s="5" t="s">
        <v>117</v>
      </c>
      <c r="D57" s="5" t="s">
        <v>111</v>
      </c>
      <c r="E57" s="28" t="s">
        <v>112</v>
      </c>
      <c r="G57" s="5" t="s">
        <v>23</v>
      </c>
      <c r="K57" s="9"/>
      <c r="L57" s="9"/>
      <c r="M57" s="5">
        <v>163</v>
      </c>
    </row>
    <row r="58" spans="1:13" ht="15" customHeight="1">
      <c r="A58" s="5" t="s">
        <v>124</v>
      </c>
      <c r="B58" s="20" t="s">
        <v>125</v>
      </c>
      <c r="C58" s="5" t="s">
        <v>102</v>
      </c>
      <c r="D58" s="5" t="s">
        <v>15</v>
      </c>
      <c r="E58" s="28" t="s">
        <v>126</v>
      </c>
      <c r="I58" s="5" t="s">
        <v>45</v>
      </c>
      <c r="K58" s="9" t="s">
        <v>26</v>
      </c>
      <c r="L58" s="9" t="s">
        <v>20</v>
      </c>
      <c r="M58" s="5">
        <v>250</v>
      </c>
    </row>
    <row r="59" spans="1:13" ht="15" customHeight="1">
      <c r="A59" s="5" t="s">
        <v>124</v>
      </c>
      <c r="B59" s="20" t="s">
        <v>127</v>
      </c>
      <c r="C59" s="5" t="s">
        <v>102</v>
      </c>
      <c r="D59" s="5" t="s">
        <v>15</v>
      </c>
      <c r="E59" s="28" t="s">
        <v>126</v>
      </c>
      <c r="I59" s="5" t="s">
        <v>45</v>
      </c>
      <c r="K59" s="9" t="s">
        <v>26</v>
      </c>
      <c r="L59" s="9" t="s">
        <v>20</v>
      </c>
      <c r="M59" s="5">
        <v>250</v>
      </c>
    </row>
    <row r="60" spans="1:13" ht="15" customHeight="1">
      <c r="A60" s="5" t="s">
        <v>124</v>
      </c>
      <c r="B60" s="20" t="s">
        <v>128</v>
      </c>
      <c r="C60" s="5" t="s">
        <v>102</v>
      </c>
      <c r="D60" s="5" t="s">
        <v>15</v>
      </c>
      <c r="E60" s="28" t="s">
        <v>126</v>
      </c>
      <c r="I60" s="5" t="s">
        <v>45</v>
      </c>
      <c r="K60" s="9" t="s">
        <v>26</v>
      </c>
      <c r="L60" s="9" t="s">
        <v>20</v>
      </c>
      <c r="M60" s="5">
        <v>250</v>
      </c>
    </row>
    <row r="61" spans="1:13" ht="15" customHeight="1">
      <c r="A61" s="5" t="s">
        <v>124</v>
      </c>
      <c r="B61" s="20" t="s">
        <v>129</v>
      </c>
      <c r="C61" s="5" t="s">
        <v>102</v>
      </c>
      <c r="D61" s="5" t="s">
        <v>63</v>
      </c>
      <c r="E61" s="28" t="s">
        <v>130</v>
      </c>
      <c r="I61" s="5" t="s">
        <v>45</v>
      </c>
      <c r="K61" s="9" t="s">
        <v>26</v>
      </c>
      <c r="L61" s="9" t="s">
        <v>20</v>
      </c>
      <c r="M61" s="5">
        <v>250</v>
      </c>
    </row>
    <row r="62" spans="1:13" ht="15" customHeight="1">
      <c r="A62" s="5" t="s">
        <v>124</v>
      </c>
      <c r="B62" s="20" t="s">
        <v>131</v>
      </c>
      <c r="C62" s="5" t="s">
        <v>132</v>
      </c>
      <c r="D62" s="5" t="s">
        <v>133</v>
      </c>
      <c r="E62" s="28" t="s">
        <v>134</v>
      </c>
      <c r="J62" s="5" t="s">
        <v>43</v>
      </c>
      <c r="K62" s="9" t="s">
        <v>26</v>
      </c>
      <c r="L62" s="9" t="s">
        <v>20</v>
      </c>
      <c r="M62" s="5">
        <v>250</v>
      </c>
    </row>
    <row r="63" spans="1:13" ht="15" customHeight="1">
      <c r="A63" s="5" t="s">
        <v>124</v>
      </c>
      <c r="B63" s="20" t="s">
        <v>135</v>
      </c>
      <c r="C63" s="5" t="s">
        <v>117</v>
      </c>
      <c r="D63" s="5" t="s">
        <v>133</v>
      </c>
      <c r="E63" s="28" t="s">
        <v>136</v>
      </c>
      <c r="G63" s="5" t="s">
        <v>17</v>
      </c>
      <c r="K63" s="9" t="s">
        <v>26</v>
      </c>
      <c r="L63" s="9" t="s">
        <v>20</v>
      </c>
      <c r="M63" s="5">
        <v>250</v>
      </c>
    </row>
    <row r="64" spans="1:13" ht="15" customHeight="1">
      <c r="A64" s="5" t="s">
        <v>137</v>
      </c>
      <c r="B64" s="20" t="s">
        <v>138</v>
      </c>
      <c r="C64" s="5" t="s">
        <v>132</v>
      </c>
      <c r="D64" s="5" t="s">
        <v>15</v>
      </c>
      <c r="E64" s="28" t="s">
        <v>126</v>
      </c>
      <c r="G64" s="5" t="s">
        <v>23</v>
      </c>
      <c r="H64" s="5" t="s">
        <v>139</v>
      </c>
      <c r="K64" s="9"/>
      <c r="L64" s="9"/>
      <c r="M64" s="5">
        <v>63</v>
      </c>
    </row>
    <row r="65" spans="1:13" ht="15" customHeight="1">
      <c r="A65" s="5" t="s">
        <v>137</v>
      </c>
      <c r="B65" s="20" t="s">
        <v>140</v>
      </c>
      <c r="C65" s="5" t="s">
        <v>132</v>
      </c>
      <c r="D65" s="5" t="s">
        <v>15</v>
      </c>
      <c r="E65" s="28" t="s">
        <v>126</v>
      </c>
      <c r="G65" s="5" t="s">
        <v>23</v>
      </c>
      <c r="H65" s="5" t="s">
        <v>139</v>
      </c>
      <c r="K65" s="9"/>
      <c r="L65" s="9"/>
      <c r="M65" s="5">
        <v>63</v>
      </c>
    </row>
    <row r="66" spans="1:13" ht="15" customHeight="1">
      <c r="A66" s="5" t="s">
        <v>137</v>
      </c>
      <c r="B66" s="20" t="s">
        <v>141</v>
      </c>
      <c r="C66" s="5" t="s">
        <v>18</v>
      </c>
      <c r="D66" s="5" t="s">
        <v>15</v>
      </c>
      <c r="E66" s="28" t="s">
        <v>142</v>
      </c>
      <c r="G66" s="5" t="s">
        <v>23</v>
      </c>
      <c r="H66" s="5" t="s">
        <v>143</v>
      </c>
      <c r="K66" s="9"/>
      <c r="L66" s="9"/>
      <c r="M66" s="5">
        <v>63</v>
      </c>
    </row>
    <row r="67" spans="1:13" ht="15" customHeight="1">
      <c r="A67" s="5" t="s">
        <v>137</v>
      </c>
      <c r="B67" s="20" t="s">
        <v>144</v>
      </c>
      <c r="C67" s="5" t="s">
        <v>102</v>
      </c>
      <c r="D67" s="5" t="s">
        <v>15</v>
      </c>
      <c r="E67" s="28" t="s">
        <v>107</v>
      </c>
      <c r="I67" s="5" t="s">
        <v>45</v>
      </c>
      <c r="K67" s="9"/>
      <c r="L67" s="9"/>
      <c r="M67" s="5">
        <v>63</v>
      </c>
    </row>
    <row r="68" spans="1:13" ht="15" customHeight="1">
      <c r="A68" s="5" t="s">
        <v>137</v>
      </c>
      <c r="B68" s="20" t="s">
        <v>145</v>
      </c>
      <c r="C68" s="5" t="s">
        <v>132</v>
      </c>
      <c r="D68" s="5" t="s">
        <v>15</v>
      </c>
      <c r="E68" s="28" t="s">
        <v>126</v>
      </c>
      <c r="I68" s="5" t="s">
        <v>45</v>
      </c>
      <c r="K68" s="9"/>
      <c r="L68" s="9"/>
      <c r="M68" s="5">
        <v>63</v>
      </c>
    </row>
    <row r="69" spans="1:13" ht="15" customHeight="1">
      <c r="A69" s="5" t="s">
        <v>137</v>
      </c>
      <c r="B69" s="20" t="s">
        <v>146</v>
      </c>
      <c r="C69" s="5" t="s">
        <v>132</v>
      </c>
      <c r="D69" s="5" t="s">
        <v>15</v>
      </c>
      <c r="E69" s="28" t="s">
        <v>126</v>
      </c>
      <c r="I69" s="5" t="s">
        <v>45</v>
      </c>
      <c r="K69" s="9"/>
      <c r="L69" s="9"/>
      <c r="M69" s="5">
        <v>63</v>
      </c>
    </row>
    <row r="70" spans="1:13" ht="15" customHeight="1">
      <c r="A70" s="5" t="s">
        <v>137</v>
      </c>
      <c r="B70" s="20" t="s">
        <v>147</v>
      </c>
      <c r="C70" s="5" t="s">
        <v>132</v>
      </c>
      <c r="D70" s="5" t="s">
        <v>38</v>
      </c>
      <c r="E70" s="25" t="s">
        <v>148</v>
      </c>
      <c r="F70" s="25"/>
      <c r="G70" s="5" t="s">
        <v>23</v>
      </c>
      <c r="H70" s="5" t="s">
        <v>139</v>
      </c>
      <c r="K70" s="9"/>
      <c r="L70" s="9"/>
      <c r="M70" s="5">
        <v>70</v>
      </c>
    </row>
    <row r="71" spans="1:13" ht="15" customHeight="1">
      <c r="A71" s="5" t="s">
        <v>137</v>
      </c>
      <c r="B71" s="20" t="s">
        <v>149</v>
      </c>
      <c r="C71" s="5" t="s">
        <v>132</v>
      </c>
      <c r="D71" s="5" t="s">
        <v>38</v>
      </c>
      <c r="E71" s="25" t="s">
        <v>150</v>
      </c>
      <c r="F71" s="25"/>
      <c r="G71" s="5" t="s">
        <v>23</v>
      </c>
      <c r="H71" s="5" t="s">
        <v>139</v>
      </c>
      <c r="K71" s="9"/>
      <c r="L71" s="9"/>
      <c r="M71" s="5">
        <v>70</v>
      </c>
    </row>
    <row r="72" spans="1:13" ht="15" customHeight="1">
      <c r="A72" s="5" t="s">
        <v>137</v>
      </c>
      <c r="B72" s="20" t="s">
        <v>151</v>
      </c>
      <c r="C72" s="5" t="s">
        <v>132</v>
      </c>
      <c r="D72" s="5" t="s">
        <v>38</v>
      </c>
      <c r="E72" s="28" t="s">
        <v>152</v>
      </c>
      <c r="G72" s="5" t="s">
        <v>23</v>
      </c>
      <c r="H72" s="5" t="s">
        <v>139</v>
      </c>
      <c r="K72" s="9"/>
      <c r="L72" s="9"/>
      <c r="M72" s="5">
        <v>70</v>
      </c>
    </row>
    <row r="73" spans="1:13" ht="15" customHeight="1">
      <c r="A73" s="5" t="s">
        <v>137</v>
      </c>
      <c r="B73" s="20" t="s">
        <v>153</v>
      </c>
      <c r="C73" s="5" t="s">
        <v>132</v>
      </c>
      <c r="D73" s="5" t="s">
        <v>38</v>
      </c>
      <c r="E73" s="28" t="s">
        <v>154</v>
      </c>
      <c r="I73" s="5" t="s">
        <v>45</v>
      </c>
      <c r="K73" s="9"/>
      <c r="L73" s="9"/>
      <c r="M73" s="5">
        <v>70</v>
      </c>
    </row>
    <row r="74" spans="1:13" ht="15" customHeight="1">
      <c r="A74" s="5" t="s">
        <v>137</v>
      </c>
      <c r="B74" s="20" t="s">
        <v>155</v>
      </c>
      <c r="C74" s="5" t="s">
        <v>132</v>
      </c>
      <c r="D74" s="5" t="s">
        <v>49</v>
      </c>
      <c r="E74" s="28" t="s">
        <v>156</v>
      </c>
      <c r="J74" s="5" t="s">
        <v>43</v>
      </c>
      <c r="K74" s="9"/>
      <c r="L74" s="9"/>
      <c r="M74" s="5">
        <v>75</v>
      </c>
    </row>
    <row r="75" spans="1:13" ht="15" customHeight="1">
      <c r="A75" s="5" t="s">
        <v>137</v>
      </c>
      <c r="B75" s="20" t="s">
        <v>157</v>
      </c>
      <c r="C75" s="5" t="s">
        <v>132</v>
      </c>
      <c r="D75" s="5" t="s">
        <v>49</v>
      </c>
      <c r="E75" s="28" t="s">
        <v>156</v>
      </c>
      <c r="G75" s="5" t="s">
        <v>23</v>
      </c>
      <c r="H75" s="5" t="s">
        <v>143</v>
      </c>
      <c r="K75" s="9"/>
      <c r="L75" s="9"/>
      <c r="M75" s="5">
        <v>75</v>
      </c>
    </row>
    <row r="76" spans="1:13" ht="15" customHeight="1">
      <c r="A76" s="5" t="s">
        <v>137</v>
      </c>
      <c r="B76" s="20" t="s">
        <v>158</v>
      </c>
      <c r="C76" s="5" t="s">
        <v>132</v>
      </c>
      <c r="D76" s="5" t="s">
        <v>49</v>
      </c>
      <c r="E76" s="28" t="s">
        <v>156</v>
      </c>
      <c r="G76" s="5" t="s">
        <v>23</v>
      </c>
      <c r="H76" s="5" t="s">
        <v>139</v>
      </c>
      <c r="K76" s="9"/>
      <c r="L76" s="9"/>
      <c r="M76" s="5">
        <v>75</v>
      </c>
    </row>
    <row r="77" spans="1:13" ht="15" customHeight="1">
      <c r="A77" s="5" t="s">
        <v>137</v>
      </c>
      <c r="B77" s="20" t="s">
        <v>159</v>
      </c>
      <c r="C77" s="5" t="s">
        <v>117</v>
      </c>
      <c r="D77" s="5" t="s">
        <v>54</v>
      </c>
      <c r="E77" s="28" t="s">
        <v>160</v>
      </c>
      <c r="G77" s="5" t="s">
        <v>23</v>
      </c>
      <c r="H77" s="5" t="s">
        <v>139</v>
      </c>
      <c r="K77" s="9"/>
      <c r="L77" s="9"/>
      <c r="M77" s="5">
        <v>77</v>
      </c>
    </row>
    <row r="78" spans="1:13" ht="15" customHeight="1">
      <c r="A78" s="5" t="s">
        <v>137</v>
      </c>
      <c r="B78" s="20" t="s">
        <v>161</v>
      </c>
      <c r="C78" s="5" t="s">
        <v>132</v>
      </c>
      <c r="D78" s="5" t="s">
        <v>63</v>
      </c>
      <c r="E78" s="28" t="s">
        <v>162</v>
      </c>
      <c r="G78" s="5" t="s">
        <v>17</v>
      </c>
      <c r="H78" s="5" t="s">
        <v>139</v>
      </c>
      <c r="K78" s="9"/>
      <c r="L78" s="9"/>
      <c r="M78" s="5">
        <v>91</v>
      </c>
    </row>
    <row r="79" spans="1:13" ht="15" customHeight="1">
      <c r="A79" s="5" t="s">
        <v>137</v>
      </c>
      <c r="B79" s="20" t="s">
        <v>163</v>
      </c>
      <c r="C79" s="5" t="s">
        <v>132</v>
      </c>
      <c r="D79" s="5" t="s">
        <v>63</v>
      </c>
      <c r="E79" s="28" t="s">
        <v>164</v>
      </c>
      <c r="G79" s="5" t="s">
        <v>17</v>
      </c>
      <c r="H79" s="5" t="s">
        <v>143</v>
      </c>
      <c r="K79" s="9"/>
      <c r="L79" s="9"/>
      <c r="M79" s="5">
        <v>91</v>
      </c>
    </row>
    <row r="80" spans="1:13" ht="15" customHeight="1">
      <c r="A80" s="5" t="s">
        <v>137</v>
      </c>
      <c r="B80" s="20" t="s">
        <v>165</v>
      </c>
      <c r="C80" s="5" t="s">
        <v>132</v>
      </c>
      <c r="D80" s="5" t="s">
        <v>63</v>
      </c>
      <c r="E80" s="28" t="s">
        <v>164</v>
      </c>
      <c r="G80" s="5" t="s">
        <v>23</v>
      </c>
      <c r="H80" s="5" t="s">
        <v>139</v>
      </c>
      <c r="K80" s="9"/>
      <c r="L80" s="9"/>
      <c r="M80" s="5">
        <v>91</v>
      </c>
    </row>
    <row r="81" spans="1:13" ht="15" customHeight="1">
      <c r="A81" s="5" t="s">
        <v>137</v>
      </c>
      <c r="B81" s="20" t="s">
        <v>166</v>
      </c>
      <c r="C81" s="5" t="s">
        <v>117</v>
      </c>
      <c r="D81" s="5" t="s">
        <v>63</v>
      </c>
      <c r="E81" s="28" t="s">
        <v>167</v>
      </c>
      <c r="G81" s="5" t="s">
        <v>23</v>
      </c>
      <c r="H81" s="5" t="s">
        <v>139</v>
      </c>
      <c r="K81" s="9"/>
      <c r="L81" s="9"/>
      <c r="M81" s="5">
        <v>91</v>
      </c>
    </row>
    <row r="82" spans="1:13" ht="15" customHeight="1">
      <c r="A82" s="5" t="s">
        <v>137</v>
      </c>
      <c r="B82" s="20" t="s">
        <v>168</v>
      </c>
      <c r="C82" s="5" t="s">
        <v>132</v>
      </c>
      <c r="D82" s="5" t="s">
        <v>63</v>
      </c>
      <c r="E82" s="28" t="s">
        <v>169</v>
      </c>
      <c r="G82" s="5" t="s">
        <v>23</v>
      </c>
      <c r="H82" s="5" t="s">
        <v>139</v>
      </c>
      <c r="K82" s="9"/>
      <c r="L82" s="9"/>
      <c r="M82" s="5">
        <v>91</v>
      </c>
    </row>
    <row r="83" spans="1:13" ht="15" customHeight="1">
      <c r="A83" s="5" t="s">
        <v>137</v>
      </c>
      <c r="B83" s="20" t="s">
        <v>170</v>
      </c>
      <c r="C83" s="5" t="s">
        <v>132</v>
      </c>
      <c r="D83" s="5" t="s">
        <v>63</v>
      </c>
      <c r="E83" s="28" t="s">
        <v>171</v>
      </c>
      <c r="J83" s="5" t="s">
        <v>43</v>
      </c>
      <c r="K83" s="9"/>
      <c r="L83" s="9"/>
      <c r="M83" s="5">
        <v>91</v>
      </c>
    </row>
    <row r="84" spans="1:13" ht="15" customHeight="1">
      <c r="A84" s="5" t="s">
        <v>137</v>
      </c>
      <c r="B84" s="20" t="s">
        <v>172</v>
      </c>
      <c r="C84" s="5" t="s">
        <v>102</v>
      </c>
      <c r="D84" s="5" t="s">
        <v>63</v>
      </c>
      <c r="E84" s="28" t="s">
        <v>173</v>
      </c>
      <c r="I84" s="5" t="s">
        <v>45</v>
      </c>
      <c r="K84" s="9"/>
      <c r="L84" s="9"/>
      <c r="M84" s="5">
        <v>91</v>
      </c>
    </row>
    <row r="85" spans="1:13" ht="15" customHeight="1">
      <c r="A85" s="5" t="s">
        <v>137</v>
      </c>
      <c r="B85" s="20" t="s">
        <v>174</v>
      </c>
      <c r="C85" s="5" t="s">
        <v>102</v>
      </c>
      <c r="D85" s="5" t="s">
        <v>63</v>
      </c>
      <c r="E85" s="28" t="s">
        <v>173</v>
      </c>
      <c r="J85" s="5" t="s">
        <v>43</v>
      </c>
      <c r="K85" s="9"/>
      <c r="L85" s="9"/>
      <c r="M85" s="5">
        <v>91</v>
      </c>
    </row>
    <row r="86" spans="1:13" ht="15" customHeight="1">
      <c r="A86" s="5" t="s">
        <v>137</v>
      </c>
      <c r="B86" s="20" t="s">
        <v>175</v>
      </c>
      <c r="C86" s="5" t="s">
        <v>132</v>
      </c>
      <c r="D86" s="5" t="s">
        <v>63</v>
      </c>
      <c r="E86" s="28" t="s">
        <v>176</v>
      </c>
      <c r="G86" s="5" t="s">
        <v>17</v>
      </c>
      <c r="H86" s="5" t="s">
        <v>139</v>
      </c>
      <c r="K86" s="9"/>
      <c r="L86" s="9"/>
      <c r="M86" s="5">
        <v>91</v>
      </c>
    </row>
    <row r="87" spans="1:13" ht="15" customHeight="1">
      <c r="A87" s="5" t="s">
        <v>137</v>
      </c>
      <c r="B87" s="20" t="s">
        <v>177</v>
      </c>
      <c r="C87" s="5" t="s">
        <v>132</v>
      </c>
      <c r="D87" s="5" t="s">
        <v>63</v>
      </c>
      <c r="E87" s="28" t="s">
        <v>176</v>
      </c>
      <c r="G87" s="5" t="s">
        <v>23</v>
      </c>
      <c r="H87" s="5" t="s">
        <v>139</v>
      </c>
      <c r="K87" s="9"/>
      <c r="L87" s="9"/>
      <c r="M87" s="5">
        <v>91</v>
      </c>
    </row>
    <row r="88" spans="1:13" ht="15" customHeight="1">
      <c r="A88" s="5" t="s">
        <v>137</v>
      </c>
      <c r="B88" s="20" t="s">
        <v>178</v>
      </c>
      <c r="C88" s="5" t="s">
        <v>132</v>
      </c>
      <c r="D88" s="5" t="s">
        <v>63</v>
      </c>
      <c r="E88" s="28" t="s">
        <v>176</v>
      </c>
      <c r="G88" s="5" t="s">
        <v>23</v>
      </c>
      <c r="H88" s="5" t="s">
        <v>139</v>
      </c>
      <c r="K88" s="9"/>
      <c r="L88" s="9"/>
      <c r="M88" s="5">
        <v>91</v>
      </c>
    </row>
    <row r="89" spans="1:13" ht="15" customHeight="1">
      <c r="A89" s="5" t="s">
        <v>137</v>
      </c>
      <c r="B89" s="20" t="s">
        <v>179</v>
      </c>
      <c r="C89" s="5" t="s">
        <v>132</v>
      </c>
      <c r="D89" s="5" t="s">
        <v>63</v>
      </c>
      <c r="E89" s="28" t="s">
        <v>176</v>
      </c>
      <c r="G89" s="5" t="s">
        <v>23</v>
      </c>
      <c r="H89" s="5" t="s">
        <v>139</v>
      </c>
      <c r="K89" s="9"/>
      <c r="L89" s="9"/>
      <c r="M89" s="5">
        <v>91</v>
      </c>
    </row>
    <row r="90" spans="1:13" ht="15" customHeight="1">
      <c r="A90" s="5" t="s">
        <v>137</v>
      </c>
      <c r="B90" s="20" t="s">
        <v>180</v>
      </c>
      <c r="C90" s="5" t="s">
        <v>132</v>
      </c>
      <c r="D90" s="5" t="s">
        <v>63</v>
      </c>
      <c r="E90" s="28" t="s">
        <v>181</v>
      </c>
      <c r="G90" s="5" t="s">
        <v>23</v>
      </c>
      <c r="H90" s="5" t="s">
        <v>139</v>
      </c>
      <c r="K90" s="9"/>
      <c r="L90" s="9"/>
      <c r="M90" s="5">
        <v>91</v>
      </c>
    </row>
    <row r="91" spans="1:13" ht="15" customHeight="1">
      <c r="A91" s="5" t="s">
        <v>137</v>
      </c>
      <c r="B91" s="20" t="s">
        <v>182</v>
      </c>
      <c r="C91" s="5" t="s">
        <v>132</v>
      </c>
      <c r="D91" s="5" t="s">
        <v>63</v>
      </c>
      <c r="E91" s="28" t="s">
        <v>183</v>
      </c>
      <c r="I91" s="5" t="s">
        <v>45</v>
      </c>
      <c r="K91" s="9"/>
      <c r="L91" s="9"/>
      <c r="M91" s="5">
        <v>91</v>
      </c>
    </row>
    <row r="92" spans="1:13" ht="15" customHeight="1">
      <c r="A92" s="5" t="s">
        <v>137</v>
      </c>
      <c r="B92" s="20" t="s">
        <v>184</v>
      </c>
      <c r="C92" s="5" t="s">
        <v>132</v>
      </c>
      <c r="D92" s="5" t="s">
        <v>81</v>
      </c>
      <c r="E92" s="25" t="s">
        <v>185</v>
      </c>
      <c r="F92" s="25"/>
      <c r="G92" s="5" t="s">
        <v>23</v>
      </c>
      <c r="H92" s="5" t="s">
        <v>143</v>
      </c>
      <c r="K92" s="9"/>
      <c r="L92" s="9"/>
      <c r="M92" s="5">
        <v>102</v>
      </c>
    </row>
    <row r="93" spans="1:13" ht="15" customHeight="1">
      <c r="A93" s="5" t="s">
        <v>137</v>
      </c>
      <c r="B93" s="20" t="s">
        <v>186</v>
      </c>
      <c r="C93" s="5" t="s">
        <v>132</v>
      </c>
      <c r="D93" s="5" t="s">
        <v>81</v>
      </c>
      <c r="E93" s="25" t="s">
        <v>185</v>
      </c>
      <c r="F93" s="25"/>
      <c r="I93" s="5" t="s">
        <v>45</v>
      </c>
      <c r="K93" s="9"/>
      <c r="L93" s="9"/>
      <c r="M93" s="5">
        <v>102</v>
      </c>
    </row>
    <row r="94" spans="1:13" ht="15" customHeight="1">
      <c r="A94" s="5" t="s">
        <v>137</v>
      </c>
      <c r="B94" s="20" t="s">
        <v>187</v>
      </c>
      <c r="C94" s="5" t="s">
        <v>132</v>
      </c>
      <c r="D94" s="5" t="s">
        <v>81</v>
      </c>
      <c r="E94" s="25" t="s">
        <v>176</v>
      </c>
      <c r="F94" s="25"/>
      <c r="I94" s="5" t="s">
        <v>45</v>
      </c>
      <c r="K94" s="9"/>
      <c r="L94" s="9"/>
      <c r="M94" s="5">
        <v>102</v>
      </c>
    </row>
    <row r="95" spans="1:13" ht="15" customHeight="1">
      <c r="A95" s="5" t="s">
        <v>137</v>
      </c>
      <c r="B95" s="20" t="s">
        <v>188</v>
      </c>
      <c r="D95" s="5" t="s">
        <v>189</v>
      </c>
      <c r="E95" s="28" t="s">
        <v>18</v>
      </c>
      <c r="G95" s="5" t="s">
        <v>17</v>
      </c>
      <c r="H95" s="5" t="s">
        <v>139</v>
      </c>
      <c r="K95" s="9"/>
      <c r="L95" s="9"/>
      <c r="M95" s="5">
        <v>107</v>
      </c>
    </row>
    <row r="96" spans="1:13" ht="15" customHeight="1">
      <c r="A96" s="5" t="s">
        <v>137</v>
      </c>
      <c r="B96" s="20" t="s">
        <v>190</v>
      </c>
      <c r="D96" s="5" t="s">
        <v>189</v>
      </c>
      <c r="E96" s="28" t="s">
        <v>18</v>
      </c>
      <c r="G96" s="5" t="s">
        <v>17</v>
      </c>
      <c r="H96" s="5" t="s">
        <v>139</v>
      </c>
      <c r="K96" s="9"/>
      <c r="L96" s="9"/>
      <c r="M96" s="5">
        <v>107</v>
      </c>
    </row>
    <row r="97" spans="1:13" ht="15" customHeight="1">
      <c r="A97" s="5" t="s">
        <v>137</v>
      </c>
      <c r="B97" s="20" t="s">
        <v>191</v>
      </c>
      <c r="D97" s="5" t="s">
        <v>189</v>
      </c>
      <c r="E97" s="28" t="s">
        <v>18</v>
      </c>
      <c r="G97" s="5" t="s">
        <v>17</v>
      </c>
      <c r="H97" s="5" t="s">
        <v>143</v>
      </c>
      <c r="K97" s="9"/>
      <c r="L97" s="9"/>
      <c r="M97" s="5">
        <v>107</v>
      </c>
    </row>
    <row r="98" spans="1:13" ht="15" customHeight="1">
      <c r="A98" s="5" t="s">
        <v>137</v>
      </c>
      <c r="B98" s="20" t="s">
        <v>192</v>
      </c>
      <c r="D98" s="5" t="s">
        <v>189</v>
      </c>
      <c r="E98" s="28" t="s">
        <v>18</v>
      </c>
      <c r="G98" s="5" t="s">
        <v>23</v>
      </c>
      <c r="H98" s="5" t="s">
        <v>139</v>
      </c>
      <c r="K98" s="9"/>
      <c r="L98" s="9"/>
      <c r="M98" s="5">
        <v>107</v>
      </c>
    </row>
    <row r="99" spans="1:13" ht="15" customHeight="1">
      <c r="A99" s="5" t="s">
        <v>137</v>
      </c>
      <c r="B99" s="20" t="s">
        <v>193</v>
      </c>
      <c r="D99" s="5" t="s">
        <v>189</v>
      </c>
      <c r="E99" s="28" t="s">
        <v>18</v>
      </c>
      <c r="G99" s="5" t="s">
        <v>23</v>
      </c>
      <c r="H99" s="5" t="s">
        <v>143</v>
      </c>
      <c r="K99" s="9"/>
      <c r="L99" s="9"/>
      <c r="M99" s="5">
        <v>107</v>
      </c>
    </row>
    <row r="100" spans="1:13" ht="15" customHeight="1">
      <c r="A100" s="5" t="s">
        <v>137</v>
      </c>
      <c r="B100" s="20" t="s">
        <v>194</v>
      </c>
      <c r="D100" s="5" t="s">
        <v>189</v>
      </c>
      <c r="E100" s="28" t="s">
        <v>18</v>
      </c>
      <c r="I100" s="5" t="s">
        <v>45</v>
      </c>
      <c r="K100" s="9"/>
      <c r="L100" s="9"/>
      <c r="M100" s="5">
        <v>107</v>
      </c>
    </row>
    <row r="101" spans="1:13" ht="15" customHeight="1">
      <c r="A101" s="5" t="s">
        <v>137</v>
      </c>
      <c r="B101" s="20" t="s">
        <v>195</v>
      </c>
      <c r="D101" s="5" t="s">
        <v>189</v>
      </c>
      <c r="E101" s="28" t="s">
        <v>18</v>
      </c>
      <c r="I101" s="5" t="s">
        <v>45</v>
      </c>
      <c r="K101" s="9"/>
      <c r="L101" s="9"/>
      <c r="M101" s="5">
        <v>107</v>
      </c>
    </row>
    <row r="102" spans="1:13" ht="15" customHeight="1">
      <c r="A102" s="5" t="s">
        <v>137</v>
      </c>
      <c r="B102" s="20" t="s">
        <v>196</v>
      </c>
      <c r="D102" s="5" t="s">
        <v>189</v>
      </c>
      <c r="E102" s="28" t="s">
        <v>18</v>
      </c>
      <c r="J102" s="5" t="s">
        <v>43</v>
      </c>
      <c r="K102" s="9"/>
      <c r="L102" s="9"/>
      <c r="M102" s="5">
        <v>107</v>
      </c>
    </row>
    <row r="103" spans="1:13" ht="15" customHeight="1">
      <c r="A103" s="5" t="s">
        <v>137</v>
      </c>
      <c r="B103" s="20" t="s">
        <v>197</v>
      </c>
      <c r="D103" s="5" t="s">
        <v>189</v>
      </c>
      <c r="E103" s="28" t="s">
        <v>18</v>
      </c>
      <c r="G103" s="5" t="s">
        <v>17</v>
      </c>
      <c r="H103" s="5" t="s">
        <v>139</v>
      </c>
      <c r="K103" s="9"/>
      <c r="L103" s="9"/>
      <c r="M103" s="5">
        <v>107</v>
      </c>
    </row>
    <row r="104" spans="1:13" ht="15" customHeight="1">
      <c r="A104" s="5" t="s">
        <v>137</v>
      </c>
      <c r="B104" s="20" t="s">
        <v>198</v>
      </c>
      <c r="D104" s="5" t="s">
        <v>189</v>
      </c>
      <c r="E104" s="28" t="s">
        <v>18</v>
      </c>
      <c r="G104" s="5" t="s">
        <v>17</v>
      </c>
      <c r="H104" s="5" t="s">
        <v>143</v>
      </c>
      <c r="K104" s="9"/>
      <c r="L104" s="9"/>
      <c r="M104" s="5">
        <v>107</v>
      </c>
    </row>
    <row r="105" spans="1:13" ht="15" customHeight="1">
      <c r="A105" s="5" t="s">
        <v>137</v>
      </c>
      <c r="B105" s="20" t="s">
        <v>199</v>
      </c>
      <c r="D105" s="5" t="s">
        <v>189</v>
      </c>
      <c r="E105" s="28" t="s">
        <v>18</v>
      </c>
      <c r="G105" s="5" t="s">
        <v>17</v>
      </c>
      <c r="H105" s="5" t="s">
        <v>139</v>
      </c>
      <c r="I105" s="1"/>
      <c r="K105" s="9"/>
      <c r="L105" s="9"/>
      <c r="M105" s="5">
        <v>107</v>
      </c>
    </row>
    <row r="106" spans="1:13" ht="15" customHeight="1">
      <c r="A106" s="5" t="s">
        <v>137</v>
      </c>
      <c r="B106" s="20" t="s">
        <v>200</v>
      </c>
      <c r="D106" s="5" t="s">
        <v>189</v>
      </c>
      <c r="E106" s="28" t="s">
        <v>18</v>
      </c>
      <c r="G106" s="5" t="s">
        <v>17</v>
      </c>
      <c r="H106" s="5" t="s">
        <v>143</v>
      </c>
      <c r="K106" s="9"/>
      <c r="L106" s="9"/>
      <c r="M106" s="5">
        <v>107</v>
      </c>
    </row>
    <row r="107" spans="1:13" ht="15" customHeight="1">
      <c r="A107" s="5" t="s">
        <v>137</v>
      </c>
      <c r="B107" s="20" t="s">
        <v>201</v>
      </c>
      <c r="D107" s="5" t="s">
        <v>189</v>
      </c>
      <c r="E107" s="28" t="s">
        <v>18</v>
      </c>
      <c r="G107" s="5" t="s">
        <v>23</v>
      </c>
      <c r="H107" s="5" t="s">
        <v>139</v>
      </c>
      <c r="K107" s="9"/>
      <c r="L107" s="9"/>
      <c r="M107" s="5">
        <v>107</v>
      </c>
    </row>
    <row r="108" spans="1:13" ht="15" customHeight="1">
      <c r="A108" s="5" t="s">
        <v>137</v>
      </c>
      <c r="B108" s="20" t="s">
        <v>202</v>
      </c>
      <c r="D108" s="5" t="s">
        <v>189</v>
      </c>
      <c r="E108" s="28" t="s">
        <v>18</v>
      </c>
      <c r="G108" s="5" t="s">
        <v>23</v>
      </c>
      <c r="H108" s="5" t="s">
        <v>143</v>
      </c>
      <c r="K108" s="9"/>
      <c r="L108" s="9"/>
      <c r="M108" s="5">
        <v>107</v>
      </c>
    </row>
    <row r="109" spans="1:13" ht="15" customHeight="1">
      <c r="A109" s="5" t="s">
        <v>137</v>
      </c>
      <c r="B109" s="20" t="s">
        <v>203</v>
      </c>
      <c r="D109" s="5" t="s">
        <v>189</v>
      </c>
      <c r="E109" s="28" t="s">
        <v>204</v>
      </c>
      <c r="I109" s="5" t="s">
        <v>45</v>
      </c>
      <c r="K109" s="9"/>
      <c r="L109" s="9"/>
      <c r="M109" s="5">
        <v>107</v>
      </c>
    </row>
    <row r="110" spans="1:13" ht="15" customHeight="1">
      <c r="A110" s="5" t="s">
        <v>137</v>
      </c>
      <c r="B110" s="20" t="s">
        <v>205</v>
      </c>
      <c r="D110" s="5" t="s">
        <v>189</v>
      </c>
      <c r="E110" s="28" t="s">
        <v>204</v>
      </c>
      <c r="I110" s="5" t="s">
        <v>45</v>
      </c>
      <c r="K110" s="9"/>
      <c r="L110" s="9"/>
      <c r="M110" s="5">
        <v>107</v>
      </c>
    </row>
    <row r="111" spans="1:13" ht="15" customHeight="1">
      <c r="A111" s="5" t="s">
        <v>137</v>
      </c>
      <c r="B111" s="20" t="s">
        <v>206</v>
      </c>
      <c r="D111" s="5" t="s">
        <v>189</v>
      </c>
      <c r="E111" s="25" t="s">
        <v>207</v>
      </c>
      <c r="F111" s="25"/>
      <c r="I111" s="5" t="s">
        <v>45</v>
      </c>
      <c r="K111" s="9"/>
      <c r="L111" s="9"/>
      <c r="M111" s="5">
        <v>107</v>
      </c>
    </row>
    <row r="112" spans="1:13" ht="15" customHeight="1">
      <c r="A112" s="5" t="s">
        <v>137</v>
      </c>
      <c r="B112" s="20" t="s">
        <v>208</v>
      </c>
      <c r="D112" s="5" t="s">
        <v>189</v>
      </c>
      <c r="E112" s="28" t="s">
        <v>204</v>
      </c>
      <c r="J112" s="5" t="s">
        <v>43</v>
      </c>
      <c r="K112" s="9"/>
      <c r="L112" s="9"/>
      <c r="M112" s="5">
        <v>107</v>
      </c>
    </row>
    <row r="113" spans="1:13" ht="15" customHeight="1">
      <c r="A113" s="5" t="s">
        <v>137</v>
      </c>
      <c r="B113" s="20" t="s">
        <v>209</v>
      </c>
      <c r="D113" s="5" t="s">
        <v>189</v>
      </c>
      <c r="E113" s="28" t="s">
        <v>18</v>
      </c>
      <c r="G113" s="5" t="s">
        <v>17</v>
      </c>
      <c r="H113" s="5" t="s">
        <v>139</v>
      </c>
      <c r="K113" s="9"/>
      <c r="L113" s="9"/>
      <c r="M113" s="5">
        <v>107</v>
      </c>
    </row>
    <row r="114" spans="1:13" ht="15" customHeight="1">
      <c r="A114" s="5" t="s">
        <v>137</v>
      </c>
      <c r="B114" s="20" t="s">
        <v>210</v>
      </c>
      <c r="D114" s="5" t="s">
        <v>189</v>
      </c>
      <c r="E114" s="28" t="s">
        <v>18</v>
      </c>
      <c r="G114" s="5" t="s">
        <v>23</v>
      </c>
      <c r="H114" s="5" t="s">
        <v>139</v>
      </c>
      <c r="K114" s="9"/>
      <c r="L114" s="9"/>
      <c r="M114" s="5">
        <v>107</v>
      </c>
    </row>
    <row r="115" spans="1:13" ht="15" customHeight="1">
      <c r="A115" s="5" t="s">
        <v>137</v>
      </c>
      <c r="B115" s="20" t="s">
        <v>211</v>
      </c>
      <c r="D115" s="5" t="s">
        <v>189</v>
      </c>
      <c r="E115" s="28" t="s">
        <v>18</v>
      </c>
      <c r="I115" s="5" t="s">
        <v>45</v>
      </c>
      <c r="K115" s="9"/>
      <c r="L115" s="9"/>
      <c r="M115" s="5">
        <v>107</v>
      </c>
    </row>
    <row r="116" spans="1:13" ht="15" customHeight="1">
      <c r="A116" s="5" t="s">
        <v>137</v>
      </c>
      <c r="B116" s="20" t="s">
        <v>212</v>
      </c>
      <c r="D116" s="5" t="s">
        <v>189</v>
      </c>
      <c r="E116" s="28" t="s">
        <v>18</v>
      </c>
      <c r="G116" s="5" t="s">
        <v>17</v>
      </c>
      <c r="H116" s="5" t="s">
        <v>139</v>
      </c>
      <c r="K116" s="9"/>
      <c r="L116" s="9"/>
      <c r="M116" s="5">
        <v>107</v>
      </c>
    </row>
    <row r="117" spans="1:13" ht="15" customHeight="1">
      <c r="A117" s="5" t="s">
        <v>137</v>
      </c>
      <c r="B117" s="20" t="s">
        <v>213</v>
      </c>
      <c r="D117" s="5" t="s">
        <v>189</v>
      </c>
      <c r="E117" s="28" t="s">
        <v>18</v>
      </c>
      <c r="G117" s="5" t="s">
        <v>17</v>
      </c>
      <c r="H117" s="5" t="s">
        <v>143</v>
      </c>
      <c r="K117" s="9"/>
      <c r="L117" s="9"/>
      <c r="M117" s="5">
        <v>107</v>
      </c>
    </row>
    <row r="118" spans="1:13" ht="15" customHeight="1">
      <c r="A118" s="5" t="s">
        <v>137</v>
      </c>
      <c r="B118" s="20" t="s">
        <v>214</v>
      </c>
      <c r="D118" s="5" t="s">
        <v>189</v>
      </c>
      <c r="E118" s="28" t="s">
        <v>18</v>
      </c>
      <c r="G118" s="5" t="s">
        <v>17</v>
      </c>
      <c r="H118" s="5" t="s">
        <v>143</v>
      </c>
      <c r="K118" s="9"/>
      <c r="L118" s="9"/>
      <c r="M118" s="5">
        <v>107</v>
      </c>
    </row>
    <row r="119" spans="1:13" ht="15" customHeight="1">
      <c r="A119" s="5" t="s">
        <v>137</v>
      </c>
      <c r="B119" s="20" t="s">
        <v>215</v>
      </c>
      <c r="D119" s="5" t="s">
        <v>189</v>
      </c>
      <c r="E119" s="28" t="s">
        <v>18</v>
      </c>
      <c r="I119" s="5" t="s">
        <v>45</v>
      </c>
      <c r="K119" s="9"/>
      <c r="L119" s="9"/>
      <c r="M119" s="5">
        <v>107</v>
      </c>
    </row>
    <row r="120" spans="1:13" ht="15" customHeight="1">
      <c r="A120" s="5" t="s">
        <v>137</v>
      </c>
      <c r="B120" s="20" t="s">
        <v>216</v>
      </c>
      <c r="D120" s="5" t="s">
        <v>189</v>
      </c>
      <c r="E120" s="28" t="s">
        <v>18</v>
      </c>
      <c r="I120" s="5" t="s">
        <v>45</v>
      </c>
      <c r="K120" s="9"/>
      <c r="L120" s="9"/>
      <c r="M120" s="5">
        <v>107</v>
      </c>
    </row>
    <row r="121" spans="1:13" ht="15" customHeight="1">
      <c r="A121" s="5" t="s">
        <v>137</v>
      </c>
      <c r="B121" s="20" t="s">
        <v>217</v>
      </c>
      <c r="D121" s="5" t="s">
        <v>189</v>
      </c>
      <c r="E121" s="28" t="s">
        <v>18</v>
      </c>
      <c r="I121" s="5" t="s">
        <v>45</v>
      </c>
      <c r="K121" s="9"/>
      <c r="L121" s="9"/>
      <c r="M121" s="5">
        <v>107</v>
      </c>
    </row>
    <row r="122" spans="1:13" ht="15" customHeight="1">
      <c r="A122" s="5" t="s">
        <v>137</v>
      </c>
      <c r="B122" s="20" t="s">
        <v>218</v>
      </c>
      <c r="D122" s="5" t="s">
        <v>189</v>
      </c>
      <c r="E122" s="28" t="s">
        <v>18</v>
      </c>
      <c r="I122" s="5" t="s">
        <v>45</v>
      </c>
      <c r="K122" s="9"/>
      <c r="L122" s="9"/>
      <c r="M122" s="5">
        <v>107</v>
      </c>
    </row>
    <row r="123" spans="1:13" ht="15" customHeight="1">
      <c r="A123" s="5" t="s">
        <v>137</v>
      </c>
      <c r="B123" s="20" t="s">
        <v>219</v>
      </c>
      <c r="D123" s="5" t="s">
        <v>189</v>
      </c>
      <c r="E123" s="28" t="s">
        <v>220</v>
      </c>
      <c r="I123" s="5" t="s">
        <v>45</v>
      </c>
      <c r="K123" s="9"/>
      <c r="L123" s="9"/>
      <c r="M123" s="5">
        <v>107</v>
      </c>
    </row>
    <row r="124" spans="1:13" ht="15" customHeight="1">
      <c r="A124" s="5" t="s">
        <v>137</v>
      </c>
      <c r="B124" s="20" t="s">
        <v>221</v>
      </c>
      <c r="D124" s="5" t="s">
        <v>189</v>
      </c>
      <c r="E124" s="28" t="s">
        <v>220</v>
      </c>
      <c r="I124" s="5" t="s">
        <v>45</v>
      </c>
      <c r="K124" s="9"/>
      <c r="L124" s="9"/>
      <c r="M124" s="5">
        <v>107</v>
      </c>
    </row>
    <row r="125" spans="1:13" ht="15" customHeight="1">
      <c r="A125" s="5" t="s">
        <v>137</v>
      </c>
      <c r="B125" s="20" t="s">
        <v>222</v>
      </c>
      <c r="D125" s="5" t="s">
        <v>189</v>
      </c>
      <c r="E125" s="25" t="s">
        <v>223</v>
      </c>
      <c r="F125" s="25"/>
      <c r="G125" s="5" t="s">
        <v>17</v>
      </c>
      <c r="H125" s="5" t="s">
        <v>143</v>
      </c>
      <c r="K125" s="9"/>
      <c r="L125" s="9"/>
      <c r="M125" s="5">
        <v>107</v>
      </c>
    </row>
    <row r="126" spans="1:13" ht="15" customHeight="1">
      <c r="A126" s="5" t="s">
        <v>137</v>
      </c>
      <c r="B126" s="20" t="s">
        <v>224</v>
      </c>
      <c r="D126" s="5" t="s">
        <v>189</v>
      </c>
      <c r="E126" s="25" t="s">
        <v>223</v>
      </c>
      <c r="F126" s="25"/>
      <c r="G126" s="5" t="s">
        <v>23</v>
      </c>
      <c r="H126" s="5" t="s">
        <v>143</v>
      </c>
      <c r="K126" s="9"/>
      <c r="L126" s="9"/>
      <c r="M126" s="5">
        <v>108</v>
      </c>
    </row>
    <row r="127" spans="1:13" ht="15" customHeight="1">
      <c r="A127" s="5" t="s">
        <v>137</v>
      </c>
      <c r="B127" s="20" t="s">
        <v>225</v>
      </c>
      <c r="D127" s="5" t="s">
        <v>189</v>
      </c>
      <c r="E127" s="25" t="s">
        <v>223</v>
      </c>
      <c r="F127" s="25"/>
      <c r="I127" s="5" t="s">
        <v>45</v>
      </c>
      <c r="K127" s="9"/>
      <c r="L127" s="9"/>
      <c r="M127" s="5">
        <v>108</v>
      </c>
    </row>
    <row r="128" spans="1:13" ht="15" customHeight="1">
      <c r="A128" s="5" t="s">
        <v>137</v>
      </c>
      <c r="B128" s="20" t="s">
        <v>226</v>
      </c>
      <c r="D128" s="5" t="s">
        <v>189</v>
      </c>
      <c r="E128" s="25" t="s">
        <v>227</v>
      </c>
      <c r="F128" s="25"/>
      <c r="G128" s="5" t="s">
        <v>17</v>
      </c>
      <c r="H128" s="5" t="s">
        <v>139</v>
      </c>
      <c r="K128" s="9"/>
      <c r="L128" s="9"/>
      <c r="M128" s="5">
        <v>108</v>
      </c>
    </row>
    <row r="129" spans="1:13" ht="15" customHeight="1">
      <c r="A129" s="5" t="s">
        <v>137</v>
      </c>
      <c r="B129" s="20" t="s">
        <v>228</v>
      </c>
      <c r="D129" s="5" t="s">
        <v>189</v>
      </c>
      <c r="E129" s="25" t="s">
        <v>227</v>
      </c>
      <c r="F129" s="25"/>
      <c r="I129" s="5" t="s">
        <v>45</v>
      </c>
      <c r="K129" s="9"/>
      <c r="L129" s="9"/>
      <c r="M129" s="5">
        <v>108</v>
      </c>
    </row>
    <row r="130" spans="1:13" ht="15" customHeight="1">
      <c r="A130" s="5" t="s">
        <v>137</v>
      </c>
      <c r="B130" s="20" t="s">
        <v>229</v>
      </c>
      <c r="D130" s="5" t="s">
        <v>189</v>
      </c>
      <c r="E130" s="28" t="s">
        <v>230</v>
      </c>
      <c r="J130" s="5" t="s">
        <v>43</v>
      </c>
      <c r="K130" s="9"/>
      <c r="L130" s="9"/>
      <c r="M130" s="5">
        <v>108</v>
      </c>
    </row>
    <row r="131" spans="1:13" ht="15" customHeight="1">
      <c r="A131" s="5" t="s">
        <v>137</v>
      </c>
      <c r="B131" s="20" t="s">
        <v>231</v>
      </c>
      <c r="D131" s="5" t="s">
        <v>90</v>
      </c>
      <c r="E131" s="28" t="s">
        <v>232</v>
      </c>
      <c r="G131" s="5" t="s">
        <v>17</v>
      </c>
      <c r="H131" s="5" t="s">
        <v>139</v>
      </c>
      <c r="K131" s="9"/>
      <c r="L131" s="9"/>
      <c r="M131" s="5">
        <v>121</v>
      </c>
    </row>
    <row r="132" spans="1:13" ht="15" customHeight="1">
      <c r="A132" s="5" t="s">
        <v>137</v>
      </c>
      <c r="B132" s="20" t="s">
        <v>233</v>
      </c>
      <c r="D132" s="5" t="s">
        <v>90</v>
      </c>
      <c r="E132" s="28" t="s">
        <v>18</v>
      </c>
      <c r="G132" s="5" t="s">
        <v>17</v>
      </c>
      <c r="H132" s="5" t="s">
        <v>143</v>
      </c>
      <c r="K132" s="9"/>
      <c r="L132" s="9"/>
      <c r="M132" s="5">
        <v>121</v>
      </c>
    </row>
    <row r="133" spans="1:13" ht="15" customHeight="1">
      <c r="A133" s="5" t="s">
        <v>137</v>
      </c>
      <c r="B133" s="20" t="s">
        <v>234</v>
      </c>
      <c r="D133" s="5" t="s">
        <v>90</v>
      </c>
      <c r="E133" s="28" t="s">
        <v>18</v>
      </c>
      <c r="G133" s="5" t="s">
        <v>17</v>
      </c>
      <c r="H133" s="5" t="s">
        <v>139</v>
      </c>
      <c r="K133" s="9"/>
      <c r="L133" s="9"/>
      <c r="M133" s="5">
        <v>121</v>
      </c>
    </row>
    <row r="134" spans="1:13" ht="15" customHeight="1">
      <c r="A134" s="5" t="s">
        <v>137</v>
      </c>
      <c r="B134" s="20" t="s">
        <v>235</v>
      </c>
      <c r="D134" s="5" t="s">
        <v>90</v>
      </c>
      <c r="E134" s="28" t="s">
        <v>236</v>
      </c>
      <c r="G134" s="5" t="s">
        <v>23</v>
      </c>
      <c r="H134" s="5" t="s">
        <v>143</v>
      </c>
      <c r="K134" s="9"/>
      <c r="L134" s="9"/>
      <c r="M134" s="5">
        <v>121</v>
      </c>
    </row>
    <row r="135" spans="1:13" ht="15" customHeight="1">
      <c r="A135" s="5" t="s">
        <v>137</v>
      </c>
      <c r="B135" s="20" t="s">
        <v>237</v>
      </c>
      <c r="D135" s="5" t="s">
        <v>90</v>
      </c>
      <c r="E135" s="28" t="s">
        <v>236</v>
      </c>
      <c r="J135" s="5" t="s">
        <v>43</v>
      </c>
      <c r="K135" s="9"/>
      <c r="L135" s="9"/>
      <c r="M135" s="5">
        <v>121</v>
      </c>
    </row>
    <row r="136" spans="1:13" ht="15" customHeight="1">
      <c r="A136" s="5" t="s">
        <v>137</v>
      </c>
      <c r="B136" s="20" t="s">
        <v>238</v>
      </c>
      <c r="D136" s="5" t="s">
        <v>90</v>
      </c>
      <c r="E136" s="28" t="s">
        <v>236</v>
      </c>
      <c r="J136" s="5" t="s">
        <v>43</v>
      </c>
      <c r="K136" s="9"/>
      <c r="L136" s="9"/>
      <c r="M136" s="5">
        <v>121</v>
      </c>
    </row>
    <row r="137" spans="1:13" ht="15" customHeight="1">
      <c r="A137" s="5" t="s">
        <v>239</v>
      </c>
      <c r="B137" s="20" t="s">
        <v>240</v>
      </c>
      <c r="D137" s="5" t="s">
        <v>15</v>
      </c>
      <c r="E137" s="28" t="s">
        <v>241</v>
      </c>
      <c r="G137" s="5" t="s">
        <v>23</v>
      </c>
      <c r="H137" s="5" t="s">
        <v>139</v>
      </c>
      <c r="K137" s="9" t="s">
        <v>20</v>
      </c>
      <c r="L137" s="9" t="s">
        <v>36</v>
      </c>
      <c r="M137" s="5">
        <v>134</v>
      </c>
    </row>
    <row r="138" spans="1:13" ht="15" customHeight="1">
      <c r="A138" s="5" t="s">
        <v>239</v>
      </c>
      <c r="B138" s="20" t="s">
        <v>242</v>
      </c>
      <c r="D138" s="5" t="s">
        <v>49</v>
      </c>
      <c r="E138" s="28" t="s">
        <v>243</v>
      </c>
      <c r="G138" s="5" t="s">
        <v>23</v>
      </c>
      <c r="H138" s="5" t="s">
        <v>143</v>
      </c>
      <c r="K138" s="9" t="s">
        <v>26</v>
      </c>
      <c r="L138" s="9" t="s">
        <v>41</v>
      </c>
      <c r="M138" s="5">
        <v>152</v>
      </c>
    </row>
    <row r="139" spans="1:13" ht="15" customHeight="1">
      <c r="A139" s="5" t="s">
        <v>239</v>
      </c>
      <c r="B139" s="20" t="s">
        <v>244</v>
      </c>
      <c r="D139" s="5" t="s">
        <v>54</v>
      </c>
      <c r="E139" s="28" t="s">
        <v>245</v>
      </c>
      <c r="G139" s="5" t="s">
        <v>23</v>
      </c>
      <c r="H139" s="5" t="s">
        <v>143</v>
      </c>
      <c r="K139" s="9" t="s">
        <v>26</v>
      </c>
      <c r="L139" s="9" t="s">
        <v>41</v>
      </c>
      <c r="M139" s="5">
        <v>158</v>
      </c>
    </row>
    <row r="140" spans="1:13" ht="15" customHeight="1">
      <c r="A140" s="5" t="s">
        <v>239</v>
      </c>
      <c r="B140" s="20" t="s">
        <v>246</v>
      </c>
      <c r="D140" s="5" t="s">
        <v>38</v>
      </c>
      <c r="E140" s="25" t="s">
        <v>247</v>
      </c>
      <c r="F140" s="25"/>
      <c r="G140" s="5" t="s">
        <v>23</v>
      </c>
      <c r="H140" s="5" t="s">
        <v>143</v>
      </c>
      <c r="K140" s="9" t="s">
        <v>26</v>
      </c>
      <c r="L140" s="9" t="s">
        <v>41</v>
      </c>
      <c r="M140" s="5">
        <v>164</v>
      </c>
    </row>
    <row r="141" spans="1:13" ht="15" customHeight="1">
      <c r="A141" s="5" t="s">
        <v>239</v>
      </c>
      <c r="B141" s="20" t="s">
        <v>248</v>
      </c>
      <c r="D141" s="5" t="s">
        <v>111</v>
      </c>
      <c r="E141" s="25" t="s">
        <v>249</v>
      </c>
      <c r="F141" s="25"/>
      <c r="G141" s="5" t="s">
        <v>23</v>
      </c>
      <c r="H141" s="5" t="s">
        <v>143</v>
      </c>
      <c r="K141" s="9" t="s">
        <v>26</v>
      </c>
      <c r="L141" s="9" t="s">
        <v>20</v>
      </c>
      <c r="M141" s="5">
        <v>174</v>
      </c>
    </row>
    <row r="142" spans="1:13" ht="15" customHeight="1">
      <c r="A142" s="5" t="s">
        <v>239</v>
      </c>
      <c r="B142" s="20" t="s">
        <v>250</v>
      </c>
      <c r="D142" s="5" t="s">
        <v>111</v>
      </c>
      <c r="E142" s="25" t="s">
        <v>251</v>
      </c>
      <c r="F142" s="25"/>
      <c r="G142" s="5" t="s">
        <v>23</v>
      </c>
      <c r="H142" s="5" t="s">
        <v>143</v>
      </c>
      <c r="K142" s="9" t="s">
        <v>20</v>
      </c>
      <c r="L142" s="9" t="s">
        <v>20</v>
      </c>
      <c r="M142" s="5">
        <v>174</v>
      </c>
    </row>
    <row r="143" spans="1:13" ht="15" customHeight="1">
      <c r="A143" s="5" t="s">
        <v>239</v>
      </c>
      <c r="B143" s="20" t="s">
        <v>252</v>
      </c>
      <c r="D143" s="5" t="s">
        <v>38</v>
      </c>
      <c r="E143" s="25" t="s">
        <v>253</v>
      </c>
      <c r="F143" s="25"/>
      <c r="G143" s="5" t="s">
        <v>23</v>
      </c>
      <c r="H143" s="5" t="s">
        <v>143</v>
      </c>
      <c r="K143" s="9" t="s">
        <v>20</v>
      </c>
      <c r="L143" s="9" t="s">
        <v>41</v>
      </c>
      <c r="M143" s="5">
        <v>176</v>
      </c>
    </row>
    <row r="144" spans="1:13" ht="15" customHeight="1">
      <c r="A144" s="5" t="s">
        <v>239</v>
      </c>
      <c r="B144" s="20" t="s">
        <v>254</v>
      </c>
      <c r="D144" s="5" t="s">
        <v>38</v>
      </c>
      <c r="E144" s="25" t="s">
        <v>253</v>
      </c>
      <c r="F144" s="25"/>
      <c r="G144" s="5" t="s">
        <v>17</v>
      </c>
      <c r="H144" s="5" t="s">
        <v>139</v>
      </c>
      <c r="K144" s="9" t="s">
        <v>20</v>
      </c>
      <c r="L144" s="9" t="s">
        <v>41</v>
      </c>
      <c r="M144" s="5">
        <v>176</v>
      </c>
    </row>
    <row r="145" spans="1:13" ht="15" customHeight="1">
      <c r="A145" s="5" t="s">
        <v>239</v>
      </c>
      <c r="B145" s="20" t="s">
        <v>255</v>
      </c>
      <c r="D145" s="5" t="s">
        <v>49</v>
      </c>
      <c r="E145" s="25" t="s">
        <v>256</v>
      </c>
      <c r="F145" s="25"/>
      <c r="G145" s="5" t="s">
        <v>23</v>
      </c>
      <c r="H145" s="5" t="s">
        <v>143</v>
      </c>
      <c r="K145" s="9" t="s">
        <v>20</v>
      </c>
      <c r="L145" s="9" t="s">
        <v>41</v>
      </c>
      <c r="M145" s="5">
        <v>176</v>
      </c>
    </row>
    <row r="146" spans="1:13" ht="15" customHeight="1">
      <c r="A146" s="5" t="s">
        <v>239</v>
      </c>
      <c r="B146" s="20" t="s">
        <v>257</v>
      </c>
      <c r="D146" s="5" t="s">
        <v>49</v>
      </c>
      <c r="E146" s="25" t="s">
        <v>256</v>
      </c>
      <c r="F146" s="25"/>
      <c r="G146" s="5" t="s">
        <v>17</v>
      </c>
      <c r="H146" s="5" t="s">
        <v>139</v>
      </c>
      <c r="K146" s="9" t="s">
        <v>20</v>
      </c>
      <c r="L146" s="9" t="s">
        <v>41</v>
      </c>
      <c r="M146" s="5">
        <v>176</v>
      </c>
    </row>
    <row r="147" spans="1:13" ht="15" customHeight="1">
      <c r="A147" s="5" t="s">
        <v>239</v>
      </c>
      <c r="B147" s="20" t="s">
        <v>258</v>
      </c>
      <c r="D147" s="5" t="s">
        <v>54</v>
      </c>
      <c r="E147" s="25" t="s">
        <v>245</v>
      </c>
      <c r="F147" s="25"/>
      <c r="G147" s="5" t="s">
        <v>23</v>
      </c>
      <c r="H147" s="5" t="s">
        <v>143</v>
      </c>
      <c r="K147" s="9" t="s">
        <v>20</v>
      </c>
      <c r="L147" s="9" t="s">
        <v>41</v>
      </c>
      <c r="M147" s="5">
        <v>176</v>
      </c>
    </row>
    <row r="148" spans="1:13" ht="15" customHeight="1">
      <c r="A148" s="5" t="s">
        <v>239</v>
      </c>
      <c r="B148" s="20" t="s">
        <v>259</v>
      </c>
      <c r="D148" s="5" t="s">
        <v>81</v>
      </c>
      <c r="E148" s="25" t="s">
        <v>260</v>
      </c>
      <c r="F148" s="25"/>
      <c r="G148" s="5" t="s">
        <v>23</v>
      </c>
      <c r="H148" s="5" t="s">
        <v>143</v>
      </c>
      <c r="K148" s="9" t="s">
        <v>20</v>
      </c>
      <c r="L148" s="9" t="s">
        <v>41</v>
      </c>
      <c r="M148" s="5">
        <v>194</v>
      </c>
    </row>
    <row r="149" spans="1:13" ht="15" customHeight="1">
      <c r="A149" s="5" t="s">
        <v>239</v>
      </c>
      <c r="B149" s="20" t="s">
        <v>261</v>
      </c>
      <c r="D149" s="5" t="s">
        <v>262</v>
      </c>
      <c r="E149" s="28" t="s">
        <v>263</v>
      </c>
      <c r="G149" s="5" t="s">
        <v>23</v>
      </c>
      <c r="H149" s="5" t="s">
        <v>143</v>
      </c>
      <c r="K149" s="9" t="s">
        <v>20</v>
      </c>
      <c r="L149" s="9" t="s">
        <v>41</v>
      </c>
      <c r="M149" s="5">
        <v>195</v>
      </c>
    </row>
    <row r="150" spans="1:13" ht="15" customHeight="1">
      <c r="A150" s="5" t="s">
        <v>239</v>
      </c>
      <c r="B150" s="20" t="s">
        <v>264</v>
      </c>
      <c r="D150" s="5" t="s">
        <v>63</v>
      </c>
      <c r="E150" s="28" t="s">
        <v>265</v>
      </c>
      <c r="G150" s="5" t="s">
        <v>23</v>
      </c>
      <c r="H150" s="5" t="s">
        <v>143</v>
      </c>
      <c r="K150" s="9" t="s">
        <v>26</v>
      </c>
      <c r="L150" s="9" t="s">
        <v>41</v>
      </c>
      <c r="M150" s="5">
        <v>202</v>
      </c>
    </row>
    <row r="151" spans="1:13" ht="15" customHeight="1">
      <c r="A151" s="5" t="s">
        <v>239</v>
      </c>
      <c r="B151" s="20" t="s">
        <v>784</v>
      </c>
      <c r="D151" s="5" t="s">
        <v>63</v>
      </c>
      <c r="E151" s="28" t="s">
        <v>265</v>
      </c>
      <c r="G151" s="5" t="s">
        <v>17</v>
      </c>
      <c r="H151" s="5" t="s">
        <v>139</v>
      </c>
      <c r="K151" s="9" t="s">
        <v>26</v>
      </c>
      <c r="L151" s="5" t="s">
        <v>41</v>
      </c>
      <c r="M151" s="5">
        <v>202</v>
      </c>
    </row>
    <row r="152" spans="1:13" ht="15" customHeight="1">
      <c r="A152" s="5" t="s">
        <v>239</v>
      </c>
      <c r="B152" s="20" t="s">
        <v>266</v>
      </c>
      <c r="D152" s="5" t="s">
        <v>81</v>
      </c>
      <c r="E152" s="25" t="s">
        <v>267</v>
      </c>
      <c r="F152" s="25"/>
      <c r="G152" s="5" t="s">
        <v>23</v>
      </c>
      <c r="H152" s="5" t="s">
        <v>143</v>
      </c>
      <c r="K152" s="9" t="s">
        <v>20</v>
      </c>
      <c r="L152" s="9" t="s">
        <v>41</v>
      </c>
      <c r="M152" s="5">
        <v>202</v>
      </c>
    </row>
    <row r="153" spans="1:13" ht="15" customHeight="1">
      <c r="A153" s="5" t="s">
        <v>239</v>
      </c>
      <c r="B153" s="20" t="s">
        <v>268</v>
      </c>
      <c r="D153" s="5" t="s">
        <v>262</v>
      </c>
      <c r="E153" s="25" t="s">
        <v>269</v>
      </c>
      <c r="F153" s="25"/>
      <c r="G153" s="5" t="s">
        <v>23</v>
      </c>
      <c r="H153" s="5" t="s">
        <v>143</v>
      </c>
      <c r="K153" s="9" t="s">
        <v>26</v>
      </c>
      <c r="L153" s="9" t="s">
        <v>41</v>
      </c>
      <c r="M153" s="5">
        <v>202</v>
      </c>
    </row>
    <row r="154" spans="1:13" ht="15" customHeight="1">
      <c r="A154" s="5" t="s">
        <v>239</v>
      </c>
      <c r="B154" s="20" t="s">
        <v>270</v>
      </c>
      <c r="D154" s="5" t="s">
        <v>262</v>
      </c>
      <c r="E154" s="25" t="s">
        <v>269</v>
      </c>
      <c r="F154" s="25"/>
      <c r="G154" s="5" t="s">
        <v>23</v>
      </c>
      <c r="H154" s="5" t="s">
        <v>143</v>
      </c>
      <c r="K154" s="9" t="s">
        <v>20</v>
      </c>
      <c r="L154" s="9" t="s">
        <v>41</v>
      </c>
      <c r="M154" s="5">
        <v>203</v>
      </c>
    </row>
    <row r="155" spans="1:13" ht="15" customHeight="1">
      <c r="A155" s="5" t="s">
        <v>239</v>
      </c>
      <c r="B155" s="20" t="s">
        <v>271</v>
      </c>
      <c r="D155" s="5" t="s">
        <v>262</v>
      </c>
      <c r="E155" s="28" t="s">
        <v>272</v>
      </c>
      <c r="G155" s="5" t="s">
        <v>23</v>
      </c>
      <c r="H155" s="5" t="s">
        <v>143</v>
      </c>
      <c r="K155" s="9" t="s">
        <v>26</v>
      </c>
      <c r="L155" s="9" t="s">
        <v>41</v>
      </c>
      <c r="M155" s="5">
        <v>203</v>
      </c>
    </row>
    <row r="156" spans="1:13" ht="15" customHeight="1">
      <c r="A156" s="5" t="s">
        <v>239</v>
      </c>
      <c r="B156" s="20" t="s">
        <v>273</v>
      </c>
      <c r="D156" s="5" t="s">
        <v>189</v>
      </c>
      <c r="E156" s="28" t="s">
        <v>274</v>
      </c>
      <c r="G156" s="5" t="s">
        <v>23</v>
      </c>
      <c r="H156" s="5" t="s">
        <v>143</v>
      </c>
      <c r="K156" s="9" t="s">
        <v>20</v>
      </c>
      <c r="L156" s="9" t="s">
        <v>41</v>
      </c>
      <c r="M156" s="5">
        <v>203</v>
      </c>
    </row>
    <row r="157" spans="1:13" ht="15" customHeight="1">
      <c r="A157" s="5" t="s">
        <v>239</v>
      </c>
      <c r="B157" s="20" t="s">
        <v>275</v>
      </c>
      <c r="D157" s="5" t="s">
        <v>189</v>
      </c>
      <c r="E157" s="28" t="s">
        <v>276</v>
      </c>
      <c r="G157" s="5" t="s">
        <v>17</v>
      </c>
      <c r="H157" s="5" t="s">
        <v>139</v>
      </c>
      <c r="K157" s="9" t="s">
        <v>20</v>
      </c>
      <c r="L157" s="9" t="s">
        <v>41</v>
      </c>
      <c r="M157" s="5">
        <v>204</v>
      </c>
    </row>
    <row r="158" spans="1:13" ht="15" customHeight="1">
      <c r="A158" s="5" t="s">
        <v>239</v>
      </c>
      <c r="B158" s="20" t="s">
        <v>277</v>
      </c>
      <c r="D158" s="5" t="s">
        <v>63</v>
      </c>
      <c r="E158" s="25" t="s">
        <v>278</v>
      </c>
      <c r="F158" s="25"/>
      <c r="G158" s="5" t="s">
        <v>17</v>
      </c>
      <c r="H158" s="5" t="s">
        <v>139</v>
      </c>
      <c r="K158" s="9" t="s">
        <v>26</v>
      </c>
      <c r="L158" s="9" t="s">
        <v>41</v>
      </c>
      <c r="M158" s="5">
        <v>211</v>
      </c>
    </row>
    <row r="159" spans="1:13" ht="15" customHeight="1">
      <c r="A159" s="5" t="s">
        <v>239</v>
      </c>
      <c r="B159" s="20" t="s">
        <v>279</v>
      </c>
      <c r="D159" s="5" t="s">
        <v>63</v>
      </c>
      <c r="E159" s="28" t="s">
        <v>280</v>
      </c>
      <c r="G159" s="5" t="s">
        <v>17</v>
      </c>
      <c r="H159" s="5" t="s">
        <v>139</v>
      </c>
      <c r="K159" s="9" t="s">
        <v>26</v>
      </c>
      <c r="L159" s="9" t="s">
        <v>41</v>
      </c>
      <c r="M159" s="5">
        <v>211</v>
      </c>
    </row>
    <row r="160" spans="1:13" ht="15" customHeight="1">
      <c r="A160" s="5" t="s">
        <v>239</v>
      </c>
      <c r="B160" s="20" t="s">
        <v>281</v>
      </c>
      <c r="D160" s="5" t="s">
        <v>63</v>
      </c>
      <c r="E160" s="28" t="s">
        <v>282</v>
      </c>
      <c r="G160" s="5" t="s">
        <v>17</v>
      </c>
      <c r="H160" s="5" t="s">
        <v>139</v>
      </c>
      <c r="K160" s="9" t="s">
        <v>26</v>
      </c>
      <c r="L160" s="9" t="s">
        <v>41</v>
      </c>
      <c r="M160" s="5">
        <v>211</v>
      </c>
    </row>
    <row r="161" spans="1:13" ht="15" customHeight="1">
      <c r="A161" s="5" t="s">
        <v>239</v>
      </c>
      <c r="B161" s="20" t="s">
        <v>283</v>
      </c>
      <c r="D161" s="5" t="s">
        <v>63</v>
      </c>
      <c r="E161" s="28" t="s">
        <v>284</v>
      </c>
      <c r="G161" s="5" t="s">
        <v>17</v>
      </c>
      <c r="H161" s="5" t="s">
        <v>139</v>
      </c>
      <c r="K161" s="9" t="s">
        <v>26</v>
      </c>
      <c r="L161" s="9" t="s">
        <v>41</v>
      </c>
      <c r="M161" s="5">
        <v>212</v>
      </c>
    </row>
    <row r="162" spans="1:13" ht="15" customHeight="1">
      <c r="A162" s="5" t="s">
        <v>239</v>
      </c>
      <c r="B162" s="20" t="s">
        <v>285</v>
      </c>
      <c r="D162" s="5" t="s">
        <v>63</v>
      </c>
      <c r="E162" s="28" t="s">
        <v>286</v>
      </c>
      <c r="G162" s="5" t="s">
        <v>17</v>
      </c>
      <c r="H162" s="5" t="s">
        <v>139</v>
      </c>
      <c r="K162" s="9" t="s">
        <v>26</v>
      </c>
      <c r="L162" s="9" t="s">
        <v>41</v>
      </c>
      <c r="M162" s="5">
        <v>212</v>
      </c>
    </row>
    <row r="163" spans="1:13" ht="15" customHeight="1">
      <c r="A163" s="5" t="s">
        <v>239</v>
      </c>
      <c r="B163" s="20" t="s">
        <v>287</v>
      </c>
      <c r="D163" s="5" t="s">
        <v>262</v>
      </c>
      <c r="E163" s="25" t="s">
        <v>269</v>
      </c>
      <c r="F163" s="25"/>
      <c r="G163" s="5" t="s">
        <v>17</v>
      </c>
      <c r="H163" s="5" t="s">
        <v>139</v>
      </c>
      <c r="K163" s="9" t="s">
        <v>26</v>
      </c>
      <c r="L163" s="9" t="s">
        <v>41</v>
      </c>
      <c r="M163" s="5">
        <v>212</v>
      </c>
    </row>
    <row r="164" spans="1:13" ht="15" customHeight="1">
      <c r="A164" s="5" t="s">
        <v>239</v>
      </c>
      <c r="B164" s="20" t="s">
        <v>288</v>
      </c>
      <c r="D164" s="5" t="s">
        <v>90</v>
      </c>
      <c r="E164" s="28" t="s">
        <v>289</v>
      </c>
      <c r="G164" s="5" t="s">
        <v>17</v>
      </c>
      <c r="H164" s="5" t="s">
        <v>139</v>
      </c>
      <c r="K164" s="9" t="s">
        <v>26</v>
      </c>
      <c r="L164" s="9" t="s">
        <v>41</v>
      </c>
      <c r="M164" s="5">
        <v>225</v>
      </c>
    </row>
    <row r="165" spans="1:13" ht="15" customHeight="1">
      <c r="A165" s="5" t="s">
        <v>239</v>
      </c>
      <c r="B165" s="20" t="s">
        <v>290</v>
      </c>
      <c r="D165" s="5" t="s">
        <v>90</v>
      </c>
      <c r="E165" s="28" t="s">
        <v>291</v>
      </c>
      <c r="G165" s="5" t="s">
        <v>17</v>
      </c>
      <c r="H165" s="5" t="s">
        <v>139</v>
      </c>
      <c r="K165" s="9" t="s">
        <v>26</v>
      </c>
      <c r="L165" s="9" t="s">
        <v>41</v>
      </c>
      <c r="M165" s="5">
        <v>225</v>
      </c>
    </row>
    <row r="166" spans="1:13" ht="15" customHeight="1">
      <c r="A166" s="5" t="s">
        <v>239</v>
      </c>
      <c r="B166" s="20" t="s">
        <v>292</v>
      </c>
      <c r="D166" s="5" t="s">
        <v>90</v>
      </c>
      <c r="E166" s="28" t="s">
        <v>293</v>
      </c>
      <c r="G166" s="5" t="s">
        <v>23</v>
      </c>
      <c r="H166" s="5" t="s">
        <v>139</v>
      </c>
      <c r="K166" s="9" t="s">
        <v>26</v>
      </c>
      <c r="L166" s="9" t="s">
        <v>41</v>
      </c>
      <c r="M166" s="5">
        <v>226</v>
      </c>
    </row>
    <row r="167" spans="1:13" ht="15" customHeight="1">
      <c r="A167" s="5" t="s">
        <v>239</v>
      </c>
      <c r="B167" s="20" t="s">
        <v>294</v>
      </c>
      <c r="D167" s="5" t="s">
        <v>90</v>
      </c>
      <c r="E167" s="28" t="s">
        <v>295</v>
      </c>
      <c r="G167" s="5" t="s">
        <v>17</v>
      </c>
      <c r="H167" s="5" t="s">
        <v>139</v>
      </c>
      <c r="K167" s="9" t="s">
        <v>26</v>
      </c>
      <c r="L167" s="9" t="s">
        <v>41</v>
      </c>
      <c r="M167" s="5">
        <v>226</v>
      </c>
    </row>
    <row r="168" spans="1:13" ht="15" customHeight="1">
      <c r="A168" s="5" t="s">
        <v>239</v>
      </c>
      <c r="B168" s="20" t="s">
        <v>296</v>
      </c>
      <c r="D168" s="5" t="s">
        <v>90</v>
      </c>
      <c r="E168" s="28" t="s">
        <v>297</v>
      </c>
      <c r="G168" s="5" t="s">
        <v>17</v>
      </c>
      <c r="H168" s="5" t="s">
        <v>139</v>
      </c>
      <c r="K168" s="9" t="s">
        <v>26</v>
      </c>
      <c r="L168" s="9" t="s">
        <v>41</v>
      </c>
      <c r="M168" s="5">
        <v>226</v>
      </c>
    </row>
    <row r="169" spans="1:13" ht="15" customHeight="1">
      <c r="A169" s="5" t="s">
        <v>298</v>
      </c>
      <c r="B169" s="32" t="s">
        <v>299</v>
      </c>
      <c r="C169" s="5" t="s">
        <v>102</v>
      </c>
      <c r="D169" s="5" t="s">
        <v>49</v>
      </c>
      <c r="I169" s="5" t="s">
        <v>35</v>
      </c>
      <c r="K169" s="9" t="s">
        <v>26</v>
      </c>
      <c r="L169" s="9"/>
      <c r="M169" s="5">
        <v>150</v>
      </c>
    </row>
    <row r="170" spans="1:13" ht="15" customHeight="1">
      <c r="A170" s="5" t="s">
        <v>298</v>
      </c>
      <c r="B170" s="32" t="s">
        <v>300</v>
      </c>
      <c r="C170" s="5" t="s">
        <v>102</v>
      </c>
      <c r="D170" s="5" t="s">
        <v>49</v>
      </c>
      <c r="I170" s="5" t="s">
        <v>32</v>
      </c>
      <c r="K170" s="9" t="s">
        <v>26</v>
      </c>
      <c r="L170" s="9"/>
    </row>
    <row r="171" spans="1:13" ht="15" customHeight="1">
      <c r="A171" s="5" t="s">
        <v>298</v>
      </c>
      <c r="B171" s="32" t="s">
        <v>301</v>
      </c>
      <c r="C171" s="5" t="s">
        <v>117</v>
      </c>
      <c r="D171" s="5" t="s">
        <v>49</v>
      </c>
      <c r="G171" s="5" t="s">
        <v>23</v>
      </c>
      <c r="K171" s="9" t="s">
        <v>20</v>
      </c>
      <c r="L171" s="9"/>
      <c r="M171" s="5">
        <v>150</v>
      </c>
    </row>
    <row r="172" spans="1:13" ht="15" customHeight="1">
      <c r="A172" s="5" t="s">
        <v>298</v>
      </c>
      <c r="B172" s="32" t="s">
        <v>302</v>
      </c>
      <c r="C172" s="5" t="s">
        <v>117</v>
      </c>
      <c r="D172" s="5" t="s">
        <v>15</v>
      </c>
      <c r="G172" s="5" t="s">
        <v>23</v>
      </c>
      <c r="K172" s="9" t="s">
        <v>20</v>
      </c>
      <c r="L172" s="9"/>
    </row>
    <row r="173" spans="1:13" ht="15" customHeight="1">
      <c r="A173" s="5" t="s">
        <v>298</v>
      </c>
      <c r="B173" s="32" t="s">
        <v>303</v>
      </c>
      <c r="C173" s="5" t="s">
        <v>102</v>
      </c>
      <c r="D173" s="5" t="s">
        <v>15</v>
      </c>
      <c r="E173" s="28" t="s">
        <v>304</v>
      </c>
      <c r="I173" s="5" t="s">
        <v>35</v>
      </c>
      <c r="K173" s="9" t="s">
        <v>24</v>
      </c>
      <c r="L173" s="9"/>
    </row>
    <row r="174" spans="1:13" ht="15" customHeight="1">
      <c r="A174" s="5" t="s">
        <v>298</v>
      </c>
      <c r="B174" s="32" t="s">
        <v>305</v>
      </c>
      <c r="C174" s="5" t="s">
        <v>102</v>
      </c>
      <c r="D174" s="5" t="s">
        <v>15</v>
      </c>
      <c r="I174" s="5" t="s">
        <v>32</v>
      </c>
      <c r="K174" s="9" t="s">
        <v>26</v>
      </c>
      <c r="L174" s="9"/>
    </row>
    <row r="175" spans="1:13" ht="15" customHeight="1">
      <c r="A175" s="5" t="s">
        <v>298</v>
      </c>
      <c r="B175" s="32" t="s">
        <v>306</v>
      </c>
      <c r="C175" s="5" t="s">
        <v>102</v>
      </c>
      <c r="D175" s="5" t="s">
        <v>15</v>
      </c>
      <c r="E175" s="28" t="s">
        <v>142</v>
      </c>
      <c r="I175" s="5" t="s">
        <v>32</v>
      </c>
      <c r="K175" s="9" t="s">
        <v>26</v>
      </c>
      <c r="L175" s="9"/>
    </row>
    <row r="176" spans="1:13" ht="15" customHeight="1">
      <c r="A176" s="5" t="s">
        <v>298</v>
      </c>
      <c r="B176" s="32" t="s">
        <v>307</v>
      </c>
      <c r="C176" s="5" t="s">
        <v>117</v>
      </c>
      <c r="D176" s="5" t="s">
        <v>15</v>
      </c>
      <c r="E176" s="28" t="s">
        <v>308</v>
      </c>
      <c r="G176" s="5" t="s">
        <v>17</v>
      </c>
      <c r="K176" s="9" t="s">
        <v>24</v>
      </c>
      <c r="L176" s="9"/>
    </row>
    <row r="177" spans="1:13" ht="15" customHeight="1">
      <c r="A177" s="5" t="s">
        <v>298</v>
      </c>
      <c r="B177" s="32" t="s">
        <v>309</v>
      </c>
      <c r="C177" s="5" t="s">
        <v>102</v>
      </c>
      <c r="D177" s="5" t="s">
        <v>15</v>
      </c>
      <c r="E177" s="28" t="s">
        <v>308</v>
      </c>
      <c r="I177" s="5" t="s">
        <v>32</v>
      </c>
      <c r="K177" s="9" t="s">
        <v>26</v>
      </c>
      <c r="L177" s="9"/>
    </row>
    <row r="178" spans="1:13" ht="15" customHeight="1">
      <c r="A178" s="5" t="s">
        <v>298</v>
      </c>
      <c r="B178" s="32" t="s">
        <v>310</v>
      </c>
      <c r="C178" s="5" t="s">
        <v>117</v>
      </c>
      <c r="D178" s="5" t="s">
        <v>38</v>
      </c>
      <c r="E178" s="28" t="s">
        <v>311</v>
      </c>
      <c r="G178" s="5" t="s">
        <v>23</v>
      </c>
      <c r="K178" s="9" t="s">
        <v>19</v>
      </c>
      <c r="L178" s="9"/>
    </row>
    <row r="179" spans="1:13" ht="15" customHeight="1">
      <c r="A179" s="5" t="s">
        <v>298</v>
      </c>
      <c r="B179" s="32" t="s">
        <v>312</v>
      </c>
      <c r="C179" s="5" t="s">
        <v>102</v>
      </c>
      <c r="D179" s="5" t="s">
        <v>54</v>
      </c>
      <c r="E179" s="28" t="s">
        <v>313</v>
      </c>
      <c r="I179" s="5" t="s">
        <v>32</v>
      </c>
      <c r="K179" s="9" t="s">
        <v>20</v>
      </c>
      <c r="L179" s="9"/>
    </row>
    <row r="180" spans="1:13" ht="15" customHeight="1">
      <c r="A180" s="5" t="s">
        <v>298</v>
      </c>
      <c r="B180" s="32" t="s">
        <v>314</v>
      </c>
      <c r="C180" s="5" t="s">
        <v>102</v>
      </c>
      <c r="D180" s="5" t="s">
        <v>54</v>
      </c>
      <c r="E180" s="28" t="s">
        <v>313</v>
      </c>
      <c r="J180" s="5" t="s">
        <v>43</v>
      </c>
      <c r="K180" s="9" t="s">
        <v>20</v>
      </c>
      <c r="L180" s="9"/>
    </row>
    <row r="181" spans="1:13" ht="15" customHeight="1">
      <c r="A181" s="5" t="s">
        <v>315</v>
      </c>
      <c r="B181" s="32" t="s">
        <v>316</v>
      </c>
      <c r="D181" s="5" t="s">
        <v>15</v>
      </c>
      <c r="E181" s="28" t="s">
        <v>317</v>
      </c>
      <c r="G181" s="5" t="s">
        <v>23</v>
      </c>
      <c r="H181" s="5" t="s">
        <v>139</v>
      </c>
      <c r="K181" s="9" t="s">
        <v>20</v>
      </c>
      <c r="L181" s="9" t="s">
        <v>41</v>
      </c>
      <c r="M181" s="5">
        <v>320</v>
      </c>
    </row>
    <row r="182" spans="1:13" ht="15" customHeight="1">
      <c r="A182" s="5" t="s">
        <v>315</v>
      </c>
      <c r="B182" s="32" t="s">
        <v>318</v>
      </c>
      <c r="D182" s="5" t="s">
        <v>15</v>
      </c>
      <c r="E182" s="28" t="s">
        <v>317</v>
      </c>
      <c r="G182" s="5" t="s">
        <v>23</v>
      </c>
      <c r="H182" s="5" t="s">
        <v>139</v>
      </c>
      <c r="K182" s="9" t="s">
        <v>26</v>
      </c>
      <c r="L182" s="9" t="s">
        <v>41</v>
      </c>
      <c r="M182" s="5">
        <v>320</v>
      </c>
    </row>
    <row r="183" spans="1:13" ht="15" customHeight="1">
      <c r="A183" s="5" t="s">
        <v>315</v>
      </c>
      <c r="B183" s="32" t="s">
        <v>319</v>
      </c>
      <c r="D183" s="5" t="s">
        <v>54</v>
      </c>
      <c r="E183" s="28" t="s">
        <v>245</v>
      </c>
      <c r="G183" s="5" t="s">
        <v>23</v>
      </c>
      <c r="H183" s="5" t="s">
        <v>139</v>
      </c>
      <c r="K183" s="9" t="s">
        <v>320</v>
      </c>
      <c r="L183" s="9" t="s">
        <v>41</v>
      </c>
      <c r="M183" s="5">
        <v>320</v>
      </c>
    </row>
    <row r="184" spans="1:13" ht="15" customHeight="1">
      <c r="A184" s="5" t="s">
        <v>315</v>
      </c>
      <c r="B184" s="32" t="s">
        <v>321</v>
      </c>
      <c r="D184" s="5" t="s">
        <v>63</v>
      </c>
      <c r="E184" s="28" t="s">
        <v>322</v>
      </c>
      <c r="G184" s="5" t="s">
        <v>17</v>
      </c>
      <c r="H184" s="5" t="s">
        <v>139</v>
      </c>
      <c r="K184" s="9" t="s">
        <v>26</v>
      </c>
      <c r="L184" s="9" t="s">
        <v>41</v>
      </c>
      <c r="M184" s="5">
        <v>320</v>
      </c>
    </row>
    <row r="185" spans="1:13" ht="15" customHeight="1">
      <c r="A185" s="5" t="s">
        <v>315</v>
      </c>
      <c r="B185" s="32" t="s">
        <v>323</v>
      </c>
      <c r="D185" s="5" t="s">
        <v>63</v>
      </c>
      <c r="E185" s="28" t="s">
        <v>322</v>
      </c>
      <c r="G185" s="5" t="s">
        <v>17</v>
      </c>
      <c r="H185" s="5" t="s">
        <v>139</v>
      </c>
      <c r="K185" s="9" t="s">
        <v>26</v>
      </c>
      <c r="L185" s="9" t="s">
        <v>41</v>
      </c>
      <c r="M185" s="5">
        <v>320</v>
      </c>
    </row>
    <row r="186" spans="1:13" ht="15" customHeight="1">
      <c r="A186" s="5" t="s">
        <v>315</v>
      </c>
      <c r="B186" s="32" t="s">
        <v>324</v>
      </c>
      <c r="D186" s="5" t="s">
        <v>189</v>
      </c>
      <c r="E186" s="25" t="s">
        <v>325</v>
      </c>
      <c r="G186" s="5" t="s">
        <v>23</v>
      </c>
      <c r="H186" s="5" t="s">
        <v>143</v>
      </c>
      <c r="K186" s="9" t="s">
        <v>320</v>
      </c>
      <c r="L186" s="9" t="s">
        <v>41</v>
      </c>
      <c r="M186" s="5">
        <v>320</v>
      </c>
    </row>
    <row r="187" spans="1:13" ht="15" customHeight="1">
      <c r="A187" s="5" t="s">
        <v>315</v>
      </c>
      <c r="B187" s="32" t="s">
        <v>326</v>
      </c>
      <c r="D187" s="5" t="s">
        <v>189</v>
      </c>
      <c r="E187" s="25" t="s">
        <v>325</v>
      </c>
      <c r="I187" s="5" t="s">
        <v>45</v>
      </c>
      <c r="K187" s="9" t="s">
        <v>20</v>
      </c>
      <c r="L187" s="9" t="s">
        <v>41</v>
      </c>
      <c r="M187" s="5">
        <v>320</v>
      </c>
    </row>
    <row r="188" spans="1:13" ht="15" customHeight="1">
      <c r="A188" s="5" t="s">
        <v>315</v>
      </c>
      <c r="B188" s="32" t="s">
        <v>327</v>
      </c>
      <c r="D188" s="5" t="s">
        <v>189</v>
      </c>
      <c r="E188" s="25" t="s">
        <v>328</v>
      </c>
      <c r="G188" s="5" t="s">
        <v>17</v>
      </c>
      <c r="H188" s="5" t="s">
        <v>139</v>
      </c>
      <c r="K188" s="9" t="s">
        <v>19</v>
      </c>
      <c r="L188" s="9" t="s">
        <v>329</v>
      </c>
      <c r="M188" s="5">
        <v>320</v>
      </c>
    </row>
    <row r="189" spans="1:13" ht="15" customHeight="1">
      <c r="A189" s="5" t="s">
        <v>315</v>
      </c>
      <c r="B189" s="32" t="s">
        <v>330</v>
      </c>
      <c r="D189" s="5" t="s">
        <v>189</v>
      </c>
      <c r="E189" s="25" t="s">
        <v>328</v>
      </c>
      <c r="J189" s="5" t="s">
        <v>43</v>
      </c>
      <c r="K189" s="9" t="s">
        <v>19</v>
      </c>
      <c r="L189" s="9" t="s">
        <v>329</v>
      </c>
      <c r="M189" s="5">
        <v>320</v>
      </c>
    </row>
    <row r="190" spans="1:13" ht="15" customHeight="1">
      <c r="A190" s="5" t="s">
        <v>315</v>
      </c>
      <c r="B190" s="32" t="s">
        <v>331</v>
      </c>
      <c r="D190" s="5" t="s">
        <v>189</v>
      </c>
      <c r="E190" s="25" t="s">
        <v>332</v>
      </c>
      <c r="I190" s="5" t="s">
        <v>45</v>
      </c>
      <c r="K190" s="9" t="s">
        <v>20</v>
      </c>
      <c r="L190" s="9" t="s">
        <v>329</v>
      </c>
      <c r="M190" s="5">
        <v>320</v>
      </c>
    </row>
    <row r="191" spans="1:13" ht="15" customHeight="1">
      <c r="A191" s="5" t="s">
        <v>315</v>
      </c>
      <c r="B191" s="32" t="s">
        <v>333</v>
      </c>
      <c r="D191" s="5" t="s">
        <v>189</v>
      </c>
      <c r="E191" s="25" t="s">
        <v>334</v>
      </c>
      <c r="G191" s="5" t="s">
        <v>23</v>
      </c>
      <c r="H191" s="5" t="s">
        <v>143</v>
      </c>
      <c r="K191" s="9" t="s">
        <v>19</v>
      </c>
      <c r="L191" s="9" t="s">
        <v>41</v>
      </c>
      <c r="M191" s="5">
        <v>320</v>
      </c>
    </row>
    <row r="192" spans="1:13" ht="15" customHeight="1">
      <c r="A192" s="5" t="s">
        <v>315</v>
      </c>
      <c r="B192" s="32" t="s">
        <v>335</v>
      </c>
      <c r="D192" s="5" t="s">
        <v>189</v>
      </c>
      <c r="E192" s="25" t="s">
        <v>334</v>
      </c>
      <c r="I192" s="5" t="s">
        <v>45</v>
      </c>
      <c r="K192" s="9" t="s">
        <v>26</v>
      </c>
      <c r="L192" s="9" t="s">
        <v>41</v>
      </c>
      <c r="M192" s="5">
        <v>320</v>
      </c>
    </row>
    <row r="193" spans="1:13" ht="15" customHeight="1">
      <c r="A193" s="5" t="s">
        <v>315</v>
      </c>
      <c r="B193" s="32" t="s">
        <v>336</v>
      </c>
      <c r="D193" s="5" t="s">
        <v>189</v>
      </c>
      <c r="E193" s="25" t="s">
        <v>337</v>
      </c>
      <c r="I193" s="5" t="s">
        <v>45</v>
      </c>
      <c r="K193" s="9" t="s">
        <v>26</v>
      </c>
      <c r="L193" s="9" t="s">
        <v>41</v>
      </c>
      <c r="M193" s="5">
        <v>320</v>
      </c>
    </row>
    <row r="194" spans="1:13" ht="15" customHeight="1">
      <c r="A194" s="5" t="s">
        <v>315</v>
      </c>
      <c r="B194" s="32" t="s">
        <v>338</v>
      </c>
      <c r="D194" s="5" t="s">
        <v>90</v>
      </c>
      <c r="E194" s="28" t="s">
        <v>339</v>
      </c>
      <c r="G194" s="5" t="s">
        <v>23</v>
      </c>
      <c r="H194" s="5" t="s">
        <v>143</v>
      </c>
      <c r="K194" s="9" t="s">
        <v>20</v>
      </c>
      <c r="L194" s="9" t="s">
        <v>41</v>
      </c>
      <c r="M194" s="5">
        <v>320</v>
      </c>
    </row>
    <row r="195" spans="1:13" ht="15" customHeight="1">
      <c r="A195" s="5" t="s">
        <v>315</v>
      </c>
      <c r="B195" s="32" t="s">
        <v>340</v>
      </c>
      <c r="D195" s="5" t="s">
        <v>90</v>
      </c>
      <c r="E195" s="28" t="s">
        <v>341</v>
      </c>
      <c r="G195" s="5" t="s">
        <v>23</v>
      </c>
      <c r="H195" s="5" t="s">
        <v>143</v>
      </c>
      <c r="K195" s="9" t="s">
        <v>20</v>
      </c>
      <c r="L195" s="9" t="s">
        <v>41</v>
      </c>
      <c r="M195" s="5">
        <v>320</v>
      </c>
    </row>
    <row r="196" spans="1:13" ht="15" customHeight="1">
      <c r="A196" s="5" t="s">
        <v>315</v>
      </c>
      <c r="B196" s="32" t="s">
        <v>342</v>
      </c>
      <c r="D196" s="5" t="s">
        <v>90</v>
      </c>
      <c r="E196" s="28" t="s">
        <v>343</v>
      </c>
      <c r="G196" s="5" t="s">
        <v>23</v>
      </c>
      <c r="H196" s="5" t="s">
        <v>143</v>
      </c>
      <c r="K196" s="9" t="s">
        <v>26</v>
      </c>
      <c r="L196" s="9" t="s">
        <v>41</v>
      </c>
      <c r="M196" s="5">
        <v>320</v>
      </c>
    </row>
    <row r="197" spans="1:13" ht="15" customHeight="1">
      <c r="A197" s="5" t="s">
        <v>315</v>
      </c>
      <c r="B197" s="32" t="s">
        <v>344</v>
      </c>
      <c r="D197" s="5" t="s">
        <v>90</v>
      </c>
      <c r="E197" s="28" t="s">
        <v>343</v>
      </c>
      <c r="I197" s="5" t="s">
        <v>45</v>
      </c>
      <c r="K197" s="9" t="s">
        <v>20</v>
      </c>
      <c r="L197" s="9" t="s">
        <v>41</v>
      </c>
      <c r="M197" s="5">
        <v>320</v>
      </c>
    </row>
    <row r="198" spans="1:13" ht="15" customHeight="1">
      <c r="A198" s="5" t="s">
        <v>315</v>
      </c>
      <c r="B198" s="32" t="s">
        <v>345</v>
      </c>
      <c r="D198" s="5" t="s">
        <v>133</v>
      </c>
      <c r="E198" s="28" t="s">
        <v>346</v>
      </c>
      <c r="G198" s="5" t="s">
        <v>23</v>
      </c>
      <c r="H198" s="5" t="s">
        <v>143</v>
      </c>
      <c r="K198" s="9" t="s">
        <v>19</v>
      </c>
      <c r="L198" s="9" t="s">
        <v>41</v>
      </c>
      <c r="M198" s="5">
        <v>320</v>
      </c>
    </row>
    <row r="199" spans="1:13" ht="15" customHeight="1">
      <c r="A199" s="5" t="s">
        <v>315</v>
      </c>
      <c r="B199" s="32" t="s">
        <v>347</v>
      </c>
      <c r="D199" s="5" t="s">
        <v>133</v>
      </c>
      <c r="E199" s="28" t="s">
        <v>348</v>
      </c>
      <c r="G199" s="5" t="s">
        <v>17</v>
      </c>
      <c r="H199" s="5" t="s">
        <v>139</v>
      </c>
      <c r="K199" s="9" t="s">
        <v>19</v>
      </c>
      <c r="L199" s="9" t="s">
        <v>329</v>
      </c>
      <c r="M199" s="5">
        <v>320</v>
      </c>
    </row>
    <row r="200" spans="1:13" ht="15" customHeight="1">
      <c r="A200" s="5" t="s">
        <v>315</v>
      </c>
      <c r="B200" s="32" t="s">
        <v>349</v>
      </c>
      <c r="D200" s="5" t="s">
        <v>133</v>
      </c>
      <c r="E200" s="28" t="s">
        <v>350</v>
      </c>
      <c r="G200" s="5" t="s">
        <v>23</v>
      </c>
      <c r="H200" s="5" t="s">
        <v>143</v>
      </c>
      <c r="K200" s="9" t="s">
        <v>20</v>
      </c>
      <c r="L200" s="9" t="s">
        <v>41</v>
      </c>
      <c r="M200" s="5">
        <v>320</v>
      </c>
    </row>
    <row r="201" spans="1:13" ht="14.25" customHeight="1">
      <c r="A201" s="5" t="s">
        <v>351</v>
      </c>
      <c r="B201" s="37" t="s">
        <v>352</v>
      </c>
      <c r="C201" s="5" t="s">
        <v>117</v>
      </c>
      <c r="D201" s="5" t="s">
        <v>15</v>
      </c>
      <c r="E201" s="28" t="s">
        <v>353</v>
      </c>
      <c r="G201" s="5" t="s">
        <v>17</v>
      </c>
      <c r="K201" s="9" t="s">
        <v>20</v>
      </c>
      <c r="L201" s="9" t="s">
        <v>20</v>
      </c>
      <c r="M201" s="5">
        <v>110</v>
      </c>
    </row>
    <row r="202" spans="1:13" ht="14.25" customHeight="1">
      <c r="A202" s="5" t="s">
        <v>351</v>
      </c>
      <c r="B202" s="32" t="s">
        <v>354</v>
      </c>
      <c r="C202" s="5" t="s">
        <v>117</v>
      </c>
      <c r="D202" s="5" t="s">
        <v>15</v>
      </c>
      <c r="E202" s="28" t="s">
        <v>353</v>
      </c>
      <c r="G202" s="5" t="s">
        <v>23</v>
      </c>
      <c r="K202" s="9" t="s">
        <v>24</v>
      </c>
      <c r="L202" s="9" t="s">
        <v>20</v>
      </c>
      <c r="M202" s="5">
        <v>110</v>
      </c>
    </row>
    <row r="203" spans="1:13" ht="16.5" customHeight="1">
      <c r="A203" s="5" t="s">
        <v>351</v>
      </c>
      <c r="B203" s="32" t="s">
        <v>355</v>
      </c>
      <c r="C203" s="5" t="s">
        <v>102</v>
      </c>
      <c r="D203" s="5" t="s">
        <v>15</v>
      </c>
      <c r="E203" s="28" t="s">
        <v>353</v>
      </c>
      <c r="J203" s="5" t="s">
        <v>43</v>
      </c>
      <c r="K203" s="9" t="s">
        <v>19</v>
      </c>
      <c r="L203" s="9" t="s">
        <v>20</v>
      </c>
      <c r="M203" s="5">
        <v>110</v>
      </c>
    </row>
    <row r="204" spans="1:13" ht="15" customHeight="1">
      <c r="A204" s="5" t="s">
        <v>351</v>
      </c>
      <c r="B204" s="32" t="s">
        <v>356</v>
      </c>
      <c r="C204" s="5" t="s">
        <v>102</v>
      </c>
      <c r="D204" s="5" t="s">
        <v>15</v>
      </c>
      <c r="E204" s="28" t="s">
        <v>353</v>
      </c>
      <c r="J204" s="5" t="s">
        <v>43</v>
      </c>
      <c r="K204" s="9" t="s">
        <v>26</v>
      </c>
      <c r="L204" s="9" t="s">
        <v>20</v>
      </c>
      <c r="M204" s="5">
        <v>110</v>
      </c>
    </row>
    <row r="205" spans="1:13" ht="15" customHeight="1">
      <c r="A205" s="5" t="s">
        <v>351</v>
      </c>
      <c r="B205" s="32" t="s">
        <v>357</v>
      </c>
      <c r="C205" s="5" t="s">
        <v>102</v>
      </c>
      <c r="D205" s="59" t="s">
        <v>15</v>
      </c>
      <c r="E205" s="28" t="s">
        <v>353</v>
      </c>
      <c r="I205" s="5" t="s">
        <v>45</v>
      </c>
      <c r="K205" s="9" t="s">
        <v>26</v>
      </c>
      <c r="L205" s="9" t="s">
        <v>36</v>
      </c>
      <c r="M205" s="5">
        <v>110</v>
      </c>
    </row>
    <row r="206" spans="1:13" ht="15" customHeight="1">
      <c r="A206" s="5" t="s">
        <v>351</v>
      </c>
      <c r="B206" s="32" t="s">
        <v>358</v>
      </c>
      <c r="C206" s="5" t="s">
        <v>117</v>
      </c>
      <c r="D206" s="5" t="s">
        <v>15</v>
      </c>
      <c r="E206" s="28" t="s">
        <v>142</v>
      </c>
      <c r="G206" s="5" t="s">
        <v>17</v>
      </c>
      <c r="K206" s="9" t="s">
        <v>26</v>
      </c>
      <c r="L206" s="9" t="s">
        <v>20</v>
      </c>
      <c r="M206" s="5">
        <v>110</v>
      </c>
    </row>
    <row r="207" spans="1:13" ht="15" customHeight="1">
      <c r="A207" s="5" t="s">
        <v>351</v>
      </c>
      <c r="B207" s="32" t="s">
        <v>359</v>
      </c>
      <c r="C207" s="5" t="s">
        <v>117</v>
      </c>
      <c r="D207" s="5" t="s">
        <v>15</v>
      </c>
      <c r="E207" s="28" t="s">
        <v>142</v>
      </c>
      <c r="G207" s="5" t="s">
        <v>23</v>
      </c>
      <c r="K207" s="9" t="s">
        <v>24</v>
      </c>
      <c r="L207" s="9" t="s">
        <v>20</v>
      </c>
      <c r="M207" s="5">
        <v>110</v>
      </c>
    </row>
    <row r="208" spans="1:13" ht="15" customHeight="1">
      <c r="A208" s="5" t="s">
        <v>351</v>
      </c>
      <c r="B208" s="32" t="s">
        <v>360</v>
      </c>
      <c r="C208" s="5" t="s">
        <v>102</v>
      </c>
      <c r="D208" s="5" t="s">
        <v>15</v>
      </c>
      <c r="E208" s="28" t="s">
        <v>142</v>
      </c>
      <c r="J208" s="5" t="s">
        <v>43</v>
      </c>
      <c r="K208" s="9" t="s">
        <v>26</v>
      </c>
      <c r="L208" s="9" t="s">
        <v>20</v>
      </c>
      <c r="M208" s="5">
        <v>110</v>
      </c>
    </row>
    <row r="209" spans="1:13" ht="15" customHeight="1">
      <c r="A209" s="5" t="s">
        <v>351</v>
      </c>
      <c r="B209" s="32" t="s">
        <v>361</v>
      </c>
      <c r="C209" s="5" t="s">
        <v>102</v>
      </c>
      <c r="D209" s="5" t="s">
        <v>15</v>
      </c>
      <c r="E209" s="28" t="s">
        <v>142</v>
      </c>
      <c r="I209" s="5" t="s">
        <v>45</v>
      </c>
      <c r="K209" s="9" t="s">
        <v>26</v>
      </c>
      <c r="L209" s="9" t="s">
        <v>36</v>
      </c>
      <c r="M209" s="5">
        <v>110</v>
      </c>
    </row>
    <row r="210" spans="1:13" ht="15.75" customHeight="1">
      <c r="A210" s="5" t="s">
        <v>351</v>
      </c>
      <c r="B210" s="32" t="s">
        <v>362</v>
      </c>
      <c r="C210" s="5" t="s">
        <v>117</v>
      </c>
      <c r="D210" s="5" t="s">
        <v>54</v>
      </c>
      <c r="E210" s="28" t="s">
        <v>363</v>
      </c>
      <c r="G210" s="5" t="s">
        <v>17</v>
      </c>
      <c r="K210" s="9" t="s">
        <v>20</v>
      </c>
      <c r="L210" s="9" t="s">
        <v>20</v>
      </c>
      <c r="M210" s="5">
        <v>111</v>
      </c>
    </row>
    <row r="211" spans="1:13" ht="15" customHeight="1">
      <c r="A211" s="5" t="s">
        <v>351</v>
      </c>
      <c r="B211" s="32" t="s">
        <v>364</v>
      </c>
      <c r="C211" s="5" t="s">
        <v>117</v>
      </c>
      <c r="D211" s="5" t="s">
        <v>54</v>
      </c>
      <c r="E211" s="28" t="s">
        <v>363</v>
      </c>
      <c r="G211" s="5" t="s">
        <v>23</v>
      </c>
      <c r="K211" s="9" t="s">
        <v>19</v>
      </c>
      <c r="L211" s="9" t="s">
        <v>20</v>
      </c>
      <c r="M211" s="5">
        <v>111</v>
      </c>
    </row>
    <row r="212" spans="1:13" ht="15" customHeight="1">
      <c r="A212" s="5" t="s">
        <v>351</v>
      </c>
      <c r="B212" s="32" t="s">
        <v>365</v>
      </c>
      <c r="C212" s="5" t="s">
        <v>102</v>
      </c>
      <c r="D212" s="5" t="s">
        <v>54</v>
      </c>
      <c r="E212" s="28" t="s">
        <v>363</v>
      </c>
      <c r="J212" s="5" t="s">
        <v>43</v>
      </c>
      <c r="K212" s="9" t="s">
        <v>26</v>
      </c>
      <c r="L212" s="9" t="s">
        <v>20</v>
      </c>
      <c r="M212" s="5">
        <v>111</v>
      </c>
    </row>
    <row r="213" spans="1:13" ht="15" customHeight="1">
      <c r="A213" s="5" t="s">
        <v>351</v>
      </c>
      <c r="B213" s="32" t="s">
        <v>366</v>
      </c>
      <c r="C213" s="5" t="s">
        <v>367</v>
      </c>
      <c r="D213" s="5" t="s">
        <v>54</v>
      </c>
      <c r="E213" s="28" t="s">
        <v>368</v>
      </c>
      <c r="G213" s="5" t="s">
        <v>17</v>
      </c>
      <c r="K213" s="9" t="s">
        <v>19</v>
      </c>
      <c r="L213" s="9" t="s">
        <v>20</v>
      </c>
      <c r="M213" s="5">
        <v>111</v>
      </c>
    </row>
    <row r="214" spans="1:13" ht="15" customHeight="1">
      <c r="A214" s="5" t="s">
        <v>351</v>
      </c>
      <c r="B214" s="32" t="s">
        <v>369</v>
      </c>
      <c r="C214" s="5" t="s">
        <v>367</v>
      </c>
      <c r="D214" s="5" t="s">
        <v>54</v>
      </c>
      <c r="E214" s="28" t="s">
        <v>368</v>
      </c>
      <c r="G214" s="5" t="s">
        <v>17</v>
      </c>
      <c r="K214" s="9" t="s">
        <v>20</v>
      </c>
      <c r="L214" s="9" t="s">
        <v>20</v>
      </c>
      <c r="M214" s="5">
        <v>111</v>
      </c>
    </row>
    <row r="215" spans="1:13" ht="15" customHeight="1">
      <c r="A215" s="5" t="s">
        <v>351</v>
      </c>
      <c r="B215" s="32" t="s">
        <v>370</v>
      </c>
      <c r="C215" s="5" t="s">
        <v>367</v>
      </c>
      <c r="D215" s="5" t="s">
        <v>54</v>
      </c>
      <c r="E215" s="28" t="s">
        <v>368</v>
      </c>
      <c r="G215" s="5" t="s">
        <v>23</v>
      </c>
      <c r="K215" s="9" t="s">
        <v>19</v>
      </c>
      <c r="L215" s="9" t="s">
        <v>20</v>
      </c>
      <c r="M215" s="5">
        <v>111</v>
      </c>
    </row>
    <row r="216" spans="1:13" ht="15" customHeight="1">
      <c r="A216" s="5" t="s">
        <v>351</v>
      </c>
      <c r="B216" s="32" t="s">
        <v>371</v>
      </c>
      <c r="C216" s="5" t="s">
        <v>102</v>
      </c>
      <c r="D216" s="5" t="s">
        <v>54</v>
      </c>
      <c r="E216" s="28" t="s">
        <v>368</v>
      </c>
      <c r="I216" s="5" t="s">
        <v>45</v>
      </c>
      <c r="K216" s="9" t="s">
        <v>372</v>
      </c>
      <c r="L216" s="9" t="s">
        <v>20</v>
      </c>
      <c r="M216" s="5">
        <v>111</v>
      </c>
    </row>
    <row r="217" spans="1:13" ht="15" customHeight="1">
      <c r="A217" s="5" t="s">
        <v>351</v>
      </c>
      <c r="B217" s="32" t="s">
        <v>373</v>
      </c>
      <c r="C217" s="5" t="s">
        <v>117</v>
      </c>
      <c r="D217" s="59" t="s">
        <v>90</v>
      </c>
      <c r="E217" s="28" t="s">
        <v>374</v>
      </c>
      <c r="G217" s="5" t="s">
        <v>17</v>
      </c>
      <c r="K217" s="9" t="s">
        <v>19</v>
      </c>
      <c r="L217" s="9" t="s">
        <v>20</v>
      </c>
      <c r="M217" s="5">
        <v>112</v>
      </c>
    </row>
    <row r="218" spans="1:13" ht="15" customHeight="1">
      <c r="A218" s="5" t="s">
        <v>351</v>
      </c>
      <c r="B218" s="32" t="s">
        <v>375</v>
      </c>
      <c r="C218" s="38" t="s">
        <v>102</v>
      </c>
      <c r="D218" s="59" t="s">
        <v>90</v>
      </c>
      <c r="E218" s="28" t="s">
        <v>374</v>
      </c>
      <c r="J218" s="5" t="s">
        <v>43</v>
      </c>
      <c r="K218" s="9" t="s">
        <v>19</v>
      </c>
      <c r="L218" s="9" t="s">
        <v>20</v>
      </c>
      <c r="M218" s="5">
        <v>112</v>
      </c>
    </row>
    <row r="219" spans="1:13" ht="15" customHeight="1">
      <c r="A219" s="5" t="s">
        <v>351</v>
      </c>
      <c r="B219" s="32" t="s">
        <v>376</v>
      </c>
      <c r="C219" s="38" t="s">
        <v>102</v>
      </c>
      <c r="D219" s="59" t="s">
        <v>90</v>
      </c>
      <c r="E219" s="28" t="s">
        <v>374</v>
      </c>
      <c r="J219" s="5" t="s">
        <v>43</v>
      </c>
      <c r="K219" s="9" t="s">
        <v>24</v>
      </c>
      <c r="L219" s="9" t="s">
        <v>20</v>
      </c>
      <c r="M219" s="5">
        <v>112</v>
      </c>
    </row>
    <row r="220" spans="1:13" ht="15" customHeight="1">
      <c r="A220" s="5" t="s">
        <v>351</v>
      </c>
      <c r="B220" s="32" t="s">
        <v>377</v>
      </c>
      <c r="C220" s="38" t="s">
        <v>102</v>
      </c>
      <c r="D220" s="59" t="s">
        <v>90</v>
      </c>
      <c r="E220" s="28" t="s">
        <v>374</v>
      </c>
      <c r="I220" s="5" t="s">
        <v>45</v>
      </c>
      <c r="K220" s="9" t="s">
        <v>24</v>
      </c>
      <c r="L220" s="9" t="s">
        <v>36</v>
      </c>
      <c r="M220" s="5">
        <v>112</v>
      </c>
    </row>
    <row r="221" spans="1:13" ht="15" customHeight="1">
      <c r="A221" s="5" t="s">
        <v>351</v>
      </c>
      <c r="B221" s="32" t="s">
        <v>378</v>
      </c>
      <c r="C221" s="38" t="s">
        <v>102</v>
      </c>
      <c r="D221" s="59" t="s">
        <v>90</v>
      </c>
      <c r="E221" s="28" t="s">
        <v>374</v>
      </c>
      <c r="I221" s="5" t="s">
        <v>45</v>
      </c>
      <c r="K221" s="9" t="s">
        <v>320</v>
      </c>
      <c r="L221" s="9" t="s">
        <v>20</v>
      </c>
      <c r="M221" s="5">
        <v>112</v>
      </c>
    </row>
    <row r="222" spans="1:13" ht="15" customHeight="1">
      <c r="A222" s="5" t="s">
        <v>351</v>
      </c>
      <c r="B222" s="32" t="s">
        <v>379</v>
      </c>
      <c r="C222" s="5" t="s">
        <v>117</v>
      </c>
      <c r="D222" s="5" t="s">
        <v>63</v>
      </c>
      <c r="E222" s="28" t="s">
        <v>380</v>
      </c>
      <c r="G222" s="5" t="s">
        <v>23</v>
      </c>
      <c r="K222" s="9" t="s">
        <v>26</v>
      </c>
      <c r="L222" s="9" t="s">
        <v>20</v>
      </c>
      <c r="M222" s="5">
        <v>113</v>
      </c>
    </row>
    <row r="223" spans="1:13" ht="15" customHeight="1">
      <c r="A223" s="5" t="s">
        <v>351</v>
      </c>
      <c r="B223" s="32" t="s">
        <v>381</v>
      </c>
      <c r="C223" s="5" t="s">
        <v>117</v>
      </c>
      <c r="D223" s="5" t="s">
        <v>63</v>
      </c>
      <c r="E223" s="28" t="s">
        <v>380</v>
      </c>
      <c r="G223" s="5" t="s">
        <v>23</v>
      </c>
      <c r="K223" s="9" t="s">
        <v>26</v>
      </c>
      <c r="L223" s="9" t="s">
        <v>20</v>
      </c>
      <c r="M223" s="5">
        <v>113</v>
      </c>
    </row>
    <row r="224" spans="1:13" ht="15" customHeight="1">
      <c r="A224" s="5" t="s">
        <v>351</v>
      </c>
      <c r="B224" s="32" t="s">
        <v>382</v>
      </c>
      <c r="C224" s="5" t="s">
        <v>102</v>
      </c>
      <c r="D224" s="5" t="s">
        <v>63</v>
      </c>
      <c r="E224" s="28" t="s">
        <v>380</v>
      </c>
      <c r="J224" s="5" t="s">
        <v>43</v>
      </c>
      <c r="K224" s="9" t="s">
        <v>26</v>
      </c>
      <c r="L224" s="9" t="s">
        <v>20</v>
      </c>
      <c r="M224" s="5">
        <v>113</v>
      </c>
    </row>
    <row r="225" spans="1:13" ht="15" customHeight="1">
      <c r="A225" s="5" t="s">
        <v>351</v>
      </c>
      <c r="B225" s="32" t="s">
        <v>383</v>
      </c>
      <c r="C225" s="5" t="s">
        <v>102</v>
      </c>
      <c r="D225" s="5" t="s">
        <v>63</v>
      </c>
      <c r="E225" s="28" t="s">
        <v>380</v>
      </c>
      <c r="I225" s="5" t="s">
        <v>45</v>
      </c>
      <c r="K225" s="9" t="s">
        <v>26</v>
      </c>
      <c r="L225" s="9" t="s">
        <v>20</v>
      </c>
      <c r="M225" s="5">
        <v>113</v>
      </c>
    </row>
    <row r="226" spans="1:13" ht="15" customHeight="1">
      <c r="A226" s="5" t="s">
        <v>351</v>
      </c>
      <c r="B226" s="36" t="s">
        <v>384</v>
      </c>
      <c r="C226" s="5" t="s">
        <v>117</v>
      </c>
      <c r="D226" s="5" t="s">
        <v>63</v>
      </c>
      <c r="E226" s="28" t="s">
        <v>385</v>
      </c>
      <c r="G226" s="5" t="s">
        <v>17</v>
      </c>
      <c r="K226" s="9" t="s">
        <v>26</v>
      </c>
      <c r="L226" s="9" t="s">
        <v>20</v>
      </c>
      <c r="M226" s="5">
        <v>113</v>
      </c>
    </row>
    <row r="227" spans="1:13" ht="15" customHeight="1">
      <c r="A227" s="5" t="s">
        <v>351</v>
      </c>
      <c r="B227" s="39" t="s">
        <v>386</v>
      </c>
      <c r="C227" s="5" t="s">
        <v>117</v>
      </c>
      <c r="D227" s="5" t="s">
        <v>63</v>
      </c>
      <c r="E227" s="28" t="s">
        <v>385</v>
      </c>
      <c r="G227" s="5" t="s">
        <v>17</v>
      </c>
      <c r="K227" s="9" t="s">
        <v>26</v>
      </c>
      <c r="L227" s="9" t="s">
        <v>20</v>
      </c>
      <c r="M227" s="5">
        <v>113</v>
      </c>
    </row>
    <row r="228" spans="1:13" ht="15" customHeight="1">
      <c r="A228" s="5" t="s">
        <v>351</v>
      </c>
      <c r="B228" s="39" t="s">
        <v>387</v>
      </c>
      <c r="C228" s="5" t="s">
        <v>102</v>
      </c>
      <c r="D228" s="5" t="s">
        <v>63</v>
      </c>
      <c r="E228" s="28" t="s">
        <v>385</v>
      </c>
      <c r="I228" s="5" t="s">
        <v>45</v>
      </c>
      <c r="K228" s="9" t="s">
        <v>26</v>
      </c>
      <c r="L228" s="9" t="s">
        <v>20</v>
      </c>
      <c r="M228" s="5">
        <v>113</v>
      </c>
    </row>
    <row r="229" spans="1:13" ht="15" customHeight="1">
      <c r="A229" s="5" t="s">
        <v>351</v>
      </c>
      <c r="B229" s="39" t="s">
        <v>388</v>
      </c>
      <c r="C229" s="5" t="s">
        <v>367</v>
      </c>
      <c r="D229" s="5" t="s">
        <v>189</v>
      </c>
      <c r="E229" s="28" t="s">
        <v>389</v>
      </c>
      <c r="G229" s="5" t="s">
        <v>17</v>
      </c>
      <c r="K229" s="9" t="s">
        <v>19</v>
      </c>
      <c r="L229" s="9" t="s">
        <v>20</v>
      </c>
      <c r="M229" s="5">
        <v>114</v>
      </c>
    </row>
    <row r="230" spans="1:13" ht="15" customHeight="1">
      <c r="A230" s="5" t="s">
        <v>351</v>
      </c>
      <c r="B230" s="39" t="s">
        <v>390</v>
      </c>
      <c r="C230" s="5" t="s">
        <v>102</v>
      </c>
      <c r="D230" s="5" t="s">
        <v>189</v>
      </c>
      <c r="E230" s="28" t="s">
        <v>389</v>
      </c>
      <c r="I230" s="5" t="s">
        <v>45</v>
      </c>
      <c r="K230" s="9" t="s">
        <v>19</v>
      </c>
      <c r="L230" s="9" t="s">
        <v>20</v>
      </c>
      <c r="M230" s="5">
        <v>114</v>
      </c>
    </row>
    <row r="231" spans="1:13" ht="15" customHeight="1">
      <c r="A231" s="5" t="s">
        <v>351</v>
      </c>
      <c r="B231" s="39" t="s">
        <v>391</v>
      </c>
      <c r="C231" s="5" t="s">
        <v>117</v>
      </c>
      <c r="D231" s="5" t="s">
        <v>189</v>
      </c>
      <c r="E231" s="28" t="s">
        <v>392</v>
      </c>
      <c r="G231" s="5" t="s">
        <v>17</v>
      </c>
      <c r="K231" s="9" t="s">
        <v>19</v>
      </c>
      <c r="L231" s="9" t="s">
        <v>20</v>
      </c>
      <c r="M231" s="5">
        <v>114</v>
      </c>
    </row>
    <row r="232" spans="1:13" ht="15" customHeight="1">
      <c r="A232" s="5" t="s">
        <v>351</v>
      </c>
      <c r="B232" s="39" t="s">
        <v>393</v>
      </c>
      <c r="C232" s="5" t="s">
        <v>102</v>
      </c>
      <c r="D232" s="5" t="s">
        <v>189</v>
      </c>
      <c r="E232" s="28" t="s">
        <v>392</v>
      </c>
      <c r="J232" s="5" t="s">
        <v>43</v>
      </c>
      <c r="K232" s="9" t="s">
        <v>19</v>
      </c>
      <c r="L232" s="9" t="s">
        <v>20</v>
      </c>
      <c r="M232" s="5">
        <v>114</v>
      </c>
    </row>
    <row r="233" spans="1:13" ht="15" customHeight="1">
      <c r="A233" s="5" t="s">
        <v>351</v>
      </c>
      <c r="B233" s="39" t="s">
        <v>394</v>
      </c>
      <c r="C233" s="5" t="s">
        <v>395</v>
      </c>
      <c r="D233" s="5" t="s">
        <v>90</v>
      </c>
      <c r="E233" s="28" t="s">
        <v>339</v>
      </c>
      <c r="J233" s="5" t="s">
        <v>43</v>
      </c>
      <c r="K233" s="9" t="s">
        <v>20</v>
      </c>
      <c r="L233" s="9" t="s">
        <v>20</v>
      </c>
      <c r="M233" s="5">
        <v>114</v>
      </c>
    </row>
    <row r="234" spans="1:13" ht="15" customHeight="1">
      <c r="A234" s="5" t="s">
        <v>351</v>
      </c>
      <c r="B234" s="39" t="s">
        <v>396</v>
      </c>
      <c r="C234" s="5" t="s">
        <v>367</v>
      </c>
      <c r="D234" s="5" t="s">
        <v>90</v>
      </c>
      <c r="E234" s="28" t="s">
        <v>291</v>
      </c>
      <c r="G234" s="5" t="s">
        <v>17</v>
      </c>
      <c r="K234" s="9" t="s">
        <v>20</v>
      </c>
      <c r="L234" s="9" t="s">
        <v>20</v>
      </c>
      <c r="M234" s="5">
        <v>115</v>
      </c>
    </row>
    <row r="235" spans="1:13" ht="15" customHeight="1">
      <c r="A235" s="5" t="s">
        <v>351</v>
      </c>
      <c r="B235" s="39" t="s">
        <v>397</v>
      </c>
      <c r="C235" s="5" t="s">
        <v>117</v>
      </c>
      <c r="D235" s="5" t="s">
        <v>90</v>
      </c>
      <c r="E235" s="28" t="s">
        <v>398</v>
      </c>
      <c r="G235" s="5" t="s">
        <v>17</v>
      </c>
      <c r="K235" s="9" t="s">
        <v>20</v>
      </c>
      <c r="L235" s="9" t="s">
        <v>20</v>
      </c>
      <c r="M235" s="5">
        <v>115</v>
      </c>
    </row>
    <row r="236" spans="1:13" ht="15" customHeight="1">
      <c r="A236" s="5" t="s">
        <v>351</v>
      </c>
      <c r="B236" s="39" t="s">
        <v>399</v>
      </c>
      <c r="C236" s="5" t="s">
        <v>102</v>
      </c>
      <c r="D236" s="5" t="s">
        <v>90</v>
      </c>
      <c r="E236" s="28" t="s">
        <v>400</v>
      </c>
      <c r="I236" s="5" t="s">
        <v>45</v>
      </c>
      <c r="K236" s="9" t="s">
        <v>26</v>
      </c>
      <c r="L236" s="9" t="s">
        <v>20</v>
      </c>
      <c r="M236" s="5">
        <v>115</v>
      </c>
    </row>
    <row r="237" spans="1:13" ht="15" customHeight="1">
      <c r="A237" s="5" t="s">
        <v>401</v>
      </c>
      <c r="B237" s="32" t="s">
        <v>402</v>
      </c>
      <c r="D237" s="5" t="s">
        <v>15</v>
      </c>
      <c r="E237" s="28" t="s">
        <v>403</v>
      </c>
      <c r="G237" s="5" t="s">
        <v>17</v>
      </c>
      <c r="K237" s="9" t="s">
        <v>20</v>
      </c>
      <c r="L237" s="9" t="s">
        <v>20</v>
      </c>
      <c r="M237" s="5">
        <v>172</v>
      </c>
    </row>
    <row r="238" spans="1:13" ht="15" customHeight="1">
      <c r="A238" s="5" t="s">
        <v>401</v>
      </c>
      <c r="B238" s="20" t="s">
        <v>404</v>
      </c>
      <c r="D238" s="5" t="s">
        <v>15</v>
      </c>
      <c r="E238" s="28" t="s">
        <v>403</v>
      </c>
      <c r="J238" s="5" t="s">
        <v>43</v>
      </c>
      <c r="K238" s="9" t="s">
        <v>20</v>
      </c>
      <c r="L238" s="9" t="s">
        <v>329</v>
      </c>
      <c r="M238" s="5">
        <v>172</v>
      </c>
    </row>
    <row r="239" spans="1:13" ht="15" customHeight="1">
      <c r="A239" s="5" t="s">
        <v>401</v>
      </c>
      <c r="B239" s="20" t="s">
        <v>405</v>
      </c>
      <c r="D239" s="5" t="s">
        <v>15</v>
      </c>
      <c r="E239" s="28" t="s">
        <v>403</v>
      </c>
      <c r="I239" s="5" t="s">
        <v>45</v>
      </c>
      <c r="K239" s="9" t="s">
        <v>26</v>
      </c>
      <c r="L239" s="9" t="s">
        <v>20</v>
      </c>
      <c r="M239" s="5">
        <v>172</v>
      </c>
    </row>
    <row r="240" spans="1:13" ht="15" customHeight="1">
      <c r="A240" s="5" t="s">
        <v>401</v>
      </c>
      <c r="B240" s="20" t="s">
        <v>406</v>
      </c>
      <c r="D240" s="5" t="s">
        <v>15</v>
      </c>
      <c r="E240" s="28" t="s">
        <v>105</v>
      </c>
      <c r="G240" s="5" t="s">
        <v>17</v>
      </c>
      <c r="K240" s="9" t="s">
        <v>19</v>
      </c>
      <c r="L240" s="9" t="s">
        <v>20</v>
      </c>
      <c r="M240" s="5">
        <v>172</v>
      </c>
    </row>
    <row r="241" spans="1:13" ht="15" customHeight="1">
      <c r="A241" s="5" t="s">
        <v>401</v>
      </c>
      <c r="B241" s="20" t="s">
        <v>407</v>
      </c>
      <c r="D241" s="5" t="s">
        <v>15</v>
      </c>
      <c r="E241" s="28" t="s">
        <v>105</v>
      </c>
      <c r="G241" s="5" t="s">
        <v>23</v>
      </c>
      <c r="K241" s="9" t="s">
        <v>408</v>
      </c>
      <c r="L241" s="9" t="s">
        <v>20</v>
      </c>
      <c r="M241" s="5">
        <v>172</v>
      </c>
    </row>
    <row r="242" spans="1:13" ht="15" customHeight="1">
      <c r="A242" s="5" t="s">
        <v>401</v>
      </c>
      <c r="B242" s="20" t="s">
        <v>409</v>
      </c>
      <c r="D242" s="5" t="s">
        <v>15</v>
      </c>
      <c r="E242" s="25" t="s">
        <v>410</v>
      </c>
      <c r="G242" s="5" t="s">
        <v>23</v>
      </c>
      <c r="K242" s="9" t="s">
        <v>20</v>
      </c>
      <c r="L242" s="9" t="s">
        <v>20</v>
      </c>
      <c r="M242" s="5">
        <v>173</v>
      </c>
    </row>
    <row r="243" spans="1:13" ht="15" customHeight="1">
      <c r="A243" s="5" t="s">
        <v>401</v>
      </c>
      <c r="B243" s="20" t="s">
        <v>411</v>
      </c>
      <c r="D243" s="5" t="s">
        <v>15</v>
      </c>
      <c r="E243" s="25" t="s">
        <v>410</v>
      </c>
      <c r="J243" s="5" t="s">
        <v>43</v>
      </c>
      <c r="K243" s="9" t="s">
        <v>20</v>
      </c>
      <c r="L243" s="9" t="s">
        <v>20</v>
      </c>
      <c r="M243" s="5">
        <v>173</v>
      </c>
    </row>
    <row r="244" spans="1:13" ht="15" customHeight="1">
      <c r="A244" s="5" t="s">
        <v>401</v>
      </c>
      <c r="B244" s="20" t="s">
        <v>412</v>
      </c>
      <c r="D244" s="5" t="s">
        <v>15</v>
      </c>
      <c r="E244" s="25" t="s">
        <v>410</v>
      </c>
      <c r="I244" s="5" t="s">
        <v>45</v>
      </c>
      <c r="K244" s="9" t="s">
        <v>20</v>
      </c>
      <c r="L244" s="9" t="s">
        <v>329</v>
      </c>
      <c r="M244" s="5">
        <v>173</v>
      </c>
    </row>
    <row r="245" spans="1:13" ht="15" customHeight="1">
      <c r="A245" s="5" t="s">
        <v>401</v>
      </c>
      <c r="B245" s="20" t="s">
        <v>413</v>
      </c>
      <c r="D245" s="5" t="s">
        <v>15</v>
      </c>
      <c r="E245" s="28" t="s">
        <v>414</v>
      </c>
      <c r="G245" s="5" t="s">
        <v>17</v>
      </c>
      <c r="K245" s="9" t="s">
        <v>20</v>
      </c>
      <c r="L245" s="9" t="s">
        <v>20</v>
      </c>
      <c r="M245" s="5">
        <v>173</v>
      </c>
    </row>
    <row r="246" spans="1:13" ht="15" customHeight="1">
      <c r="A246" s="5" t="s">
        <v>401</v>
      </c>
      <c r="B246" s="20" t="s">
        <v>415</v>
      </c>
      <c r="D246" s="5" t="s">
        <v>15</v>
      </c>
      <c r="E246" s="28" t="s">
        <v>414</v>
      </c>
      <c r="I246" s="5" t="s">
        <v>45</v>
      </c>
      <c r="K246" s="9" t="s">
        <v>20</v>
      </c>
      <c r="L246" s="9" t="s">
        <v>20</v>
      </c>
      <c r="M246" s="5">
        <v>173</v>
      </c>
    </row>
    <row r="247" spans="1:13" ht="15" customHeight="1">
      <c r="A247" s="5" t="s">
        <v>401</v>
      </c>
      <c r="B247" s="20" t="s">
        <v>416</v>
      </c>
      <c r="D247" s="5" t="s">
        <v>111</v>
      </c>
      <c r="E247" s="28" t="s">
        <v>417</v>
      </c>
      <c r="G247" s="5" t="s">
        <v>17</v>
      </c>
      <c r="K247" s="9" t="s">
        <v>26</v>
      </c>
      <c r="L247" s="9" t="s">
        <v>20</v>
      </c>
      <c r="M247" s="5">
        <v>174</v>
      </c>
    </row>
    <row r="248" spans="1:13" ht="15" customHeight="1">
      <c r="A248" s="5" t="s">
        <v>401</v>
      </c>
      <c r="B248" s="20" t="s">
        <v>418</v>
      </c>
      <c r="D248" s="5" t="s">
        <v>111</v>
      </c>
      <c r="E248" s="28" t="s">
        <v>34</v>
      </c>
      <c r="G248" s="5" t="s">
        <v>17</v>
      </c>
      <c r="K248" s="9" t="s">
        <v>26</v>
      </c>
      <c r="L248" s="9" t="s">
        <v>20</v>
      </c>
      <c r="M248" s="5">
        <v>174</v>
      </c>
    </row>
    <row r="249" spans="1:13" ht="15" customHeight="1">
      <c r="A249" s="5" t="s">
        <v>401</v>
      </c>
      <c r="B249" s="20" t="s">
        <v>419</v>
      </c>
      <c r="D249" s="5" t="s">
        <v>111</v>
      </c>
      <c r="E249" s="28" t="s">
        <v>34</v>
      </c>
      <c r="G249" s="5" t="s">
        <v>23</v>
      </c>
      <c r="K249" s="9" t="s">
        <v>20</v>
      </c>
      <c r="L249" s="9" t="s">
        <v>20</v>
      </c>
      <c r="M249" s="5">
        <v>174</v>
      </c>
    </row>
    <row r="250" spans="1:13" ht="15" customHeight="1">
      <c r="A250" s="5" t="s">
        <v>401</v>
      </c>
      <c r="B250" s="20" t="s">
        <v>420</v>
      </c>
      <c r="D250" s="5" t="s">
        <v>111</v>
      </c>
      <c r="E250" s="28" t="s">
        <v>421</v>
      </c>
      <c r="G250" s="5" t="s">
        <v>23</v>
      </c>
      <c r="K250" s="9" t="s">
        <v>26</v>
      </c>
      <c r="L250" s="9" t="s">
        <v>20</v>
      </c>
      <c r="M250" s="5">
        <v>174</v>
      </c>
    </row>
    <row r="251" spans="1:13" ht="15" customHeight="1">
      <c r="A251" s="5" t="s">
        <v>401</v>
      </c>
      <c r="B251" s="20" t="s">
        <v>422</v>
      </c>
      <c r="D251" s="5" t="s">
        <v>111</v>
      </c>
      <c r="E251" s="25" t="s">
        <v>423</v>
      </c>
      <c r="G251" s="5" t="s">
        <v>23</v>
      </c>
      <c r="K251" s="9" t="s">
        <v>24</v>
      </c>
      <c r="L251" s="9" t="s">
        <v>329</v>
      </c>
      <c r="M251" s="5">
        <v>174</v>
      </c>
    </row>
    <row r="252" spans="1:13" ht="15" customHeight="1">
      <c r="A252" s="5" t="s">
        <v>401</v>
      </c>
      <c r="B252" s="20" t="s">
        <v>424</v>
      </c>
      <c r="D252" s="5" t="s">
        <v>111</v>
      </c>
      <c r="E252" s="25" t="s">
        <v>423</v>
      </c>
      <c r="G252" s="5" t="s">
        <v>23</v>
      </c>
      <c r="K252" s="9" t="s">
        <v>20</v>
      </c>
      <c r="L252" s="9" t="s">
        <v>20</v>
      </c>
      <c r="M252" s="5">
        <v>174</v>
      </c>
    </row>
    <row r="253" spans="1:13" ht="15" customHeight="1">
      <c r="A253" s="5" t="s">
        <v>401</v>
      </c>
      <c r="B253" s="20" t="s">
        <v>425</v>
      </c>
      <c r="D253" s="5" t="s">
        <v>111</v>
      </c>
      <c r="E253" s="28" t="s">
        <v>426</v>
      </c>
      <c r="G253" s="5" t="s">
        <v>23</v>
      </c>
      <c r="K253" s="5" t="s">
        <v>26</v>
      </c>
      <c r="L253" s="9" t="s">
        <v>20</v>
      </c>
      <c r="M253" s="5">
        <v>174</v>
      </c>
    </row>
    <row r="254" spans="1:13" ht="15" customHeight="1">
      <c r="A254" s="5" t="s">
        <v>401</v>
      </c>
      <c r="B254" s="20" t="s">
        <v>427</v>
      </c>
      <c r="D254" s="5" t="s">
        <v>54</v>
      </c>
      <c r="E254" s="28" t="s">
        <v>428</v>
      </c>
      <c r="G254" s="5" t="s">
        <v>23</v>
      </c>
      <c r="K254" s="9" t="s">
        <v>20</v>
      </c>
      <c r="L254" s="9" t="s">
        <v>20</v>
      </c>
      <c r="M254" s="5">
        <v>175</v>
      </c>
    </row>
    <row r="255" spans="1:13" ht="15" customHeight="1">
      <c r="A255" s="5" t="s">
        <v>401</v>
      </c>
      <c r="B255" s="20" t="s">
        <v>429</v>
      </c>
      <c r="D255" s="5" t="s">
        <v>54</v>
      </c>
      <c r="E255" s="28" t="s">
        <v>428</v>
      </c>
      <c r="I255" s="5" t="s">
        <v>45</v>
      </c>
      <c r="K255" s="9" t="s">
        <v>24</v>
      </c>
      <c r="L255" s="9" t="s">
        <v>329</v>
      </c>
      <c r="M255" s="5">
        <v>175</v>
      </c>
    </row>
    <row r="256" spans="1:13" ht="15" customHeight="1">
      <c r="A256" s="5" t="s">
        <v>401</v>
      </c>
      <c r="B256" s="20" t="s">
        <v>430</v>
      </c>
      <c r="D256" s="5" t="s">
        <v>54</v>
      </c>
      <c r="E256" s="28" t="s">
        <v>245</v>
      </c>
      <c r="G256" s="5" t="s">
        <v>17</v>
      </c>
      <c r="K256" s="9" t="s">
        <v>20</v>
      </c>
      <c r="L256" s="9" t="s">
        <v>20</v>
      </c>
      <c r="M256" s="5">
        <v>175</v>
      </c>
    </row>
    <row r="257" spans="1:13" ht="15" customHeight="1">
      <c r="A257" s="5" t="s">
        <v>401</v>
      </c>
      <c r="B257" s="20" t="s">
        <v>431</v>
      </c>
      <c r="D257" s="5" t="s">
        <v>54</v>
      </c>
      <c r="E257" s="28" t="s">
        <v>245</v>
      </c>
      <c r="G257" s="5" t="s">
        <v>23</v>
      </c>
      <c r="K257" s="9" t="s">
        <v>20</v>
      </c>
      <c r="L257" s="9" t="s">
        <v>20</v>
      </c>
      <c r="M257" s="5">
        <v>175</v>
      </c>
    </row>
    <row r="258" spans="1:13" ht="15" customHeight="1">
      <c r="A258" s="5" t="s">
        <v>401</v>
      </c>
      <c r="B258" s="20" t="s">
        <v>432</v>
      </c>
      <c r="D258" s="5" t="s">
        <v>54</v>
      </c>
      <c r="E258" s="28" t="s">
        <v>245</v>
      </c>
      <c r="J258" s="5" t="s">
        <v>43</v>
      </c>
      <c r="K258" s="9" t="s">
        <v>20</v>
      </c>
      <c r="L258" s="9" t="s">
        <v>20</v>
      </c>
      <c r="M258" s="5">
        <v>175</v>
      </c>
    </row>
    <row r="259" spans="1:13" ht="15" customHeight="1">
      <c r="A259" s="5" t="s">
        <v>401</v>
      </c>
      <c r="B259" s="20" t="s">
        <v>433</v>
      </c>
      <c r="D259" s="5" t="s">
        <v>63</v>
      </c>
      <c r="E259" s="28" t="s">
        <v>380</v>
      </c>
      <c r="G259" s="5" t="s">
        <v>17</v>
      </c>
      <c r="K259" s="5" t="s">
        <v>408</v>
      </c>
      <c r="L259" s="9" t="s">
        <v>20</v>
      </c>
      <c r="M259" s="5">
        <v>176</v>
      </c>
    </row>
    <row r="260" spans="1:13" ht="15" customHeight="1">
      <c r="A260" s="5" t="s">
        <v>401</v>
      </c>
      <c r="B260" s="20" t="s">
        <v>434</v>
      </c>
      <c r="D260" s="5" t="s">
        <v>63</v>
      </c>
      <c r="E260" s="28" t="s">
        <v>380</v>
      </c>
      <c r="G260" s="5" t="s">
        <v>23</v>
      </c>
      <c r="K260" s="5" t="s">
        <v>26</v>
      </c>
      <c r="L260" s="9" t="s">
        <v>20</v>
      </c>
      <c r="M260" s="5">
        <v>176</v>
      </c>
    </row>
    <row r="261" spans="1:13" ht="15" customHeight="1">
      <c r="A261" s="5" t="s">
        <v>401</v>
      </c>
      <c r="B261" s="20" t="s">
        <v>435</v>
      </c>
      <c r="D261" s="5" t="s">
        <v>63</v>
      </c>
      <c r="E261" s="28" t="s">
        <v>380</v>
      </c>
      <c r="I261" s="5" t="s">
        <v>45</v>
      </c>
      <c r="K261" s="5" t="s">
        <v>408</v>
      </c>
      <c r="L261" s="9" t="s">
        <v>20</v>
      </c>
      <c r="M261" s="5">
        <v>176</v>
      </c>
    </row>
    <row r="262" spans="1:13" ht="15" customHeight="1">
      <c r="A262" s="5" t="s">
        <v>401</v>
      </c>
      <c r="B262" s="20" t="s">
        <v>436</v>
      </c>
      <c r="D262" s="5" t="s">
        <v>63</v>
      </c>
      <c r="E262" s="28" t="s">
        <v>437</v>
      </c>
      <c r="G262" s="5" t="s">
        <v>17</v>
      </c>
      <c r="K262" s="5" t="s">
        <v>26</v>
      </c>
      <c r="L262" s="9" t="s">
        <v>20</v>
      </c>
      <c r="M262" s="5">
        <v>176</v>
      </c>
    </row>
    <row r="263" spans="1:13" ht="15" customHeight="1">
      <c r="A263" s="5" t="s">
        <v>401</v>
      </c>
      <c r="B263" s="20" t="s">
        <v>438</v>
      </c>
      <c r="D263" s="5" t="s">
        <v>63</v>
      </c>
      <c r="E263" s="28" t="s">
        <v>437</v>
      </c>
      <c r="G263" s="5" t="s">
        <v>23</v>
      </c>
      <c r="K263" s="5" t="s">
        <v>26</v>
      </c>
      <c r="L263" s="9" t="s">
        <v>20</v>
      </c>
      <c r="M263" s="5">
        <v>176</v>
      </c>
    </row>
    <row r="264" spans="1:13" ht="15" customHeight="1">
      <c r="A264" s="5" t="s">
        <v>401</v>
      </c>
      <c r="B264" s="5" t="s">
        <v>439</v>
      </c>
      <c r="D264" s="5" t="s">
        <v>63</v>
      </c>
      <c r="E264" s="28" t="s">
        <v>437</v>
      </c>
      <c r="I264" s="5" t="s">
        <v>45</v>
      </c>
      <c r="K264" s="5" t="s">
        <v>26</v>
      </c>
      <c r="L264" s="9" t="s">
        <v>329</v>
      </c>
      <c r="M264" s="5">
        <v>176</v>
      </c>
    </row>
    <row r="265" spans="1:13" ht="15" customHeight="1">
      <c r="A265" s="5" t="s">
        <v>401</v>
      </c>
      <c r="B265" s="20" t="s">
        <v>440</v>
      </c>
      <c r="D265" s="5" t="s">
        <v>63</v>
      </c>
      <c r="E265" s="28" t="s">
        <v>385</v>
      </c>
      <c r="G265" s="5" t="s">
        <v>23</v>
      </c>
      <c r="K265" s="5" t="s">
        <v>408</v>
      </c>
      <c r="L265" s="9" t="s">
        <v>20</v>
      </c>
      <c r="M265" s="5">
        <v>176</v>
      </c>
    </row>
    <row r="266" spans="1:13" ht="15" customHeight="1">
      <c r="A266" s="5" t="s">
        <v>401</v>
      </c>
      <c r="B266" s="20" t="s">
        <v>441</v>
      </c>
      <c r="D266" s="5" t="s">
        <v>63</v>
      </c>
      <c r="E266" s="28" t="s">
        <v>385</v>
      </c>
      <c r="G266" s="5" t="s">
        <v>17</v>
      </c>
      <c r="K266" s="5" t="s">
        <v>408</v>
      </c>
      <c r="L266" s="9" t="s">
        <v>20</v>
      </c>
      <c r="M266" s="5">
        <v>176</v>
      </c>
    </row>
    <row r="267" spans="1:13" ht="15" customHeight="1">
      <c r="A267" s="5" t="s">
        <v>401</v>
      </c>
      <c r="B267" s="20" t="s">
        <v>442</v>
      </c>
      <c r="D267" s="5" t="s">
        <v>81</v>
      </c>
      <c r="E267" s="28" t="s">
        <v>380</v>
      </c>
      <c r="G267" s="5" t="s">
        <v>17</v>
      </c>
      <c r="K267" s="5" t="s">
        <v>24</v>
      </c>
      <c r="L267" s="9" t="s">
        <v>329</v>
      </c>
      <c r="M267" s="5">
        <v>177</v>
      </c>
    </row>
    <row r="268" spans="1:13" ht="15" customHeight="1">
      <c r="A268" s="5" t="s">
        <v>401</v>
      </c>
      <c r="B268" s="20" t="s">
        <v>443</v>
      </c>
      <c r="D268" s="5" t="s">
        <v>81</v>
      </c>
      <c r="E268" s="28" t="s">
        <v>437</v>
      </c>
      <c r="G268" s="5" t="s">
        <v>17</v>
      </c>
      <c r="K268" s="5" t="s">
        <v>24</v>
      </c>
      <c r="L268" s="9" t="s">
        <v>20</v>
      </c>
      <c r="M268" s="5">
        <v>177</v>
      </c>
    </row>
    <row r="269" spans="1:13" ht="15" customHeight="1">
      <c r="A269" s="5" t="s">
        <v>401</v>
      </c>
      <c r="B269" s="20" t="s">
        <v>444</v>
      </c>
      <c r="D269" s="5" t="s">
        <v>81</v>
      </c>
      <c r="E269" s="28" t="s">
        <v>437</v>
      </c>
      <c r="G269" s="5" t="s">
        <v>23</v>
      </c>
      <c r="K269" s="5" t="s">
        <v>24</v>
      </c>
      <c r="L269" s="9" t="s">
        <v>20</v>
      </c>
      <c r="M269" s="5">
        <v>177</v>
      </c>
    </row>
    <row r="270" spans="1:13" ht="15" customHeight="1">
      <c r="A270" s="5" t="s">
        <v>401</v>
      </c>
      <c r="B270" s="20" t="s">
        <v>445</v>
      </c>
      <c r="D270" s="5" t="s">
        <v>81</v>
      </c>
      <c r="E270" s="28" t="s">
        <v>437</v>
      </c>
      <c r="I270" s="5" t="s">
        <v>45</v>
      </c>
      <c r="K270" s="5" t="s">
        <v>24</v>
      </c>
      <c r="L270" s="9" t="s">
        <v>329</v>
      </c>
      <c r="M270" s="5">
        <v>177</v>
      </c>
    </row>
    <row r="271" spans="1:13" ht="15" customHeight="1">
      <c r="A271" s="5" t="s">
        <v>401</v>
      </c>
      <c r="B271" s="20" t="s">
        <v>446</v>
      </c>
      <c r="D271" s="5" t="s">
        <v>262</v>
      </c>
      <c r="E271" s="28" t="s">
        <v>447</v>
      </c>
      <c r="G271" s="5" t="s">
        <v>17</v>
      </c>
      <c r="K271" s="5" t="s">
        <v>19</v>
      </c>
      <c r="L271" s="9" t="s">
        <v>20</v>
      </c>
      <c r="M271" s="5">
        <v>178</v>
      </c>
    </row>
    <row r="272" spans="1:13" ht="15" customHeight="1">
      <c r="A272" s="5" t="s">
        <v>401</v>
      </c>
      <c r="B272" s="20" t="s">
        <v>448</v>
      </c>
      <c r="D272" s="5" t="s">
        <v>262</v>
      </c>
      <c r="E272" s="28" t="s">
        <v>447</v>
      </c>
      <c r="G272" s="5" t="s">
        <v>23</v>
      </c>
      <c r="K272" s="5" t="s">
        <v>26</v>
      </c>
      <c r="L272" s="9" t="s">
        <v>20</v>
      </c>
      <c r="M272" s="5">
        <v>178</v>
      </c>
    </row>
    <row r="273" spans="1:13" ht="15" customHeight="1">
      <c r="A273" s="5" t="s">
        <v>401</v>
      </c>
      <c r="B273" s="20" t="s">
        <v>449</v>
      </c>
      <c r="D273" s="5" t="s">
        <v>262</v>
      </c>
      <c r="E273" s="25" t="s">
        <v>450</v>
      </c>
      <c r="G273" s="5" t="s">
        <v>17</v>
      </c>
      <c r="K273" s="5" t="s">
        <v>26</v>
      </c>
      <c r="L273" s="9" t="s">
        <v>20</v>
      </c>
      <c r="M273" s="5">
        <v>178</v>
      </c>
    </row>
    <row r="274" spans="1:13" ht="15" customHeight="1">
      <c r="A274" s="5" t="s">
        <v>401</v>
      </c>
      <c r="B274" s="20" t="s">
        <v>451</v>
      </c>
      <c r="D274" s="5" t="s">
        <v>262</v>
      </c>
      <c r="E274" s="28" t="s">
        <v>450</v>
      </c>
      <c r="I274" s="5" t="s">
        <v>45</v>
      </c>
      <c r="K274" s="5" t="s">
        <v>20</v>
      </c>
      <c r="L274" s="9" t="s">
        <v>20</v>
      </c>
      <c r="M274" s="5">
        <v>178</v>
      </c>
    </row>
    <row r="275" spans="1:13" ht="15" customHeight="1">
      <c r="A275" s="5" t="s">
        <v>401</v>
      </c>
      <c r="B275" s="20" t="s">
        <v>452</v>
      </c>
      <c r="D275" s="5" t="s">
        <v>90</v>
      </c>
      <c r="E275" s="28" t="s">
        <v>91</v>
      </c>
      <c r="G275" s="5" t="s">
        <v>17</v>
      </c>
      <c r="K275" s="5" t="s">
        <v>24</v>
      </c>
      <c r="L275" s="9" t="s">
        <v>20</v>
      </c>
      <c r="M275" s="5">
        <v>179</v>
      </c>
    </row>
    <row r="276" spans="1:13" ht="15" customHeight="1">
      <c r="A276" s="5" t="s">
        <v>401</v>
      </c>
      <c r="B276" s="20" t="s">
        <v>453</v>
      </c>
      <c r="D276" s="5" t="s">
        <v>90</v>
      </c>
      <c r="E276" s="28" t="s">
        <v>454</v>
      </c>
      <c r="G276" s="5" t="s">
        <v>23</v>
      </c>
      <c r="K276" s="5" t="s">
        <v>20</v>
      </c>
      <c r="L276" s="9" t="s">
        <v>20</v>
      </c>
      <c r="M276" s="5">
        <v>179</v>
      </c>
    </row>
    <row r="277" spans="1:13" ht="15" customHeight="1">
      <c r="A277" s="5" t="s">
        <v>401</v>
      </c>
      <c r="B277" s="20" t="s">
        <v>455</v>
      </c>
      <c r="D277" s="5" t="s">
        <v>90</v>
      </c>
      <c r="E277" s="28" t="s">
        <v>456</v>
      </c>
      <c r="G277" s="5" t="s">
        <v>23</v>
      </c>
      <c r="K277" s="5" t="s">
        <v>20</v>
      </c>
      <c r="L277" s="9" t="s">
        <v>20</v>
      </c>
      <c r="M277" s="5">
        <v>179</v>
      </c>
    </row>
    <row r="278" spans="1:13" ht="15" customHeight="1">
      <c r="A278" s="5" t="s">
        <v>401</v>
      </c>
      <c r="B278" s="20" t="s">
        <v>457</v>
      </c>
      <c r="D278" s="5" t="s">
        <v>90</v>
      </c>
      <c r="E278" s="28" t="s">
        <v>456</v>
      </c>
      <c r="J278" s="5" t="s">
        <v>43</v>
      </c>
      <c r="K278" s="5" t="s">
        <v>20</v>
      </c>
      <c r="L278" s="9" t="s">
        <v>20</v>
      </c>
      <c r="M278" s="5">
        <v>179</v>
      </c>
    </row>
    <row r="279" spans="1:13" ht="15" customHeight="1">
      <c r="A279" s="5" t="s">
        <v>401</v>
      </c>
      <c r="B279" s="20" t="s">
        <v>458</v>
      </c>
      <c r="D279" s="5" t="s">
        <v>90</v>
      </c>
      <c r="E279" s="28" t="s">
        <v>459</v>
      </c>
      <c r="G279" s="5" t="s">
        <v>23</v>
      </c>
      <c r="K279" s="5" t="s">
        <v>20</v>
      </c>
      <c r="L279" s="9" t="s">
        <v>20</v>
      </c>
      <c r="M279" s="5">
        <v>179</v>
      </c>
    </row>
    <row r="280" spans="1:13" ht="15" customHeight="1">
      <c r="A280" s="5" t="s">
        <v>401</v>
      </c>
      <c r="B280" s="20" t="s">
        <v>460</v>
      </c>
      <c r="D280" s="5" t="s">
        <v>90</v>
      </c>
      <c r="E280" s="28" t="s">
        <v>461</v>
      </c>
      <c r="G280" s="5" t="s">
        <v>23</v>
      </c>
      <c r="K280" s="5" t="s">
        <v>20</v>
      </c>
      <c r="L280" s="9" t="s">
        <v>20</v>
      </c>
      <c r="M280" s="5">
        <v>179</v>
      </c>
    </row>
    <row r="281" spans="1:13" ht="15" customHeight="1">
      <c r="A281" s="5" t="s">
        <v>401</v>
      </c>
      <c r="B281" s="20" t="s">
        <v>462</v>
      </c>
      <c r="D281" s="28" t="s">
        <v>463</v>
      </c>
      <c r="E281" s="28" t="s">
        <v>463</v>
      </c>
      <c r="J281" s="5" t="s">
        <v>43</v>
      </c>
      <c r="K281" s="5" t="s">
        <v>408</v>
      </c>
      <c r="L281" s="9" t="s">
        <v>20</v>
      </c>
      <c r="M281" s="5">
        <v>179</v>
      </c>
    </row>
    <row r="282" spans="1:13" ht="15" customHeight="1">
      <c r="A282" s="5" t="s">
        <v>401</v>
      </c>
      <c r="B282" s="20" t="s">
        <v>464</v>
      </c>
      <c r="D282" s="28" t="s">
        <v>463</v>
      </c>
      <c r="E282" s="28" t="s">
        <v>463</v>
      </c>
      <c r="G282" s="5" t="s">
        <v>23</v>
      </c>
      <c r="K282" s="5" t="s">
        <v>20</v>
      </c>
      <c r="L282" s="9" t="s">
        <v>20</v>
      </c>
      <c r="M282" s="5">
        <v>180</v>
      </c>
    </row>
    <row r="283" spans="1:13" ht="15" customHeight="1">
      <c r="A283" s="5" t="s">
        <v>401</v>
      </c>
      <c r="B283" s="20" t="s">
        <v>465</v>
      </c>
      <c r="D283" s="28" t="s">
        <v>463</v>
      </c>
      <c r="E283" s="28" t="s">
        <v>463</v>
      </c>
      <c r="J283" s="5" t="s">
        <v>43</v>
      </c>
      <c r="K283" s="5" t="s">
        <v>372</v>
      </c>
      <c r="L283" s="9" t="s">
        <v>20</v>
      </c>
      <c r="M283" s="5">
        <v>180</v>
      </c>
    </row>
    <row r="284" spans="1:13" ht="15" customHeight="1">
      <c r="A284" s="5" t="s">
        <v>401</v>
      </c>
      <c r="B284" s="20" t="s">
        <v>466</v>
      </c>
      <c r="D284" s="28" t="s">
        <v>463</v>
      </c>
      <c r="E284" s="28" t="s">
        <v>463</v>
      </c>
      <c r="G284" s="5" t="s">
        <v>17</v>
      </c>
      <c r="K284" s="5" t="s">
        <v>19</v>
      </c>
      <c r="L284" s="9" t="s">
        <v>20</v>
      </c>
      <c r="M284" s="5">
        <v>180</v>
      </c>
    </row>
    <row r="285" spans="1:13" ht="15" customHeight="1">
      <c r="A285" s="5" t="s">
        <v>467</v>
      </c>
      <c r="B285" s="20" t="s">
        <v>468</v>
      </c>
      <c r="D285" s="5" t="s">
        <v>15</v>
      </c>
      <c r="E285" s="28" t="s">
        <v>469</v>
      </c>
      <c r="G285" s="5" t="s">
        <v>23</v>
      </c>
      <c r="M285" s="5">
        <v>29</v>
      </c>
    </row>
    <row r="286" spans="1:13" ht="15" customHeight="1">
      <c r="A286" s="5" t="s">
        <v>467</v>
      </c>
      <c r="B286" s="20" t="s">
        <v>470</v>
      </c>
      <c r="D286" s="5" t="s">
        <v>15</v>
      </c>
      <c r="E286" s="28" t="s">
        <v>469</v>
      </c>
      <c r="I286" s="5" t="s">
        <v>35</v>
      </c>
      <c r="M286" s="5">
        <v>29</v>
      </c>
    </row>
    <row r="287" spans="1:13" ht="15" customHeight="1">
      <c r="A287" s="5" t="s">
        <v>467</v>
      </c>
      <c r="B287" s="20" t="s">
        <v>471</v>
      </c>
      <c r="D287" s="5" t="s">
        <v>15</v>
      </c>
      <c r="E287" s="28" t="s">
        <v>469</v>
      </c>
      <c r="I287" s="5" t="s">
        <v>32</v>
      </c>
      <c r="M287" s="5">
        <v>29</v>
      </c>
    </row>
    <row r="288" spans="1:13" ht="15" customHeight="1">
      <c r="A288" s="5" t="s">
        <v>467</v>
      </c>
      <c r="B288" s="20" t="s">
        <v>472</v>
      </c>
      <c r="D288" s="5" t="s">
        <v>15</v>
      </c>
      <c r="E288" s="28" t="s">
        <v>473</v>
      </c>
      <c r="G288" s="5" t="s">
        <v>23</v>
      </c>
      <c r="M288" s="5">
        <v>29</v>
      </c>
    </row>
    <row r="289" spans="1:14" ht="15" customHeight="1">
      <c r="A289" s="5" t="s">
        <v>467</v>
      </c>
      <c r="B289" s="20" t="s">
        <v>474</v>
      </c>
      <c r="D289" s="5" t="s">
        <v>15</v>
      </c>
      <c r="E289" s="28" t="s">
        <v>473</v>
      </c>
      <c r="I289" s="5" t="s">
        <v>32</v>
      </c>
      <c r="M289" s="5">
        <v>29</v>
      </c>
    </row>
    <row r="290" spans="1:14" ht="15" customHeight="1">
      <c r="A290" s="5" t="s">
        <v>467</v>
      </c>
      <c r="B290" s="20" t="s">
        <v>475</v>
      </c>
      <c r="D290" s="5" t="s">
        <v>15</v>
      </c>
      <c r="E290" s="28" t="s">
        <v>473</v>
      </c>
      <c r="J290" s="5" t="s">
        <v>43</v>
      </c>
      <c r="M290" s="5">
        <v>29</v>
      </c>
    </row>
    <row r="291" spans="1:14" ht="15" customHeight="1">
      <c r="A291" s="5" t="s">
        <v>467</v>
      </c>
      <c r="B291" s="20" t="s">
        <v>476</v>
      </c>
      <c r="D291" s="5" t="s">
        <v>15</v>
      </c>
      <c r="E291" s="28" t="s">
        <v>477</v>
      </c>
      <c r="G291" s="5" t="s">
        <v>17</v>
      </c>
      <c r="M291" s="5">
        <v>30</v>
      </c>
    </row>
    <row r="292" spans="1:14" ht="15" customHeight="1">
      <c r="A292" s="5" t="s">
        <v>467</v>
      </c>
      <c r="B292" s="20" t="s">
        <v>478</v>
      </c>
      <c r="D292" s="5" t="s">
        <v>15</v>
      </c>
      <c r="E292" s="28" t="s">
        <v>477</v>
      </c>
      <c r="G292" s="5" t="s">
        <v>23</v>
      </c>
      <c r="M292" s="5">
        <v>30</v>
      </c>
    </row>
    <row r="293" spans="1:14" ht="15" customHeight="1">
      <c r="A293" s="5" t="s">
        <v>467</v>
      </c>
      <c r="B293" s="20" t="s">
        <v>479</v>
      </c>
      <c r="D293" s="5" t="s">
        <v>15</v>
      </c>
      <c r="E293" s="28" t="s">
        <v>477</v>
      </c>
      <c r="I293" s="5" t="s">
        <v>45</v>
      </c>
      <c r="M293" s="5">
        <v>30</v>
      </c>
    </row>
    <row r="294" spans="1:14" ht="15" customHeight="1">
      <c r="A294" s="5" t="s">
        <v>467</v>
      </c>
      <c r="B294" s="20" t="s">
        <v>480</v>
      </c>
      <c r="D294" s="5" t="s">
        <v>15</v>
      </c>
      <c r="E294" s="28" t="s">
        <v>477</v>
      </c>
      <c r="J294" s="5" t="s">
        <v>43</v>
      </c>
      <c r="M294" s="5">
        <v>30</v>
      </c>
    </row>
    <row r="295" spans="1:14" ht="15" customHeight="1">
      <c r="A295" s="5" t="s">
        <v>467</v>
      </c>
      <c r="B295" s="20" t="s">
        <v>481</v>
      </c>
      <c r="D295" s="5" t="s">
        <v>189</v>
      </c>
      <c r="E295" s="28" t="s">
        <v>482</v>
      </c>
      <c r="I295" s="5" t="s">
        <v>45</v>
      </c>
      <c r="M295" s="5">
        <v>31</v>
      </c>
      <c r="N295" s="22" t="s">
        <v>483</v>
      </c>
    </row>
    <row r="296" spans="1:14" ht="15" customHeight="1">
      <c r="A296" s="5" t="s">
        <v>467</v>
      </c>
      <c r="B296" s="20" t="s">
        <v>484</v>
      </c>
      <c r="D296" s="5" t="s">
        <v>189</v>
      </c>
      <c r="E296" s="28" t="s">
        <v>482</v>
      </c>
      <c r="I296" s="5" t="s">
        <v>45</v>
      </c>
      <c r="M296" s="5">
        <v>31</v>
      </c>
    </row>
    <row r="297" spans="1:14" ht="15" customHeight="1">
      <c r="A297" s="5" t="s">
        <v>467</v>
      </c>
      <c r="B297" s="20" t="s">
        <v>485</v>
      </c>
      <c r="D297" s="5" t="s">
        <v>90</v>
      </c>
      <c r="E297" s="25" t="s">
        <v>486</v>
      </c>
      <c r="I297" s="5" t="s">
        <v>45</v>
      </c>
      <c r="M297" s="5">
        <v>31</v>
      </c>
    </row>
    <row r="298" spans="1:14" ht="15" customHeight="1">
      <c r="A298" s="5" t="s">
        <v>467</v>
      </c>
      <c r="B298" s="20" t="s">
        <v>487</v>
      </c>
      <c r="D298" s="5" t="s">
        <v>90</v>
      </c>
      <c r="E298" s="25" t="s">
        <v>486</v>
      </c>
      <c r="I298" s="5" t="s">
        <v>45</v>
      </c>
      <c r="M298" s="5">
        <v>31</v>
      </c>
    </row>
    <row r="299" spans="1:14" ht="15" customHeight="1">
      <c r="A299" s="5" t="s">
        <v>488</v>
      </c>
      <c r="B299" s="20" t="s">
        <v>489</v>
      </c>
      <c r="D299" s="5" t="s">
        <v>15</v>
      </c>
      <c r="E299" s="28" t="s">
        <v>34</v>
      </c>
      <c r="G299" s="5" t="s">
        <v>17</v>
      </c>
      <c r="K299" s="5" t="s">
        <v>20</v>
      </c>
      <c r="L299" s="5" t="s">
        <v>20</v>
      </c>
      <c r="M299" s="5">
        <v>99</v>
      </c>
    </row>
    <row r="300" spans="1:14" ht="15" customHeight="1">
      <c r="A300" s="5" t="s">
        <v>488</v>
      </c>
      <c r="B300" s="20" t="s">
        <v>490</v>
      </c>
      <c r="D300" s="5" t="s">
        <v>15</v>
      </c>
      <c r="E300" s="28" t="s">
        <v>34</v>
      </c>
      <c r="G300" s="5" t="s">
        <v>17</v>
      </c>
      <c r="K300" s="5" t="s">
        <v>20</v>
      </c>
      <c r="L300" s="5" t="s">
        <v>20</v>
      </c>
      <c r="M300" s="5">
        <v>99</v>
      </c>
    </row>
    <row r="301" spans="1:14" ht="15" customHeight="1">
      <c r="A301" s="5" t="s">
        <v>488</v>
      </c>
      <c r="B301" s="20" t="s">
        <v>491</v>
      </c>
      <c r="D301" s="5" t="s">
        <v>15</v>
      </c>
      <c r="E301" s="28" t="s">
        <v>34</v>
      </c>
      <c r="G301" s="5" t="s">
        <v>23</v>
      </c>
      <c r="K301" s="5" t="s">
        <v>20</v>
      </c>
      <c r="L301" s="5" t="s">
        <v>20</v>
      </c>
      <c r="M301" s="5">
        <v>99</v>
      </c>
    </row>
    <row r="302" spans="1:14" ht="15" customHeight="1">
      <c r="A302" s="5" t="s">
        <v>488</v>
      </c>
      <c r="B302" s="20" t="s">
        <v>492</v>
      </c>
      <c r="D302" s="5" t="s">
        <v>15</v>
      </c>
      <c r="E302" s="28" t="s">
        <v>34</v>
      </c>
      <c r="I302" s="5" t="s">
        <v>32</v>
      </c>
      <c r="K302" s="5" t="s">
        <v>20</v>
      </c>
      <c r="L302" s="9" t="s">
        <v>30</v>
      </c>
      <c r="M302" s="5">
        <v>99</v>
      </c>
    </row>
    <row r="303" spans="1:14" ht="15" customHeight="1">
      <c r="A303" s="5" t="s">
        <v>488</v>
      </c>
      <c r="B303" s="20" t="s">
        <v>493</v>
      </c>
      <c r="D303" s="5" t="s">
        <v>15</v>
      </c>
      <c r="E303" s="28" t="s">
        <v>34</v>
      </c>
      <c r="I303" s="5" t="s">
        <v>32</v>
      </c>
      <c r="K303" s="5" t="s">
        <v>20</v>
      </c>
      <c r="L303" s="9" t="s">
        <v>30</v>
      </c>
      <c r="M303" s="5">
        <v>99</v>
      </c>
    </row>
    <row r="304" spans="1:14" ht="15" customHeight="1">
      <c r="A304" s="5" t="s">
        <v>488</v>
      </c>
      <c r="B304" s="20" t="s">
        <v>494</v>
      </c>
      <c r="D304" s="5" t="s">
        <v>15</v>
      </c>
      <c r="E304" s="28" t="s">
        <v>34</v>
      </c>
      <c r="I304" s="5" t="s">
        <v>32</v>
      </c>
      <c r="K304" s="5" t="s">
        <v>20</v>
      </c>
      <c r="L304" s="9" t="s">
        <v>30</v>
      </c>
      <c r="M304" s="5">
        <v>99</v>
      </c>
    </row>
    <row r="305" spans="1:13" ht="15" customHeight="1">
      <c r="A305" s="5" t="s">
        <v>488</v>
      </c>
      <c r="B305" s="20" t="s">
        <v>495</v>
      </c>
      <c r="D305" s="5" t="s">
        <v>15</v>
      </c>
      <c r="E305" s="28" t="s">
        <v>34</v>
      </c>
      <c r="J305" s="5" t="s">
        <v>496</v>
      </c>
      <c r="K305" s="5" t="s">
        <v>20</v>
      </c>
      <c r="L305" s="9" t="s">
        <v>30</v>
      </c>
      <c r="M305" s="5">
        <v>99</v>
      </c>
    </row>
    <row r="306" spans="1:13" ht="15" customHeight="1">
      <c r="A306" s="5" t="s">
        <v>488</v>
      </c>
      <c r="B306" s="20" t="s">
        <v>497</v>
      </c>
      <c r="D306" s="5" t="s">
        <v>15</v>
      </c>
      <c r="E306" s="28" t="s">
        <v>34</v>
      </c>
      <c r="J306" s="5" t="s">
        <v>496</v>
      </c>
      <c r="K306" s="5" t="s">
        <v>20</v>
      </c>
      <c r="L306" s="9" t="s">
        <v>30</v>
      </c>
      <c r="M306" s="5">
        <v>99</v>
      </c>
    </row>
    <row r="307" spans="1:13" ht="15" customHeight="1">
      <c r="A307" s="5" t="s">
        <v>488</v>
      </c>
      <c r="B307" s="20" t="s">
        <v>498</v>
      </c>
      <c r="D307" s="5" t="s">
        <v>63</v>
      </c>
      <c r="E307" s="28" t="s">
        <v>499</v>
      </c>
      <c r="G307" s="5" t="s">
        <v>17</v>
      </c>
      <c r="K307" s="5" t="s">
        <v>20</v>
      </c>
      <c r="L307" s="9" t="s">
        <v>30</v>
      </c>
      <c r="M307" s="5">
        <v>100</v>
      </c>
    </row>
    <row r="308" spans="1:13" ht="15" customHeight="1">
      <c r="A308" s="5" t="s">
        <v>488</v>
      </c>
      <c r="B308" s="20" t="s">
        <v>500</v>
      </c>
      <c r="D308" s="5" t="s">
        <v>63</v>
      </c>
      <c r="E308" s="28" t="s">
        <v>499</v>
      </c>
      <c r="G308" s="5" t="s">
        <v>23</v>
      </c>
      <c r="K308" s="5" t="s">
        <v>20</v>
      </c>
      <c r="L308" s="9" t="s">
        <v>30</v>
      </c>
      <c r="M308" s="5">
        <v>100</v>
      </c>
    </row>
    <row r="309" spans="1:13" ht="15" customHeight="1">
      <c r="A309" s="5" t="s">
        <v>488</v>
      </c>
      <c r="B309" s="20" t="s">
        <v>501</v>
      </c>
      <c r="D309" s="5" t="s">
        <v>63</v>
      </c>
      <c r="E309" s="28" t="s">
        <v>499</v>
      </c>
      <c r="I309" s="5" t="s">
        <v>45</v>
      </c>
      <c r="K309" s="5" t="s">
        <v>20</v>
      </c>
      <c r="L309" s="9" t="s">
        <v>30</v>
      </c>
      <c r="M309" s="5">
        <v>100</v>
      </c>
    </row>
    <row r="310" spans="1:13" ht="15" customHeight="1">
      <c r="A310" s="5" t="s">
        <v>488</v>
      </c>
      <c r="B310" s="20" t="s">
        <v>502</v>
      </c>
      <c r="D310" s="5" t="s">
        <v>63</v>
      </c>
      <c r="E310" s="28" t="s">
        <v>499</v>
      </c>
      <c r="J310" s="5" t="s">
        <v>43</v>
      </c>
      <c r="K310" s="5" t="s">
        <v>20</v>
      </c>
      <c r="L310" s="9" t="s">
        <v>30</v>
      </c>
      <c r="M310" s="5">
        <v>100</v>
      </c>
    </row>
    <row r="311" spans="1:13" ht="15" customHeight="1">
      <c r="A311" s="5" t="s">
        <v>488</v>
      </c>
      <c r="B311" s="20" t="s">
        <v>504</v>
      </c>
      <c r="D311" s="5" t="s">
        <v>63</v>
      </c>
      <c r="E311" s="28" t="s">
        <v>505</v>
      </c>
      <c r="G311" s="5" t="s">
        <v>17</v>
      </c>
      <c r="K311" s="5" t="s">
        <v>26</v>
      </c>
      <c r="L311" s="9" t="s">
        <v>30</v>
      </c>
      <c r="M311" s="5">
        <v>100</v>
      </c>
    </row>
    <row r="312" spans="1:13" ht="15" customHeight="1">
      <c r="A312" s="5" t="s">
        <v>488</v>
      </c>
      <c r="B312" s="20" t="s">
        <v>506</v>
      </c>
      <c r="D312" s="5" t="s">
        <v>63</v>
      </c>
      <c r="E312" s="28" t="s">
        <v>505</v>
      </c>
      <c r="G312" s="5" t="s">
        <v>23</v>
      </c>
      <c r="K312" s="5" t="s">
        <v>26</v>
      </c>
      <c r="L312" s="9" t="s">
        <v>30</v>
      </c>
      <c r="M312" s="5">
        <v>100</v>
      </c>
    </row>
    <row r="313" spans="1:13" ht="15" customHeight="1">
      <c r="A313" s="5" t="s">
        <v>488</v>
      </c>
      <c r="B313" s="20" t="s">
        <v>507</v>
      </c>
      <c r="D313" s="5" t="s">
        <v>63</v>
      </c>
      <c r="E313" s="28" t="s">
        <v>505</v>
      </c>
      <c r="I313" s="5" t="s">
        <v>45</v>
      </c>
      <c r="K313" s="5" t="s">
        <v>26</v>
      </c>
      <c r="L313" s="9" t="s">
        <v>30</v>
      </c>
      <c r="M313" s="5">
        <v>100</v>
      </c>
    </row>
    <row r="314" spans="1:13" ht="15" customHeight="1">
      <c r="A314" s="5" t="s">
        <v>488</v>
      </c>
      <c r="B314" s="20" t="s">
        <v>508</v>
      </c>
      <c r="D314" s="5" t="s">
        <v>63</v>
      </c>
      <c r="E314" s="28" t="s">
        <v>505</v>
      </c>
      <c r="J314" s="5" t="s">
        <v>43</v>
      </c>
      <c r="K314" s="5" t="s">
        <v>26</v>
      </c>
      <c r="L314" s="9" t="s">
        <v>30</v>
      </c>
      <c r="M314" s="5">
        <v>100</v>
      </c>
    </row>
    <row r="315" spans="1:13" ht="15" customHeight="1">
      <c r="A315" s="5" t="s">
        <v>488</v>
      </c>
      <c r="B315" s="20" t="s">
        <v>509</v>
      </c>
      <c r="D315" s="5" t="s">
        <v>63</v>
      </c>
      <c r="E315" s="28" t="s">
        <v>510</v>
      </c>
      <c r="G315" s="5" t="s">
        <v>17</v>
      </c>
      <c r="K315" s="5" t="s">
        <v>26</v>
      </c>
      <c r="L315" s="5" t="s">
        <v>20</v>
      </c>
      <c r="M315" s="5">
        <v>101</v>
      </c>
    </row>
    <row r="316" spans="1:13" ht="15" customHeight="1">
      <c r="A316" s="5" t="s">
        <v>488</v>
      </c>
      <c r="B316" s="5" t="s">
        <v>511</v>
      </c>
      <c r="D316" s="5" t="s">
        <v>63</v>
      </c>
      <c r="E316" s="28" t="s">
        <v>510</v>
      </c>
      <c r="G316" s="5" t="s">
        <v>23</v>
      </c>
      <c r="K316" s="5" t="s">
        <v>26</v>
      </c>
      <c r="L316" s="5" t="s">
        <v>20</v>
      </c>
      <c r="M316" s="5">
        <v>101</v>
      </c>
    </row>
    <row r="317" spans="1:13" ht="15" customHeight="1">
      <c r="A317" s="5" t="s">
        <v>488</v>
      </c>
      <c r="B317" s="20" t="s">
        <v>512</v>
      </c>
      <c r="D317" s="5" t="s">
        <v>63</v>
      </c>
      <c r="E317" s="28" t="s">
        <v>510</v>
      </c>
      <c r="I317" s="5" t="s">
        <v>45</v>
      </c>
      <c r="K317" s="5" t="s">
        <v>26</v>
      </c>
      <c r="L317" s="5" t="s">
        <v>20</v>
      </c>
      <c r="M317" s="5">
        <v>101</v>
      </c>
    </row>
    <row r="318" spans="1:13" ht="15" customHeight="1">
      <c r="A318" s="5" t="s">
        <v>488</v>
      </c>
      <c r="B318" s="20" t="s">
        <v>513</v>
      </c>
      <c r="D318" s="5" t="s">
        <v>63</v>
      </c>
      <c r="E318" s="28" t="s">
        <v>510</v>
      </c>
      <c r="J318" s="5" t="s">
        <v>43</v>
      </c>
      <c r="K318" s="5" t="s">
        <v>26</v>
      </c>
      <c r="L318" s="5" t="s">
        <v>20</v>
      </c>
      <c r="M318" s="5">
        <v>101</v>
      </c>
    </row>
    <row r="319" spans="1:13" ht="15" customHeight="1">
      <c r="A319" s="5" t="s">
        <v>488</v>
      </c>
      <c r="B319" s="20" t="s">
        <v>514</v>
      </c>
      <c r="D319" s="5" t="s">
        <v>63</v>
      </c>
      <c r="E319" s="28" t="s">
        <v>515</v>
      </c>
      <c r="G319" s="5" t="s">
        <v>17</v>
      </c>
      <c r="K319" s="5" t="s">
        <v>26</v>
      </c>
      <c r="L319" s="9" t="s">
        <v>30</v>
      </c>
      <c r="M319" s="5">
        <v>101</v>
      </c>
    </row>
    <row r="320" spans="1:13" ht="15" customHeight="1">
      <c r="A320" s="5" t="s">
        <v>488</v>
      </c>
      <c r="B320" s="20" t="s">
        <v>516</v>
      </c>
      <c r="D320" s="5" t="s">
        <v>63</v>
      </c>
      <c r="E320" s="28" t="s">
        <v>515</v>
      </c>
      <c r="G320" s="5" t="s">
        <v>23</v>
      </c>
      <c r="K320" s="5" t="s">
        <v>26</v>
      </c>
      <c r="L320" s="9" t="s">
        <v>30</v>
      </c>
      <c r="M320" s="5">
        <v>101</v>
      </c>
    </row>
    <row r="321" spans="1:13" ht="15" customHeight="1">
      <c r="A321" s="5" t="s">
        <v>488</v>
      </c>
      <c r="B321" s="20" t="s">
        <v>517</v>
      </c>
      <c r="D321" s="5" t="s">
        <v>63</v>
      </c>
      <c r="E321" s="28" t="s">
        <v>515</v>
      </c>
      <c r="I321" s="5" t="s">
        <v>45</v>
      </c>
      <c r="K321" s="5" t="s">
        <v>26</v>
      </c>
      <c r="L321" s="9" t="s">
        <v>30</v>
      </c>
      <c r="M321" s="5">
        <v>101</v>
      </c>
    </row>
    <row r="322" spans="1:13" ht="15" customHeight="1">
      <c r="A322" s="5" t="s">
        <v>488</v>
      </c>
      <c r="B322" s="20" t="s">
        <v>518</v>
      </c>
      <c r="D322" s="5" t="s">
        <v>63</v>
      </c>
      <c r="E322" s="28" t="s">
        <v>515</v>
      </c>
      <c r="J322" s="5" t="s">
        <v>43</v>
      </c>
      <c r="K322" s="5" t="s">
        <v>26</v>
      </c>
      <c r="L322" s="9" t="s">
        <v>30</v>
      </c>
      <c r="M322" s="5">
        <v>101</v>
      </c>
    </row>
    <row r="323" spans="1:13" ht="15" customHeight="1">
      <c r="A323" s="5" t="s">
        <v>488</v>
      </c>
      <c r="B323" s="5" t="s">
        <v>519</v>
      </c>
      <c r="D323" s="5" t="s">
        <v>81</v>
      </c>
      <c r="E323" s="28" t="s">
        <v>520</v>
      </c>
      <c r="G323" s="5" t="s">
        <v>17</v>
      </c>
      <c r="K323" s="5" t="s">
        <v>320</v>
      </c>
      <c r="L323" s="5" t="s">
        <v>20</v>
      </c>
      <c r="M323" s="5">
        <v>102</v>
      </c>
    </row>
    <row r="324" spans="1:13" ht="15" customHeight="1">
      <c r="A324" s="5" t="s">
        <v>488</v>
      </c>
      <c r="B324" s="20" t="s">
        <v>521</v>
      </c>
      <c r="D324" s="5" t="s">
        <v>81</v>
      </c>
      <c r="E324" s="28" t="s">
        <v>520</v>
      </c>
      <c r="G324" s="5" t="s">
        <v>23</v>
      </c>
      <c r="K324" s="5" t="s">
        <v>320</v>
      </c>
      <c r="L324" s="5" t="s">
        <v>20</v>
      </c>
      <c r="M324" s="5">
        <v>102</v>
      </c>
    </row>
    <row r="325" spans="1:13" ht="15" customHeight="1">
      <c r="A325" s="5" t="s">
        <v>488</v>
      </c>
      <c r="B325" s="5" t="s">
        <v>522</v>
      </c>
      <c r="D325" s="5" t="s">
        <v>81</v>
      </c>
      <c r="E325" s="28" t="s">
        <v>520</v>
      </c>
      <c r="I325" s="5" t="s">
        <v>45</v>
      </c>
      <c r="K325" s="5" t="s">
        <v>320</v>
      </c>
      <c r="L325" s="5" t="s">
        <v>20</v>
      </c>
      <c r="M325" s="5">
        <v>102</v>
      </c>
    </row>
    <row r="326" spans="1:13" ht="15" customHeight="1">
      <c r="A326" s="5" t="s">
        <v>488</v>
      </c>
      <c r="B326" s="5" t="s">
        <v>523</v>
      </c>
      <c r="D326" s="5" t="s">
        <v>81</v>
      </c>
      <c r="E326" s="28" t="s">
        <v>520</v>
      </c>
      <c r="I326" s="5" t="s">
        <v>45</v>
      </c>
      <c r="K326" s="5" t="s">
        <v>320</v>
      </c>
      <c r="L326" s="5" t="s">
        <v>20</v>
      </c>
      <c r="M326" s="5">
        <v>102</v>
      </c>
    </row>
    <row r="327" spans="1:13" ht="15" customHeight="1">
      <c r="A327" s="5" t="s">
        <v>488</v>
      </c>
      <c r="B327" s="5" t="s">
        <v>524</v>
      </c>
      <c r="D327" s="5" t="s">
        <v>81</v>
      </c>
      <c r="E327" s="28" t="s">
        <v>520</v>
      </c>
      <c r="I327" s="5" t="s">
        <v>45</v>
      </c>
      <c r="K327" s="5" t="s">
        <v>320</v>
      </c>
      <c r="L327" s="5" t="s">
        <v>20</v>
      </c>
      <c r="M327" s="5">
        <v>102</v>
      </c>
    </row>
    <row r="328" spans="1:13" ht="15" customHeight="1">
      <c r="A328" s="5" t="s">
        <v>488</v>
      </c>
      <c r="B328" s="5" t="s">
        <v>525</v>
      </c>
      <c r="D328" s="5" t="s">
        <v>81</v>
      </c>
      <c r="E328" s="28" t="s">
        <v>520</v>
      </c>
      <c r="J328" s="5" t="s">
        <v>43</v>
      </c>
      <c r="K328" s="5" t="s">
        <v>320</v>
      </c>
      <c r="L328" s="5" t="s">
        <v>20</v>
      </c>
      <c r="M328" s="5">
        <v>102</v>
      </c>
    </row>
    <row r="329" spans="1:13" ht="15" customHeight="1">
      <c r="A329" s="5" t="s">
        <v>488</v>
      </c>
      <c r="B329" s="20" t="s">
        <v>526</v>
      </c>
      <c r="D329" s="5" t="s">
        <v>189</v>
      </c>
      <c r="E329" s="28" t="s">
        <v>527</v>
      </c>
      <c r="G329" s="5" t="s">
        <v>17</v>
      </c>
      <c r="K329" s="5" t="s">
        <v>320</v>
      </c>
      <c r="L329" s="9" t="s">
        <v>30</v>
      </c>
      <c r="M329" s="5">
        <v>102</v>
      </c>
    </row>
    <row r="330" spans="1:13" ht="15" customHeight="1">
      <c r="A330" s="5" t="s">
        <v>488</v>
      </c>
      <c r="B330" s="5" t="s">
        <v>528</v>
      </c>
      <c r="D330" s="5" t="s">
        <v>189</v>
      </c>
      <c r="E330" s="28" t="s">
        <v>527</v>
      </c>
      <c r="I330" s="5" t="s">
        <v>45</v>
      </c>
      <c r="K330" s="5" t="s">
        <v>320</v>
      </c>
      <c r="L330" s="9" t="s">
        <v>30</v>
      </c>
      <c r="M330" s="5">
        <v>102</v>
      </c>
    </row>
    <row r="331" spans="1:13" ht="15" customHeight="1">
      <c r="A331" s="5" t="s">
        <v>488</v>
      </c>
      <c r="B331" s="20" t="s">
        <v>529</v>
      </c>
      <c r="D331" s="5" t="s">
        <v>189</v>
      </c>
      <c r="E331" s="28" t="s">
        <v>527</v>
      </c>
      <c r="J331" s="5" t="s">
        <v>43</v>
      </c>
      <c r="K331" s="5" t="s">
        <v>320</v>
      </c>
      <c r="L331" s="9" t="s">
        <v>30</v>
      </c>
      <c r="M331" s="5">
        <v>102</v>
      </c>
    </row>
    <row r="332" spans="1:13" ht="15" customHeight="1">
      <c r="A332" s="5" t="s">
        <v>488</v>
      </c>
      <c r="B332" s="20" t="s">
        <v>530</v>
      </c>
      <c r="D332" s="5" t="s">
        <v>189</v>
      </c>
      <c r="E332" s="28" t="s">
        <v>531</v>
      </c>
      <c r="G332" s="5" t="s">
        <v>17</v>
      </c>
      <c r="K332" s="5" t="s">
        <v>320</v>
      </c>
      <c r="L332" s="9" t="s">
        <v>30</v>
      </c>
      <c r="M332" s="5">
        <v>103</v>
      </c>
    </row>
    <row r="333" spans="1:13" ht="15" customHeight="1">
      <c r="A333" s="5" t="s">
        <v>488</v>
      </c>
      <c r="B333" s="20" t="s">
        <v>532</v>
      </c>
      <c r="D333" s="5" t="s">
        <v>189</v>
      </c>
      <c r="E333" s="28" t="s">
        <v>531</v>
      </c>
      <c r="G333" s="5" t="s">
        <v>23</v>
      </c>
      <c r="K333" s="5" t="s">
        <v>320</v>
      </c>
      <c r="L333" s="9" t="s">
        <v>30</v>
      </c>
      <c r="M333" s="5">
        <v>103</v>
      </c>
    </row>
    <row r="334" spans="1:13" ht="15" customHeight="1">
      <c r="A334" s="5" t="s">
        <v>488</v>
      </c>
      <c r="B334" s="20" t="s">
        <v>533</v>
      </c>
      <c r="D334" s="5" t="s">
        <v>189</v>
      </c>
      <c r="E334" s="28" t="s">
        <v>531</v>
      </c>
      <c r="I334" s="5" t="s">
        <v>45</v>
      </c>
      <c r="K334" s="5" t="s">
        <v>320</v>
      </c>
      <c r="L334" s="5" t="s">
        <v>20</v>
      </c>
      <c r="M334" s="5">
        <v>103</v>
      </c>
    </row>
    <row r="335" spans="1:13" ht="15" customHeight="1">
      <c r="A335" s="5" t="s">
        <v>488</v>
      </c>
      <c r="B335" s="20" t="s">
        <v>534</v>
      </c>
      <c r="D335" s="5" t="s">
        <v>189</v>
      </c>
      <c r="E335" s="28" t="s">
        <v>531</v>
      </c>
      <c r="J335" s="5" t="s">
        <v>43</v>
      </c>
      <c r="K335" s="5" t="s">
        <v>320</v>
      </c>
      <c r="L335" s="5" t="s">
        <v>20</v>
      </c>
      <c r="M335" s="5">
        <v>103</v>
      </c>
    </row>
    <row r="336" spans="1:13" ht="15" customHeight="1">
      <c r="A336" s="5" t="s">
        <v>488</v>
      </c>
      <c r="B336" s="5" t="s">
        <v>535</v>
      </c>
      <c r="D336" s="5" t="s">
        <v>90</v>
      </c>
      <c r="E336" s="28" t="s">
        <v>91</v>
      </c>
      <c r="G336" s="5" t="s">
        <v>17</v>
      </c>
      <c r="K336" s="5" t="s">
        <v>408</v>
      </c>
      <c r="L336" s="5" t="s">
        <v>20</v>
      </c>
      <c r="M336" s="5">
        <v>103</v>
      </c>
    </row>
    <row r="337" spans="1:13" ht="15" customHeight="1">
      <c r="A337" s="5" t="s">
        <v>488</v>
      </c>
      <c r="B337" s="20" t="s">
        <v>536</v>
      </c>
      <c r="D337" s="5" t="s">
        <v>90</v>
      </c>
      <c r="E337" s="28" t="s">
        <v>91</v>
      </c>
      <c r="G337" s="5" t="s">
        <v>23</v>
      </c>
      <c r="K337" s="5" t="s">
        <v>408</v>
      </c>
      <c r="L337" s="5" t="s">
        <v>20</v>
      </c>
      <c r="M337" s="5">
        <v>103</v>
      </c>
    </row>
    <row r="338" spans="1:13" ht="15" customHeight="1">
      <c r="A338" s="5" t="s">
        <v>488</v>
      </c>
      <c r="B338" s="20" t="s">
        <v>537</v>
      </c>
      <c r="D338" s="5" t="s">
        <v>90</v>
      </c>
      <c r="E338" s="28" t="s">
        <v>91</v>
      </c>
      <c r="I338" s="5" t="s">
        <v>45</v>
      </c>
      <c r="K338" s="5" t="s">
        <v>408</v>
      </c>
      <c r="L338" s="9" t="s">
        <v>30</v>
      </c>
      <c r="M338" s="5">
        <v>104</v>
      </c>
    </row>
    <row r="339" spans="1:13" ht="15" customHeight="1">
      <c r="A339" s="5" t="s">
        <v>488</v>
      </c>
      <c r="B339" s="20" t="s">
        <v>538</v>
      </c>
      <c r="D339" s="5" t="s">
        <v>90</v>
      </c>
      <c r="E339" s="28" t="s">
        <v>91</v>
      </c>
      <c r="J339" s="5" t="s">
        <v>43</v>
      </c>
      <c r="K339" s="5" t="s">
        <v>408</v>
      </c>
      <c r="L339" s="9" t="s">
        <v>30</v>
      </c>
      <c r="M339" s="5">
        <v>104</v>
      </c>
    </row>
    <row r="340" spans="1:13" ht="15" customHeight="1">
      <c r="A340" s="5" t="s">
        <v>488</v>
      </c>
      <c r="B340" s="20" t="s">
        <v>539</v>
      </c>
      <c r="D340" s="5" t="s">
        <v>90</v>
      </c>
      <c r="E340" s="28" t="s">
        <v>540</v>
      </c>
      <c r="G340" s="5" t="s">
        <v>17</v>
      </c>
      <c r="K340" s="5" t="s">
        <v>408</v>
      </c>
      <c r="L340" s="5" t="s">
        <v>20</v>
      </c>
      <c r="M340" s="5">
        <v>104</v>
      </c>
    </row>
    <row r="341" spans="1:13" ht="15" customHeight="1">
      <c r="A341" s="5" t="s">
        <v>488</v>
      </c>
      <c r="B341" s="20" t="s">
        <v>541</v>
      </c>
      <c r="D341" s="5" t="s">
        <v>90</v>
      </c>
      <c r="E341" s="28" t="s">
        <v>540</v>
      </c>
      <c r="G341" s="5" t="s">
        <v>23</v>
      </c>
      <c r="K341" s="5" t="s">
        <v>408</v>
      </c>
      <c r="L341" s="5" t="s">
        <v>20</v>
      </c>
      <c r="M341" s="5">
        <v>104</v>
      </c>
    </row>
    <row r="342" spans="1:13" ht="15" customHeight="1">
      <c r="A342" s="5" t="s">
        <v>488</v>
      </c>
      <c r="B342" s="20" t="s">
        <v>542</v>
      </c>
      <c r="D342" s="5" t="s">
        <v>90</v>
      </c>
      <c r="E342" s="28" t="s">
        <v>540</v>
      </c>
      <c r="I342" s="5" t="s">
        <v>45</v>
      </c>
      <c r="K342" s="5" t="s">
        <v>408</v>
      </c>
      <c r="L342" s="9" t="s">
        <v>30</v>
      </c>
      <c r="M342" s="5">
        <v>104</v>
      </c>
    </row>
    <row r="343" spans="1:13" ht="15" customHeight="1">
      <c r="A343" s="5" t="s">
        <v>488</v>
      </c>
      <c r="B343" s="20" t="s">
        <v>543</v>
      </c>
      <c r="D343" s="5" t="s">
        <v>90</v>
      </c>
      <c r="E343" s="28" t="s">
        <v>540</v>
      </c>
      <c r="J343" s="5" t="s">
        <v>43</v>
      </c>
      <c r="K343" s="5" t="s">
        <v>408</v>
      </c>
      <c r="L343" s="9" t="s">
        <v>30</v>
      </c>
      <c r="M343" s="5">
        <v>105</v>
      </c>
    </row>
    <row r="344" spans="1:13" ht="15" customHeight="1">
      <c r="A344" s="5" t="s">
        <v>488</v>
      </c>
      <c r="B344" s="20" t="s">
        <v>544</v>
      </c>
      <c r="D344" s="5" t="s">
        <v>90</v>
      </c>
      <c r="E344" s="28" t="s">
        <v>545</v>
      </c>
      <c r="G344" s="5" t="s">
        <v>17</v>
      </c>
      <c r="K344" s="5" t="s">
        <v>408</v>
      </c>
      <c r="L344" s="5" t="s">
        <v>20</v>
      </c>
      <c r="M344" s="5">
        <v>105</v>
      </c>
    </row>
    <row r="345" spans="1:13" ht="15" customHeight="1">
      <c r="A345" s="5" t="s">
        <v>488</v>
      </c>
      <c r="B345" s="20" t="s">
        <v>546</v>
      </c>
      <c r="D345" s="5" t="s">
        <v>90</v>
      </c>
      <c r="E345" s="28" t="s">
        <v>545</v>
      </c>
      <c r="G345" s="5" t="s">
        <v>23</v>
      </c>
      <c r="K345" s="5" t="s">
        <v>408</v>
      </c>
      <c r="L345" s="5" t="s">
        <v>20</v>
      </c>
      <c r="M345" s="5">
        <v>105</v>
      </c>
    </row>
    <row r="346" spans="1:13" ht="15" customHeight="1">
      <c r="A346" s="5" t="s">
        <v>488</v>
      </c>
      <c r="B346" s="20" t="s">
        <v>547</v>
      </c>
      <c r="D346" s="5" t="s">
        <v>90</v>
      </c>
      <c r="E346" s="28" t="s">
        <v>545</v>
      </c>
      <c r="I346" s="5" t="s">
        <v>45</v>
      </c>
      <c r="K346" s="5" t="s">
        <v>408</v>
      </c>
      <c r="L346" s="9" t="s">
        <v>30</v>
      </c>
      <c r="M346" s="5">
        <v>105</v>
      </c>
    </row>
    <row r="347" spans="1:13" ht="15" customHeight="1">
      <c r="A347" s="5" t="s">
        <v>488</v>
      </c>
      <c r="B347" s="20" t="s">
        <v>548</v>
      </c>
      <c r="D347" s="5" t="s">
        <v>90</v>
      </c>
      <c r="E347" s="28" t="s">
        <v>545</v>
      </c>
      <c r="J347" s="5" t="s">
        <v>43</v>
      </c>
      <c r="K347" s="5" t="s">
        <v>408</v>
      </c>
      <c r="L347" s="9" t="s">
        <v>30</v>
      </c>
      <c r="M347" s="5">
        <v>105</v>
      </c>
    </row>
    <row r="348" spans="1:13" ht="15" customHeight="1">
      <c r="A348" s="5" t="s">
        <v>488</v>
      </c>
      <c r="B348" s="20" t="s">
        <v>549</v>
      </c>
      <c r="D348" s="5" t="s">
        <v>90</v>
      </c>
      <c r="E348" s="28" t="s">
        <v>550</v>
      </c>
      <c r="G348" s="5" t="s">
        <v>23</v>
      </c>
      <c r="K348" s="5" t="s">
        <v>408</v>
      </c>
      <c r="L348" s="5" t="s">
        <v>20</v>
      </c>
      <c r="M348" s="5">
        <v>105</v>
      </c>
    </row>
    <row r="349" spans="1:13" ht="15" customHeight="1">
      <c r="A349" s="5" t="s">
        <v>488</v>
      </c>
      <c r="B349" s="20" t="s">
        <v>551</v>
      </c>
      <c r="D349" s="5" t="s">
        <v>90</v>
      </c>
      <c r="E349" s="28" t="s">
        <v>550</v>
      </c>
      <c r="I349" s="5" t="s">
        <v>45</v>
      </c>
      <c r="K349" s="5" t="s">
        <v>408</v>
      </c>
      <c r="L349" s="9" t="s">
        <v>56</v>
      </c>
      <c r="M349" s="5">
        <v>105</v>
      </c>
    </row>
    <row r="350" spans="1:13" ht="15" customHeight="1">
      <c r="A350" s="5" t="s">
        <v>552</v>
      </c>
      <c r="B350" s="32" t="s">
        <v>553</v>
      </c>
      <c r="C350" s="5" t="s">
        <v>117</v>
      </c>
      <c r="D350" s="5" t="s">
        <v>15</v>
      </c>
      <c r="E350" s="28" t="s">
        <v>308</v>
      </c>
      <c r="G350" s="5" t="s">
        <v>17</v>
      </c>
      <c r="H350" s="5" t="s">
        <v>139</v>
      </c>
      <c r="K350" s="5" t="s">
        <v>20</v>
      </c>
      <c r="L350" s="9" t="s">
        <v>41</v>
      </c>
      <c r="M350" s="5">
        <v>57</v>
      </c>
    </row>
    <row r="351" spans="1:13" ht="15" customHeight="1">
      <c r="A351" s="5" t="s">
        <v>552</v>
      </c>
      <c r="B351" s="32" t="s">
        <v>554</v>
      </c>
      <c r="C351" s="5" t="s">
        <v>117</v>
      </c>
      <c r="D351" s="5" t="s">
        <v>15</v>
      </c>
      <c r="E351" s="28" t="s">
        <v>308</v>
      </c>
      <c r="G351" s="5" t="s">
        <v>23</v>
      </c>
      <c r="H351" s="5" t="s">
        <v>139</v>
      </c>
      <c r="K351" s="5" t="s">
        <v>20</v>
      </c>
      <c r="L351" s="9" t="s">
        <v>41</v>
      </c>
      <c r="M351" s="5">
        <v>57</v>
      </c>
    </row>
    <row r="352" spans="1:13" ht="15" customHeight="1">
      <c r="A352" s="5" t="s">
        <v>552</v>
      </c>
      <c r="B352" s="32" t="s">
        <v>555</v>
      </c>
      <c r="C352" s="5" t="s">
        <v>102</v>
      </c>
      <c r="D352" s="5" t="s">
        <v>15</v>
      </c>
      <c r="E352" s="28" t="s">
        <v>308</v>
      </c>
      <c r="I352" s="5" t="s">
        <v>45</v>
      </c>
      <c r="K352" s="5" t="s">
        <v>26</v>
      </c>
      <c r="L352" s="9" t="s">
        <v>41</v>
      </c>
      <c r="M352" s="5">
        <v>57</v>
      </c>
    </row>
    <row r="353" spans="1:13" ht="15" customHeight="1">
      <c r="A353" s="5" t="s">
        <v>552</v>
      </c>
      <c r="B353" s="32" t="s">
        <v>556</v>
      </c>
      <c r="C353" s="5" t="s">
        <v>102</v>
      </c>
      <c r="D353" s="5" t="s">
        <v>15</v>
      </c>
      <c r="E353" s="28" t="s">
        <v>308</v>
      </c>
      <c r="J353" s="5" t="s">
        <v>43</v>
      </c>
      <c r="K353" s="5" t="s">
        <v>20</v>
      </c>
      <c r="L353" s="9" t="s">
        <v>329</v>
      </c>
      <c r="M353" s="5">
        <v>57</v>
      </c>
    </row>
    <row r="354" spans="1:13" ht="15" customHeight="1">
      <c r="A354" s="5" t="s">
        <v>552</v>
      </c>
      <c r="B354" s="32" t="s">
        <v>557</v>
      </c>
      <c r="C354" s="5" t="s">
        <v>117</v>
      </c>
      <c r="D354" s="5" t="s">
        <v>15</v>
      </c>
      <c r="E354" s="25" t="s">
        <v>304</v>
      </c>
      <c r="G354" s="5" t="s">
        <v>17</v>
      </c>
      <c r="H354" s="5" t="s">
        <v>143</v>
      </c>
      <c r="K354" s="5" t="s">
        <v>20</v>
      </c>
      <c r="L354" s="9" t="s">
        <v>329</v>
      </c>
      <c r="M354" s="5">
        <v>57</v>
      </c>
    </row>
    <row r="355" spans="1:13" ht="15" customHeight="1">
      <c r="A355" s="5" t="s">
        <v>552</v>
      </c>
      <c r="B355" s="32" t="s">
        <v>558</v>
      </c>
      <c r="C355" s="5" t="s">
        <v>102</v>
      </c>
      <c r="D355" s="5" t="s">
        <v>15</v>
      </c>
      <c r="E355" s="25" t="s">
        <v>304</v>
      </c>
      <c r="J355" s="5" t="s">
        <v>43</v>
      </c>
      <c r="K355" s="5" t="s">
        <v>20</v>
      </c>
      <c r="L355" s="9" t="s">
        <v>36</v>
      </c>
      <c r="M355" s="5">
        <v>57</v>
      </c>
    </row>
    <row r="356" spans="1:13" ht="15" customHeight="1">
      <c r="A356" s="5" t="s">
        <v>552</v>
      </c>
      <c r="B356" s="32" t="s">
        <v>559</v>
      </c>
      <c r="C356" s="5" t="s">
        <v>117</v>
      </c>
      <c r="D356" s="5" t="s">
        <v>15</v>
      </c>
      <c r="E356" s="28" t="s">
        <v>560</v>
      </c>
      <c r="G356" s="5" t="s">
        <v>17</v>
      </c>
      <c r="H356" s="5" t="s">
        <v>139</v>
      </c>
      <c r="K356" s="5" t="s">
        <v>20</v>
      </c>
      <c r="L356" s="9" t="s">
        <v>41</v>
      </c>
      <c r="M356" s="5">
        <v>57</v>
      </c>
    </row>
    <row r="357" spans="1:13" ht="15" customHeight="1">
      <c r="A357" s="5" t="s">
        <v>552</v>
      </c>
      <c r="B357" t="s">
        <v>561</v>
      </c>
      <c r="C357" s="5" t="s">
        <v>102</v>
      </c>
      <c r="D357" s="5" t="s">
        <v>15</v>
      </c>
      <c r="E357" s="28" t="s">
        <v>560</v>
      </c>
      <c r="I357" s="5" t="s">
        <v>45</v>
      </c>
      <c r="K357" s="5" t="s">
        <v>20</v>
      </c>
      <c r="L357" s="9" t="s">
        <v>329</v>
      </c>
      <c r="M357" s="5">
        <v>57</v>
      </c>
    </row>
    <row r="358" spans="1:13" ht="15" customHeight="1">
      <c r="A358" s="5" t="s">
        <v>552</v>
      </c>
      <c r="B358" s="32" t="s">
        <v>562</v>
      </c>
      <c r="C358" s="5" t="s">
        <v>117</v>
      </c>
      <c r="D358" s="5" t="s">
        <v>38</v>
      </c>
      <c r="E358" s="28" t="s">
        <v>563</v>
      </c>
      <c r="G358" s="5" t="s">
        <v>23</v>
      </c>
      <c r="H358" s="5" t="s">
        <v>139</v>
      </c>
      <c r="K358" s="5" t="s">
        <v>24</v>
      </c>
      <c r="L358" s="9" t="s">
        <v>41</v>
      </c>
      <c r="M358" s="5">
        <v>66</v>
      </c>
    </row>
    <row r="359" spans="1:13" ht="15" customHeight="1">
      <c r="A359" s="5" t="s">
        <v>552</v>
      </c>
      <c r="B359" s="32" t="s">
        <v>564</v>
      </c>
      <c r="C359" s="5" t="s">
        <v>102</v>
      </c>
      <c r="D359" s="5" t="s">
        <v>38</v>
      </c>
      <c r="E359" s="28" t="s">
        <v>563</v>
      </c>
      <c r="I359" s="5" t="s">
        <v>45</v>
      </c>
      <c r="K359" s="5" t="s">
        <v>24</v>
      </c>
      <c r="L359" s="9" t="s">
        <v>41</v>
      </c>
      <c r="M359" s="5">
        <v>66</v>
      </c>
    </row>
    <row r="360" spans="1:13" ht="15" customHeight="1">
      <c r="A360" s="5" t="s">
        <v>552</v>
      </c>
      <c r="B360" s="32" t="s">
        <v>565</v>
      </c>
      <c r="C360" s="5" t="s">
        <v>117</v>
      </c>
      <c r="D360" s="5" t="s">
        <v>38</v>
      </c>
      <c r="E360" s="28" t="s">
        <v>566</v>
      </c>
      <c r="G360" s="5" t="s">
        <v>23</v>
      </c>
      <c r="H360" s="5" t="s">
        <v>139</v>
      </c>
      <c r="K360" s="5" t="s">
        <v>24</v>
      </c>
      <c r="L360" s="9" t="s">
        <v>41</v>
      </c>
      <c r="M360" s="5">
        <v>66</v>
      </c>
    </row>
    <row r="361" spans="1:13" ht="15" customHeight="1">
      <c r="A361" s="5" t="s">
        <v>552</v>
      </c>
      <c r="B361" s="32" t="s">
        <v>567</v>
      </c>
      <c r="C361" s="5" t="s">
        <v>102</v>
      </c>
      <c r="D361" s="5" t="s">
        <v>38</v>
      </c>
      <c r="E361" s="28" t="s">
        <v>566</v>
      </c>
      <c r="I361" s="5" t="s">
        <v>45</v>
      </c>
      <c r="K361" s="5" t="s">
        <v>24</v>
      </c>
      <c r="L361" s="9" t="s">
        <v>41</v>
      </c>
      <c r="M361" s="5">
        <v>66</v>
      </c>
    </row>
    <row r="362" spans="1:13" ht="15" customHeight="1">
      <c r="A362" s="5" t="s">
        <v>552</v>
      </c>
      <c r="B362" s="65" t="s">
        <v>568</v>
      </c>
      <c r="C362" s="5" t="s">
        <v>117</v>
      </c>
      <c r="D362" s="5" t="s">
        <v>49</v>
      </c>
      <c r="E362" s="28" t="s">
        <v>569</v>
      </c>
      <c r="G362" s="5" t="s">
        <v>23</v>
      </c>
      <c r="H362" s="5" t="s">
        <v>139</v>
      </c>
      <c r="K362" s="5" t="s">
        <v>24</v>
      </c>
      <c r="L362" s="9" t="s">
        <v>41</v>
      </c>
      <c r="M362" s="5">
        <v>68</v>
      </c>
    </row>
    <row r="363" spans="1:13" ht="15" customHeight="1">
      <c r="A363" s="5" t="s">
        <v>552</v>
      </c>
      <c r="B363" s="64" t="s">
        <v>570</v>
      </c>
      <c r="C363" s="5" t="s">
        <v>102</v>
      </c>
      <c r="D363" s="5" t="s">
        <v>49</v>
      </c>
      <c r="E363" s="28" t="s">
        <v>571</v>
      </c>
      <c r="I363" s="5" t="s">
        <v>45</v>
      </c>
      <c r="K363" s="5" t="s">
        <v>24</v>
      </c>
      <c r="L363" s="9" t="s">
        <v>36</v>
      </c>
      <c r="M363" s="5">
        <v>68</v>
      </c>
    </row>
    <row r="364" spans="1:13" ht="15" customHeight="1">
      <c r="A364" s="5" t="s">
        <v>552</v>
      </c>
      <c r="B364" s="64" t="s">
        <v>572</v>
      </c>
      <c r="C364" s="5" t="s">
        <v>117</v>
      </c>
      <c r="D364" s="5" t="s">
        <v>54</v>
      </c>
      <c r="E364" s="28" t="s">
        <v>573</v>
      </c>
      <c r="G364" s="5" t="s">
        <v>23</v>
      </c>
      <c r="H364" s="5" t="s">
        <v>139</v>
      </c>
      <c r="K364" s="5" t="s">
        <v>24</v>
      </c>
      <c r="L364" s="9" t="s">
        <v>41</v>
      </c>
      <c r="M364" s="5">
        <v>69</v>
      </c>
    </row>
    <row r="365" spans="1:13" ht="15" customHeight="1">
      <c r="A365" s="5" t="s">
        <v>552</v>
      </c>
      <c r="B365" s="64" t="s">
        <v>574</v>
      </c>
      <c r="C365" s="5" t="s">
        <v>102</v>
      </c>
      <c r="D365" s="5" t="s">
        <v>54</v>
      </c>
      <c r="E365" s="28" t="s">
        <v>573</v>
      </c>
      <c r="I365" s="5" t="s">
        <v>45</v>
      </c>
      <c r="K365" s="5" t="s">
        <v>24</v>
      </c>
      <c r="L365" s="9" t="s">
        <v>329</v>
      </c>
      <c r="M365" s="5">
        <v>69</v>
      </c>
    </row>
    <row r="366" spans="1:13" ht="15" customHeight="1">
      <c r="A366" s="5" t="s">
        <v>552</v>
      </c>
      <c r="B366" s="64" t="s">
        <v>575</v>
      </c>
      <c r="C366" s="5" t="s">
        <v>102</v>
      </c>
      <c r="D366" s="5" t="s">
        <v>54</v>
      </c>
      <c r="E366" s="28" t="s">
        <v>573</v>
      </c>
      <c r="J366" s="5" t="s">
        <v>43</v>
      </c>
      <c r="K366" s="5" t="s">
        <v>24</v>
      </c>
      <c r="L366" s="9" t="s">
        <v>36</v>
      </c>
      <c r="M366" s="5">
        <v>69</v>
      </c>
    </row>
    <row r="367" spans="1:13" ht="15" customHeight="1">
      <c r="A367" s="5" t="s">
        <v>552</v>
      </c>
      <c r="B367" s="64" t="s">
        <v>576</v>
      </c>
      <c r="C367" s="5" t="s">
        <v>367</v>
      </c>
      <c r="D367" s="5" t="s">
        <v>54</v>
      </c>
      <c r="E367" s="28" t="s">
        <v>577</v>
      </c>
      <c r="G367" s="5" t="s">
        <v>17</v>
      </c>
      <c r="H367" s="5" t="s">
        <v>143</v>
      </c>
      <c r="K367" s="5" t="s">
        <v>19</v>
      </c>
      <c r="L367" s="9" t="s">
        <v>36</v>
      </c>
      <c r="M367" s="5">
        <v>69</v>
      </c>
    </row>
    <row r="368" spans="1:13" ht="15" customHeight="1">
      <c r="A368" s="5" t="s">
        <v>552</v>
      </c>
      <c r="B368" s="32" t="s">
        <v>578</v>
      </c>
      <c r="C368" s="5" t="s">
        <v>102</v>
      </c>
      <c r="D368" s="5" t="s">
        <v>54</v>
      </c>
      <c r="E368" s="28" t="s">
        <v>577</v>
      </c>
      <c r="I368" s="5" t="s">
        <v>45</v>
      </c>
      <c r="K368" s="5" t="s">
        <v>20</v>
      </c>
      <c r="L368" s="9" t="s">
        <v>329</v>
      </c>
      <c r="M368" s="5">
        <v>69</v>
      </c>
    </row>
    <row r="369" spans="1:13" ht="15" customHeight="1">
      <c r="A369" s="5" t="s">
        <v>552</v>
      </c>
      <c r="B369" s="32" t="s">
        <v>579</v>
      </c>
      <c r="C369" s="5" t="s">
        <v>102</v>
      </c>
      <c r="D369" s="5" t="s">
        <v>54</v>
      </c>
      <c r="E369" s="28" t="s">
        <v>577</v>
      </c>
      <c r="J369" s="5" t="s">
        <v>43</v>
      </c>
      <c r="K369" s="5" t="s">
        <v>20</v>
      </c>
      <c r="L369" s="9" t="s">
        <v>36</v>
      </c>
      <c r="M369" s="5">
        <v>69</v>
      </c>
    </row>
    <row r="370" spans="1:13" ht="15" customHeight="1">
      <c r="A370" s="5" t="s">
        <v>552</v>
      </c>
      <c r="B370" s="64" t="s">
        <v>580</v>
      </c>
      <c r="C370" s="5" t="s">
        <v>117</v>
      </c>
      <c r="D370" s="5" t="s">
        <v>54</v>
      </c>
      <c r="E370" s="28" t="s">
        <v>245</v>
      </c>
      <c r="G370" s="5" t="s">
        <v>23</v>
      </c>
      <c r="H370" s="5" t="s">
        <v>139</v>
      </c>
      <c r="K370" s="5" t="s">
        <v>24</v>
      </c>
      <c r="L370" s="9" t="s">
        <v>41</v>
      </c>
      <c r="M370" s="5">
        <v>69</v>
      </c>
    </row>
    <row r="371" spans="1:13" ht="15" customHeight="1">
      <c r="A371" s="5" t="s">
        <v>552</v>
      </c>
      <c r="B371" s="20" t="s">
        <v>581</v>
      </c>
      <c r="C371" s="5" t="s">
        <v>102</v>
      </c>
      <c r="D371" s="5" t="s">
        <v>54</v>
      </c>
      <c r="E371" s="28" t="s">
        <v>245</v>
      </c>
      <c r="J371" s="5" t="s">
        <v>43</v>
      </c>
      <c r="K371" s="5" t="s">
        <v>26</v>
      </c>
      <c r="L371" s="9" t="s">
        <v>329</v>
      </c>
      <c r="M371" s="5">
        <v>69</v>
      </c>
    </row>
    <row r="372" spans="1:13" ht="15" customHeight="1">
      <c r="A372" s="5" t="s">
        <v>552</v>
      </c>
      <c r="B372" s="64" t="s">
        <v>582</v>
      </c>
      <c r="C372" s="5" t="s">
        <v>367</v>
      </c>
      <c r="D372" s="5" t="s">
        <v>63</v>
      </c>
      <c r="E372" s="28" t="s">
        <v>380</v>
      </c>
      <c r="G372" s="5" t="s">
        <v>17</v>
      </c>
      <c r="H372" s="5" t="s">
        <v>139</v>
      </c>
      <c r="K372" s="5" t="s">
        <v>26</v>
      </c>
      <c r="L372" s="9" t="s">
        <v>41</v>
      </c>
      <c r="M372" s="5">
        <v>83</v>
      </c>
    </row>
    <row r="373" spans="1:13" ht="15" customHeight="1">
      <c r="A373" s="5" t="s">
        <v>552</v>
      </c>
      <c r="B373" s="32" t="s">
        <v>583</v>
      </c>
      <c r="C373" s="5" t="s">
        <v>102</v>
      </c>
      <c r="D373" s="5" t="s">
        <v>63</v>
      </c>
      <c r="E373" s="28" t="s">
        <v>380</v>
      </c>
      <c r="J373" s="5" t="s">
        <v>43</v>
      </c>
      <c r="K373" s="5" t="s">
        <v>26</v>
      </c>
      <c r="L373" s="9" t="s">
        <v>329</v>
      </c>
      <c r="M373" s="5">
        <v>83</v>
      </c>
    </row>
    <row r="374" spans="1:13" ht="15" customHeight="1">
      <c r="A374" s="5" t="s">
        <v>552</v>
      </c>
      <c r="B374" s="32" t="s">
        <v>584</v>
      </c>
      <c r="C374" s="5" t="s">
        <v>102</v>
      </c>
      <c r="D374" s="5" t="s">
        <v>63</v>
      </c>
      <c r="E374" s="28" t="s">
        <v>380</v>
      </c>
      <c r="I374" s="5" t="s">
        <v>45</v>
      </c>
      <c r="K374" s="5" t="s">
        <v>26</v>
      </c>
      <c r="L374" s="9" t="s">
        <v>329</v>
      </c>
      <c r="M374" s="5">
        <v>83</v>
      </c>
    </row>
    <row r="375" spans="1:13" ht="15" customHeight="1">
      <c r="A375" s="5" t="s">
        <v>552</v>
      </c>
      <c r="B375" s="66" t="s">
        <v>585</v>
      </c>
      <c r="C375" s="5" t="s">
        <v>117</v>
      </c>
      <c r="D375" s="5" t="s">
        <v>63</v>
      </c>
      <c r="E375" s="67" t="s">
        <v>586</v>
      </c>
      <c r="G375" s="5" t="s">
        <v>17</v>
      </c>
      <c r="H375" s="5" t="s">
        <v>139</v>
      </c>
      <c r="K375" s="5" t="s">
        <v>26</v>
      </c>
      <c r="L375" s="9" t="s">
        <v>41</v>
      </c>
      <c r="M375" s="5">
        <v>83</v>
      </c>
    </row>
    <row r="376" spans="1:13" ht="15" customHeight="1">
      <c r="A376" s="5" t="s">
        <v>552</v>
      </c>
      <c r="B376" s="32" t="s">
        <v>587</v>
      </c>
      <c r="C376" s="5" t="s">
        <v>102</v>
      </c>
      <c r="D376" s="5" t="s">
        <v>63</v>
      </c>
      <c r="E376" s="67" t="s">
        <v>586</v>
      </c>
      <c r="J376" s="5" t="s">
        <v>43</v>
      </c>
      <c r="K376" s="5" t="s">
        <v>26</v>
      </c>
      <c r="L376" s="9" t="s">
        <v>329</v>
      </c>
      <c r="M376" s="5">
        <v>83</v>
      </c>
    </row>
    <row r="377" spans="1:13" ht="15" customHeight="1">
      <c r="A377" s="5" t="s">
        <v>552</v>
      </c>
      <c r="B377" s="5" t="s">
        <v>588</v>
      </c>
      <c r="C377" s="5" t="s">
        <v>102</v>
      </c>
      <c r="D377" s="5" t="s">
        <v>63</v>
      </c>
      <c r="E377" s="67" t="s">
        <v>586</v>
      </c>
      <c r="I377" s="5" t="s">
        <v>45</v>
      </c>
      <c r="K377" s="5" t="s">
        <v>26</v>
      </c>
      <c r="L377" s="9" t="s">
        <v>329</v>
      </c>
      <c r="M377" s="5">
        <v>83</v>
      </c>
    </row>
    <row r="378" spans="1:13" ht="15" customHeight="1">
      <c r="A378" s="5" t="s">
        <v>552</v>
      </c>
      <c r="B378" s="64" t="s">
        <v>589</v>
      </c>
      <c r="C378" s="20" t="s">
        <v>117</v>
      </c>
      <c r="D378" s="5" t="s">
        <v>81</v>
      </c>
      <c r="E378" s="67" t="s">
        <v>590</v>
      </c>
      <c r="G378" s="5" t="s">
        <v>17</v>
      </c>
      <c r="H378" s="5" t="s">
        <v>143</v>
      </c>
      <c r="K378" s="5" t="s">
        <v>24</v>
      </c>
      <c r="L378" s="9" t="s">
        <v>41</v>
      </c>
      <c r="M378" s="5">
        <v>92</v>
      </c>
    </row>
    <row r="379" spans="1:13" ht="15" customHeight="1">
      <c r="A379" s="5" t="s">
        <v>552</v>
      </c>
      <c r="B379" s="64" t="s">
        <v>591</v>
      </c>
      <c r="C379" s="5" t="s">
        <v>102</v>
      </c>
      <c r="D379" s="5" t="s">
        <v>81</v>
      </c>
      <c r="E379" s="67" t="s">
        <v>590</v>
      </c>
      <c r="I379" s="5" t="s">
        <v>45</v>
      </c>
      <c r="K379" s="5" t="s">
        <v>24</v>
      </c>
      <c r="L379" s="9" t="s">
        <v>41</v>
      </c>
      <c r="M379" s="5">
        <v>92</v>
      </c>
    </row>
    <row r="380" spans="1:13" ht="15" customHeight="1">
      <c r="A380" s="5" t="s">
        <v>552</v>
      </c>
      <c r="B380" s="64" t="s">
        <v>592</v>
      </c>
      <c r="C380" s="5" t="s">
        <v>117</v>
      </c>
      <c r="D380" s="5" t="s">
        <v>81</v>
      </c>
      <c r="E380" s="25" t="s">
        <v>593</v>
      </c>
      <c r="G380" s="5" t="s">
        <v>17</v>
      </c>
      <c r="H380" s="5" t="s">
        <v>143</v>
      </c>
      <c r="K380" s="5" t="s">
        <v>24</v>
      </c>
      <c r="L380" s="9" t="s">
        <v>41</v>
      </c>
      <c r="M380" s="5">
        <v>92</v>
      </c>
    </row>
    <row r="381" spans="1:13" ht="15" customHeight="1">
      <c r="A381" s="5" t="s">
        <v>552</v>
      </c>
      <c r="B381" s="64" t="s">
        <v>594</v>
      </c>
      <c r="C381" s="5" t="s">
        <v>117</v>
      </c>
      <c r="D381" s="5" t="s">
        <v>81</v>
      </c>
      <c r="E381" s="28" t="s">
        <v>595</v>
      </c>
      <c r="G381" s="5" t="s">
        <v>23</v>
      </c>
      <c r="H381" s="5" t="s">
        <v>143</v>
      </c>
      <c r="K381" s="5" t="s">
        <v>24</v>
      </c>
      <c r="L381" s="9" t="s">
        <v>329</v>
      </c>
      <c r="M381" s="5">
        <v>92</v>
      </c>
    </row>
    <row r="382" spans="1:13" ht="15" customHeight="1">
      <c r="A382" s="5" t="s">
        <v>552</v>
      </c>
      <c r="B382" s="64" t="s">
        <v>596</v>
      </c>
      <c r="C382" s="5" t="s">
        <v>102</v>
      </c>
      <c r="D382" s="5" t="s">
        <v>81</v>
      </c>
      <c r="E382" s="28" t="s">
        <v>595</v>
      </c>
      <c r="I382" s="5" t="s">
        <v>45</v>
      </c>
      <c r="K382" s="5" t="s">
        <v>24</v>
      </c>
      <c r="L382" s="9" t="s">
        <v>329</v>
      </c>
      <c r="M382" s="5">
        <v>92</v>
      </c>
    </row>
    <row r="383" spans="1:13" ht="15" customHeight="1">
      <c r="A383" s="5" t="s">
        <v>552</v>
      </c>
      <c r="B383" s="32" t="s">
        <v>597</v>
      </c>
      <c r="C383" s="5" t="s">
        <v>117</v>
      </c>
      <c r="D383" s="5" t="s">
        <v>189</v>
      </c>
      <c r="E383" s="67" t="s">
        <v>598</v>
      </c>
      <c r="G383" s="5" t="s">
        <v>17</v>
      </c>
      <c r="H383" s="5" t="s">
        <v>139</v>
      </c>
      <c r="K383" s="5" t="s">
        <v>26</v>
      </c>
      <c r="L383" s="9" t="s">
        <v>41</v>
      </c>
      <c r="M383" s="5">
        <v>96</v>
      </c>
    </row>
    <row r="384" spans="1:13" ht="15" customHeight="1">
      <c r="A384" s="5" t="s">
        <v>552</v>
      </c>
      <c r="B384" s="32" t="s">
        <v>599</v>
      </c>
      <c r="C384" s="5" t="s">
        <v>102</v>
      </c>
      <c r="D384" s="5" t="s">
        <v>189</v>
      </c>
      <c r="E384" s="67" t="s">
        <v>598</v>
      </c>
      <c r="J384" s="5" t="s">
        <v>43</v>
      </c>
      <c r="K384" s="5" t="s">
        <v>26</v>
      </c>
      <c r="L384" s="9" t="s">
        <v>329</v>
      </c>
      <c r="M384" s="5">
        <v>96</v>
      </c>
    </row>
    <row r="385" spans="1:14" ht="15" customHeight="1">
      <c r="A385" s="5" t="s">
        <v>552</v>
      </c>
      <c r="B385" s="32" t="s">
        <v>600</v>
      </c>
      <c r="C385" s="5" t="s">
        <v>117</v>
      </c>
      <c r="D385" s="5" t="s">
        <v>90</v>
      </c>
      <c r="E385" s="28" t="s">
        <v>601</v>
      </c>
      <c r="G385" s="5" t="s">
        <v>17</v>
      </c>
      <c r="H385" s="5" t="s">
        <v>139</v>
      </c>
      <c r="K385" s="5" t="s">
        <v>26</v>
      </c>
      <c r="L385" s="9" t="s">
        <v>41</v>
      </c>
      <c r="M385" s="5">
        <v>101</v>
      </c>
    </row>
    <row r="386" spans="1:14" ht="15" customHeight="1">
      <c r="A386" s="5" t="s">
        <v>552</v>
      </c>
      <c r="B386" s="32" t="s">
        <v>602</v>
      </c>
      <c r="C386" s="5" t="s">
        <v>102</v>
      </c>
      <c r="D386" s="5" t="s">
        <v>90</v>
      </c>
      <c r="E386" s="28" t="s">
        <v>601</v>
      </c>
      <c r="J386" s="5" t="s">
        <v>43</v>
      </c>
      <c r="K386" s="5" t="s">
        <v>26</v>
      </c>
      <c r="L386" s="9" t="s">
        <v>329</v>
      </c>
      <c r="M386" s="5">
        <v>101</v>
      </c>
    </row>
    <row r="387" spans="1:14" ht="15" customHeight="1">
      <c r="A387" s="5" t="s">
        <v>552</v>
      </c>
      <c r="B387" t="s">
        <v>603</v>
      </c>
      <c r="C387" s="5" t="s">
        <v>117</v>
      </c>
      <c r="D387" s="5" t="s">
        <v>90</v>
      </c>
      <c r="E387" s="67" t="s">
        <v>291</v>
      </c>
      <c r="G387" s="5" t="s">
        <v>17</v>
      </c>
      <c r="H387" s="5" t="s">
        <v>139</v>
      </c>
      <c r="K387" s="5" t="s">
        <v>26</v>
      </c>
      <c r="L387" s="9" t="s">
        <v>41</v>
      </c>
      <c r="M387" s="5">
        <v>101</v>
      </c>
    </row>
    <row r="388" spans="1:14" ht="15" customHeight="1">
      <c r="A388" s="5" t="s">
        <v>552</v>
      </c>
      <c r="B388" t="s">
        <v>604</v>
      </c>
      <c r="C388" s="5" t="s">
        <v>102</v>
      </c>
      <c r="D388" s="5" t="s">
        <v>90</v>
      </c>
      <c r="E388" s="67" t="s">
        <v>291</v>
      </c>
      <c r="I388" s="5" t="s">
        <v>45</v>
      </c>
      <c r="K388" s="5" t="s">
        <v>26</v>
      </c>
      <c r="L388" s="9" t="s">
        <v>41</v>
      </c>
      <c r="M388" s="5">
        <v>101</v>
      </c>
    </row>
    <row r="389" spans="1:14" ht="15" customHeight="1">
      <c r="A389" s="5" t="s">
        <v>552</v>
      </c>
      <c r="B389" t="s">
        <v>605</v>
      </c>
      <c r="C389" s="5" t="s">
        <v>117</v>
      </c>
      <c r="D389" s="5" t="s">
        <v>90</v>
      </c>
      <c r="E389" s="67" t="s">
        <v>606</v>
      </c>
      <c r="G389" s="5" t="s">
        <v>17</v>
      </c>
      <c r="H389" s="5" t="s">
        <v>139</v>
      </c>
      <c r="K389" s="5" t="s">
        <v>24</v>
      </c>
      <c r="L389" s="9" t="s">
        <v>329</v>
      </c>
      <c r="M389" s="5">
        <v>101</v>
      </c>
    </row>
    <row r="390" spans="1:14" ht="15" customHeight="1">
      <c r="A390" s="5" t="s">
        <v>552</v>
      </c>
      <c r="B390" t="s">
        <v>607</v>
      </c>
      <c r="C390" s="5" t="s">
        <v>102</v>
      </c>
      <c r="D390" s="5" t="s">
        <v>90</v>
      </c>
      <c r="E390" s="67" t="s">
        <v>606</v>
      </c>
      <c r="J390" s="5" t="s">
        <v>43</v>
      </c>
      <c r="K390" s="5" t="s">
        <v>20</v>
      </c>
      <c r="L390" s="9" t="s">
        <v>329</v>
      </c>
      <c r="M390" s="5">
        <v>101</v>
      </c>
    </row>
    <row r="391" spans="1:14" ht="15" customHeight="1">
      <c r="A391" s="5" t="s">
        <v>552</v>
      </c>
      <c r="B391" s="20" t="s">
        <v>608</v>
      </c>
      <c r="C391" s="5" t="s">
        <v>117</v>
      </c>
      <c r="D391" s="5" t="s">
        <v>90</v>
      </c>
      <c r="E391" s="67" t="s">
        <v>609</v>
      </c>
      <c r="G391" s="5" t="s">
        <v>23</v>
      </c>
      <c r="H391" s="5" t="s">
        <v>143</v>
      </c>
      <c r="K391" s="5" t="s">
        <v>26</v>
      </c>
      <c r="L391" s="9" t="s">
        <v>329</v>
      </c>
      <c r="M391" s="5">
        <v>101</v>
      </c>
    </row>
    <row r="392" spans="1:14" ht="15" customHeight="1">
      <c r="A392" s="5" t="s">
        <v>552</v>
      </c>
      <c r="B392" s="20" t="s">
        <v>610</v>
      </c>
      <c r="C392" s="5" t="s">
        <v>102</v>
      </c>
      <c r="D392" s="5" t="s">
        <v>90</v>
      </c>
      <c r="E392" s="67" t="s">
        <v>609</v>
      </c>
      <c r="I392" s="5" t="s">
        <v>45</v>
      </c>
      <c r="K392" s="5" t="s">
        <v>26</v>
      </c>
      <c r="L392" s="9" t="s">
        <v>41</v>
      </c>
      <c r="M392" s="5">
        <v>101</v>
      </c>
    </row>
    <row r="393" spans="1:14" ht="15" customHeight="1">
      <c r="A393" s="5" t="s">
        <v>611</v>
      </c>
      <c r="B393" s="20" t="s">
        <v>612</v>
      </c>
      <c r="D393" s="5" t="s">
        <v>90</v>
      </c>
      <c r="E393" s="25" t="s">
        <v>613</v>
      </c>
      <c r="G393" s="5" t="s">
        <v>17</v>
      </c>
      <c r="K393" s="5" t="s">
        <v>320</v>
      </c>
      <c r="L393" s="9" t="s">
        <v>329</v>
      </c>
      <c r="M393" s="5">
        <v>122</v>
      </c>
    </row>
    <row r="394" spans="1:14" ht="15" customHeight="1">
      <c r="A394" s="5" t="s">
        <v>611</v>
      </c>
      <c r="B394" s="20" t="s">
        <v>614</v>
      </c>
      <c r="D394" s="5" t="s">
        <v>90</v>
      </c>
      <c r="E394" s="25" t="s">
        <v>613</v>
      </c>
      <c r="I394" s="5" t="s">
        <v>45</v>
      </c>
      <c r="K394" s="5" t="s">
        <v>320</v>
      </c>
      <c r="L394" s="9" t="s">
        <v>41</v>
      </c>
      <c r="M394" s="5">
        <v>122</v>
      </c>
    </row>
    <row r="395" spans="1:14" ht="15" customHeight="1">
      <c r="A395" s="5" t="s">
        <v>611</v>
      </c>
      <c r="B395" s="20" t="s">
        <v>615</v>
      </c>
      <c r="D395" s="5" t="s">
        <v>15</v>
      </c>
      <c r="E395" s="28" t="s">
        <v>34</v>
      </c>
      <c r="I395" s="5" t="s">
        <v>45</v>
      </c>
      <c r="K395" s="5" t="s">
        <v>19</v>
      </c>
      <c r="L395" s="9" t="s">
        <v>329</v>
      </c>
      <c r="M395" s="5">
        <v>122</v>
      </c>
    </row>
    <row r="396" spans="1:14" ht="15" customHeight="1">
      <c r="A396" s="5" t="s">
        <v>611</v>
      </c>
      <c r="B396" s="20" t="s">
        <v>616</v>
      </c>
      <c r="D396" s="5" t="s">
        <v>15</v>
      </c>
      <c r="E396" s="28" t="s">
        <v>34</v>
      </c>
      <c r="I396" s="5" t="s">
        <v>45</v>
      </c>
      <c r="K396" s="5" t="s">
        <v>19</v>
      </c>
      <c r="L396" s="9" t="s">
        <v>36</v>
      </c>
      <c r="M396" s="5">
        <v>122</v>
      </c>
    </row>
    <row r="397" spans="1:14" ht="15" customHeight="1">
      <c r="A397" s="5" t="s">
        <v>611</v>
      </c>
      <c r="B397" s="20" t="s">
        <v>617</v>
      </c>
      <c r="D397" s="5" t="s">
        <v>90</v>
      </c>
      <c r="E397" s="28" t="s">
        <v>618</v>
      </c>
      <c r="G397" s="5" t="s">
        <v>23</v>
      </c>
      <c r="K397" s="30" t="s">
        <v>26</v>
      </c>
      <c r="L397" s="9" t="s">
        <v>329</v>
      </c>
      <c r="M397" s="5">
        <v>122</v>
      </c>
      <c r="N397" s="22" t="s">
        <v>619</v>
      </c>
    </row>
    <row r="398" spans="1:14" ht="15" customHeight="1">
      <c r="A398" s="5" t="s">
        <v>611</v>
      </c>
      <c r="B398" s="20" t="s">
        <v>620</v>
      </c>
      <c r="D398" s="5" t="s">
        <v>90</v>
      </c>
      <c r="E398" s="28" t="s">
        <v>618</v>
      </c>
      <c r="I398" s="5" t="s">
        <v>45</v>
      </c>
      <c r="K398" s="30" t="s">
        <v>26</v>
      </c>
      <c r="L398" s="9" t="s">
        <v>41</v>
      </c>
      <c r="M398" s="5">
        <v>122</v>
      </c>
      <c r="N398" s="22" t="s">
        <v>619</v>
      </c>
    </row>
    <row r="399" spans="1:14" ht="15" customHeight="1">
      <c r="A399" s="5" t="s">
        <v>611</v>
      </c>
      <c r="B399" s="5" t="s">
        <v>621</v>
      </c>
      <c r="D399" s="5" t="s">
        <v>63</v>
      </c>
      <c r="E399" s="25" t="s">
        <v>622</v>
      </c>
      <c r="J399" s="5" t="s">
        <v>43</v>
      </c>
      <c r="K399" s="5" t="s">
        <v>26</v>
      </c>
      <c r="L399" s="9" t="s">
        <v>36</v>
      </c>
      <c r="M399" s="5">
        <v>122</v>
      </c>
    </row>
    <row r="400" spans="1:14" ht="15" customHeight="1">
      <c r="A400" s="5" t="s">
        <v>611</v>
      </c>
      <c r="B400" s="5" t="s">
        <v>623</v>
      </c>
      <c r="D400" s="5" t="s">
        <v>63</v>
      </c>
      <c r="E400" s="25" t="s">
        <v>622</v>
      </c>
      <c r="G400" s="5" t="s">
        <v>17</v>
      </c>
      <c r="K400" s="5" t="s">
        <v>26</v>
      </c>
      <c r="L400" s="9" t="s">
        <v>41</v>
      </c>
      <c r="M400" s="5">
        <v>122</v>
      </c>
    </row>
    <row r="401" spans="1:13" ht="15" customHeight="1">
      <c r="A401" s="5" t="s">
        <v>611</v>
      </c>
      <c r="B401" s="20" t="s">
        <v>624</v>
      </c>
      <c r="D401" s="5" t="s">
        <v>133</v>
      </c>
      <c r="E401" s="28" t="s">
        <v>625</v>
      </c>
      <c r="J401" s="5" t="s">
        <v>43</v>
      </c>
      <c r="K401" s="5" t="s">
        <v>26</v>
      </c>
      <c r="L401" s="9" t="s">
        <v>329</v>
      </c>
      <c r="M401" s="5">
        <v>122</v>
      </c>
    </row>
    <row r="402" spans="1:13" ht="15" customHeight="1">
      <c r="A402" s="5" t="s">
        <v>611</v>
      </c>
      <c r="B402" s="20" t="s">
        <v>626</v>
      </c>
      <c r="D402" s="5" t="s">
        <v>133</v>
      </c>
      <c r="E402" s="28" t="s">
        <v>625</v>
      </c>
      <c r="G402" s="5" t="s">
        <v>17</v>
      </c>
      <c r="K402" s="5" t="s">
        <v>26</v>
      </c>
      <c r="L402" s="9" t="s">
        <v>329</v>
      </c>
      <c r="M402" s="5">
        <v>122</v>
      </c>
    </row>
    <row r="403" spans="1:13" ht="15" customHeight="1">
      <c r="A403" s="5" t="s">
        <v>611</v>
      </c>
      <c r="B403" s="20" t="s">
        <v>627</v>
      </c>
      <c r="D403" s="5" t="s">
        <v>133</v>
      </c>
      <c r="E403" s="28" t="s">
        <v>625</v>
      </c>
      <c r="I403" s="5" t="s">
        <v>45</v>
      </c>
      <c r="K403" s="5" t="s">
        <v>26</v>
      </c>
      <c r="L403" s="9" t="s">
        <v>41</v>
      </c>
      <c r="M403" s="5">
        <v>122</v>
      </c>
    </row>
    <row r="404" spans="1:13" ht="15" customHeight="1">
      <c r="A404" s="5" t="s">
        <v>611</v>
      </c>
      <c r="B404" s="20" t="s">
        <v>628</v>
      </c>
      <c r="D404" s="5" t="s">
        <v>63</v>
      </c>
      <c r="E404" s="28" t="s">
        <v>629</v>
      </c>
      <c r="J404" s="5" t="s">
        <v>43</v>
      </c>
      <c r="K404" s="5" t="s">
        <v>26</v>
      </c>
      <c r="L404" s="9" t="s">
        <v>329</v>
      </c>
      <c r="M404" s="5">
        <v>122</v>
      </c>
    </row>
    <row r="405" spans="1:13" ht="15" customHeight="1">
      <c r="A405" s="5" t="s">
        <v>611</v>
      </c>
      <c r="B405" s="5" t="s">
        <v>630</v>
      </c>
      <c r="D405" s="5" t="s">
        <v>63</v>
      </c>
      <c r="E405" s="28" t="s">
        <v>629</v>
      </c>
      <c r="G405" s="5" t="s">
        <v>17</v>
      </c>
      <c r="K405" s="5" t="s">
        <v>26</v>
      </c>
      <c r="L405" s="9" t="s">
        <v>41</v>
      </c>
      <c r="M405" s="5">
        <v>122</v>
      </c>
    </row>
    <row r="406" spans="1:13" ht="15" customHeight="1">
      <c r="A406" s="5" t="s">
        <v>611</v>
      </c>
      <c r="B406" s="5" t="s">
        <v>631</v>
      </c>
      <c r="D406" s="5" t="s">
        <v>63</v>
      </c>
      <c r="E406" s="28" t="s">
        <v>629</v>
      </c>
      <c r="G406" s="5" t="s">
        <v>17</v>
      </c>
      <c r="K406" s="5" t="s">
        <v>26</v>
      </c>
      <c r="L406" s="9" t="s">
        <v>329</v>
      </c>
      <c r="M406" s="5">
        <v>122</v>
      </c>
    </row>
    <row r="407" spans="1:13" ht="15" customHeight="1">
      <c r="A407" s="5" t="s">
        <v>611</v>
      </c>
      <c r="B407" s="5" t="s">
        <v>632</v>
      </c>
      <c r="D407" s="5" t="s">
        <v>63</v>
      </c>
      <c r="E407" s="25" t="s">
        <v>629</v>
      </c>
      <c r="G407" s="5" t="s">
        <v>17</v>
      </c>
      <c r="K407" s="5" t="s">
        <v>26</v>
      </c>
      <c r="L407" s="9" t="s">
        <v>41</v>
      </c>
      <c r="M407" s="5">
        <v>122</v>
      </c>
    </row>
    <row r="408" spans="1:13" ht="15" customHeight="1">
      <c r="A408" s="5" t="s">
        <v>611</v>
      </c>
      <c r="B408" s="20" t="s">
        <v>633</v>
      </c>
      <c r="D408" s="5" t="s">
        <v>63</v>
      </c>
      <c r="E408" s="25" t="s">
        <v>629</v>
      </c>
      <c r="I408" s="5" t="s">
        <v>45</v>
      </c>
      <c r="K408" s="5" t="s">
        <v>26</v>
      </c>
      <c r="L408" s="9" t="s">
        <v>41</v>
      </c>
      <c r="M408" s="5">
        <v>122</v>
      </c>
    </row>
    <row r="409" spans="1:13" ht="15" customHeight="1">
      <c r="A409" s="5" t="s">
        <v>611</v>
      </c>
      <c r="B409" s="5" t="s">
        <v>634</v>
      </c>
      <c r="D409" s="5" t="s">
        <v>90</v>
      </c>
      <c r="E409" s="28" t="s">
        <v>635</v>
      </c>
      <c r="G409" s="5" t="s">
        <v>17</v>
      </c>
      <c r="K409" s="5" t="s">
        <v>26</v>
      </c>
      <c r="L409" s="9" t="s">
        <v>41</v>
      </c>
      <c r="M409" s="5">
        <v>122</v>
      </c>
    </row>
    <row r="410" spans="1:13" ht="15" customHeight="1">
      <c r="A410" s="5" t="s">
        <v>611</v>
      </c>
      <c r="B410" s="20" t="s">
        <v>636</v>
      </c>
      <c r="D410" s="5" t="s">
        <v>90</v>
      </c>
      <c r="E410" s="28" t="s">
        <v>635</v>
      </c>
      <c r="I410" s="5" t="s">
        <v>45</v>
      </c>
      <c r="K410" s="5" t="s">
        <v>26</v>
      </c>
      <c r="L410" s="9" t="s">
        <v>41</v>
      </c>
      <c r="M410" s="5">
        <v>122</v>
      </c>
    </row>
    <row r="411" spans="1:13" ht="15" customHeight="1">
      <c r="A411" s="5" t="s">
        <v>611</v>
      </c>
      <c r="B411" s="20" t="s">
        <v>637</v>
      </c>
      <c r="D411" s="5" t="s">
        <v>133</v>
      </c>
      <c r="E411" s="28" t="s">
        <v>638</v>
      </c>
      <c r="G411" s="5" t="s">
        <v>23</v>
      </c>
      <c r="K411" s="5" t="s">
        <v>26</v>
      </c>
      <c r="L411" s="9" t="s">
        <v>41</v>
      </c>
      <c r="M411" s="5">
        <v>122</v>
      </c>
    </row>
    <row r="412" spans="1:13" ht="15" customHeight="1">
      <c r="A412" s="5" t="s">
        <v>611</v>
      </c>
      <c r="B412" s="20" t="s">
        <v>639</v>
      </c>
      <c r="D412" s="5" t="s">
        <v>133</v>
      </c>
      <c r="E412" s="28" t="s">
        <v>640</v>
      </c>
      <c r="G412" s="5" t="s">
        <v>23</v>
      </c>
      <c r="K412" s="5" t="s">
        <v>19</v>
      </c>
      <c r="L412" s="9" t="s">
        <v>41</v>
      </c>
      <c r="M412" s="5">
        <v>122</v>
      </c>
    </row>
    <row r="413" spans="1:13" ht="15" customHeight="1">
      <c r="A413" s="5" t="s">
        <v>611</v>
      </c>
      <c r="B413" s="5" t="s">
        <v>641</v>
      </c>
      <c r="D413" s="5" t="s">
        <v>133</v>
      </c>
      <c r="E413" s="28" t="s">
        <v>640</v>
      </c>
      <c r="G413" s="5" t="s">
        <v>17</v>
      </c>
      <c r="K413" s="5" t="s">
        <v>19</v>
      </c>
      <c r="L413" s="9" t="s">
        <v>41</v>
      </c>
      <c r="M413" s="5">
        <v>122</v>
      </c>
    </row>
    <row r="414" spans="1:13" ht="15" customHeight="1">
      <c r="A414" s="5" t="s">
        <v>611</v>
      </c>
      <c r="B414" s="20" t="s">
        <v>642</v>
      </c>
      <c r="D414" s="5" t="s">
        <v>133</v>
      </c>
      <c r="E414" s="28" t="s">
        <v>640</v>
      </c>
      <c r="G414" s="5" t="s">
        <v>17</v>
      </c>
      <c r="K414" s="5" t="s">
        <v>19</v>
      </c>
      <c r="L414" s="9" t="s">
        <v>329</v>
      </c>
      <c r="M414" s="5">
        <v>122</v>
      </c>
    </row>
    <row r="415" spans="1:13" ht="15" customHeight="1">
      <c r="A415" s="5" t="s">
        <v>611</v>
      </c>
      <c r="B415" s="20" t="s">
        <v>643</v>
      </c>
      <c r="D415" s="5" t="s">
        <v>133</v>
      </c>
      <c r="E415" s="28" t="s">
        <v>640</v>
      </c>
      <c r="I415" s="5" t="s">
        <v>45</v>
      </c>
      <c r="K415" s="5" t="s">
        <v>19</v>
      </c>
      <c r="L415" s="9" t="s">
        <v>329</v>
      </c>
      <c r="M415" s="5">
        <v>122</v>
      </c>
    </row>
    <row r="416" spans="1:13" ht="15" customHeight="1">
      <c r="A416" s="5" t="s">
        <v>611</v>
      </c>
      <c r="B416" s="20" t="s">
        <v>644</v>
      </c>
      <c r="D416" s="5" t="s">
        <v>133</v>
      </c>
      <c r="E416" s="28" t="s">
        <v>640</v>
      </c>
      <c r="I416" s="5" t="s">
        <v>45</v>
      </c>
      <c r="K416" s="5" t="s">
        <v>19</v>
      </c>
      <c r="L416" s="9" t="s">
        <v>329</v>
      </c>
      <c r="M416" s="5">
        <v>122</v>
      </c>
    </row>
    <row r="417" spans="1:14" ht="15" customHeight="1">
      <c r="A417" s="5" t="s">
        <v>611</v>
      </c>
      <c r="B417" s="20" t="s">
        <v>645</v>
      </c>
      <c r="D417" s="5" t="s">
        <v>189</v>
      </c>
      <c r="E417" s="28" t="s">
        <v>646</v>
      </c>
      <c r="G417" s="5" t="s">
        <v>23</v>
      </c>
      <c r="K417" s="5" t="s">
        <v>19</v>
      </c>
      <c r="L417" s="9" t="s">
        <v>329</v>
      </c>
      <c r="M417" s="5">
        <v>122</v>
      </c>
    </row>
    <row r="418" spans="1:14" ht="15" customHeight="1">
      <c r="A418" s="5" t="s">
        <v>611</v>
      </c>
      <c r="B418" s="5" t="s">
        <v>647</v>
      </c>
      <c r="D418" s="5" t="s">
        <v>189</v>
      </c>
      <c r="E418" s="28" t="s">
        <v>646</v>
      </c>
      <c r="J418" s="5" t="s">
        <v>43</v>
      </c>
      <c r="K418" s="5" t="s">
        <v>19</v>
      </c>
      <c r="L418" s="9" t="s">
        <v>41</v>
      </c>
      <c r="M418" s="5">
        <v>122</v>
      </c>
    </row>
    <row r="419" spans="1:14" ht="15" customHeight="1">
      <c r="A419" s="5" t="s">
        <v>611</v>
      </c>
      <c r="B419" s="20" t="s">
        <v>648</v>
      </c>
      <c r="D419" s="5" t="s">
        <v>189</v>
      </c>
      <c r="E419" s="28" t="s">
        <v>646</v>
      </c>
      <c r="J419" s="5" t="s">
        <v>43</v>
      </c>
      <c r="K419" s="5" t="s">
        <v>19</v>
      </c>
      <c r="L419" s="9" t="s">
        <v>329</v>
      </c>
      <c r="M419" s="5">
        <v>122</v>
      </c>
    </row>
    <row r="420" spans="1:14" ht="15" customHeight="1">
      <c r="A420" s="5" t="s">
        <v>611</v>
      </c>
      <c r="B420" s="20" t="s">
        <v>649</v>
      </c>
      <c r="D420" s="5" t="s">
        <v>189</v>
      </c>
      <c r="E420" s="28" t="s">
        <v>646</v>
      </c>
      <c r="J420" s="5" t="s">
        <v>43</v>
      </c>
      <c r="K420" s="5" t="s">
        <v>19</v>
      </c>
      <c r="L420" s="9" t="s">
        <v>41</v>
      </c>
      <c r="M420" s="5">
        <v>122</v>
      </c>
    </row>
    <row r="421" spans="1:14" ht="15" customHeight="1">
      <c r="A421" s="5" t="s">
        <v>611</v>
      </c>
      <c r="B421" s="20" t="s">
        <v>650</v>
      </c>
      <c r="D421" s="5" t="s">
        <v>189</v>
      </c>
      <c r="E421" s="28" t="s">
        <v>646</v>
      </c>
      <c r="J421" s="5" t="s">
        <v>43</v>
      </c>
      <c r="K421" s="5" t="s">
        <v>19</v>
      </c>
      <c r="L421" s="9" t="s">
        <v>41</v>
      </c>
      <c r="M421" s="5">
        <v>122</v>
      </c>
    </row>
    <row r="422" spans="1:14" ht="15" customHeight="1">
      <c r="A422" s="5" t="s">
        <v>611</v>
      </c>
      <c r="B422" s="20" t="s">
        <v>651</v>
      </c>
      <c r="D422" s="5" t="s">
        <v>189</v>
      </c>
      <c r="E422" s="28" t="s">
        <v>646</v>
      </c>
      <c r="G422" s="5" t="s">
        <v>17</v>
      </c>
      <c r="K422" s="5" t="s">
        <v>19</v>
      </c>
      <c r="L422" s="9" t="s">
        <v>41</v>
      </c>
      <c r="M422" s="5">
        <v>122</v>
      </c>
    </row>
    <row r="423" spans="1:14" ht="15" customHeight="1">
      <c r="A423" s="5" t="s">
        <v>611</v>
      </c>
      <c r="B423" s="20" t="s">
        <v>652</v>
      </c>
      <c r="D423" s="5" t="s">
        <v>189</v>
      </c>
      <c r="E423" s="28" t="s">
        <v>646</v>
      </c>
      <c r="G423" s="5" t="s">
        <v>17</v>
      </c>
      <c r="K423" s="5" t="s">
        <v>19</v>
      </c>
      <c r="L423" s="9" t="s">
        <v>41</v>
      </c>
      <c r="M423" s="5">
        <v>122</v>
      </c>
    </row>
    <row r="424" spans="1:14" ht="15" customHeight="1">
      <c r="A424" s="5" t="s">
        <v>611</v>
      </c>
      <c r="B424" s="20" t="s">
        <v>653</v>
      </c>
      <c r="D424" s="5" t="s">
        <v>189</v>
      </c>
      <c r="E424" s="28" t="s">
        <v>646</v>
      </c>
      <c r="G424" s="5" t="s">
        <v>17</v>
      </c>
      <c r="K424" s="5" t="s">
        <v>19</v>
      </c>
      <c r="L424" s="9" t="s">
        <v>41</v>
      </c>
      <c r="M424" s="5">
        <v>122</v>
      </c>
    </row>
    <row r="425" spans="1:14" ht="15" customHeight="1">
      <c r="A425" s="5" t="s">
        <v>611</v>
      </c>
      <c r="B425" s="20" t="s">
        <v>654</v>
      </c>
      <c r="D425" s="5" t="s">
        <v>189</v>
      </c>
      <c r="E425" s="28" t="s">
        <v>646</v>
      </c>
      <c r="G425" s="5" t="s">
        <v>17</v>
      </c>
      <c r="K425" s="5" t="s">
        <v>19</v>
      </c>
      <c r="L425" s="9" t="s">
        <v>329</v>
      </c>
      <c r="M425" s="5">
        <v>122</v>
      </c>
    </row>
    <row r="426" spans="1:14" ht="15" customHeight="1">
      <c r="A426" s="5" t="s">
        <v>611</v>
      </c>
      <c r="B426" s="20" t="s">
        <v>655</v>
      </c>
      <c r="D426" s="5" t="s">
        <v>189</v>
      </c>
      <c r="E426" s="28" t="s">
        <v>646</v>
      </c>
      <c r="I426" s="5" t="s">
        <v>45</v>
      </c>
      <c r="K426" s="5" t="s">
        <v>19</v>
      </c>
      <c r="L426" s="9" t="s">
        <v>41</v>
      </c>
      <c r="M426" s="5">
        <v>123</v>
      </c>
    </row>
    <row r="427" spans="1:14" ht="15" customHeight="1">
      <c r="A427" s="5" t="s">
        <v>656</v>
      </c>
      <c r="C427" s="5" t="s">
        <v>367</v>
      </c>
      <c r="D427" s="5" t="s">
        <v>15</v>
      </c>
      <c r="E427" s="28" t="s">
        <v>308</v>
      </c>
      <c r="G427" s="5" t="s">
        <v>23</v>
      </c>
      <c r="M427" s="5">
        <v>49</v>
      </c>
    </row>
    <row r="428" spans="1:14" ht="15" customHeight="1">
      <c r="A428" s="5" t="s">
        <v>656</v>
      </c>
      <c r="B428" t="s">
        <v>657</v>
      </c>
      <c r="C428" s="5" t="s">
        <v>102</v>
      </c>
      <c r="D428" s="5" t="s">
        <v>15</v>
      </c>
      <c r="E428" s="28" t="s">
        <v>308</v>
      </c>
      <c r="I428" s="5" t="s">
        <v>45</v>
      </c>
      <c r="M428" s="5">
        <v>49</v>
      </c>
      <c r="N428" s="1">
        <v>53</v>
      </c>
    </row>
    <row r="429" spans="1:14" ht="15" customHeight="1">
      <c r="A429" s="5" t="s">
        <v>656</v>
      </c>
      <c r="C429" s="5" t="s">
        <v>367</v>
      </c>
      <c r="D429" s="5" t="s">
        <v>63</v>
      </c>
      <c r="E429" s="28" t="s">
        <v>659</v>
      </c>
      <c r="G429" s="5" t="s">
        <v>23</v>
      </c>
      <c r="M429" s="5">
        <v>49</v>
      </c>
    </row>
    <row r="430" spans="1:14" ht="15" customHeight="1">
      <c r="A430" s="5" t="s">
        <v>656</v>
      </c>
      <c r="C430" s="5" t="s">
        <v>367</v>
      </c>
      <c r="D430" s="5" t="s">
        <v>63</v>
      </c>
      <c r="E430" s="28" t="s">
        <v>660</v>
      </c>
      <c r="G430" s="5" t="s">
        <v>23</v>
      </c>
      <c r="I430" s="83"/>
      <c r="M430" s="5">
        <v>49</v>
      </c>
    </row>
    <row r="431" spans="1:14" ht="15" customHeight="1">
      <c r="A431" s="5" t="s">
        <v>656</v>
      </c>
      <c r="C431" s="5" t="s">
        <v>367</v>
      </c>
      <c r="D431" s="5" t="s">
        <v>63</v>
      </c>
      <c r="E431" s="28" t="s">
        <v>130</v>
      </c>
      <c r="G431" s="5" t="s">
        <v>17</v>
      </c>
      <c r="H431" s="84"/>
      <c r="I431" s="3"/>
      <c r="J431" s="85"/>
      <c r="M431" s="5">
        <v>49</v>
      </c>
    </row>
    <row r="432" spans="1:14" ht="15" customHeight="1">
      <c r="A432" s="5" t="s">
        <v>656</v>
      </c>
      <c r="C432" s="5" t="s">
        <v>367</v>
      </c>
      <c r="D432" s="5" t="s">
        <v>63</v>
      </c>
      <c r="E432" s="28" t="s">
        <v>171</v>
      </c>
      <c r="G432" s="5" t="s">
        <v>17</v>
      </c>
      <c r="H432" s="84"/>
      <c r="I432" s="3"/>
      <c r="J432" s="85"/>
      <c r="M432" s="5">
        <v>49</v>
      </c>
    </row>
    <row r="433" spans="1:14" ht="15" customHeight="1">
      <c r="A433" s="5" t="s">
        <v>656</v>
      </c>
      <c r="C433" s="5" t="s">
        <v>395</v>
      </c>
      <c r="D433" s="5" t="s">
        <v>63</v>
      </c>
      <c r="E433" s="28" t="s">
        <v>171</v>
      </c>
      <c r="I433" s="9" t="s">
        <v>45</v>
      </c>
      <c r="M433" s="5">
        <v>49</v>
      </c>
    </row>
    <row r="434" spans="1:14" ht="15" customHeight="1">
      <c r="A434" s="5" t="s">
        <v>656</v>
      </c>
      <c r="C434" s="5" t="s">
        <v>367</v>
      </c>
      <c r="D434" s="5" t="s">
        <v>90</v>
      </c>
      <c r="E434" s="28" t="s">
        <v>91</v>
      </c>
      <c r="G434" s="5" t="s">
        <v>23</v>
      </c>
      <c r="I434" s="1"/>
      <c r="M434" s="5">
        <v>49</v>
      </c>
    </row>
    <row r="435" spans="1:14" ht="15" customHeight="1">
      <c r="A435" s="5" t="s">
        <v>656</v>
      </c>
      <c r="C435" s="5" t="s">
        <v>395</v>
      </c>
      <c r="D435" s="5" t="s">
        <v>90</v>
      </c>
      <c r="E435" s="28" t="s">
        <v>91</v>
      </c>
      <c r="I435" s="5" t="s">
        <v>45</v>
      </c>
      <c r="M435" s="5">
        <v>49</v>
      </c>
    </row>
    <row r="436" spans="1:14" ht="15" customHeight="1">
      <c r="A436" s="5" t="s">
        <v>656</v>
      </c>
      <c r="C436" s="5" t="s">
        <v>395</v>
      </c>
      <c r="D436" s="5" t="s">
        <v>90</v>
      </c>
      <c r="E436" s="28" t="s">
        <v>398</v>
      </c>
      <c r="I436" s="5" t="s">
        <v>45</v>
      </c>
      <c r="M436" s="5">
        <v>49</v>
      </c>
    </row>
    <row r="437" spans="1:14" ht="15" customHeight="1">
      <c r="A437" s="5" t="s">
        <v>656</v>
      </c>
      <c r="B437" s="32" t="s">
        <v>785</v>
      </c>
      <c r="C437" s="5" t="s">
        <v>367</v>
      </c>
      <c r="D437" s="5" t="s">
        <v>133</v>
      </c>
      <c r="E437" s="28" t="s">
        <v>786</v>
      </c>
      <c r="G437" s="5" t="s">
        <v>17</v>
      </c>
      <c r="I437" s="1"/>
      <c r="M437" s="5">
        <v>49</v>
      </c>
      <c r="N437" s="1">
        <v>50</v>
      </c>
    </row>
    <row r="438" spans="1:14" ht="15" customHeight="1">
      <c r="A438" s="5" t="s">
        <v>656</v>
      </c>
      <c r="C438" s="5" t="s">
        <v>395</v>
      </c>
      <c r="D438" s="5" t="s">
        <v>133</v>
      </c>
      <c r="E438" s="28" t="s">
        <v>786</v>
      </c>
      <c r="I438" s="5" t="s">
        <v>45</v>
      </c>
      <c r="M438" s="5">
        <v>49</v>
      </c>
    </row>
    <row r="439" spans="1:14" ht="15" customHeight="1">
      <c r="A439" s="5" t="s">
        <v>656</v>
      </c>
      <c r="C439" s="5" t="s">
        <v>367</v>
      </c>
      <c r="D439" s="5" t="s">
        <v>133</v>
      </c>
      <c r="E439" s="28" t="s">
        <v>787</v>
      </c>
      <c r="G439" s="5" t="s">
        <v>17</v>
      </c>
      <c r="I439" s="1"/>
      <c r="M439" s="5">
        <v>49</v>
      </c>
    </row>
    <row r="440" spans="1:14" ht="15" customHeight="1">
      <c r="A440" s="5" t="s">
        <v>656</v>
      </c>
      <c r="C440" s="5" t="s">
        <v>395</v>
      </c>
      <c r="D440" s="5" t="s">
        <v>133</v>
      </c>
      <c r="E440" s="28" t="s">
        <v>787</v>
      </c>
      <c r="I440" s="5" t="s">
        <v>45</v>
      </c>
      <c r="M440" s="5">
        <v>49</v>
      </c>
    </row>
    <row r="441" spans="1:14" ht="15" customHeight="1">
      <c r="A441" s="5" t="s">
        <v>656</v>
      </c>
      <c r="C441" s="5" t="s">
        <v>395</v>
      </c>
      <c r="D441" s="5" t="s">
        <v>133</v>
      </c>
      <c r="E441" s="28" t="s">
        <v>787</v>
      </c>
      <c r="I441" s="5" t="s">
        <v>45</v>
      </c>
      <c r="M441" s="5">
        <v>49</v>
      </c>
    </row>
    <row r="442" spans="1:14" ht="15" customHeight="1">
      <c r="A442" s="5" t="s">
        <v>664</v>
      </c>
      <c r="B442" s="64" t="s">
        <v>665</v>
      </c>
      <c r="C442" s="5" t="s">
        <v>367</v>
      </c>
      <c r="D442" s="5" t="s">
        <v>133</v>
      </c>
      <c r="E442" s="28" t="s">
        <v>788</v>
      </c>
      <c r="G442" s="28" t="s">
        <v>117</v>
      </c>
      <c r="K442" s="5" t="s">
        <v>26</v>
      </c>
      <c r="M442" s="5">
        <v>199</v>
      </c>
    </row>
    <row r="443" spans="1:14" ht="15" customHeight="1">
      <c r="A443" s="5" t="s">
        <v>664</v>
      </c>
      <c r="B443" s="32" t="s">
        <v>667</v>
      </c>
      <c r="C443" s="5" t="s">
        <v>102</v>
      </c>
      <c r="D443" s="5" t="s">
        <v>133</v>
      </c>
      <c r="E443" s="28" t="s">
        <v>788</v>
      </c>
      <c r="I443" s="5" t="s">
        <v>45</v>
      </c>
      <c r="K443" s="5" t="s">
        <v>408</v>
      </c>
      <c r="M443" s="5">
        <v>199</v>
      </c>
    </row>
    <row r="444" spans="1:14" ht="15" customHeight="1">
      <c r="A444" s="5" t="s">
        <v>664</v>
      </c>
      <c r="B444" s="32" t="s">
        <v>668</v>
      </c>
      <c r="C444" s="5" t="s">
        <v>117</v>
      </c>
      <c r="D444" s="5" t="s">
        <v>15</v>
      </c>
      <c r="E444" s="28" t="s">
        <v>308</v>
      </c>
      <c r="G444" s="28" t="s">
        <v>117</v>
      </c>
      <c r="K444" s="5" t="s">
        <v>26</v>
      </c>
      <c r="M444" s="5">
        <v>202</v>
      </c>
    </row>
    <row r="445" spans="1:14" ht="15" customHeight="1">
      <c r="A445" s="5" t="s">
        <v>664</v>
      </c>
      <c r="B445" s="32" t="s">
        <v>669</v>
      </c>
      <c r="C445" s="5" t="s">
        <v>117</v>
      </c>
      <c r="D445" s="5" t="s">
        <v>15</v>
      </c>
      <c r="E445" s="28" t="s">
        <v>308</v>
      </c>
      <c r="G445" s="28" t="s">
        <v>117</v>
      </c>
      <c r="K445" s="5" t="s">
        <v>320</v>
      </c>
      <c r="M445" s="5">
        <v>202</v>
      </c>
    </row>
    <row r="446" spans="1:14" ht="15" customHeight="1">
      <c r="A446" s="5" t="s">
        <v>664</v>
      </c>
      <c r="B446" s="32" t="s">
        <v>670</v>
      </c>
      <c r="C446" s="5" t="s">
        <v>367</v>
      </c>
      <c r="D446" s="5" t="s">
        <v>15</v>
      </c>
      <c r="E446" s="28" t="s">
        <v>671</v>
      </c>
      <c r="G446" s="28" t="s">
        <v>117</v>
      </c>
      <c r="K446" s="5" t="s">
        <v>26</v>
      </c>
      <c r="M446" s="5">
        <v>202</v>
      </c>
    </row>
    <row r="447" spans="1:14" ht="15" customHeight="1">
      <c r="A447" s="5" t="s">
        <v>664</v>
      </c>
      <c r="B447" s="64" t="s">
        <v>672</v>
      </c>
      <c r="C447" s="5" t="s">
        <v>102</v>
      </c>
      <c r="D447" s="5" t="s">
        <v>15</v>
      </c>
      <c r="E447" s="28" t="s">
        <v>671</v>
      </c>
      <c r="I447" s="5" t="s">
        <v>45</v>
      </c>
      <c r="K447" s="5" t="s">
        <v>26</v>
      </c>
      <c r="M447" s="5">
        <v>202</v>
      </c>
    </row>
    <row r="448" spans="1:14" ht="15" customHeight="1">
      <c r="A448" s="5" t="s">
        <v>664</v>
      </c>
      <c r="B448" s="20" t="s">
        <v>673</v>
      </c>
      <c r="C448" s="5" t="s">
        <v>102</v>
      </c>
      <c r="D448" s="5" t="s">
        <v>15</v>
      </c>
      <c r="E448" s="28" t="s">
        <v>671</v>
      </c>
      <c r="I448" s="5" t="s">
        <v>45</v>
      </c>
      <c r="K448" s="5" t="s">
        <v>320</v>
      </c>
      <c r="M448" s="5">
        <v>207</v>
      </c>
    </row>
    <row r="449" spans="1:13" ht="15" customHeight="1">
      <c r="A449" s="5" t="s">
        <v>664</v>
      </c>
      <c r="B449" s="70" t="s">
        <v>674</v>
      </c>
      <c r="C449" s="5" t="s">
        <v>117</v>
      </c>
      <c r="D449" s="5" t="s">
        <v>15</v>
      </c>
      <c r="E449" s="28" t="s">
        <v>142</v>
      </c>
      <c r="G449" s="28" t="s">
        <v>117</v>
      </c>
      <c r="K449" s="5" t="s">
        <v>26</v>
      </c>
      <c r="M449" s="5">
        <v>207</v>
      </c>
    </row>
    <row r="450" spans="1:13" ht="15" customHeight="1">
      <c r="A450" s="5" t="s">
        <v>664</v>
      </c>
      <c r="B450" s="20" t="s">
        <v>675</v>
      </c>
      <c r="C450" s="5" t="s">
        <v>367</v>
      </c>
      <c r="D450" s="5" t="s">
        <v>38</v>
      </c>
      <c r="E450" s="28" t="s">
        <v>311</v>
      </c>
      <c r="G450" s="28" t="s">
        <v>117</v>
      </c>
      <c r="K450" s="5" t="s">
        <v>320</v>
      </c>
      <c r="M450" s="5">
        <v>207</v>
      </c>
    </row>
    <row r="451" spans="1:13" ht="15" customHeight="1">
      <c r="A451" s="5" t="s">
        <v>664</v>
      </c>
      <c r="B451" s="20" t="s">
        <v>676</v>
      </c>
      <c r="C451" s="5" t="s">
        <v>367</v>
      </c>
      <c r="D451" s="5" t="s">
        <v>49</v>
      </c>
      <c r="E451" s="28" t="s">
        <v>677</v>
      </c>
      <c r="G451" s="28" t="s">
        <v>117</v>
      </c>
      <c r="K451" s="5" t="s">
        <v>320</v>
      </c>
      <c r="M451" s="5">
        <v>207</v>
      </c>
    </row>
    <row r="452" spans="1:13" ht="15" customHeight="1">
      <c r="A452" s="5" t="s">
        <v>664</v>
      </c>
      <c r="B452" s="71" t="s">
        <v>678</v>
      </c>
      <c r="C452" s="5" t="s">
        <v>367</v>
      </c>
      <c r="D452" s="5" t="s">
        <v>111</v>
      </c>
      <c r="E452" s="28" t="s">
        <v>679</v>
      </c>
      <c r="G452" s="28" t="s">
        <v>117</v>
      </c>
      <c r="K452" s="5" t="s">
        <v>320</v>
      </c>
      <c r="M452" s="5">
        <v>207</v>
      </c>
    </row>
    <row r="453" spans="1:13" ht="15" customHeight="1">
      <c r="A453" s="5" t="s">
        <v>664</v>
      </c>
      <c r="B453" s="32" t="s">
        <v>680</v>
      </c>
      <c r="C453" s="5" t="s">
        <v>367</v>
      </c>
      <c r="D453" s="5" t="s">
        <v>54</v>
      </c>
      <c r="E453" s="28" t="s">
        <v>245</v>
      </c>
      <c r="G453" s="28" t="s">
        <v>117</v>
      </c>
      <c r="K453" s="5" t="s">
        <v>26</v>
      </c>
      <c r="M453" s="5">
        <v>207</v>
      </c>
    </row>
    <row r="454" spans="1:13" ht="15" customHeight="1">
      <c r="A454" s="5" t="s">
        <v>664</v>
      </c>
      <c r="B454" s="64" t="s">
        <v>681</v>
      </c>
      <c r="C454" s="5" t="s">
        <v>367</v>
      </c>
      <c r="D454" s="5" t="s">
        <v>54</v>
      </c>
      <c r="E454" s="28" t="s">
        <v>245</v>
      </c>
      <c r="G454" s="28" t="s">
        <v>117</v>
      </c>
      <c r="K454" s="5" t="s">
        <v>320</v>
      </c>
      <c r="M454" s="5">
        <v>207</v>
      </c>
    </row>
    <row r="455" spans="1:13" ht="15" customHeight="1">
      <c r="A455" s="5" t="s">
        <v>664</v>
      </c>
      <c r="B455" s="32" t="s">
        <v>682</v>
      </c>
      <c r="C455" s="5" t="s">
        <v>367</v>
      </c>
      <c r="D455" s="5" t="s">
        <v>54</v>
      </c>
      <c r="E455" s="28" t="s">
        <v>245</v>
      </c>
      <c r="G455" s="28" t="s">
        <v>117</v>
      </c>
      <c r="K455" s="5" t="s">
        <v>320</v>
      </c>
      <c r="M455" s="5">
        <v>208</v>
      </c>
    </row>
    <row r="456" spans="1:13" ht="15" customHeight="1">
      <c r="A456" s="5" t="s">
        <v>664</v>
      </c>
      <c r="B456" s="32" t="s">
        <v>683</v>
      </c>
      <c r="C456" s="5" t="s">
        <v>367</v>
      </c>
      <c r="D456" s="5" t="s">
        <v>54</v>
      </c>
      <c r="E456" s="28" t="s">
        <v>245</v>
      </c>
      <c r="G456" s="28" t="s">
        <v>117</v>
      </c>
      <c r="K456" s="5" t="s">
        <v>320</v>
      </c>
      <c r="M456" s="5">
        <v>208</v>
      </c>
    </row>
    <row r="457" spans="1:13" ht="15" customHeight="1">
      <c r="A457" s="5" t="s">
        <v>664</v>
      </c>
      <c r="B457" s="32" t="s">
        <v>684</v>
      </c>
      <c r="C457" s="5" t="s">
        <v>367</v>
      </c>
      <c r="D457" s="5" t="s">
        <v>63</v>
      </c>
      <c r="E457" s="28" t="s">
        <v>685</v>
      </c>
      <c r="G457" s="28" t="s">
        <v>117</v>
      </c>
      <c r="K457" s="5" t="s">
        <v>26</v>
      </c>
      <c r="M457" s="5">
        <v>210</v>
      </c>
    </row>
    <row r="458" spans="1:13" ht="15" customHeight="1">
      <c r="A458" s="5" t="s">
        <v>664</v>
      </c>
      <c r="B458" s="32" t="s">
        <v>686</v>
      </c>
      <c r="C458" s="5" t="s">
        <v>102</v>
      </c>
      <c r="D458" s="5" t="s">
        <v>63</v>
      </c>
      <c r="E458" s="28" t="s">
        <v>685</v>
      </c>
      <c r="I458" s="5" t="s">
        <v>45</v>
      </c>
      <c r="K458" s="5" t="s">
        <v>26</v>
      </c>
      <c r="M458" s="5">
        <v>210</v>
      </c>
    </row>
    <row r="459" spans="1:13" ht="15" customHeight="1">
      <c r="A459" s="5" t="s">
        <v>664</v>
      </c>
      <c r="B459" s="32" t="s">
        <v>687</v>
      </c>
      <c r="C459" s="5" t="s">
        <v>367</v>
      </c>
      <c r="D459" s="5" t="s">
        <v>63</v>
      </c>
      <c r="E459" s="28" t="s">
        <v>171</v>
      </c>
      <c r="G459" s="28" t="s">
        <v>117</v>
      </c>
      <c r="K459" s="5" t="s">
        <v>26</v>
      </c>
      <c r="M459" s="5">
        <v>210</v>
      </c>
    </row>
    <row r="460" spans="1:13" ht="15" customHeight="1">
      <c r="A460" s="5" t="s">
        <v>664</v>
      </c>
      <c r="B460" s="32" t="s">
        <v>688</v>
      </c>
      <c r="C460" s="5" t="s">
        <v>367</v>
      </c>
      <c r="D460" s="5" t="s">
        <v>63</v>
      </c>
      <c r="E460" s="28" t="s">
        <v>689</v>
      </c>
      <c r="G460" s="28" t="s">
        <v>117</v>
      </c>
      <c r="K460" s="5" t="s">
        <v>26</v>
      </c>
      <c r="M460" s="5">
        <v>210</v>
      </c>
    </row>
    <row r="461" spans="1:13" ht="15" customHeight="1">
      <c r="A461" s="5" t="s">
        <v>664</v>
      </c>
      <c r="B461" s="32" t="s">
        <v>690</v>
      </c>
      <c r="C461" s="5" t="s">
        <v>367</v>
      </c>
      <c r="D461" s="5" t="s">
        <v>90</v>
      </c>
      <c r="E461" s="28" t="s">
        <v>339</v>
      </c>
      <c r="G461" s="28" t="s">
        <v>117</v>
      </c>
      <c r="K461" s="5" t="s">
        <v>26</v>
      </c>
      <c r="M461" s="5">
        <v>218</v>
      </c>
    </row>
    <row r="462" spans="1:13" ht="15" customHeight="1">
      <c r="A462" s="5" t="s">
        <v>664</v>
      </c>
      <c r="B462" s="32" t="s">
        <v>691</v>
      </c>
      <c r="C462" s="5" t="s">
        <v>367</v>
      </c>
      <c r="D462" s="5" t="s">
        <v>90</v>
      </c>
      <c r="E462" s="28" t="s">
        <v>398</v>
      </c>
      <c r="G462" s="28" t="s">
        <v>117</v>
      </c>
      <c r="K462" s="5" t="s">
        <v>26</v>
      </c>
      <c r="M462" s="5">
        <v>218</v>
      </c>
    </row>
    <row r="463" spans="1:13" ht="15" customHeight="1">
      <c r="A463" s="5" t="s">
        <v>692</v>
      </c>
      <c r="B463" t="s">
        <v>789</v>
      </c>
      <c r="C463" s="5" t="s">
        <v>117</v>
      </c>
      <c r="D463" s="5" t="s">
        <v>15</v>
      </c>
      <c r="E463" s="28" t="s">
        <v>308</v>
      </c>
      <c r="G463" s="5" t="s">
        <v>23</v>
      </c>
      <c r="H463" s="5" t="s">
        <v>143</v>
      </c>
      <c r="J463" s="9"/>
      <c r="K463" s="5" t="s">
        <v>320</v>
      </c>
      <c r="L463" s="9" t="s">
        <v>329</v>
      </c>
      <c r="M463" s="5">
        <v>147</v>
      </c>
    </row>
    <row r="464" spans="1:13" ht="15" customHeight="1">
      <c r="A464" s="5" t="s">
        <v>692</v>
      </c>
      <c r="B464" s="20" t="s">
        <v>790</v>
      </c>
      <c r="C464" s="5" t="s">
        <v>117</v>
      </c>
      <c r="D464" s="5" t="s">
        <v>15</v>
      </c>
      <c r="E464" s="28" t="s">
        <v>308</v>
      </c>
      <c r="I464" s="5" t="s">
        <v>32</v>
      </c>
      <c r="J464" s="9"/>
      <c r="K464" s="5" t="s">
        <v>19</v>
      </c>
      <c r="L464" s="9" t="s">
        <v>20</v>
      </c>
      <c r="M464" s="5">
        <v>147</v>
      </c>
    </row>
    <row r="465" spans="1:13" ht="15" customHeight="1">
      <c r="A465" s="5" t="s">
        <v>692</v>
      </c>
      <c r="B465" t="s">
        <v>791</v>
      </c>
      <c r="C465" s="5" t="s">
        <v>132</v>
      </c>
      <c r="D465" s="5" t="s">
        <v>15</v>
      </c>
      <c r="E465" s="28" t="s">
        <v>308</v>
      </c>
      <c r="J465" s="9" t="s">
        <v>43</v>
      </c>
      <c r="K465" s="5" t="s">
        <v>19</v>
      </c>
      <c r="L465" s="9" t="s">
        <v>41</v>
      </c>
      <c r="M465" s="5">
        <v>147</v>
      </c>
    </row>
    <row r="466" spans="1:13" ht="15" customHeight="1">
      <c r="A466" s="5" t="s">
        <v>692</v>
      </c>
      <c r="B466" t="s">
        <v>789</v>
      </c>
      <c r="C466" s="5" t="s">
        <v>117</v>
      </c>
      <c r="D466" s="5" t="s">
        <v>15</v>
      </c>
      <c r="E466" s="28" t="s">
        <v>142</v>
      </c>
      <c r="G466" s="5" t="s">
        <v>23</v>
      </c>
      <c r="H466" s="5" t="s">
        <v>143</v>
      </c>
      <c r="J466" s="9"/>
      <c r="K466" s="5" t="s">
        <v>19</v>
      </c>
      <c r="L466" s="9" t="s">
        <v>56</v>
      </c>
      <c r="M466" s="5">
        <v>147</v>
      </c>
    </row>
    <row r="467" spans="1:13" ht="15" customHeight="1">
      <c r="A467" s="5" t="s">
        <v>692</v>
      </c>
      <c r="B467" s="20" t="s">
        <v>790</v>
      </c>
      <c r="C467" s="5" t="s">
        <v>117</v>
      </c>
      <c r="D467" s="5" t="s">
        <v>15</v>
      </c>
      <c r="E467" s="28" t="s">
        <v>142</v>
      </c>
      <c r="I467" s="5" t="s">
        <v>32</v>
      </c>
      <c r="J467" s="9"/>
      <c r="K467" s="5" t="s">
        <v>19</v>
      </c>
      <c r="L467" s="9" t="s">
        <v>20</v>
      </c>
      <c r="M467" s="5">
        <v>147</v>
      </c>
    </row>
    <row r="468" spans="1:13" ht="15" customHeight="1">
      <c r="A468" s="5" t="s">
        <v>692</v>
      </c>
      <c r="B468" t="s">
        <v>791</v>
      </c>
      <c r="C468" s="5" t="s">
        <v>132</v>
      </c>
      <c r="D468" s="5" t="s">
        <v>15</v>
      </c>
      <c r="E468" s="28" t="s">
        <v>142</v>
      </c>
      <c r="J468" s="9" t="s">
        <v>43</v>
      </c>
      <c r="K468" s="5" t="s">
        <v>19</v>
      </c>
      <c r="L468" s="9" t="s">
        <v>41</v>
      </c>
      <c r="M468" s="5">
        <v>147</v>
      </c>
    </row>
    <row r="469" spans="1:13" ht="15" customHeight="1">
      <c r="A469" s="5" t="s">
        <v>692</v>
      </c>
      <c r="B469" s="20" t="s">
        <v>790</v>
      </c>
      <c r="C469" s="5" t="s">
        <v>367</v>
      </c>
      <c r="D469" s="5" t="s">
        <v>15</v>
      </c>
      <c r="E469" s="28" t="s">
        <v>304</v>
      </c>
      <c r="I469" s="5" t="s">
        <v>35</v>
      </c>
      <c r="J469" s="9"/>
      <c r="K469" s="5" t="s">
        <v>19</v>
      </c>
      <c r="L469" s="9" t="s">
        <v>30</v>
      </c>
      <c r="M469" s="5">
        <v>147</v>
      </c>
    </row>
    <row r="470" spans="1:13" ht="15" customHeight="1">
      <c r="A470" s="5" t="s">
        <v>692</v>
      </c>
      <c r="B470" t="s">
        <v>791</v>
      </c>
      <c r="C470" s="5" t="s">
        <v>132</v>
      </c>
      <c r="D470" s="5" t="s">
        <v>15</v>
      </c>
      <c r="E470" s="28" t="s">
        <v>304</v>
      </c>
      <c r="J470" s="9" t="s">
        <v>43</v>
      </c>
      <c r="K470" s="5" t="s">
        <v>19</v>
      </c>
      <c r="L470" s="9" t="s">
        <v>41</v>
      </c>
      <c r="M470" s="5">
        <v>147</v>
      </c>
    </row>
    <row r="471" spans="1:13" ht="15" customHeight="1">
      <c r="A471" s="5" t="s">
        <v>692</v>
      </c>
      <c r="B471" s="5" t="s">
        <v>792</v>
      </c>
      <c r="C471" s="5" t="s">
        <v>102</v>
      </c>
      <c r="D471" s="5" t="s">
        <v>49</v>
      </c>
      <c r="E471" s="28" t="s">
        <v>695</v>
      </c>
      <c r="I471" s="5" t="s">
        <v>45</v>
      </c>
      <c r="J471" s="9"/>
      <c r="K471" s="5" t="s">
        <v>19</v>
      </c>
      <c r="L471" s="9" t="s">
        <v>30</v>
      </c>
      <c r="M471" s="5">
        <v>147</v>
      </c>
    </row>
    <row r="472" spans="1:13" ht="15" customHeight="1">
      <c r="A472" s="5" t="s">
        <v>692</v>
      </c>
      <c r="B472" s="20" t="s">
        <v>793</v>
      </c>
      <c r="C472" s="5" t="s">
        <v>132</v>
      </c>
      <c r="D472" s="5" t="s">
        <v>49</v>
      </c>
      <c r="E472" s="28" t="s">
        <v>695</v>
      </c>
      <c r="J472" s="9" t="s">
        <v>43</v>
      </c>
      <c r="K472" s="5" t="s">
        <v>19</v>
      </c>
      <c r="L472" s="9" t="s">
        <v>41</v>
      </c>
      <c r="M472" s="5">
        <v>147</v>
      </c>
    </row>
    <row r="473" spans="1:13" ht="15" customHeight="1">
      <c r="A473" s="5" t="s">
        <v>692</v>
      </c>
      <c r="B473" s="20" t="s">
        <v>794</v>
      </c>
      <c r="C473" s="5" t="s">
        <v>117</v>
      </c>
      <c r="D473" s="5" t="s">
        <v>111</v>
      </c>
      <c r="E473" s="28" t="s">
        <v>697</v>
      </c>
      <c r="G473" s="5" t="s">
        <v>23</v>
      </c>
      <c r="H473" s="5" t="s">
        <v>143</v>
      </c>
      <c r="J473" s="9"/>
      <c r="K473" s="5" t="s">
        <v>19</v>
      </c>
      <c r="L473" s="9" t="s">
        <v>329</v>
      </c>
      <c r="M473" s="5">
        <v>147</v>
      </c>
    </row>
    <row r="474" spans="1:13" ht="15" customHeight="1">
      <c r="A474" s="5" t="s">
        <v>692</v>
      </c>
      <c r="B474" s="20" t="s">
        <v>795</v>
      </c>
      <c r="C474" s="5" t="s">
        <v>102</v>
      </c>
      <c r="D474" s="5" t="s">
        <v>111</v>
      </c>
      <c r="E474" s="28" t="s">
        <v>697</v>
      </c>
      <c r="I474" s="5" t="s">
        <v>45</v>
      </c>
      <c r="J474" s="9"/>
      <c r="K474" s="5" t="s">
        <v>19</v>
      </c>
      <c r="L474" s="9" t="s">
        <v>30</v>
      </c>
      <c r="M474" s="5">
        <v>147</v>
      </c>
    </row>
    <row r="475" spans="1:13" ht="15" customHeight="1">
      <c r="A475" s="5" t="s">
        <v>692</v>
      </c>
      <c r="B475" s="5" t="s">
        <v>796</v>
      </c>
      <c r="C475" s="5" t="s">
        <v>117</v>
      </c>
      <c r="D475" s="5" t="s">
        <v>63</v>
      </c>
      <c r="E475" s="28" t="s">
        <v>380</v>
      </c>
      <c r="G475" s="5" t="s">
        <v>17</v>
      </c>
      <c r="H475" s="5" t="s">
        <v>18</v>
      </c>
      <c r="J475" s="9"/>
      <c r="K475" s="5" t="s">
        <v>26</v>
      </c>
      <c r="L475" s="9" t="s">
        <v>20</v>
      </c>
      <c r="M475" s="5">
        <v>147</v>
      </c>
    </row>
    <row r="476" spans="1:13" ht="15" customHeight="1">
      <c r="A476" s="5" t="s">
        <v>692</v>
      </c>
      <c r="B476" s="5" t="s">
        <v>797</v>
      </c>
      <c r="C476" s="5" t="s">
        <v>117</v>
      </c>
      <c r="D476" s="5" t="s">
        <v>63</v>
      </c>
      <c r="E476" s="28" t="s">
        <v>385</v>
      </c>
      <c r="G476" s="5" t="s">
        <v>17</v>
      </c>
      <c r="H476" s="5" t="s">
        <v>18</v>
      </c>
      <c r="J476" s="9"/>
      <c r="K476" s="5" t="s">
        <v>26</v>
      </c>
      <c r="L476" s="9" t="s">
        <v>20</v>
      </c>
      <c r="M476" s="5">
        <v>147</v>
      </c>
    </row>
    <row r="477" spans="1:13" ht="15" customHeight="1">
      <c r="A477" s="5" t="s">
        <v>692</v>
      </c>
      <c r="B477" s="5" t="s">
        <v>798</v>
      </c>
      <c r="C477" s="5" t="s">
        <v>117</v>
      </c>
      <c r="D477" s="5" t="s">
        <v>63</v>
      </c>
      <c r="E477" s="28" t="s">
        <v>698</v>
      </c>
      <c r="G477" s="5" t="s">
        <v>17</v>
      </c>
      <c r="H477" s="5" t="s">
        <v>18</v>
      </c>
      <c r="J477" s="9"/>
      <c r="K477" s="5" t="s">
        <v>26</v>
      </c>
      <c r="L477" s="9" t="s">
        <v>20</v>
      </c>
      <c r="M477" s="5">
        <v>147</v>
      </c>
    </row>
    <row r="478" spans="1:13" ht="15" customHeight="1">
      <c r="A478" s="5" t="s">
        <v>692</v>
      </c>
      <c r="B478" s="5" t="s">
        <v>799</v>
      </c>
      <c r="C478" s="5" t="s">
        <v>117</v>
      </c>
      <c r="D478" s="5" t="s">
        <v>63</v>
      </c>
      <c r="E478" s="28" t="s">
        <v>698</v>
      </c>
      <c r="I478" s="5" t="s">
        <v>45</v>
      </c>
      <c r="J478" s="9"/>
      <c r="K478" s="5" t="s">
        <v>26</v>
      </c>
      <c r="L478" s="9" t="s">
        <v>20</v>
      </c>
      <c r="M478" s="5">
        <v>147</v>
      </c>
    </row>
    <row r="479" spans="1:13" ht="15" customHeight="1">
      <c r="A479" s="5" t="s">
        <v>692</v>
      </c>
      <c r="B479" s="5" t="s">
        <v>800</v>
      </c>
      <c r="C479" s="5" t="s">
        <v>117</v>
      </c>
      <c r="D479" s="5" t="s">
        <v>189</v>
      </c>
      <c r="E479" s="28" t="s">
        <v>699</v>
      </c>
      <c r="G479" s="5" t="s">
        <v>23</v>
      </c>
      <c r="H479" s="5" t="s">
        <v>143</v>
      </c>
      <c r="J479" s="9"/>
      <c r="K479" s="5" t="s">
        <v>26</v>
      </c>
      <c r="L479" s="9" t="s">
        <v>41</v>
      </c>
      <c r="M479" s="5">
        <v>147</v>
      </c>
    </row>
    <row r="480" spans="1:13" ht="15" customHeight="1">
      <c r="A480" s="5" t="s">
        <v>692</v>
      </c>
      <c r="B480" s="5" t="s">
        <v>801</v>
      </c>
      <c r="C480" s="5" t="s">
        <v>117</v>
      </c>
      <c r="D480" s="5" t="s">
        <v>189</v>
      </c>
      <c r="E480" s="28" t="s">
        <v>699</v>
      </c>
      <c r="I480" s="5" t="s">
        <v>45</v>
      </c>
      <c r="J480" s="9"/>
      <c r="K480" s="5" t="s">
        <v>20</v>
      </c>
      <c r="L480" s="9" t="s">
        <v>20</v>
      </c>
      <c r="M480" s="5">
        <v>147</v>
      </c>
    </row>
    <row r="481" spans="1:13" ht="15" customHeight="1">
      <c r="A481" s="5" t="s">
        <v>692</v>
      </c>
      <c r="B481" s="5" t="s">
        <v>802</v>
      </c>
      <c r="C481" s="5" t="s">
        <v>117</v>
      </c>
      <c r="D481" s="5" t="s">
        <v>189</v>
      </c>
      <c r="E481" s="28" t="s">
        <v>699</v>
      </c>
      <c r="J481" s="9" t="s">
        <v>43</v>
      </c>
      <c r="K481" s="5" t="s">
        <v>19</v>
      </c>
      <c r="L481" s="9" t="s">
        <v>41</v>
      </c>
      <c r="M481" s="5">
        <v>147</v>
      </c>
    </row>
    <row r="482" spans="1:13" ht="15" customHeight="1">
      <c r="A482" s="5" t="s">
        <v>692</v>
      </c>
      <c r="B482" s="5" t="s">
        <v>803</v>
      </c>
      <c r="C482" s="5" t="s">
        <v>117</v>
      </c>
      <c r="D482" s="5" t="s">
        <v>189</v>
      </c>
      <c r="E482" s="28" t="s">
        <v>700</v>
      </c>
      <c r="G482" s="5" t="s">
        <v>23</v>
      </c>
      <c r="H482" s="5" t="s">
        <v>143</v>
      </c>
      <c r="J482" s="9"/>
      <c r="K482" s="5" t="s">
        <v>26</v>
      </c>
      <c r="L482" s="9" t="s">
        <v>329</v>
      </c>
      <c r="M482" s="5">
        <v>147</v>
      </c>
    </row>
    <row r="483" spans="1:13" ht="15" customHeight="1">
      <c r="A483" s="5" t="s">
        <v>692</v>
      </c>
      <c r="B483" s="5" t="s">
        <v>802</v>
      </c>
      <c r="C483" s="5" t="s">
        <v>117</v>
      </c>
      <c r="D483" s="5" t="s">
        <v>189</v>
      </c>
      <c r="E483" s="28" t="s">
        <v>700</v>
      </c>
      <c r="I483" s="5" t="s">
        <v>45</v>
      </c>
      <c r="J483" s="9"/>
      <c r="K483" s="5" t="s">
        <v>372</v>
      </c>
      <c r="L483" s="9" t="s">
        <v>20</v>
      </c>
      <c r="M483" s="5">
        <v>147</v>
      </c>
    </row>
    <row r="484" spans="1:13" ht="15" customHeight="1">
      <c r="A484" s="5" t="s">
        <v>692</v>
      </c>
      <c r="B484" s="5" t="s">
        <v>804</v>
      </c>
      <c r="C484" s="5" t="s">
        <v>117</v>
      </c>
      <c r="D484" s="5" t="s">
        <v>90</v>
      </c>
      <c r="E484" s="28" t="s">
        <v>702</v>
      </c>
      <c r="G484" s="5" t="s">
        <v>17</v>
      </c>
      <c r="H484" s="5" t="s">
        <v>18</v>
      </c>
      <c r="J484" s="9"/>
      <c r="K484" s="5" t="s">
        <v>26</v>
      </c>
      <c r="L484" s="9" t="s">
        <v>329</v>
      </c>
      <c r="M484" s="5">
        <v>147</v>
      </c>
    </row>
    <row r="485" spans="1:13" ht="15" customHeight="1">
      <c r="A485" s="5" t="s">
        <v>692</v>
      </c>
      <c r="B485" s="5" t="s">
        <v>805</v>
      </c>
      <c r="C485" s="5" t="s">
        <v>117</v>
      </c>
      <c r="D485" s="5" t="s">
        <v>90</v>
      </c>
      <c r="E485" s="28" t="s">
        <v>702</v>
      </c>
      <c r="I485" s="5" t="s">
        <v>45</v>
      </c>
      <c r="J485" s="9"/>
      <c r="K485" s="5" t="s">
        <v>20</v>
      </c>
      <c r="L485" s="9" t="s">
        <v>20</v>
      </c>
      <c r="M485" s="5">
        <v>147</v>
      </c>
    </row>
    <row r="486" spans="1:13" ht="13.8">
      <c r="A486" s="5" t="s">
        <v>692</v>
      </c>
      <c r="B486" s="5" t="s">
        <v>806</v>
      </c>
      <c r="C486" s="5" t="s">
        <v>132</v>
      </c>
      <c r="D486" s="5" t="s">
        <v>90</v>
      </c>
      <c r="E486" s="28" t="s">
        <v>703</v>
      </c>
      <c r="I486" s="5" t="s">
        <v>45</v>
      </c>
      <c r="J486" s="9"/>
      <c r="K486" s="5" t="s">
        <v>26</v>
      </c>
      <c r="L486" s="9" t="s">
        <v>20</v>
      </c>
      <c r="M486" s="5">
        <v>147</v>
      </c>
    </row>
    <row r="487" spans="1:13" ht="15" customHeight="1">
      <c r="A487" s="5" t="s">
        <v>704</v>
      </c>
      <c r="B487" t="s">
        <v>705</v>
      </c>
      <c r="C487" s="5" t="s">
        <v>102</v>
      </c>
      <c r="D487" s="5" t="s">
        <v>15</v>
      </c>
      <c r="E487" s="28" t="s">
        <v>304</v>
      </c>
      <c r="I487" s="5" t="s">
        <v>45</v>
      </c>
      <c r="K487" s="5" t="s">
        <v>26</v>
      </c>
      <c r="L487" s="5" t="s">
        <v>706</v>
      </c>
      <c r="M487" s="5">
        <v>122</v>
      </c>
    </row>
    <row r="488" spans="1:13" ht="15" customHeight="1">
      <c r="A488" s="5" t="s">
        <v>704</v>
      </c>
      <c r="B488" s="20" t="s">
        <v>707</v>
      </c>
      <c r="C488" s="5" t="s">
        <v>102</v>
      </c>
      <c r="D488" s="5" t="s">
        <v>15</v>
      </c>
      <c r="E488" s="28" t="s">
        <v>304</v>
      </c>
      <c r="J488" s="5" t="s">
        <v>43</v>
      </c>
      <c r="K488" s="5" t="s">
        <v>26</v>
      </c>
      <c r="L488" s="5" t="s">
        <v>706</v>
      </c>
      <c r="M488" s="5">
        <v>122</v>
      </c>
    </row>
    <row r="489" spans="1:13" ht="15" customHeight="1">
      <c r="A489" s="5" t="s">
        <v>704</v>
      </c>
      <c r="B489" t="s">
        <v>708</v>
      </c>
      <c r="C489" s="5" t="s">
        <v>102</v>
      </c>
      <c r="D489" s="5" t="s">
        <v>15</v>
      </c>
      <c r="E489" s="28" t="s">
        <v>308</v>
      </c>
      <c r="I489" s="5" t="s">
        <v>45</v>
      </c>
      <c r="K489" s="5" t="s">
        <v>26</v>
      </c>
      <c r="L489" s="5" t="s">
        <v>706</v>
      </c>
      <c r="M489" s="5">
        <v>122</v>
      </c>
    </row>
    <row r="490" spans="1:13" ht="15" customHeight="1">
      <c r="A490" s="5" t="s">
        <v>704</v>
      </c>
      <c r="B490" t="s">
        <v>709</v>
      </c>
      <c r="C490" s="5" t="s">
        <v>102</v>
      </c>
      <c r="D490" s="5" t="s">
        <v>15</v>
      </c>
      <c r="E490" s="28" t="s">
        <v>308</v>
      </c>
      <c r="J490" s="5" t="s">
        <v>43</v>
      </c>
      <c r="K490" s="5" t="s">
        <v>26</v>
      </c>
      <c r="L490" s="5" t="s">
        <v>701</v>
      </c>
      <c r="M490" s="5">
        <v>122</v>
      </c>
    </row>
    <row r="491" spans="1:13" ht="15" customHeight="1">
      <c r="A491" s="5" t="s">
        <v>704</v>
      </c>
      <c r="B491" t="s">
        <v>710</v>
      </c>
      <c r="C491" s="5" t="s">
        <v>102</v>
      </c>
      <c r="D491" s="5" t="s">
        <v>15</v>
      </c>
      <c r="E491" s="28" t="s">
        <v>142</v>
      </c>
      <c r="I491" s="5" t="s">
        <v>45</v>
      </c>
      <c r="K491" s="5" t="s">
        <v>26</v>
      </c>
      <c r="L491" s="5" t="s">
        <v>701</v>
      </c>
      <c r="M491" s="5">
        <v>122</v>
      </c>
    </row>
    <row r="492" spans="1:13" ht="15" customHeight="1">
      <c r="A492" s="5" t="s">
        <v>704</v>
      </c>
      <c r="B492" t="s">
        <v>711</v>
      </c>
      <c r="C492" s="5" t="s">
        <v>102</v>
      </c>
      <c r="D492" s="5" t="s">
        <v>15</v>
      </c>
      <c r="E492" s="28" t="s">
        <v>142</v>
      </c>
      <c r="J492" s="5" t="s">
        <v>43</v>
      </c>
      <c r="K492" s="5" t="s">
        <v>26</v>
      </c>
      <c r="L492" s="5" t="s">
        <v>701</v>
      </c>
      <c r="M492" s="5">
        <v>122</v>
      </c>
    </row>
    <row r="493" spans="1:13" ht="15" customHeight="1">
      <c r="A493" s="5" t="s">
        <v>704</v>
      </c>
      <c r="B493" t="s">
        <v>712</v>
      </c>
      <c r="C493" s="5" t="s">
        <v>117</v>
      </c>
      <c r="D493" s="5" t="s">
        <v>15</v>
      </c>
      <c r="E493" s="28" t="s">
        <v>308</v>
      </c>
      <c r="G493" s="5" t="s">
        <v>23</v>
      </c>
      <c r="H493" s="5" t="s">
        <v>139</v>
      </c>
      <c r="K493" s="5" t="s">
        <v>26</v>
      </c>
      <c r="L493" s="5" t="s">
        <v>701</v>
      </c>
      <c r="M493" s="5">
        <v>122</v>
      </c>
    </row>
    <row r="494" spans="1:13" ht="15" customHeight="1">
      <c r="A494" s="5" t="s">
        <v>704</v>
      </c>
      <c r="B494" t="s">
        <v>713</v>
      </c>
      <c r="C494" s="5" t="s">
        <v>117</v>
      </c>
      <c r="D494" s="5" t="s">
        <v>15</v>
      </c>
      <c r="E494" s="28" t="s">
        <v>142</v>
      </c>
      <c r="G494" s="5" t="s">
        <v>23</v>
      </c>
      <c r="H494" s="5" t="s">
        <v>143</v>
      </c>
      <c r="K494" s="5" t="s">
        <v>26</v>
      </c>
      <c r="L494" s="5" t="s">
        <v>701</v>
      </c>
      <c r="M494" s="5">
        <v>122</v>
      </c>
    </row>
    <row r="495" spans="1:13" ht="15" customHeight="1">
      <c r="A495" s="5" t="s">
        <v>704</v>
      </c>
      <c r="B495" t="s">
        <v>714</v>
      </c>
      <c r="C495" s="5" t="s">
        <v>102</v>
      </c>
      <c r="D495" s="5" t="s">
        <v>38</v>
      </c>
      <c r="E495" s="28" t="s">
        <v>715</v>
      </c>
      <c r="I495" s="5" t="s">
        <v>45</v>
      </c>
      <c r="K495" s="5" t="s">
        <v>26</v>
      </c>
      <c r="L495" s="5" t="s">
        <v>701</v>
      </c>
      <c r="M495" s="5">
        <v>147</v>
      </c>
    </row>
    <row r="496" spans="1:13" ht="15" customHeight="1">
      <c r="A496" s="5" t="s">
        <v>704</v>
      </c>
      <c r="B496" t="s">
        <v>716</v>
      </c>
      <c r="C496" s="5" t="s">
        <v>102</v>
      </c>
      <c r="D496" s="5" t="s">
        <v>38</v>
      </c>
      <c r="E496" s="28" t="s">
        <v>717</v>
      </c>
      <c r="I496" s="5" t="s">
        <v>45</v>
      </c>
      <c r="K496" s="5" t="s">
        <v>26</v>
      </c>
      <c r="L496" s="5" t="s">
        <v>701</v>
      </c>
      <c r="M496" s="5">
        <v>147</v>
      </c>
    </row>
    <row r="497" spans="1:13" ht="15" customHeight="1">
      <c r="A497" s="5" t="s">
        <v>704</v>
      </c>
      <c r="B497" t="s">
        <v>718</v>
      </c>
      <c r="C497" s="5" t="s">
        <v>102</v>
      </c>
      <c r="D497" s="5" t="s">
        <v>38</v>
      </c>
      <c r="E497" s="28" t="s">
        <v>719</v>
      </c>
      <c r="I497" s="5" t="s">
        <v>45</v>
      </c>
      <c r="K497" s="5" t="s">
        <v>26</v>
      </c>
      <c r="L497" s="5" t="s">
        <v>701</v>
      </c>
      <c r="M497" s="5">
        <v>147</v>
      </c>
    </row>
    <row r="498" spans="1:13" ht="15" customHeight="1">
      <c r="A498" s="5" t="s">
        <v>704</v>
      </c>
      <c r="B498" t="s">
        <v>720</v>
      </c>
      <c r="C498" s="5" t="s">
        <v>102</v>
      </c>
      <c r="D498" s="5" t="s">
        <v>38</v>
      </c>
      <c r="E498" s="28" t="s">
        <v>721</v>
      </c>
      <c r="I498" s="5" t="s">
        <v>45</v>
      </c>
      <c r="K498" s="5" t="s">
        <v>26</v>
      </c>
      <c r="L498" s="5" t="s">
        <v>701</v>
      </c>
      <c r="M498" s="5">
        <v>147</v>
      </c>
    </row>
    <row r="499" spans="1:13" ht="15" customHeight="1">
      <c r="A499" s="5" t="s">
        <v>704</v>
      </c>
      <c r="B499" t="s">
        <v>722</v>
      </c>
      <c r="C499" s="5" t="s">
        <v>102</v>
      </c>
      <c r="D499" s="5" t="s">
        <v>38</v>
      </c>
      <c r="E499" s="28" t="s">
        <v>723</v>
      </c>
      <c r="I499" s="5" t="s">
        <v>45</v>
      </c>
      <c r="K499" s="5" t="s">
        <v>26</v>
      </c>
      <c r="L499" s="5" t="s">
        <v>701</v>
      </c>
      <c r="M499" s="5">
        <v>147</v>
      </c>
    </row>
    <row r="500" spans="1:13" ht="15" customHeight="1">
      <c r="A500" s="5" t="s">
        <v>704</v>
      </c>
      <c r="B500" t="s">
        <v>724</v>
      </c>
      <c r="C500" s="5" t="s">
        <v>117</v>
      </c>
      <c r="D500" s="5" t="s">
        <v>38</v>
      </c>
      <c r="E500" s="28" t="s">
        <v>715</v>
      </c>
      <c r="G500" s="5" t="s">
        <v>23</v>
      </c>
      <c r="H500" s="5" t="s">
        <v>143</v>
      </c>
      <c r="K500" s="5" t="s">
        <v>26</v>
      </c>
      <c r="L500" s="5" t="s">
        <v>706</v>
      </c>
      <c r="M500" s="5">
        <v>147</v>
      </c>
    </row>
    <row r="501" spans="1:13" ht="15" customHeight="1">
      <c r="A501" s="5" t="s">
        <v>704</v>
      </c>
      <c r="B501" t="s">
        <v>725</v>
      </c>
      <c r="C501" s="5" t="s">
        <v>117</v>
      </c>
      <c r="D501" s="5" t="s">
        <v>38</v>
      </c>
      <c r="E501" s="28" t="s">
        <v>717</v>
      </c>
      <c r="G501" s="5" t="s">
        <v>23</v>
      </c>
      <c r="H501" s="5" t="s">
        <v>143</v>
      </c>
      <c r="K501" s="5" t="s">
        <v>26</v>
      </c>
      <c r="L501" s="5" t="s">
        <v>706</v>
      </c>
      <c r="M501" s="5">
        <v>147</v>
      </c>
    </row>
    <row r="502" spans="1:13" ht="15" customHeight="1">
      <c r="A502" s="5" t="s">
        <v>704</v>
      </c>
      <c r="B502" t="s">
        <v>726</v>
      </c>
      <c r="C502" s="5" t="s">
        <v>117</v>
      </c>
      <c r="D502" s="5" t="s">
        <v>38</v>
      </c>
      <c r="E502" s="28" t="s">
        <v>723</v>
      </c>
      <c r="G502" s="5" t="s">
        <v>23</v>
      </c>
      <c r="H502" s="5" t="s">
        <v>143</v>
      </c>
      <c r="K502" s="5" t="s">
        <v>26</v>
      </c>
      <c r="L502" s="5" t="s">
        <v>701</v>
      </c>
      <c r="M502" s="5">
        <v>147</v>
      </c>
    </row>
    <row r="503" spans="1:13" ht="15" customHeight="1">
      <c r="A503" s="5" t="s">
        <v>704</v>
      </c>
      <c r="B503" t="s">
        <v>727</v>
      </c>
      <c r="C503" s="5" t="s">
        <v>102</v>
      </c>
      <c r="D503" s="5" t="s">
        <v>49</v>
      </c>
      <c r="E503" s="28" t="s">
        <v>728</v>
      </c>
      <c r="I503" s="5" t="s">
        <v>45</v>
      </c>
      <c r="K503" s="5" t="s">
        <v>26</v>
      </c>
      <c r="L503" s="5" t="s">
        <v>729</v>
      </c>
      <c r="M503" s="5">
        <v>153</v>
      </c>
    </row>
    <row r="504" spans="1:13" ht="15" customHeight="1">
      <c r="A504" s="5" t="s">
        <v>704</v>
      </c>
      <c r="B504" t="s">
        <v>730</v>
      </c>
      <c r="C504" s="5" t="s">
        <v>102</v>
      </c>
      <c r="D504" s="5" t="s">
        <v>111</v>
      </c>
      <c r="E504" s="28" t="s">
        <v>731</v>
      </c>
      <c r="I504" s="5" t="s">
        <v>45</v>
      </c>
      <c r="K504" s="5" t="s">
        <v>26</v>
      </c>
      <c r="L504" s="5" t="s">
        <v>729</v>
      </c>
      <c r="M504" s="5">
        <v>155</v>
      </c>
    </row>
    <row r="505" spans="1:13" ht="15" customHeight="1">
      <c r="A505" s="5" t="s">
        <v>704</v>
      </c>
      <c r="B505" t="s">
        <v>732</v>
      </c>
      <c r="C505" s="5" t="s">
        <v>102</v>
      </c>
      <c r="D505" s="5" t="s">
        <v>111</v>
      </c>
      <c r="E505" s="28" t="s">
        <v>733</v>
      </c>
      <c r="I505" s="5" t="s">
        <v>45</v>
      </c>
      <c r="K505" s="5" t="s">
        <v>26</v>
      </c>
      <c r="L505" s="5" t="s">
        <v>701</v>
      </c>
      <c r="M505" s="5">
        <v>155</v>
      </c>
    </row>
    <row r="506" spans="1:13" ht="15" customHeight="1">
      <c r="A506" s="5" t="s">
        <v>704</v>
      </c>
      <c r="B506" t="s">
        <v>734</v>
      </c>
      <c r="C506" s="5" t="s">
        <v>117</v>
      </c>
      <c r="D506" s="5" t="s">
        <v>111</v>
      </c>
      <c r="E506" s="28" t="s">
        <v>733</v>
      </c>
      <c r="G506" s="5" t="s">
        <v>23</v>
      </c>
      <c r="H506" s="5" t="s">
        <v>143</v>
      </c>
      <c r="K506" s="5" t="s">
        <v>26</v>
      </c>
      <c r="L506" s="5" t="s">
        <v>729</v>
      </c>
      <c r="M506" s="5">
        <v>155</v>
      </c>
    </row>
    <row r="507" spans="1:13" ht="15" customHeight="1">
      <c r="A507" s="5" t="s">
        <v>704</v>
      </c>
      <c r="B507" t="s">
        <v>735</v>
      </c>
      <c r="C507" s="5" t="s">
        <v>117</v>
      </c>
      <c r="D507" s="5" t="s">
        <v>111</v>
      </c>
      <c r="E507" s="28" t="s">
        <v>731</v>
      </c>
      <c r="G507" s="5" t="s">
        <v>23</v>
      </c>
      <c r="H507" s="5" t="s">
        <v>143</v>
      </c>
      <c r="K507" s="5" t="s">
        <v>26</v>
      </c>
      <c r="L507" s="5" t="s">
        <v>706</v>
      </c>
      <c r="M507" s="5">
        <v>155</v>
      </c>
    </row>
    <row r="508" spans="1:13" ht="15" customHeight="1">
      <c r="A508" s="5" t="s">
        <v>704</v>
      </c>
      <c r="B508" t="s">
        <v>736</v>
      </c>
      <c r="C508" s="5" t="s">
        <v>117</v>
      </c>
      <c r="D508" s="5" t="s">
        <v>54</v>
      </c>
      <c r="E508" s="28" t="s">
        <v>160</v>
      </c>
      <c r="G508" s="5" t="s">
        <v>23</v>
      </c>
      <c r="H508" s="5" t="s">
        <v>139</v>
      </c>
      <c r="K508" s="5" t="s">
        <v>26</v>
      </c>
      <c r="L508" s="5" t="s">
        <v>729</v>
      </c>
      <c r="M508" s="5">
        <v>158</v>
      </c>
    </row>
    <row r="509" spans="1:13" ht="15" customHeight="1">
      <c r="A509" s="5" t="s">
        <v>704</v>
      </c>
      <c r="B509" t="s">
        <v>737</v>
      </c>
      <c r="C509" s="5" t="s">
        <v>102</v>
      </c>
      <c r="D509" s="5" t="s">
        <v>63</v>
      </c>
      <c r="E509" s="28" t="s">
        <v>738</v>
      </c>
      <c r="J509" s="5" t="s">
        <v>43</v>
      </c>
      <c r="K509" s="5" t="s">
        <v>26</v>
      </c>
      <c r="L509" s="5" t="s">
        <v>701</v>
      </c>
      <c r="M509" s="5">
        <v>160</v>
      </c>
    </row>
    <row r="510" spans="1:13" ht="15" customHeight="1">
      <c r="A510" s="5" t="s">
        <v>704</v>
      </c>
      <c r="B510" t="s">
        <v>739</v>
      </c>
      <c r="C510" s="5" t="s">
        <v>102</v>
      </c>
      <c r="D510" s="5" t="s">
        <v>63</v>
      </c>
      <c r="E510" s="28" t="s">
        <v>740</v>
      </c>
      <c r="J510" s="5" t="s">
        <v>43</v>
      </c>
      <c r="K510" s="5" t="s">
        <v>26</v>
      </c>
      <c r="L510" s="5" t="s">
        <v>706</v>
      </c>
      <c r="M510" s="5">
        <v>160</v>
      </c>
    </row>
    <row r="511" spans="1:13" ht="15" customHeight="1">
      <c r="A511" s="5" t="s">
        <v>704</v>
      </c>
      <c r="B511" t="s">
        <v>741</v>
      </c>
      <c r="C511" s="5" t="s">
        <v>117</v>
      </c>
      <c r="D511" s="5" t="s">
        <v>63</v>
      </c>
      <c r="E511" s="28" t="s">
        <v>738</v>
      </c>
      <c r="G511" s="5" t="s">
        <v>17</v>
      </c>
      <c r="H511" s="5" t="s">
        <v>143</v>
      </c>
      <c r="K511" s="5" t="s">
        <v>26</v>
      </c>
      <c r="L511" s="5" t="s">
        <v>729</v>
      </c>
      <c r="M511" s="5">
        <v>160</v>
      </c>
    </row>
    <row r="512" spans="1:13" ht="15" customHeight="1">
      <c r="A512" s="5" t="s">
        <v>704</v>
      </c>
      <c r="B512" t="s">
        <v>742</v>
      </c>
      <c r="C512" s="5" t="s">
        <v>117</v>
      </c>
      <c r="D512" s="5" t="s">
        <v>63</v>
      </c>
      <c r="E512" s="28" t="s">
        <v>738</v>
      </c>
      <c r="G512" s="5" t="s">
        <v>17</v>
      </c>
      <c r="H512" s="5" t="s">
        <v>139</v>
      </c>
      <c r="K512" s="5" t="s">
        <v>26</v>
      </c>
      <c r="L512" s="5" t="s">
        <v>706</v>
      </c>
      <c r="M512" s="5">
        <v>160</v>
      </c>
    </row>
    <row r="513" spans="1:13" ht="15" customHeight="1">
      <c r="A513" s="5" t="s">
        <v>704</v>
      </c>
      <c r="B513" t="s">
        <v>743</v>
      </c>
      <c r="C513" s="5" t="s">
        <v>117</v>
      </c>
      <c r="D513" s="5" t="s">
        <v>63</v>
      </c>
      <c r="E513" s="28" t="s">
        <v>740</v>
      </c>
      <c r="G513" s="5" t="s">
        <v>17</v>
      </c>
      <c r="H513" s="5" t="s">
        <v>139</v>
      </c>
      <c r="K513" s="5" t="s">
        <v>26</v>
      </c>
      <c r="L513" s="5" t="s">
        <v>706</v>
      </c>
      <c r="M513" s="5">
        <v>160</v>
      </c>
    </row>
    <row r="514" spans="1:13" ht="15" customHeight="1">
      <c r="A514" s="5" t="s">
        <v>704</v>
      </c>
      <c r="B514" t="s">
        <v>744</v>
      </c>
      <c r="C514" s="5" t="s">
        <v>117</v>
      </c>
      <c r="D514" s="5" t="s">
        <v>63</v>
      </c>
      <c r="E514" s="28" t="s">
        <v>738</v>
      </c>
      <c r="G514" s="5" t="s">
        <v>23</v>
      </c>
      <c r="H514" s="5" t="s">
        <v>143</v>
      </c>
      <c r="K514" s="5" t="s">
        <v>26</v>
      </c>
      <c r="L514" s="5" t="s">
        <v>706</v>
      </c>
      <c r="M514" s="5">
        <v>160</v>
      </c>
    </row>
    <row r="515" spans="1:13" ht="15" customHeight="1">
      <c r="A515" s="5" t="s">
        <v>704</v>
      </c>
      <c r="B515" t="s">
        <v>745</v>
      </c>
      <c r="C515" s="5" t="s">
        <v>117</v>
      </c>
      <c r="D515" s="5" t="s">
        <v>63</v>
      </c>
      <c r="E515" s="28" t="s">
        <v>738</v>
      </c>
      <c r="G515" s="5" t="s">
        <v>23</v>
      </c>
      <c r="H515" s="5" t="s">
        <v>143</v>
      </c>
      <c r="K515" s="5" t="s">
        <v>26</v>
      </c>
      <c r="L515" s="5" t="s">
        <v>706</v>
      </c>
      <c r="M515" s="5">
        <v>160</v>
      </c>
    </row>
    <row r="516" spans="1:13" ht="15" customHeight="1">
      <c r="A516" s="5" t="s">
        <v>704</v>
      </c>
      <c r="B516" t="s">
        <v>745</v>
      </c>
      <c r="C516" s="38" t="s">
        <v>117</v>
      </c>
      <c r="D516" s="38" t="s">
        <v>133</v>
      </c>
      <c r="E516" s="28" t="s">
        <v>807</v>
      </c>
      <c r="G516" s="5" t="s">
        <v>23</v>
      </c>
      <c r="H516" s="5" t="s">
        <v>143</v>
      </c>
      <c r="K516" s="5" t="s">
        <v>26</v>
      </c>
      <c r="L516" s="5" t="s">
        <v>706</v>
      </c>
      <c r="M516" s="5">
        <v>173</v>
      </c>
    </row>
    <row r="517" spans="1:13" ht="15" customHeight="1">
      <c r="A517" s="5" t="s">
        <v>704</v>
      </c>
      <c r="B517" t="s">
        <v>748</v>
      </c>
      <c r="C517" s="38" t="s">
        <v>117</v>
      </c>
      <c r="D517" s="38" t="s">
        <v>133</v>
      </c>
      <c r="E517" s="28" t="s">
        <v>808</v>
      </c>
      <c r="G517" s="5" t="s">
        <v>23</v>
      </c>
      <c r="H517" s="5" t="s">
        <v>143</v>
      </c>
      <c r="K517" s="5" t="s">
        <v>26</v>
      </c>
      <c r="L517" s="5" t="s">
        <v>706</v>
      </c>
      <c r="M517" s="5">
        <v>173</v>
      </c>
    </row>
    <row r="518" spans="1:13" ht="15" customHeight="1">
      <c r="A518" s="5" t="s">
        <v>704</v>
      </c>
      <c r="B518" t="s">
        <v>750</v>
      </c>
      <c r="C518" s="5" t="s">
        <v>117</v>
      </c>
      <c r="D518" s="5" t="s">
        <v>81</v>
      </c>
      <c r="E518" s="28" t="s">
        <v>751</v>
      </c>
      <c r="G518" s="5" t="s">
        <v>23</v>
      </c>
      <c r="H518" s="5" t="s">
        <v>143</v>
      </c>
      <c r="K518" s="5" t="s">
        <v>24</v>
      </c>
      <c r="L518" s="5" t="s">
        <v>706</v>
      </c>
      <c r="M518" s="5">
        <v>176</v>
      </c>
    </row>
    <row r="519" spans="1:13" ht="15" customHeight="1">
      <c r="A519" s="5" t="s">
        <v>704</v>
      </c>
      <c r="B519" t="s">
        <v>752</v>
      </c>
      <c r="C519" s="5" t="s">
        <v>117</v>
      </c>
      <c r="D519" s="5" t="s">
        <v>81</v>
      </c>
      <c r="E519" s="28" t="s">
        <v>751</v>
      </c>
      <c r="G519" s="5" t="s">
        <v>23</v>
      </c>
      <c r="H519" s="5" t="s">
        <v>143</v>
      </c>
      <c r="K519" s="5" t="s">
        <v>26</v>
      </c>
      <c r="L519" s="5" t="s">
        <v>706</v>
      </c>
      <c r="M519" s="5">
        <v>176</v>
      </c>
    </row>
    <row r="520" spans="1:13" ht="15" customHeight="1">
      <c r="A520" s="5" t="s">
        <v>704</v>
      </c>
      <c r="B520" t="s">
        <v>753</v>
      </c>
      <c r="C520" s="5" t="s">
        <v>117</v>
      </c>
      <c r="D520" s="5" t="s">
        <v>81</v>
      </c>
      <c r="E520" s="28" t="s">
        <v>754</v>
      </c>
      <c r="G520" s="5" t="s">
        <v>23</v>
      </c>
      <c r="H520" s="5" t="s">
        <v>143</v>
      </c>
      <c r="K520" s="5" t="s">
        <v>24</v>
      </c>
      <c r="L520" s="5" t="s">
        <v>701</v>
      </c>
      <c r="M520" s="5">
        <v>176</v>
      </c>
    </row>
    <row r="521" spans="1:13" ht="15" customHeight="1">
      <c r="A521" s="5" t="s">
        <v>704</v>
      </c>
      <c r="B521" t="s">
        <v>755</v>
      </c>
      <c r="C521" s="5" t="s">
        <v>117</v>
      </c>
      <c r="D521" s="5" t="s">
        <v>81</v>
      </c>
      <c r="E521" s="28" t="s">
        <v>754</v>
      </c>
      <c r="G521" s="5" t="s">
        <v>23</v>
      </c>
      <c r="H521" s="5" t="s">
        <v>143</v>
      </c>
      <c r="K521" s="5" t="s">
        <v>24</v>
      </c>
      <c r="L521" s="5" t="s">
        <v>701</v>
      </c>
      <c r="M521" s="5">
        <v>176</v>
      </c>
    </row>
    <row r="522" spans="1:13" ht="15" customHeight="1">
      <c r="A522" s="5" t="s">
        <v>704</v>
      </c>
      <c r="B522" t="s">
        <v>756</v>
      </c>
      <c r="C522" s="5" t="s">
        <v>102</v>
      </c>
      <c r="D522" s="5" t="s">
        <v>90</v>
      </c>
      <c r="E522" s="28" t="s">
        <v>757</v>
      </c>
      <c r="I522" s="5" t="s">
        <v>45</v>
      </c>
      <c r="K522" s="5" t="s">
        <v>26</v>
      </c>
      <c r="L522" s="5" t="s">
        <v>729</v>
      </c>
      <c r="M522" s="5">
        <v>180</v>
      </c>
    </row>
    <row r="523" spans="1:13" ht="15" customHeight="1">
      <c r="A523" s="5" t="s">
        <v>704</v>
      </c>
      <c r="B523" t="s">
        <v>758</v>
      </c>
      <c r="C523" s="5" t="s">
        <v>102</v>
      </c>
      <c r="D523" s="5" t="s">
        <v>90</v>
      </c>
      <c r="E523" s="28" t="s">
        <v>757</v>
      </c>
      <c r="I523" s="5" t="s">
        <v>45</v>
      </c>
      <c r="K523" s="5" t="s">
        <v>26</v>
      </c>
      <c r="L523" s="5" t="s">
        <v>701</v>
      </c>
      <c r="M523" s="5">
        <v>180</v>
      </c>
    </row>
    <row r="524" spans="1:13" ht="15" customHeight="1">
      <c r="A524" s="5" t="s">
        <v>704</v>
      </c>
      <c r="B524" t="s">
        <v>759</v>
      </c>
      <c r="C524" s="5" t="s">
        <v>117</v>
      </c>
      <c r="D524" s="5" t="s">
        <v>90</v>
      </c>
      <c r="E524" s="28" t="s">
        <v>760</v>
      </c>
      <c r="G524" s="5" t="s">
        <v>17</v>
      </c>
      <c r="H524" s="5" t="s">
        <v>143</v>
      </c>
      <c r="K524" s="5" t="s">
        <v>26</v>
      </c>
      <c r="L524" s="5" t="s">
        <v>706</v>
      </c>
      <c r="M524" s="5">
        <v>180</v>
      </c>
    </row>
    <row r="525" spans="1:13" ht="15" customHeight="1">
      <c r="A525" s="5" t="s">
        <v>704</v>
      </c>
      <c r="B525" t="s">
        <v>761</v>
      </c>
      <c r="C525" s="5" t="s">
        <v>117</v>
      </c>
      <c r="D525" s="5" t="s">
        <v>90</v>
      </c>
      <c r="E525" s="28" t="s">
        <v>762</v>
      </c>
      <c r="G525" s="5" t="s">
        <v>17</v>
      </c>
      <c r="H525" s="5" t="s">
        <v>139</v>
      </c>
      <c r="K525" s="5" t="s">
        <v>26</v>
      </c>
      <c r="L525" s="5" t="s">
        <v>706</v>
      </c>
      <c r="M525" s="5">
        <v>180</v>
      </c>
    </row>
    <row r="526" spans="1:13" ht="15" customHeight="1">
      <c r="A526" s="5" t="s">
        <v>704</v>
      </c>
      <c r="B526" t="s">
        <v>763</v>
      </c>
      <c r="C526" s="5" t="s">
        <v>117</v>
      </c>
      <c r="D526" s="5" t="s">
        <v>90</v>
      </c>
      <c r="E526" s="28" t="s">
        <v>757</v>
      </c>
      <c r="G526" s="5" t="s">
        <v>17</v>
      </c>
      <c r="H526" s="5" t="s">
        <v>143</v>
      </c>
      <c r="K526" s="5" t="s">
        <v>26</v>
      </c>
      <c r="L526" s="5" t="s">
        <v>706</v>
      </c>
      <c r="M526" s="5">
        <v>180</v>
      </c>
    </row>
    <row r="527" spans="1:13" ht="15" customHeight="1">
      <c r="A527" s="5" t="s">
        <v>764</v>
      </c>
      <c r="B527" s="32" t="s">
        <v>765</v>
      </c>
      <c r="C527" s="5" t="s">
        <v>117</v>
      </c>
      <c r="D527" s="5" t="s">
        <v>15</v>
      </c>
      <c r="E527" s="28" t="s">
        <v>766</v>
      </c>
      <c r="G527" s="5" t="s">
        <v>23</v>
      </c>
      <c r="H527" s="5" t="s">
        <v>139</v>
      </c>
      <c r="K527" s="5" t="s">
        <v>26</v>
      </c>
      <c r="L527" s="9" t="s">
        <v>36</v>
      </c>
      <c r="M527" s="5">
        <v>14</v>
      </c>
    </row>
    <row r="528" spans="1:13" ht="15" customHeight="1">
      <c r="A528" s="5" t="s">
        <v>764</v>
      </c>
      <c r="B528" s="20" t="s">
        <v>767</v>
      </c>
      <c r="C528" s="5" t="s">
        <v>117</v>
      </c>
      <c r="D528" s="5" t="s">
        <v>63</v>
      </c>
      <c r="E528" s="75" t="s">
        <v>768</v>
      </c>
      <c r="G528" s="5" t="s">
        <v>17</v>
      </c>
      <c r="H528" s="5" t="s">
        <v>139</v>
      </c>
      <c r="K528" s="5" t="s">
        <v>26</v>
      </c>
      <c r="L528" s="9" t="s">
        <v>329</v>
      </c>
      <c r="M528" s="5">
        <v>14</v>
      </c>
    </row>
    <row r="529" spans="1:13" ht="15" customHeight="1">
      <c r="A529" s="5" t="s">
        <v>764</v>
      </c>
      <c r="B529" s="20" t="s">
        <v>769</v>
      </c>
      <c r="C529" s="5" t="s">
        <v>367</v>
      </c>
      <c r="D529" s="5" t="s">
        <v>90</v>
      </c>
      <c r="E529" s="28" t="s">
        <v>770</v>
      </c>
      <c r="G529" s="5" t="s">
        <v>17</v>
      </c>
      <c r="H529" s="5" t="s">
        <v>139</v>
      </c>
      <c r="K529" s="5" t="s">
        <v>26</v>
      </c>
      <c r="L529" s="9" t="s">
        <v>36</v>
      </c>
      <c r="M529" s="5">
        <v>14</v>
      </c>
    </row>
    <row r="530" spans="1:13" ht="15" customHeight="1">
      <c r="A530" s="5" t="s">
        <v>764</v>
      </c>
      <c r="B530" s="32" t="s">
        <v>771</v>
      </c>
      <c r="C530" s="5" t="s">
        <v>367</v>
      </c>
      <c r="D530" s="28" t="s">
        <v>133</v>
      </c>
      <c r="E530" s="28" t="s">
        <v>809</v>
      </c>
      <c r="G530" s="5" t="s">
        <v>17</v>
      </c>
      <c r="H530" s="5" t="s">
        <v>139</v>
      </c>
      <c r="K530" s="5" t="s">
        <v>26</v>
      </c>
      <c r="L530" s="9" t="s">
        <v>329</v>
      </c>
      <c r="M530" s="5">
        <v>14</v>
      </c>
    </row>
    <row r="531" spans="1:13" ht="15" customHeight="1">
      <c r="A531" s="5" t="s">
        <v>764</v>
      </c>
      <c r="B531" s="32" t="s">
        <v>773</v>
      </c>
      <c r="C531" s="5" t="s">
        <v>367</v>
      </c>
      <c r="D531" s="76" t="s">
        <v>133</v>
      </c>
      <c r="E531" s="28" t="s">
        <v>810</v>
      </c>
      <c r="G531" s="5" t="s">
        <v>17</v>
      </c>
      <c r="H531" s="5" t="s">
        <v>139</v>
      </c>
      <c r="L531" s="9" t="s">
        <v>329</v>
      </c>
      <c r="M531" s="5">
        <v>14</v>
      </c>
    </row>
    <row r="532" spans="1:13" ht="15" customHeight="1">
      <c r="A532" s="5" t="s">
        <v>764</v>
      </c>
      <c r="B532" s="32" t="s">
        <v>776</v>
      </c>
      <c r="C532" s="5" t="s">
        <v>102</v>
      </c>
      <c r="D532" s="5" t="s">
        <v>63</v>
      </c>
      <c r="E532" s="28" t="s">
        <v>380</v>
      </c>
      <c r="I532" s="5" t="s">
        <v>45</v>
      </c>
      <c r="K532" s="5" t="s">
        <v>26</v>
      </c>
      <c r="L532" s="9" t="s">
        <v>329</v>
      </c>
      <c r="M532" s="5">
        <v>14</v>
      </c>
    </row>
    <row r="533" spans="1:13" ht="15" customHeight="1">
      <c r="A533" s="5" t="s">
        <v>764</v>
      </c>
      <c r="B533" s="32" t="s">
        <v>777</v>
      </c>
      <c r="C533" s="5" t="s">
        <v>102</v>
      </c>
      <c r="D533" s="5" t="s">
        <v>90</v>
      </c>
      <c r="E533" s="28" t="s">
        <v>91</v>
      </c>
      <c r="I533" s="5" t="s">
        <v>45</v>
      </c>
      <c r="K533" s="5" t="s">
        <v>26</v>
      </c>
      <c r="L533" s="9" t="s">
        <v>36</v>
      </c>
      <c r="M533" s="5">
        <v>14</v>
      </c>
    </row>
    <row r="534" spans="1:13" ht="15" customHeight="1">
      <c r="A534" s="5" t="s">
        <v>764</v>
      </c>
      <c r="B534" s="32" t="s">
        <v>778</v>
      </c>
      <c r="C534" s="5" t="s">
        <v>102</v>
      </c>
      <c r="D534" s="5" t="s">
        <v>90</v>
      </c>
      <c r="E534" s="28" t="s">
        <v>398</v>
      </c>
      <c r="I534" s="5" t="s">
        <v>45</v>
      </c>
      <c r="K534" s="5" t="s">
        <v>26</v>
      </c>
      <c r="L534" s="9" t="s">
        <v>41</v>
      </c>
      <c r="M534" s="5">
        <v>14</v>
      </c>
    </row>
    <row r="535" spans="1:13" ht="15" customHeight="1">
      <c r="A535" s="5" t="s">
        <v>764</v>
      </c>
      <c r="B535" s="32" t="s">
        <v>779</v>
      </c>
      <c r="C535" s="5" t="s">
        <v>102</v>
      </c>
      <c r="D535" s="5" t="s">
        <v>133</v>
      </c>
      <c r="E535" s="28" t="s">
        <v>780</v>
      </c>
      <c r="I535" s="5" t="s">
        <v>45</v>
      </c>
      <c r="L535" s="9" t="s">
        <v>36</v>
      </c>
      <c r="M535" s="5">
        <v>15</v>
      </c>
    </row>
  </sheetData>
  <autoFilter ref="A1:N535" xr:uid="{1AF76167-FE54-498A-A5DD-A5F33EEE8326}"/>
  <dataValidations count="6">
    <dataValidation type="list" allowBlank="1" showInputMessage="1" showErrorMessage="1" sqref="L527:L535 L302:L314 L319:L322 L329:L333 L338:L339 L342:L343 L346:L347 L152:L284 L349:L426 L2:L150 L463:L486" xr:uid="{53D3C724-2D6A-40F8-99D0-EB72662A489C}">
      <formula1>"Short,Medium,Long, All, Long &amp; Medium, Short &amp; Medium"</formula1>
    </dataValidation>
    <dataValidation type="list" allowBlank="1" showInputMessage="1" showErrorMessage="1" sqref="G527:G532 G181:G184 G186 G188:G189 G191 G194:G196 G198:G202 G238:G239 G241:G254 G206:G208 G256:G257 G259:G260 G262:G263 G265:G269 G210:G211 G271:G273 G275:G277 G279:G280 G282 G284:G285 G213:G217 G222:G223 G288 G291:G292 G295:G296 G226:G227 G231 G229 G299:G301 G234:G235 G307:G308 G311:G312 G315:G316 G319:G320 G323:G324 G329 G332:G333 G336:G337 G340:G341 G344:G345 G348 G350:G351 G354 G356 G358 G360 G362 G364 G367 G370 G372 G375 G378 G380:G381 G383 G385 G389 G387 G391 G393 G397 G400 G402 G416:G417 G405:G414 G420:G425 G447:G448 H459:I459 G2:G174 G463:G486 G427:G441 G443 H460:H462" xr:uid="{433FC5C7-C534-465A-B3E7-3CE2B41BFBEA}">
      <formula1>"Positive,Negative,ND"</formula1>
    </dataValidation>
    <dataValidation type="list" allowBlank="1" showInputMessage="1" showErrorMessage="1" sqref="H527:H532 H181:H186 H188:H189 H191 H194:H196 H198:H202 H237 H240:H242 H245 H247:H254 H206:H207 H256:H257 H259:H260 H262:H263 H265:H269 H271:H273 H210:H211 H275:H277 H279:H280 H282 H284:H285 H213 H217 H222:H223 H288 H291:H292 H295:H296 H226:H227 H231 H229 H299:H301 H234:I234 H235 H307:H308 H311:H312 H315:H316 H319:H320 H323:H324 H329 H332:H333 H336:H337 H340:H341 H344:H345 H348 H350:H351 H354 H356 H358 H360 H362 H364 H367 H370 H372 H375 H378 H380:H381 H383 H385 H387 H389 H391 H393 H397 H400 H402 H405:H414 H416:H417 H420:H425 H2:H168 H429:H457 H463:H486" xr:uid="{D9344C96-C868-4AA2-955C-D5D8931461DA}">
      <formula1>"Actual,Potential,ND"</formula1>
    </dataValidation>
    <dataValidation type="list" allowBlank="1" showInputMessage="1" showErrorMessage="1" sqref="J2:J149 J463:J486" xr:uid="{32D9A4D1-DD97-4F42-8976-BE5915A6D80F}">
      <formula1>"Physical Opportunity,Transitional Opportunity,Opportunity"</formula1>
    </dataValidation>
    <dataValidation type="list" allowBlank="1" showInputMessage="1" showErrorMessage="1" sqref="H105 I319:I320 I322:I324 I328:I329 I331:I333 I335:I337 I339:I341 I343:I345 I440:I456 I347:I348 I351 I353:I356 I358 I360 I362 I364 I366:I367 I369:I373 I375:I376 I378 I380:I381 I383:I387 I389:I391 I458 I2:I104 I106:I233 I433 I435:I436 I438 I235:I316 I393:I430 I460:I1048576" xr:uid="{FE3737A1-00EA-4AE6-8B95-1456B8288E72}">
      <formula1>"Physical risk,Transitional risk,Risk"</formula1>
    </dataValidation>
    <dataValidation type="list" allowBlank="1" showInputMessage="1" showErrorMessage="1" sqref="L299:L301 L315:L318 L323:L328 L334:L337 L340:L341 L344:L345 L348 K1:K284 K299:K1048576" xr:uid="{75AE465E-1698-4B3C-8976-D435D92F9378}">
      <formula1>"Downstream, OwnOperation, Upstream, Down&amp;Own,Up&amp;Own, Up&amp; Down, All"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15AB-9C6A-4C22-B10E-225D447C62F6}">
  <dimension ref="A1:AB27"/>
  <sheetViews>
    <sheetView tabSelected="1" workbookViewId="0">
      <selection activeCell="A33" sqref="A33:XFD33"/>
    </sheetView>
  </sheetViews>
  <sheetFormatPr defaultColWidth="9" defaultRowHeight="15" customHeight="1"/>
  <cols>
    <col min="1" max="1" width="21.19921875" style="1" customWidth="1"/>
    <col min="2" max="2" width="20" style="1" bestFit="1" customWidth="1"/>
    <col min="3" max="3" width="9" style="1"/>
    <col min="4" max="4" width="16.69921875" style="1" bestFit="1" customWidth="1"/>
    <col min="5" max="5" width="20.09765625" style="1" bestFit="1" customWidth="1"/>
    <col min="6" max="6" width="13.59765625" style="1" bestFit="1" customWidth="1"/>
    <col min="7" max="7" width="21" style="1" customWidth="1"/>
    <col min="8" max="8" width="10.8984375" style="1" bestFit="1" customWidth="1"/>
    <col min="9" max="9" width="13.19921875" style="1" bestFit="1" customWidth="1"/>
    <col min="10" max="10" width="12.09765625" style="1" bestFit="1" customWidth="1"/>
    <col min="11" max="11" width="11" style="1" bestFit="1" customWidth="1"/>
    <col min="12" max="12" width="12.3984375" style="1" bestFit="1" customWidth="1"/>
    <col min="13" max="13" width="10.59765625" style="1" customWidth="1"/>
    <col min="14" max="14" width="13.19921875" style="1" bestFit="1" customWidth="1"/>
    <col min="15" max="15" width="12.09765625" style="1" bestFit="1" customWidth="1"/>
    <col min="16" max="16" width="13.09765625" style="1" customWidth="1"/>
    <col min="17" max="17" width="20.59765625" style="1" customWidth="1"/>
    <col min="18" max="18" width="19.19921875" style="1" customWidth="1"/>
    <col min="19" max="19" width="14.3984375" style="1" bestFit="1" customWidth="1"/>
    <col min="20" max="20" width="15.69921875" style="1" bestFit="1" customWidth="1"/>
    <col min="21" max="24" width="14.3984375" style="1" customWidth="1"/>
    <col min="25" max="25" width="16.8984375" style="1" bestFit="1" customWidth="1"/>
    <col min="26" max="26" width="116" style="1" bestFit="1" customWidth="1"/>
    <col min="27" max="27" width="18.69921875" style="1" bestFit="1" customWidth="1"/>
    <col min="28" max="16384" width="9" style="1"/>
  </cols>
  <sheetData>
    <row r="1" spans="1:28" ht="14.4" thickBot="1">
      <c r="A1" s="16" t="s">
        <v>0</v>
      </c>
      <c r="B1" s="17" t="s">
        <v>811</v>
      </c>
      <c r="C1" s="18" t="s">
        <v>812</v>
      </c>
      <c r="D1" s="16" t="s">
        <v>1010</v>
      </c>
      <c r="E1" s="16" t="s">
        <v>1011</v>
      </c>
      <c r="F1" s="17" t="s">
        <v>813</v>
      </c>
      <c r="G1" s="18" t="s">
        <v>1012</v>
      </c>
      <c r="H1" s="77" t="s">
        <v>1018</v>
      </c>
      <c r="I1" s="78" t="s">
        <v>1021</v>
      </c>
      <c r="J1" s="79" t="s">
        <v>1019</v>
      </c>
      <c r="K1" s="78" t="s">
        <v>1020</v>
      </c>
      <c r="L1" s="80" t="s">
        <v>1013</v>
      </c>
      <c r="M1" s="81" t="s">
        <v>1014</v>
      </c>
      <c r="N1" s="78" t="s">
        <v>1016</v>
      </c>
      <c r="O1" s="79" t="s">
        <v>1015</v>
      </c>
      <c r="P1" s="81" t="s">
        <v>1017</v>
      </c>
      <c r="Q1" s="81" t="s">
        <v>814</v>
      </c>
      <c r="R1" s="78" t="s">
        <v>815</v>
      </c>
      <c r="S1" s="79" t="s">
        <v>816</v>
      </c>
      <c r="T1" s="78" t="s">
        <v>817</v>
      </c>
      <c r="U1" s="79" t="s">
        <v>818</v>
      </c>
      <c r="V1" s="78" t="s">
        <v>819</v>
      </c>
      <c r="W1" s="79" t="s">
        <v>820</v>
      </c>
      <c r="X1" s="78" t="s">
        <v>821</v>
      </c>
      <c r="Y1" s="79" t="s">
        <v>822</v>
      </c>
      <c r="Z1" s="81" t="s">
        <v>823</v>
      </c>
      <c r="AA1" s="82" t="s">
        <v>824</v>
      </c>
    </row>
    <row r="2" spans="1:28" ht="13.8">
      <c r="A2" s="9" t="s">
        <v>13</v>
      </c>
      <c r="B2" s="9" t="s">
        <v>1022</v>
      </c>
      <c r="C2" s="9">
        <v>2024</v>
      </c>
      <c r="D2" s="9">
        <v>212</v>
      </c>
      <c r="E2" s="9">
        <v>76</v>
      </c>
      <c r="F2" s="9" t="s">
        <v>825</v>
      </c>
      <c r="G2" s="55">
        <f>COUNTIF('II. IROs'!A:A,'III. Others'!A2)</f>
        <v>41</v>
      </c>
      <c r="H2" s="58">
        <v>277717</v>
      </c>
      <c r="I2" s="58">
        <v>286439</v>
      </c>
      <c r="J2" s="58">
        <v>340738</v>
      </c>
      <c r="K2" s="58">
        <v>6467283</v>
      </c>
      <c r="L2" s="6">
        <v>2019</v>
      </c>
      <c r="M2" s="58">
        <v>389101</v>
      </c>
      <c r="N2" s="58">
        <v>402715</v>
      </c>
      <c r="O2" s="58">
        <v>429177</v>
      </c>
      <c r="P2" s="58">
        <v>8224693</v>
      </c>
      <c r="Q2" s="56">
        <v>2047</v>
      </c>
      <c r="R2" s="19">
        <v>2032</v>
      </c>
      <c r="S2" s="9">
        <v>4.8</v>
      </c>
      <c r="T2" s="9">
        <v>4.8</v>
      </c>
      <c r="U2" s="9">
        <v>55.5</v>
      </c>
      <c r="V2" s="9">
        <v>55.5</v>
      </c>
      <c r="W2" s="9">
        <v>37.1</v>
      </c>
      <c r="X2" s="9">
        <v>37.1</v>
      </c>
      <c r="Y2" s="9" t="s">
        <v>826</v>
      </c>
      <c r="Z2" s="15" t="s">
        <v>827</v>
      </c>
      <c r="AA2" s="9"/>
    </row>
    <row r="3" spans="1:28" ht="13.8">
      <c r="A3" s="5" t="s">
        <v>124</v>
      </c>
      <c r="B3" s="5" t="s">
        <v>395</v>
      </c>
      <c r="C3" s="5">
        <v>2024</v>
      </c>
      <c r="D3" s="5">
        <v>295</v>
      </c>
      <c r="E3" s="5">
        <v>55</v>
      </c>
      <c r="F3" s="9" t="s">
        <v>825</v>
      </c>
      <c r="G3" s="55">
        <f>COUNTIF('II. IROs'!A:A,'III. Others'!A3)</f>
        <v>6</v>
      </c>
      <c r="H3" s="52">
        <v>982297</v>
      </c>
      <c r="I3" s="52">
        <v>4064</v>
      </c>
      <c r="J3" s="52">
        <v>7931</v>
      </c>
      <c r="K3" s="52">
        <v>3222632</v>
      </c>
      <c r="L3" s="3"/>
      <c r="M3" s="52"/>
      <c r="N3" s="52"/>
      <c r="O3" s="52"/>
      <c r="P3" s="52"/>
      <c r="Q3" s="56"/>
      <c r="R3" s="19"/>
      <c r="S3" s="5">
        <v>50.22</v>
      </c>
      <c r="T3" s="5">
        <v>36.590000000000003</v>
      </c>
      <c r="U3" s="5">
        <v>45.34</v>
      </c>
      <c r="V3" s="5">
        <v>41.34</v>
      </c>
      <c r="W3" s="5">
        <v>0</v>
      </c>
      <c r="X3" s="5">
        <v>0</v>
      </c>
      <c r="Y3" s="9" t="s">
        <v>826</v>
      </c>
      <c r="Z3" s="5"/>
      <c r="AA3" s="5"/>
    </row>
    <row r="4" spans="1:28" ht="13.8">
      <c r="A4" s="5" t="s">
        <v>100</v>
      </c>
      <c r="B4" s="29" t="s">
        <v>828</v>
      </c>
      <c r="C4" s="5">
        <v>2024</v>
      </c>
      <c r="D4" s="5">
        <v>317</v>
      </c>
      <c r="E4" s="5">
        <f>317-218</f>
        <v>99</v>
      </c>
      <c r="F4" s="9" t="s">
        <v>829</v>
      </c>
      <c r="G4" s="55">
        <f>COUNTIF('II. IROs'!A:A,'III. Others'!A4)</f>
        <v>15</v>
      </c>
      <c r="H4" s="52">
        <v>310</v>
      </c>
      <c r="I4" s="52">
        <v>15</v>
      </c>
      <c r="J4" s="52">
        <v>122</v>
      </c>
      <c r="K4" s="52">
        <v>208748</v>
      </c>
      <c r="L4" s="3">
        <v>2020</v>
      </c>
      <c r="M4" s="52">
        <v>103</v>
      </c>
      <c r="N4" s="53">
        <v>23</v>
      </c>
      <c r="O4" s="52"/>
      <c r="P4" s="52">
        <v>215131</v>
      </c>
      <c r="Q4" s="56"/>
      <c r="R4" s="19"/>
      <c r="S4" s="5"/>
      <c r="T4" s="5"/>
      <c r="U4" s="5"/>
      <c r="V4" s="5"/>
      <c r="W4" s="5"/>
      <c r="X4" s="5"/>
      <c r="Y4" s="9" t="s">
        <v>826</v>
      </c>
      <c r="Z4" s="5"/>
      <c r="AA4" s="5"/>
    </row>
    <row r="5" spans="1:28" ht="13.8">
      <c r="A5" s="5" t="s">
        <v>137</v>
      </c>
      <c r="B5" s="5" t="s">
        <v>830</v>
      </c>
      <c r="C5" s="5">
        <v>2024</v>
      </c>
      <c r="D5" s="5">
        <v>330</v>
      </c>
      <c r="E5" s="5">
        <f>138-57</f>
        <v>81</v>
      </c>
      <c r="F5" s="9" t="s">
        <v>825</v>
      </c>
      <c r="G5" s="55">
        <f>COUNTIF('II. IROs'!A:A,'III. Others'!A5)</f>
        <v>73</v>
      </c>
      <c r="H5" s="52">
        <v>21718</v>
      </c>
      <c r="I5" s="52">
        <v>5</v>
      </c>
      <c r="J5" s="52">
        <v>16291</v>
      </c>
      <c r="K5" s="52">
        <v>769143</v>
      </c>
      <c r="L5" s="3">
        <v>2018</v>
      </c>
      <c r="M5" s="52">
        <v>44059</v>
      </c>
      <c r="N5" s="52">
        <v>5316</v>
      </c>
      <c r="O5" s="52">
        <v>20056</v>
      </c>
      <c r="P5" s="52">
        <v>568003</v>
      </c>
      <c r="Q5" s="56">
        <v>131.19999999999999</v>
      </c>
      <c r="R5" s="19">
        <v>128.5</v>
      </c>
      <c r="S5" s="5">
        <v>93</v>
      </c>
      <c r="T5" s="5">
        <v>0</v>
      </c>
      <c r="U5" s="5">
        <v>95</v>
      </c>
      <c r="V5" s="5">
        <v>0</v>
      </c>
      <c r="W5" s="5">
        <v>77</v>
      </c>
      <c r="X5" s="5">
        <v>0</v>
      </c>
      <c r="Y5" s="9" t="s">
        <v>826</v>
      </c>
      <c r="Z5" s="15" t="s">
        <v>831</v>
      </c>
      <c r="AA5" s="5" t="s">
        <v>832</v>
      </c>
    </row>
    <row r="6" spans="1:28" ht="13.8">
      <c r="A6" s="5" t="s">
        <v>239</v>
      </c>
      <c r="B6" s="5" t="s">
        <v>1022</v>
      </c>
      <c r="C6" s="5">
        <v>2024</v>
      </c>
      <c r="D6" s="5">
        <v>398</v>
      </c>
      <c r="E6" s="5">
        <f>241-113</f>
        <v>128</v>
      </c>
      <c r="F6" s="9" t="s">
        <v>825</v>
      </c>
      <c r="G6" s="55">
        <f>COUNTIF('II. IROs'!A:A,'III. Others'!A6)</f>
        <v>32</v>
      </c>
      <c r="H6" s="52">
        <f>1.2*1000000</f>
        <v>1200000</v>
      </c>
      <c r="I6" s="52">
        <f>0.3*1000000</f>
        <v>300000</v>
      </c>
      <c r="J6" s="52">
        <f>0.7*1000000</f>
        <v>700000</v>
      </c>
      <c r="K6" s="52">
        <f>6.6*1000000</f>
        <v>6600000</v>
      </c>
      <c r="L6" s="3">
        <v>2021</v>
      </c>
      <c r="M6" s="52">
        <f>1.4*1000000</f>
        <v>1400000</v>
      </c>
      <c r="N6" s="52">
        <f>0.6*1000000</f>
        <v>600000</v>
      </c>
      <c r="O6" s="52">
        <f>0.8*1000000</f>
        <v>800000</v>
      </c>
      <c r="P6" s="52">
        <f>7.4*1000000</f>
        <v>7400000</v>
      </c>
      <c r="Q6" s="56">
        <f>1.2*1000</f>
        <v>1200</v>
      </c>
      <c r="R6" s="19">
        <f>1.2*1000</f>
        <v>1200</v>
      </c>
      <c r="S6" s="5">
        <v>37</v>
      </c>
      <c r="T6" s="5">
        <v>0</v>
      </c>
      <c r="U6" s="5">
        <v>46</v>
      </c>
      <c r="V6" s="5">
        <v>0</v>
      </c>
      <c r="W6" s="5">
        <v>37</v>
      </c>
      <c r="X6" s="5">
        <v>0</v>
      </c>
      <c r="Y6" s="9" t="s">
        <v>826</v>
      </c>
      <c r="Z6" s="15" t="s">
        <v>833</v>
      </c>
      <c r="AA6" s="5" t="s">
        <v>834</v>
      </c>
    </row>
    <row r="7" spans="1:28" ht="13.8">
      <c r="A7" s="5" t="s">
        <v>298</v>
      </c>
      <c r="B7" s="5" t="s">
        <v>1023</v>
      </c>
      <c r="C7" s="5">
        <v>2024</v>
      </c>
      <c r="D7" s="5">
        <v>233</v>
      </c>
      <c r="E7" s="5">
        <v>36</v>
      </c>
      <c r="F7" s="9" t="s">
        <v>825</v>
      </c>
      <c r="G7" s="55">
        <f>COUNTIF('II. IROs'!A:A,'III. Others'!A7)</f>
        <v>12</v>
      </c>
      <c r="H7" s="52">
        <v>2490000</v>
      </c>
      <c r="I7" s="52">
        <v>760000</v>
      </c>
      <c r="J7" s="52">
        <v>1980000</v>
      </c>
      <c r="K7" s="52">
        <v>20370000</v>
      </c>
      <c r="L7" s="3">
        <v>2017</v>
      </c>
      <c r="M7" s="52"/>
      <c r="N7" s="52"/>
      <c r="O7" s="52"/>
      <c r="P7" s="52"/>
      <c r="Q7" s="56">
        <v>433</v>
      </c>
      <c r="R7" s="19">
        <v>411</v>
      </c>
      <c r="S7" s="5">
        <v>0</v>
      </c>
      <c r="T7" s="5">
        <v>0</v>
      </c>
      <c r="U7" s="5">
        <v>1.8</v>
      </c>
      <c r="V7" s="5">
        <v>0.8</v>
      </c>
      <c r="W7" s="5">
        <v>2.1</v>
      </c>
      <c r="X7" s="5">
        <v>0.6</v>
      </c>
      <c r="Y7" s="9" t="s">
        <v>826</v>
      </c>
      <c r="Z7" s="5"/>
      <c r="AA7" s="5"/>
      <c r="AB7" s="1" t="s">
        <v>835</v>
      </c>
    </row>
    <row r="8" spans="1:28" ht="13.8">
      <c r="A8" s="5" t="s">
        <v>836</v>
      </c>
      <c r="B8" s="5" t="s">
        <v>830</v>
      </c>
      <c r="C8" s="5">
        <v>2024</v>
      </c>
      <c r="D8" s="5">
        <v>384</v>
      </c>
      <c r="E8" s="5">
        <f>374-305</f>
        <v>69</v>
      </c>
      <c r="F8" s="9" t="s">
        <v>829</v>
      </c>
      <c r="G8" s="55">
        <f>COUNTIF('II. IROs'!A:A,'III. Others'!A8)</f>
        <v>20</v>
      </c>
      <c r="H8" s="52">
        <v>3788</v>
      </c>
      <c r="I8" s="52">
        <v>534</v>
      </c>
      <c r="J8" s="52">
        <v>494</v>
      </c>
      <c r="K8" s="52">
        <v>227447</v>
      </c>
      <c r="L8" s="3"/>
      <c r="M8" s="52"/>
      <c r="N8" s="52"/>
      <c r="O8" s="52"/>
      <c r="P8" s="52"/>
      <c r="Q8" s="57">
        <v>1.03E-4</v>
      </c>
      <c r="R8" s="35">
        <v>1.03E-4</v>
      </c>
      <c r="S8" s="5">
        <v>99.8</v>
      </c>
      <c r="T8" s="5">
        <v>0</v>
      </c>
      <c r="U8" s="5">
        <v>5.8</v>
      </c>
      <c r="V8" s="5">
        <v>0</v>
      </c>
      <c r="W8" s="5">
        <v>99.9</v>
      </c>
      <c r="X8" s="5">
        <v>0</v>
      </c>
      <c r="Y8" s="9" t="s">
        <v>826</v>
      </c>
      <c r="Z8" s="5" t="s">
        <v>837</v>
      </c>
      <c r="AA8" s="5" t="s">
        <v>838</v>
      </c>
    </row>
    <row r="9" spans="1:28" ht="13.8">
      <c r="A9" s="5" t="s">
        <v>401</v>
      </c>
      <c r="B9" s="5" t="s">
        <v>839</v>
      </c>
      <c r="C9" s="5">
        <v>2024</v>
      </c>
      <c r="D9" s="5">
        <v>416</v>
      </c>
      <c r="E9" s="5">
        <f>300-155</f>
        <v>145</v>
      </c>
      <c r="F9" s="9" t="s">
        <v>825</v>
      </c>
      <c r="G9" s="55">
        <f>COUNTIF('II. IROs'!A:A,'III. Others'!A9)</f>
        <v>48</v>
      </c>
      <c r="H9" s="52">
        <v>17640</v>
      </c>
      <c r="I9" s="52"/>
      <c r="J9" s="52">
        <v>776272</v>
      </c>
      <c r="K9" s="52">
        <v>1330550</v>
      </c>
      <c r="L9" s="3">
        <v>2019</v>
      </c>
      <c r="M9" s="52">
        <v>17016</v>
      </c>
      <c r="N9" s="52">
        <v>1520759</v>
      </c>
      <c r="O9" s="52">
        <v>923449</v>
      </c>
      <c r="P9" s="52"/>
      <c r="Q9" s="56">
        <v>564</v>
      </c>
      <c r="R9" s="19"/>
      <c r="S9" s="5">
        <v>99.7</v>
      </c>
      <c r="T9" s="5">
        <v>99.3</v>
      </c>
      <c r="U9" s="5">
        <v>99.9</v>
      </c>
      <c r="V9" s="5">
        <v>99.8</v>
      </c>
      <c r="W9" s="5">
        <v>99.7</v>
      </c>
      <c r="X9" s="5">
        <v>99.3</v>
      </c>
      <c r="Y9" s="9" t="s">
        <v>826</v>
      </c>
      <c r="Z9" s="5"/>
      <c r="AA9" s="5" t="s">
        <v>834</v>
      </c>
    </row>
    <row r="10" spans="1:28" ht="13.8">
      <c r="A10" s="5" t="s">
        <v>467</v>
      </c>
      <c r="B10" s="29" t="s">
        <v>828</v>
      </c>
      <c r="C10" s="5">
        <v>2024</v>
      </c>
      <c r="D10" s="5">
        <v>261</v>
      </c>
      <c r="E10" s="5">
        <f>193-23</f>
        <v>170</v>
      </c>
      <c r="F10" s="9" t="s">
        <v>829</v>
      </c>
      <c r="G10" s="55">
        <f>COUNTIF('II. IROs'!A:A,'III. Others'!A10)</f>
        <v>14</v>
      </c>
      <c r="H10" s="52"/>
      <c r="I10" s="52"/>
      <c r="J10" s="52"/>
      <c r="K10" s="52"/>
      <c r="L10" s="3"/>
      <c r="M10" s="52"/>
      <c r="N10" s="52"/>
      <c r="O10" s="52"/>
      <c r="P10" s="52"/>
      <c r="Q10" s="56"/>
      <c r="R10" s="19"/>
      <c r="S10" s="5"/>
      <c r="T10" s="5"/>
      <c r="U10" s="5"/>
      <c r="V10" s="5"/>
      <c r="W10" s="5"/>
      <c r="X10" s="5"/>
      <c r="Y10" s="5"/>
      <c r="Z10" s="5" t="s">
        <v>840</v>
      </c>
      <c r="AA10" s="5" t="s">
        <v>834</v>
      </c>
    </row>
    <row r="11" spans="1:28" ht="13.8">
      <c r="A11" s="5" t="s">
        <v>351</v>
      </c>
      <c r="B11" s="5" t="s">
        <v>1023</v>
      </c>
      <c r="C11" s="5">
        <v>2024</v>
      </c>
      <c r="D11" s="5">
        <v>335</v>
      </c>
      <c r="E11" s="5">
        <v>136</v>
      </c>
      <c r="F11" s="60" t="s">
        <v>829</v>
      </c>
      <c r="G11" s="55">
        <f>COUNTIF('II. IROs'!A:A,'III. Others'!A11)</f>
        <v>36</v>
      </c>
      <c r="H11" s="52">
        <v>26033</v>
      </c>
      <c r="I11" s="54">
        <v>11869</v>
      </c>
      <c r="J11" s="54">
        <v>12944</v>
      </c>
      <c r="K11" s="54">
        <v>569021</v>
      </c>
      <c r="L11" s="3">
        <v>2023</v>
      </c>
      <c r="M11" s="52">
        <v>27825</v>
      </c>
      <c r="N11" s="54">
        <v>12648</v>
      </c>
      <c r="O11" s="54">
        <v>12235</v>
      </c>
      <c r="P11" s="54">
        <v>516802</v>
      </c>
      <c r="Q11" s="56">
        <v>494</v>
      </c>
      <c r="R11" s="19">
        <v>493</v>
      </c>
      <c r="S11" s="5">
        <v>0</v>
      </c>
      <c r="T11" s="5">
        <v>0</v>
      </c>
      <c r="U11" s="5">
        <v>39.700000000000003</v>
      </c>
      <c r="V11" s="5">
        <v>0</v>
      </c>
      <c r="W11" s="5">
        <v>4.0999999999999996</v>
      </c>
      <c r="X11" s="5">
        <v>0</v>
      </c>
      <c r="Y11" s="5" t="s">
        <v>826</v>
      </c>
      <c r="Z11" s="5"/>
      <c r="AA11" s="5" t="s">
        <v>841</v>
      </c>
    </row>
    <row r="12" spans="1:28" ht="13.8">
      <c r="A12" s="5" t="s">
        <v>488</v>
      </c>
      <c r="B12" s="9" t="s">
        <v>1022</v>
      </c>
      <c r="C12" s="5">
        <v>2024</v>
      </c>
      <c r="D12" s="5">
        <v>227</v>
      </c>
      <c r="E12" s="5">
        <f>165-84</f>
        <v>81</v>
      </c>
      <c r="F12" s="9" t="s">
        <v>825</v>
      </c>
      <c r="G12" s="55">
        <f>COUNTIF('II. IROs'!A:A,'III. Others'!A12)</f>
        <v>51</v>
      </c>
      <c r="H12" s="52">
        <v>9620</v>
      </c>
      <c r="I12" s="52">
        <v>3501</v>
      </c>
      <c r="J12" s="52">
        <v>4164</v>
      </c>
      <c r="K12" s="52">
        <v>5405164</v>
      </c>
      <c r="L12" s="3">
        <v>2022</v>
      </c>
      <c r="M12" s="52">
        <v>8404</v>
      </c>
      <c r="N12" s="52">
        <v>4330</v>
      </c>
      <c r="O12" s="52">
        <v>5133</v>
      </c>
      <c r="P12" s="52">
        <v>7046291</v>
      </c>
      <c r="Q12" s="56">
        <v>1285</v>
      </c>
      <c r="R12" s="19">
        <v>1258</v>
      </c>
      <c r="S12" s="5">
        <v>0</v>
      </c>
      <c r="T12" s="5">
        <v>0</v>
      </c>
      <c r="U12" s="5">
        <v>41.5</v>
      </c>
      <c r="V12" s="5">
        <v>0</v>
      </c>
      <c r="W12" s="5">
        <v>34</v>
      </c>
      <c r="X12" s="5">
        <v>0</v>
      </c>
      <c r="Y12" s="5"/>
      <c r="Z12" s="5"/>
      <c r="AA12" s="5"/>
    </row>
    <row r="13" spans="1:28" ht="45" customHeight="1">
      <c r="A13" s="41" t="s">
        <v>842</v>
      </c>
      <c r="B13" s="29" t="s">
        <v>828</v>
      </c>
      <c r="C13" s="5">
        <v>2024</v>
      </c>
      <c r="D13" s="5">
        <v>215</v>
      </c>
      <c r="E13" s="5">
        <v>84</v>
      </c>
      <c r="F13" s="9" t="s">
        <v>829</v>
      </c>
      <c r="G13" s="55">
        <f>COUNTIF('II. IROs'!A:A,'III. Others'!A13)</f>
        <v>0</v>
      </c>
      <c r="H13" s="40">
        <v>2064</v>
      </c>
      <c r="I13" s="54"/>
      <c r="J13">
        <v>303</v>
      </c>
      <c r="K13" s="40">
        <v>10417</v>
      </c>
      <c r="L13" s="3">
        <v>2019</v>
      </c>
      <c r="M13" s="52">
        <v>4208</v>
      </c>
      <c r="N13" s="52"/>
      <c r="O13" s="52">
        <v>2510</v>
      </c>
      <c r="P13" s="52">
        <v>14982</v>
      </c>
      <c r="Q13" s="56"/>
      <c r="R13" s="19"/>
      <c r="S13" s="5"/>
      <c r="T13" s="5"/>
      <c r="U13" s="5"/>
      <c r="V13" s="5"/>
      <c r="W13" s="5"/>
      <c r="X13" s="5"/>
      <c r="Y13" s="5" t="s">
        <v>826</v>
      </c>
      <c r="Z13" s="20" t="s">
        <v>843</v>
      </c>
      <c r="AA13" s="5" t="s">
        <v>834</v>
      </c>
    </row>
    <row r="14" spans="1:28" ht="13.8">
      <c r="A14" s="5" t="s">
        <v>552</v>
      </c>
      <c r="B14" s="5" t="s">
        <v>1024</v>
      </c>
      <c r="C14" s="5">
        <v>2024</v>
      </c>
      <c r="D14" s="5">
        <v>191</v>
      </c>
      <c r="E14" s="5">
        <v>78</v>
      </c>
      <c r="F14" s="9" t="s">
        <v>829</v>
      </c>
      <c r="G14" s="55">
        <f>COUNTIF('II. IROs'!A:A,'III. Others'!A14)</f>
        <v>43</v>
      </c>
      <c r="H14" s="52">
        <v>1097</v>
      </c>
      <c r="I14" s="40">
        <v>13979</v>
      </c>
      <c r="J14" s="40">
        <v>10799</v>
      </c>
      <c r="K14" s="40">
        <v>330191</v>
      </c>
      <c r="L14" s="3"/>
      <c r="M14" s="52"/>
      <c r="N14" s="52"/>
      <c r="O14" s="52"/>
      <c r="P14" s="52"/>
      <c r="Q14" s="68">
        <v>0.37</v>
      </c>
      <c r="R14" s="9">
        <v>0.37</v>
      </c>
      <c r="S14" s="5">
        <v>59.5</v>
      </c>
      <c r="T14" s="5">
        <v>0</v>
      </c>
      <c r="U14" s="5">
        <v>59.4</v>
      </c>
      <c r="V14" s="5">
        <v>0</v>
      </c>
      <c r="W14" s="5">
        <v>51</v>
      </c>
      <c r="X14" s="5">
        <v>0</v>
      </c>
      <c r="Y14" s="5" t="s">
        <v>826</v>
      </c>
      <c r="Z14" s="5"/>
      <c r="AA14" s="5" t="s">
        <v>841</v>
      </c>
    </row>
    <row r="15" spans="1:28" ht="15" customHeight="1">
      <c r="A15" s="5" t="s">
        <v>611</v>
      </c>
      <c r="B15" s="5" t="s">
        <v>395</v>
      </c>
      <c r="C15" s="5">
        <v>2024</v>
      </c>
      <c r="D15" s="5">
        <v>384</v>
      </c>
      <c r="E15" s="5">
        <f>144-30</f>
        <v>114</v>
      </c>
      <c r="F15" s="9" t="s">
        <v>829</v>
      </c>
      <c r="G15" s="55">
        <f>COUNTIF('II. IROs'!A:A,'III. Others'!A15)</f>
        <v>34</v>
      </c>
      <c r="H15" s="52">
        <v>16238</v>
      </c>
      <c r="I15" s="52">
        <v>5368</v>
      </c>
      <c r="J15" s="52">
        <v>35153</v>
      </c>
      <c r="K15" s="52">
        <v>5290964</v>
      </c>
      <c r="L15" s="3">
        <v>2021</v>
      </c>
      <c r="M15" s="52"/>
      <c r="N15" s="52"/>
      <c r="O15" s="52"/>
      <c r="P15" s="52"/>
      <c r="Q15" s="56">
        <f>80.2*1.1</f>
        <v>88.220000000000013</v>
      </c>
      <c r="R15" s="56">
        <f>80.2*1.1</f>
        <v>88.220000000000013</v>
      </c>
      <c r="S15" s="5"/>
      <c r="T15" s="5">
        <v>2.34</v>
      </c>
      <c r="U15" s="5"/>
      <c r="V15" s="5">
        <v>2.38</v>
      </c>
      <c r="W15" s="5"/>
      <c r="X15" s="5"/>
      <c r="Y15" s="5"/>
      <c r="Z15" s="5" t="s">
        <v>844</v>
      </c>
      <c r="AA15" s="5"/>
    </row>
    <row r="16" spans="1:28" ht="15" customHeight="1">
      <c r="A16" s="5" t="s">
        <v>656</v>
      </c>
      <c r="B16" s="5" t="s">
        <v>395</v>
      </c>
      <c r="C16" s="5">
        <v>2024</v>
      </c>
      <c r="D16" s="5">
        <v>140</v>
      </c>
      <c r="E16" s="5">
        <v>16</v>
      </c>
      <c r="F16" s="9" t="s">
        <v>829</v>
      </c>
      <c r="G16" s="55">
        <f>COUNTIF('II. IROs'!A:A,'III. Others'!A16)</f>
        <v>15</v>
      </c>
      <c r="H16" s="52">
        <v>158</v>
      </c>
      <c r="I16" s="52">
        <v>25</v>
      </c>
      <c r="J16" s="52">
        <v>65</v>
      </c>
      <c r="K16" s="52">
        <v>2997</v>
      </c>
      <c r="L16" s="52"/>
      <c r="M16" s="52"/>
      <c r="N16" s="52"/>
      <c r="O16" s="52"/>
      <c r="P16" s="52"/>
      <c r="Q16" s="56"/>
      <c r="R16" s="19"/>
      <c r="S16" s="5"/>
      <c r="T16" s="5"/>
      <c r="U16" s="5"/>
      <c r="V16" s="5"/>
      <c r="W16" s="5"/>
      <c r="X16" s="5"/>
      <c r="Y16" s="5"/>
      <c r="Z16" s="5"/>
      <c r="AA16" s="5"/>
    </row>
    <row r="17" spans="1:27" ht="15" customHeight="1">
      <c r="A17" s="5" t="s">
        <v>692</v>
      </c>
      <c r="B17" s="5" t="s">
        <v>395</v>
      </c>
      <c r="C17" s="5">
        <v>2024</v>
      </c>
      <c r="D17" s="5">
        <v>420</v>
      </c>
      <c r="E17" s="5">
        <v>109</v>
      </c>
      <c r="F17" s="9" t="s">
        <v>825</v>
      </c>
      <c r="G17" s="55">
        <f>COUNTIF('II. IROs'!A:A,'III. Others'!A17)</f>
        <v>24</v>
      </c>
      <c r="H17" s="52">
        <v>40717</v>
      </c>
      <c r="I17" s="52">
        <v>35361</v>
      </c>
      <c r="J17" s="52">
        <v>4626</v>
      </c>
      <c r="K17" s="52">
        <v>45825058</v>
      </c>
      <c r="L17" s="5"/>
      <c r="M17" s="5"/>
      <c r="N17" s="5"/>
      <c r="O17" s="5"/>
      <c r="P17" s="5"/>
      <c r="Q17" s="5"/>
      <c r="R17" s="5"/>
      <c r="S17" s="5">
        <v>2.8</v>
      </c>
      <c r="T17" s="5">
        <v>1.4</v>
      </c>
      <c r="U17" s="5">
        <v>4.2</v>
      </c>
      <c r="V17" s="5">
        <v>2.2000000000000002</v>
      </c>
      <c r="W17" s="51"/>
      <c r="X17" s="51"/>
      <c r="Y17" s="5" t="s">
        <v>826</v>
      </c>
      <c r="Z17" s="5"/>
      <c r="AA17" s="5"/>
    </row>
    <row r="18" spans="1:27" ht="15" customHeight="1">
      <c r="A18" s="5" t="s">
        <v>845</v>
      </c>
      <c r="B18" s="29" t="s">
        <v>828</v>
      </c>
      <c r="C18" s="5">
        <v>2024</v>
      </c>
      <c r="D18" s="5">
        <v>332</v>
      </c>
      <c r="E18" s="5">
        <v>31</v>
      </c>
      <c r="F18" s="9" t="s">
        <v>829</v>
      </c>
      <c r="G18" s="55">
        <f>COUNTIF('II. IROs'!A:A,'III. Others'!A18)</f>
        <v>0</v>
      </c>
      <c r="H18" s="52">
        <v>2748</v>
      </c>
      <c r="I18" s="52">
        <v>311</v>
      </c>
      <c r="J18" s="52">
        <v>3253</v>
      </c>
      <c r="K18" s="52">
        <v>76661</v>
      </c>
      <c r="L18" s="3">
        <v>2018</v>
      </c>
      <c r="M18" s="5"/>
      <c r="N18" s="5"/>
      <c r="O18" s="5"/>
      <c r="P18" s="5"/>
      <c r="Q18" s="5"/>
      <c r="R18" s="5"/>
      <c r="S18" s="5"/>
      <c r="T18" s="5"/>
      <c r="U18" s="5"/>
      <c r="V18" s="5"/>
      <c r="W18" s="5"/>
      <c r="X18" s="5"/>
      <c r="Y18" s="5"/>
      <c r="Z18" s="5"/>
      <c r="AA18" s="5" t="s">
        <v>846</v>
      </c>
    </row>
    <row r="19" spans="1:27" ht="15" customHeight="1">
      <c r="A19" s="5" t="s">
        <v>664</v>
      </c>
      <c r="B19" s="5" t="s">
        <v>395</v>
      </c>
      <c r="C19" s="5">
        <v>2024</v>
      </c>
      <c r="D19" s="5">
        <v>414</v>
      </c>
      <c r="E19" s="5">
        <v>326</v>
      </c>
      <c r="F19" s="9" t="s">
        <v>829</v>
      </c>
      <c r="G19" s="55">
        <f>COUNTIF('II. IROs'!A:A,'III. Others'!A19)</f>
        <v>21</v>
      </c>
      <c r="H19" s="52">
        <v>7834</v>
      </c>
      <c r="I19" s="52">
        <v>794</v>
      </c>
      <c r="J19" s="52">
        <v>3044</v>
      </c>
      <c r="K19" s="52">
        <v>4856207</v>
      </c>
      <c r="L19" s="3">
        <v>2023</v>
      </c>
      <c r="M19" s="52">
        <v>10048</v>
      </c>
      <c r="N19" s="52">
        <v>508</v>
      </c>
      <c r="O19" s="52"/>
      <c r="P19" s="52">
        <v>5197204</v>
      </c>
      <c r="Q19" s="56">
        <v>923</v>
      </c>
      <c r="R19" s="19">
        <v>923</v>
      </c>
      <c r="S19" s="5">
        <v>11.8</v>
      </c>
      <c r="T19" s="5">
        <v>1.2</v>
      </c>
      <c r="U19" s="5">
        <v>72.8</v>
      </c>
      <c r="V19" s="5">
        <v>6.4</v>
      </c>
      <c r="W19" s="5">
        <v>32.6</v>
      </c>
      <c r="X19" s="5">
        <v>1.4</v>
      </c>
      <c r="Y19" s="5" t="s">
        <v>826</v>
      </c>
      <c r="Z19" s="5" t="s">
        <v>847</v>
      </c>
      <c r="AA19" s="5" t="s">
        <v>846</v>
      </c>
    </row>
    <row r="20" spans="1:27" ht="15" customHeight="1">
      <c r="A20" s="5" t="s">
        <v>704</v>
      </c>
      <c r="B20" s="5" t="s">
        <v>1022</v>
      </c>
      <c r="C20" s="5">
        <v>2024</v>
      </c>
      <c r="D20" s="5">
        <v>315</v>
      </c>
      <c r="E20" s="5">
        <v>84</v>
      </c>
      <c r="F20" s="9" t="s">
        <v>825</v>
      </c>
      <c r="G20" s="55">
        <f>COUNTIF('II. IROs'!A:A,'III. Others'!A20)</f>
        <v>40</v>
      </c>
      <c r="H20" s="52">
        <v>6791000</v>
      </c>
      <c r="I20" s="52">
        <v>668000</v>
      </c>
      <c r="J20" s="52">
        <v>763000</v>
      </c>
      <c r="K20" s="52">
        <v>16077000</v>
      </c>
      <c r="L20" s="3">
        <v>2021</v>
      </c>
      <c r="M20" s="52">
        <v>8119000</v>
      </c>
      <c r="N20" s="1">
        <v>838000</v>
      </c>
      <c r="O20" s="52">
        <v>804000</v>
      </c>
      <c r="P20" s="52">
        <v>16459000</v>
      </c>
      <c r="Q20" s="73">
        <v>4.5999999999999999E-3</v>
      </c>
      <c r="R20" s="74">
        <v>4.5999999999999999E-3</v>
      </c>
      <c r="S20" s="38"/>
      <c r="T20" s="38"/>
      <c r="U20" s="38"/>
      <c r="V20" s="38"/>
      <c r="W20" s="38"/>
      <c r="X20" s="38"/>
      <c r="Y20" s="5" t="s">
        <v>826</v>
      </c>
      <c r="Z20" s="5"/>
      <c r="AA20" s="5" t="s">
        <v>834</v>
      </c>
    </row>
    <row r="21" spans="1:27" ht="15" customHeight="1">
      <c r="A21" s="5" t="s">
        <v>764</v>
      </c>
      <c r="B21" s="5" t="s">
        <v>395</v>
      </c>
      <c r="C21" s="5">
        <v>2024</v>
      </c>
      <c r="D21" s="5"/>
      <c r="E21" s="5">
        <v>620</v>
      </c>
      <c r="F21" s="9" t="s">
        <v>825</v>
      </c>
      <c r="G21" s="55">
        <f>COUNTIF('II. IROs'!A:A,'III. Others'!A21)</f>
        <v>9</v>
      </c>
      <c r="H21" s="52">
        <v>103</v>
      </c>
      <c r="I21" s="52">
        <v>7</v>
      </c>
      <c r="J21" s="52">
        <v>42</v>
      </c>
      <c r="K21" s="52">
        <v>17071460</v>
      </c>
      <c r="L21" s="3">
        <v>2019</v>
      </c>
      <c r="M21" s="52">
        <v>160</v>
      </c>
      <c r="N21" s="52">
        <v>76</v>
      </c>
      <c r="O21" s="52">
        <v>76</v>
      </c>
      <c r="P21" s="52">
        <v>18106888</v>
      </c>
      <c r="Q21" s="56"/>
      <c r="R21" s="19"/>
      <c r="S21" s="5">
        <v>22.4</v>
      </c>
      <c r="T21" s="5">
        <v>0</v>
      </c>
      <c r="U21" s="5">
        <v>15.9</v>
      </c>
      <c r="V21" s="5">
        <v>5.2</v>
      </c>
      <c r="W21" s="5">
        <v>3.6</v>
      </c>
      <c r="X21" s="5">
        <v>0</v>
      </c>
      <c r="Y21" s="5"/>
      <c r="Z21" s="5" t="s">
        <v>848</v>
      </c>
      <c r="AA21" s="5" t="s">
        <v>841</v>
      </c>
    </row>
    <row r="27" spans="1:27" ht="15" customHeight="1">
      <c r="M27" s="86"/>
    </row>
  </sheetData>
  <autoFilter ref="A1:AB21" xr:uid="{4AB815AB-9C6A-4C22-B10E-225D447C62F6}"/>
  <dataValidations count="2">
    <dataValidation type="list" allowBlank="1" showInputMessage="1" showErrorMessage="1" sqref="Y2:Y9" xr:uid="{5F958F5C-3091-420D-A9B4-A7487744A903}">
      <formula1>"Qualified, Unqualified"</formula1>
    </dataValidation>
    <dataValidation type="list" allowBlank="1" showInputMessage="1" showErrorMessage="1" sqref="F2:F21" xr:uid="{BF583E73-DA5A-4B48-8AB2-9A222168D325}">
      <formula1>"Yes, 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70C14-2CE8-48D5-B510-8964C8C0F2DC}">
  <dimension ref="C3:G25"/>
  <sheetViews>
    <sheetView workbookViewId="0">
      <selection activeCell="G14" sqref="G14"/>
    </sheetView>
  </sheetViews>
  <sheetFormatPr defaultColWidth="9.09765625" defaultRowHeight="15" customHeight="1"/>
  <cols>
    <col min="1" max="2" width="9.09765625" style="1"/>
    <col min="3" max="3" width="22.09765625" style="1" bestFit="1" customWidth="1"/>
    <col min="4" max="4" width="7" style="1" bestFit="1" customWidth="1"/>
    <col min="5" max="5" width="79.8984375" style="1" bestFit="1" customWidth="1"/>
    <col min="6" max="6" width="9.09765625" style="1"/>
    <col min="7" max="7" width="51.09765625" style="1" customWidth="1"/>
    <col min="8" max="16384" width="9.09765625" style="1"/>
  </cols>
  <sheetData>
    <row r="3" spans="3:7" ht="13.8">
      <c r="C3" s="2" t="s">
        <v>849</v>
      </c>
    </row>
    <row r="4" spans="3:7" ht="15" customHeight="1">
      <c r="C4" s="8" t="s">
        <v>0</v>
      </c>
      <c r="D4" s="8" t="s">
        <v>850</v>
      </c>
      <c r="E4" s="7" t="s">
        <v>851</v>
      </c>
      <c r="F4" s="7" t="s">
        <v>852</v>
      </c>
      <c r="G4" s="7" t="s">
        <v>853</v>
      </c>
    </row>
    <row r="5" spans="3:7" ht="13.8">
      <c r="C5" s="49" t="s">
        <v>854</v>
      </c>
      <c r="D5" s="6" t="s">
        <v>855</v>
      </c>
      <c r="E5" s="43" t="s">
        <v>856</v>
      </c>
      <c r="F5" s="6" t="s">
        <v>857</v>
      </c>
      <c r="G5" s="50"/>
    </row>
    <row r="6" spans="3:7" ht="13.8">
      <c r="C6" s="41" t="s">
        <v>858</v>
      </c>
      <c r="D6" s="3" t="s">
        <v>859</v>
      </c>
      <c r="E6" s="34" t="s">
        <v>860</v>
      </c>
      <c r="F6" s="3" t="s">
        <v>857</v>
      </c>
      <c r="G6" s="42"/>
    </row>
    <row r="7" spans="3:7" ht="13.8">
      <c r="C7" s="41" t="s">
        <v>861</v>
      </c>
      <c r="D7" s="3" t="s">
        <v>862</v>
      </c>
      <c r="E7" s="43" t="s">
        <v>863</v>
      </c>
      <c r="F7" s="3" t="s">
        <v>857</v>
      </c>
      <c r="G7" s="42" t="s">
        <v>864</v>
      </c>
    </row>
    <row r="8" spans="3:7" ht="13.8">
      <c r="C8" s="41" t="s">
        <v>865</v>
      </c>
      <c r="D8" s="3" t="s">
        <v>862</v>
      </c>
      <c r="E8" s="2" t="s">
        <v>866</v>
      </c>
      <c r="F8" s="3" t="s">
        <v>857</v>
      </c>
      <c r="G8" s="42"/>
    </row>
    <row r="9" spans="3:7" ht="13.8">
      <c r="C9" s="41" t="s">
        <v>867</v>
      </c>
      <c r="D9" s="3" t="s">
        <v>862</v>
      </c>
      <c r="E9" s="43" t="s">
        <v>868</v>
      </c>
      <c r="F9" s="3" t="s">
        <v>857</v>
      </c>
      <c r="G9" s="42"/>
    </row>
    <row r="10" spans="3:7" ht="13.8">
      <c r="C10" s="41" t="s">
        <v>869</v>
      </c>
      <c r="D10" s="3" t="s">
        <v>862</v>
      </c>
      <c r="E10" s="43" t="s">
        <v>870</v>
      </c>
      <c r="F10" s="3" t="s">
        <v>857</v>
      </c>
      <c r="G10" s="42"/>
    </row>
    <row r="11" spans="3:7" ht="13.8">
      <c r="C11" s="41" t="s">
        <v>871</v>
      </c>
      <c r="D11" s="3" t="s">
        <v>872</v>
      </c>
      <c r="E11" s="2" t="s">
        <v>873</v>
      </c>
      <c r="F11" s="69" t="s">
        <v>857</v>
      </c>
      <c r="G11" s="42" t="s">
        <v>874</v>
      </c>
    </row>
    <row r="12" spans="3:7" ht="69">
      <c r="C12" s="41" t="s">
        <v>875</v>
      </c>
      <c r="D12" s="21" t="s">
        <v>876</v>
      </c>
      <c r="E12" s="2" t="s">
        <v>877</v>
      </c>
      <c r="F12" s="3" t="s">
        <v>857</v>
      </c>
      <c r="G12" s="72" t="s">
        <v>878</v>
      </c>
    </row>
    <row r="13" spans="3:7" ht="13.8">
      <c r="C13" s="41" t="s">
        <v>879</v>
      </c>
      <c r="D13" s="21" t="s">
        <v>862</v>
      </c>
      <c r="E13" s="43" t="s">
        <v>880</v>
      </c>
      <c r="F13" s="3" t="s">
        <v>857</v>
      </c>
      <c r="G13" s="42"/>
    </row>
    <row r="14" spans="3:7" ht="13.8">
      <c r="C14" s="41" t="s">
        <v>764</v>
      </c>
      <c r="D14" s="21" t="s">
        <v>876</v>
      </c>
      <c r="E14" s="34" t="s">
        <v>881</v>
      </c>
      <c r="F14" s="3" t="s">
        <v>857</v>
      </c>
      <c r="G14" s="42"/>
    </row>
    <row r="15" spans="3:7" ht="13.8">
      <c r="C15" s="41" t="s">
        <v>692</v>
      </c>
      <c r="D15" s="21" t="s">
        <v>859</v>
      </c>
      <c r="E15" s="2" t="s">
        <v>882</v>
      </c>
      <c r="F15" s="3" t="s">
        <v>857</v>
      </c>
      <c r="G15" s="42"/>
    </row>
    <row r="16" spans="3:7" ht="27.6">
      <c r="C16" s="41" t="s">
        <v>883</v>
      </c>
      <c r="D16" s="21" t="s">
        <v>876</v>
      </c>
      <c r="E16" s="61" t="s">
        <v>884</v>
      </c>
      <c r="F16" s="3" t="s">
        <v>857</v>
      </c>
      <c r="G16" s="44"/>
    </row>
    <row r="17" spans="3:7" ht="13.8">
      <c r="C17" s="41" t="s">
        <v>885</v>
      </c>
      <c r="D17" s="21" t="s">
        <v>876</v>
      </c>
      <c r="E17" s="43" t="s">
        <v>886</v>
      </c>
      <c r="F17" s="3" t="s">
        <v>857</v>
      </c>
      <c r="G17" s="42"/>
    </row>
    <row r="18" spans="3:7" ht="13.8">
      <c r="C18" s="41" t="s">
        <v>842</v>
      </c>
      <c r="D18" s="21" t="s">
        <v>876</v>
      </c>
      <c r="E18" s="43" t="s">
        <v>887</v>
      </c>
      <c r="F18" s="63" t="s">
        <v>857</v>
      </c>
      <c r="G18" s="42" t="s">
        <v>888</v>
      </c>
    </row>
    <row r="19" spans="3:7" ht="27.6">
      <c r="C19" s="41" t="s">
        <v>889</v>
      </c>
      <c r="D19" s="21" t="s">
        <v>876</v>
      </c>
      <c r="E19" s="34" t="s">
        <v>890</v>
      </c>
      <c r="F19" s="69" t="s">
        <v>891</v>
      </c>
      <c r="G19" s="72" t="s">
        <v>892</v>
      </c>
    </row>
    <row r="20" spans="3:7" ht="13.8">
      <c r="C20" s="41" t="s">
        <v>893</v>
      </c>
      <c r="D20" s="21" t="s">
        <v>872</v>
      </c>
      <c r="E20" s="2" t="s">
        <v>894</v>
      </c>
      <c r="F20" s="3" t="s">
        <v>857</v>
      </c>
      <c r="G20" s="42" t="s">
        <v>895</v>
      </c>
    </row>
    <row r="21" spans="3:7" ht="13.8">
      <c r="C21" s="41" t="s">
        <v>896</v>
      </c>
      <c r="D21" s="21" t="s">
        <v>862</v>
      </c>
      <c r="E21" s="34" t="s">
        <v>897</v>
      </c>
      <c r="F21" s="3" t="s">
        <v>857</v>
      </c>
      <c r="G21" s="42"/>
    </row>
    <row r="22" spans="3:7" ht="13.8">
      <c r="C22" s="41" t="s">
        <v>137</v>
      </c>
      <c r="D22" s="21" t="s">
        <v>862</v>
      </c>
      <c r="E22" s="3" t="s">
        <v>898</v>
      </c>
      <c r="F22" s="3" t="s">
        <v>857</v>
      </c>
      <c r="G22" s="42"/>
    </row>
    <row r="23" spans="3:7" ht="13.8">
      <c r="C23" s="41" t="s">
        <v>899</v>
      </c>
      <c r="D23" s="21" t="s">
        <v>862</v>
      </c>
      <c r="E23" s="3" t="s">
        <v>900</v>
      </c>
      <c r="F23" s="3" t="s">
        <v>857</v>
      </c>
      <c r="G23" s="42"/>
    </row>
    <row r="24" spans="3:7" ht="13.8">
      <c r="C24" s="45" t="s">
        <v>100</v>
      </c>
      <c r="D24" s="46" t="s">
        <v>862</v>
      </c>
      <c r="E24" s="47" t="s">
        <v>901</v>
      </c>
      <c r="F24" s="47" t="s">
        <v>857</v>
      </c>
      <c r="G24" s="48"/>
    </row>
    <row r="25" spans="3:7" ht="13.8">
      <c r="F25" s="1">
        <f>COUNTIF(F5:F24,"=Done")</f>
        <v>19</v>
      </c>
    </row>
  </sheetData>
  <conditionalFormatting sqref="F4:F24">
    <cfRule type="containsText" dxfId="1" priority="3" operator="containsText" text="Done">
      <formula>NOT(ISERROR(SEARCH("Done",F4)))</formula>
    </cfRule>
  </conditionalFormatting>
  <conditionalFormatting sqref="G4">
    <cfRule type="containsText" dxfId="0" priority="1" operator="containsText" text="Done">
      <formula>NOT(ISERROR(SEARCH("Done",G4)))</formula>
    </cfRule>
  </conditionalFormatting>
  <hyperlinks>
    <hyperlink ref="C3" r:id="rId1" xr:uid="{80213572-EA0E-4F60-BAE5-7DADB265623D}"/>
    <hyperlink ref="E23" r:id="rId2" location="page=193&amp;zoom=100,0,106" xr:uid="{1958C2CB-A071-4457-A33A-54F561EC955E}"/>
    <hyperlink ref="E24" r:id="rId3" xr:uid="{B82C897B-55BD-4D9B-AB20-D26F7BDFB86E}"/>
    <hyperlink ref="E22" r:id="rId4" xr:uid="{610BD591-8396-4921-A6C9-8D74D3DCFE1E}"/>
    <hyperlink ref="E5" r:id="rId5" display="https://www.ab-inbev.com/news-media/news-stories/ab-in-bev-2024-annual-report" xr:uid="{E8273E78-F7BE-4876-919B-6D4A853EAD6D}"/>
    <hyperlink ref="E16" r:id="rId6" xr:uid="{87E28253-730C-42BB-9DB5-E205C523CD1F}"/>
    <hyperlink ref="E19" r:id="rId7" xr:uid="{312EC00A-1FC3-4682-A4D5-41EED3B1B917}"/>
    <hyperlink ref="E18" r:id="rId8" xr:uid="{FF43CF6D-235C-494E-8DC5-DA8FCF515693}"/>
    <hyperlink ref="E17" r:id="rId9" xr:uid="{56C8DA9C-4F9A-4C51-9F73-6988DB8EF312}"/>
    <hyperlink ref="E13" r:id="rId10" xr:uid="{810ACF2C-B9F0-4E1E-A3ED-7D8DA82DFF9F}"/>
    <hyperlink ref="E9" r:id="rId11" xr:uid="{2D74AAF5-DA15-4117-8F01-312DCFF35C3F}"/>
    <hyperlink ref="E7" r:id="rId12" xr:uid="{F56458A0-0081-494A-B91D-B30305017A3C}"/>
    <hyperlink ref="E21" r:id="rId13" xr:uid="{486CCD55-A81D-4301-AF5B-73E8A931733E}"/>
    <hyperlink ref="E10" r:id="rId14" xr:uid="{8677E954-2874-45CC-9A30-2D145BAA6428}"/>
    <hyperlink ref="E11" r:id="rId15" xr:uid="{FFC76EDA-42F2-48EA-88BE-0E6F8DDC42CB}"/>
    <hyperlink ref="E8" r:id="rId16" xr:uid="{1F7730B0-F4F5-4805-8B1E-3D4441FD9D65}"/>
    <hyperlink ref="E15" r:id="rId17" xr:uid="{69183385-F529-4FC3-A3BF-A272FEED9230}"/>
    <hyperlink ref="E6" r:id="rId18" xr:uid="{441A1933-774B-48BA-B75F-C22462C5A018}"/>
    <hyperlink ref="E12" r:id="rId19" xr:uid="{9F3B1104-AA10-468F-BB47-CD1DD90B920D}"/>
    <hyperlink ref="E20" r:id="rId20" xr:uid="{13D282C3-34C3-4F20-BFE5-18FB10423A2B}"/>
    <hyperlink ref="E14" r:id="rId21" xr:uid="{F8298566-8103-48F8-B56B-F9DD0B242E76}"/>
  </hyperlinks>
  <pageMargins left="0.7" right="0.7" top="0.75" bottom="0.75" header="0.3" footer="0.3"/>
  <legacyDrawing r:id="rId2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A628B-5139-428D-8EE4-568AC6DCDEDB}">
  <dimension ref="B2:V72"/>
  <sheetViews>
    <sheetView topLeftCell="A81" workbookViewId="0">
      <pane xSplit="3" topLeftCell="P1" activePane="topRight" state="frozen"/>
      <selection pane="topRight" activeCell="AA11" sqref="AA11"/>
    </sheetView>
  </sheetViews>
  <sheetFormatPr defaultColWidth="9" defaultRowHeight="15" customHeight="1"/>
  <cols>
    <col min="1" max="2" width="9" style="1"/>
    <col min="3" max="3" width="30.09765625" style="1" bestFit="1" customWidth="1"/>
    <col min="4" max="4" width="8.59765625" style="1" bestFit="1" customWidth="1"/>
    <col min="5" max="5" width="10.69921875" style="1" bestFit="1" customWidth="1"/>
    <col min="6" max="6" width="4.8984375" style="1" bestFit="1" customWidth="1"/>
    <col min="7" max="7" width="7.69921875" style="1" customWidth="1"/>
    <col min="8" max="8" width="8" style="1" customWidth="1"/>
    <col min="9" max="9" width="6.3984375" style="1" customWidth="1"/>
    <col min="10" max="15" width="9.09765625" style="1"/>
    <col min="16" max="17" width="10.19921875" style="1" bestFit="1" customWidth="1"/>
    <col min="18" max="18" width="11.3984375" style="1" bestFit="1" customWidth="1"/>
    <col min="19" max="19" width="11.69921875" style="1" bestFit="1" customWidth="1"/>
    <col min="20" max="16384" width="9" style="1"/>
  </cols>
  <sheetData>
    <row r="2" spans="2:22" ht="15" customHeight="1">
      <c r="B2" s="4" t="s">
        <v>902</v>
      </c>
      <c r="C2" s="4" t="s">
        <v>903</v>
      </c>
      <c r="D2" s="4" t="s">
        <v>692</v>
      </c>
      <c r="E2" s="4" t="s">
        <v>904</v>
      </c>
      <c r="F2" s="4" t="s">
        <v>124</v>
      </c>
      <c r="G2" s="4" t="s">
        <v>13</v>
      </c>
      <c r="H2" s="4" t="s">
        <v>100</v>
      </c>
      <c r="I2" s="4" t="s">
        <v>137</v>
      </c>
      <c r="J2" s="4" t="s">
        <v>298</v>
      </c>
      <c r="K2" s="31" t="s">
        <v>239</v>
      </c>
      <c r="L2" s="4" t="s">
        <v>905</v>
      </c>
      <c r="M2" s="4" t="s">
        <v>836</v>
      </c>
      <c r="N2" s="4" t="s">
        <v>401</v>
      </c>
      <c r="O2" s="4" t="s">
        <v>488</v>
      </c>
      <c r="P2" s="62" t="s">
        <v>906</v>
      </c>
      <c r="Q2" s="4" t="s">
        <v>552</v>
      </c>
      <c r="R2" s="4" t="s">
        <v>692</v>
      </c>
      <c r="S2" s="4" t="s">
        <v>764</v>
      </c>
      <c r="T2" s="62" t="s">
        <v>907</v>
      </c>
      <c r="U2" s="4"/>
      <c r="V2" s="4"/>
    </row>
    <row r="3" spans="2:22" ht="13.8">
      <c r="B3" s="5" t="s">
        <v>908</v>
      </c>
      <c r="C3" s="5" t="s">
        <v>813</v>
      </c>
      <c r="D3" s="5"/>
      <c r="E3" s="5" t="s">
        <v>909</v>
      </c>
      <c r="F3" s="5" t="s">
        <v>909</v>
      </c>
      <c r="G3" s="5" t="s">
        <v>909</v>
      </c>
      <c r="H3" s="5"/>
      <c r="I3" s="5" t="s">
        <v>909</v>
      </c>
      <c r="J3" s="5" t="s">
        <v>909</v>
      </c>
      <c r="K3" s="5" t="s">
        <v>909</v>
      </c>
      <c r="L3" s="5" t="s">
        <v>909</v>
      </c>
      <c r="M3" s="5" t="s">
        <v>909</v>
      </c>
      <c r="N3" s="5"/>
      <c r="O3" s="5"/>
      <c r="P3" s="5"/>
      <c r="Q3" s="5" t="s">
        <v>909</v>
      </c>
      <c r="R3" s="5" t="s">
        <v>909</v>
      </c>
      <c r="S3" s="5" t="s">
        <v>909</v>
      </c>
      <c r="T3" s="5" t="s">
        <v>909</v>
      </c>
      <c r="U3" s="5"/>
      <c r="V3" s="5"/>
    </row>
    <row r="4" spans="2:22" ht="13.8">
      <c r="B4" s="5" t="s">
        <v>910</v>
      </c>
      <c r="C4" s="5" t="s">
        <v>911</v>
      </c>
      <c r="D4" s="5" t="s">
        <v>909</v>
      </c>
      <c r="E4" s="5" t="s">
        <v>909</v>
      </c>
      <c r="F4" s="5" t="s">
        <v>909</v>
      </c>
      <c r="G4" s="5" t="s">
        <v>909</v>
      </c>
      <c r="H4" s="5" t="s">
        <v>909</v>
      </c>
      <c r="I4" s="5"/>
      <c r="J4" s="5" t="s">
        <v>909</v>
      </c>
      <c r="K4" s="5" t="s">
        <v>909</v>
      </c>
      <c r="L4" s="5" t="s">
        <v>909</v>
      </c>
      <c r="M4" s="5" t="s">
        <v>909</v>
      </c>
      <c r="N4" s="5"/>
      <c r="O4" s="5"/>
      <c r="P4" s="5"/>
      <c r="Q4" s="5" t="s">
        <v>909</v>
      </c>
      <c r="R4" s="5" t="s">
        <v>909</v>
      </c>
      <c r="S4" s="5" t="s">
        <v>909</v>
      </c>
      <c r="T4" s="5" t="s">
        <v>909</v>
      </c>
      <c r="U4" s="5"/>
      <c r="V4" s="5"/>
    </row>
    <row r="5" spans="2:22" ht="13.8">
      <c r="B5" s="5" t="s">
        <v>912</v>
      </c>
      <c r="C5" s="5" t="s">
        <v>913</v>
      </c>
      <c r="D5" s="5" t="s">
        <v>909</v>
      </c>
      <c r="E5" s="5" t="s">
        <v>909</v>
      </c>
      <c r="F5" s="5" t="s">
        <v>909</v>
      </c>
      <c r="G5" s="5" t="s">
        <v>909</v>
      </c>
      <c r="H5" s="5" t="s">
        <v>909</v>
      </c>
      <c r="I5" s="5"/>
      <c r="J5" s="5" t="s">
        <v>909</v>
      </c>
      <c r="K5" s="5" t="s">
        <v>909</v>
      </c>
      <c r="L5" s="5" t="s">
        <v>909</v>
      </c>
      <c r="M5" s="5" t="s">
        <v>909</v>
      </c>
      <c r="N5" s="5"/>
      <c r="O5" s="5"/>
      <c r="P5" s="5"/>
      <c r="Q5" s="5" t="s">
        <v>909</v>
      </c>
      <c r="R5" s="5" t="s">
        <v>909</v>
      </c>
      <c r="S5" s="5" t="s">
        <v>909</v>
      </c>
      <c r="T5" s="5"/>
      <c r="U5" s="5"/>
      <c r="V5" s="5"/>
    </row>
    <row r="6" spans="2:22" ht="13.8">
      <c r="B6" s="5" t="s">
        <v>914</v>
      </c>
      <c r="C6" s="5" t="s">
        <v>915</v>
      </c>
      <c r="D6" s="5" t="s">
        <v>909</v>
      </c>
      <c r="E6" s="5" t="s">
        <v>909</v>
      </c>
      <c r="F6" s="5" t="s">
        <v>909</v>
      </c>
      <c r="G6" s="5" t="s">
        <v>909</v>
      </c>
      <c r="H6" s="5" t="s">
        <v>909</v>
      </c>
      <c r="I6" s="5" t="s">
        <v>909</v>
      </c>
      <c r="J6" s="5" t="s">
        <v>909</v>
      </c>
      <c r="K6" s="5" t="s">
        <v>909</v>
      </c>
      <c r="L6" s="5" t="s">
        <v>909</v>
      </c>
      <c r="M6" s="5" t="s">
        <v>909</v>
      </c>
      <c r="N6" s="5"/>
      <c r="O6" s="5"/>
      <c r="P6" s="5"/>
      <c r="Q6" s="5" t="s">
        <v>909</v>
      </c>
      <c r="R6" s="5" t="s">
        <v>909</v>
      </c>
      <c r="S6" s="5" t="s">
        <v>909</v>
      </c>
      <c r="T6" s="5" t="s">
        <v>909</v>
      </c>
      <c r="U6" s="5"/>
      <c r="V6" s="5"/>
    </row>
    <row r="7" spans="2:22" ht="13.8">
      <c r="B7" s="5" t="s">
        <v>916</v>
      </c>
      <c r="C7" s="5" t="s">
        <v>917</v>
      </c>
      <c r="D7" s="5"/>
      <c r="E7" s="5" t="s">
        <v>909</v>
      </c>
      <c r="F7" s="5"/>
      <c r="G7" s="5" t="s">
        <v>909</v>
      </c>
      <c r="H7" s="5" t="s">
        <v>909</v>
      </c>
      <c r="I7" s="5" t="s">
        <v>909</v>
      </c>
      <c r="J7" s="5" t="s">
        <v>909</v>
      </c>
      <c r="K7" s="5" t="s">
        <v>909</v>
      </c>
      <c r="L7" s="5" t="s">
        <v>909</v>
      </c>
      <c r="M7" s="5" t="s">
        <v>909</v>
      </c>
      <c r="N7" s="5"/>
      <c r="O7" s="5"/>
      <c r="P7" s="5"/>
      <c r="Q7" s="5" t="s">
        <v>909</v>
      </c>
      <c r="R7" s="5"/>
      <c r="S7" s="5" t="s">
        <v>909</v>
      </c>
      <c r="T7" s="5"/>
      <c r="U7" s="5"/>
      <c r="V7" s="5"/>
    </row>
    <row r="8" spans="2:22" ht="13.8">
      <c r="B8" s="5" t="s">
        <v>918</v>
      </c>
      <c r="C8" s="5" t="s">
        <v>105</v>
      </c>
      <c r="D8" s="5" t="s">
        <v>909</v>
      </c>
      <c r="E8" s="5" t="s">
        <v>909</v>
      </c>
      <c r="F8" s="5" t="s">
        <v>909</v>
      </c>
      <c r="G8" s="5" t="s">
        <v>909</v>
      </c>
      <c r="H8" s="5" t="s">
        <v>909</v>
      </c>
      <c r="I8" s="5" t="s">
        <v>909</v>
      </c>
      <c r="J8" s="5" t="s">
        <v>909</v>
      </c>
      <c r="K8" s="5" t="s">
        <v>909</v>
      </c>
      <c r="L8" s="5" t="s">
        <v>909</v>
      </c>
      <c r="M8" s="5" t="s">
        <v>909</v>
      </c>
      <c r="N8" s="5"/>
      <c r="O8" s="5"/>
      <c r="P8" s="5"/>
      <c r="Q8" s="5" t="s">
        <v>909</v>
      </c>
      <c r="R8" s="5" t="s">
        <v>909</v>
      </c>
      <c r="S8" s="5" t="s">
        <v>909</v>
      </c>
      <c r="T8" s="5"/>
      <c r="U8" s="5"/>
      <c r="V8" s="5"/>
    </row>
    <row r="9" spans="2:22" ht="13.8">
      <c r="B9" s="5" t="s">
        <v>919</v>
      </c>
      <c r="C9" s="5" t="s">
        <v>920</v>
      </c>
      <c r="D9" s="5" t="s">
        <v>909</v>
      </c>
      <c r="E9" s="5"/>
      <c r="F9" s="5" t="s">
        <v>909</v>
      </c>
      <c r="G9" s="5" t="s">
        <v>909</v>
      </c>
      <c r="H9" s="5"/>
      <c r="I9" s="5" t="s">
        <v>909</v>
      </c>
      <c r="J9" s="5"/>
      <c r="K9" s="5" t="s">
        <v>909</v>
      </c>
      <c r="L9" s="5" t="s">
        <v>909</v>
      </c>
      <c r="M9" s="5"/>
      <c r="N9" s="5"/>
      <c r="O9" s="5"/>
      <c r="P9" s="5"/>
      <c r="Q9" s="5"/>
      <c r="R9" s="5" t="s">
        <v>909</v>
      </c>
      <c r="S9" s="5" t="s">
        <v>909</v>
      </c>
      <c r="T9" s="5"/>
      <c r="U9" s="5"/>
      <c r="V9" s="5"/>
    </row>
    <row r="10" spans="2:22" ht="13.8">
      <c r="B10" s="5" t="s">
        <v>921</v>
      </c>
      <c r="C10" s="5" t="s">
        <v>922</v>
      </c>
      <c r="D10" s="5" t="s">
        <v>909</v>
      </c>
      <c r="E10" s="5"/>
      <c r="F10" s="5" t="s">
        <v>909</v>
      </c>
      <c r="G10" s="5" t="s">
        <v>909</v>
      </c>
      <c r="H10" s="5"/>
      <c r="I10" s="5"/>
      <c r="J10" s="5"/>
      <c r="K10" s="5"/>
      <c r="L10" s="5" t="s">
        <v>909</v>
      </c>
      <c r="M10" s="5"/>
      <c r="N10" s="5"/>
      <c r="O10" s="5"/>
      <c r="P10" s="5"/>
      <c r="Q10" s="5"/>
      <c r="R10" s="5" t="s">
        <v>909</v>
      </c>
      <c r="S10" s="5" t="s">
        <v>909</v>
      </c>
      <c r="T10" s="5"/>
      <c r="U10" s="5"/>
      <c r="V10" s="5"/>
    </row>
    <row r="11" spans="2:22" ht="13.8">
      <c r="B11" s="5" t="s">
        <v>923</v>
      </c>
      <c r="C11" s="5" t="s">
        <v>924</v>
      </c>
      <c r="D11" s="5"/>
      <c r="E11" s="5"/>
      <c r="F11" s="5" t="s">
        <v>909</v>
      </c>
      <c r="G11" s="5"/>
      <c r="H11" s="5"/>
      <c r="I11" s="5"/>
      <c r="J11" s="5"/>
      <c r="K11" s="5"/>
      <c r="L11" s="5" t="s">
        <v>925</v>
      </c>
      <c r="M11" s="5"/>
      <c r="N11" s="5"/>
      <c r="O11" s="5"/>
      <c r="P11" s="5"/>
      <c r="Q11" s="5" t="s">
        <v>925</v>
      </c>
      <c r="R11" s="5" t="s">
        <v>925</v>
      </c>
      <c r="S11" s="5" t="s">
        <v>909</v>
      </c>
      <c r="T11" s="5"/>
      <c r="U11" s="5"/>
      <c r="V11" s="5"/>
    </row>
    <row r="12" spans="2:22" ht="13.8">
      <c r="B12" s="5" t="s">
        <v>926</v>
      </c>
      <c r="C12" s="5" t="s">
        <v>911</v>
      </c>
      <c r="D12" s="5"/>
      <c r="E12" s="5" t="s">
        <v>909</v>
      </c>
      <c r="F12" s="5"/>
      <c r="G12" s="5" t="s">
        <v>909</v>
      </c>
      <c r="H12" s="5"/>
      <c r="I12" s="5"/>
      <c r="J12" s="5" t="s">
        <v>909</v>
      </c>
      <c r="K12" s="5" t="s">
        <v>909</v>
      </c>
      <c r="L12" s="5"/>
      <c r="M12" s="5"/>
      <c r="N12" s="5"/>
      <c r="O12" s="5"/>
      <c r="P12" s="5"/>
      <c r="Q12" s="5" t="s">
        <v>909</v>
      </c>
      <c r="R12" s="5"/>
      <c r="S12" s="5"/>
      <c r="T12" s="5"/>
      <c r="U12" s="5"/>
      <c r="V12" s="5"/>
    </row>
    <row r="13" spans="2:22" ht="13.8">
      <c r="B13" s="5" t="s">
        <v>927</v>
      </c>
      <c r="C13" s="5" t="s">
        <v>913</v>
      </c>
      <c r="D13" s="5"/>
      <c r="E13" s="5" t="s">
        <v>909</v>
      </c>
      <c r="F13" s="5"/>
      <c r="G13" s="5" t="s">
        <v>909</v>
      </c>
      <c r="H13" s="5"/>
      <c r="I13" s="5"/>
      <c r="J13" s="5" t="s">
        <v>909</v>
      </c>
      <c r="K13" s="5" t="s">
        <v>909</v>
      </c>
      <c r="L13" s="5"/>
      <c r="M13" s="5"/>
      <c r="N13" s="5"/>
      <c r="O13" s="5"/>
      <c r="P13" s="5"/>
      <c r="Q13" s="5" t="s">
        <v>909</v>
      </c>
      <c r="R13" s="5"/>
      <c r="S13" s="5"/>
      <c r="T13" s="5"/>
      <c r="U13" s="5"/>
      <c r="V13" s="5"/>
    </row>
    <row r="14" spans="2:22" ht="13.8">
      <c r="B14" s="5" t="s">
        <v>928</v>
      </c>
      <c r="C14" s="5" t="s">
        <v>915</v>
      </c>
      <c r="D14" s="5"/>
      <c r="E14" s="5" t="s">
        <v>909</v>
      </c>
      <c r="F14" s="5"/>
      <c r="G14" s="5" t="s">
        <v>909</v>
      </c>
      <c r="H14" s="5"/>
      <c r="I14" s="5"/>
      <c r="J14" s="5" t="s">
        <v>909</v>
      </c>
      <c r="K14" s="5" t="s">
        <v>909</v>
      </c>
      <c r="L14" s="5"/>
      <c r="M14" s="5"/>
      <c r="N14" s="5"/>
      <c r="O14" s="5"/>
      <c r="P14" s="5"/>
      <c r="Q14" s="5" t="s">
        <v>909</v>
      </c>
      <c r="R14" s="5"/>
      <c r="S14" s="5"/>
      <c r="T14" s="5"/>
      <c r="U14" s="5"/>
      <c r="V14" s="5"/>
    </row>
    <row r="15" spans="2:22" ht="13.8">
      <c r="B15" s="5" t="s">
        <v>929</v>
      </c>
      <c r="C15" s="5" t="s">
        <v>930</v>
      </c>
      <c r="D15" s="5"/>
      <c r="E15" s="5"/>
      <c r="F15" s="5"/>
      <c r="G15" s="5" t="s">
        <v>909</v>
      </c>
      <c r="H15" s="5"/>
      <c r="I15" s="5" t="s">
        <v>909</v>
      </c>
      <c r="J15" s="5"/>
      <c r="K15" s="5" t="s">
        <v>909</v>
      </c>
      <c r="L15" s="5"/>
      <c r="M15" s="5"/>
      <c r="N15" s="5"/>
      <c r="O15" s="5"/>
      <c r="P15" s="5"/>
      <c r="Q15" s="5" t="s">
        <v>909</v>
      </c>
      <c r="R15" s="5"/>
      <c r="S15" s="5"/>
      <c r="T15" s="5"/>
      <c r="U15" s="5"/>
      <c r="V15" s="5"/>
    </row>
    <row r="16" spans="2:22" ht="13.8">
      <c r="B16" s="5" t="s">
        <v>931</v>
      </c>
      <c r="C16" s="5" t="s">
        <v>721</v>
      </c>
      <c r="D16" s="5"/>
      <c r="E16" s="5"/>
      <c r="F16" s="5"/>
      <c r="G16" s="5" t="s">
        <v>909</v>
      </c>
      <c r="H16" s="5"/>
      <c r="I16" s="5"/>
      <c r="J16" s="5"/>
      <c r="K16" s="5" t="s">
        <v>909</v>
      </c>
      <c r="L16" s="5"/>
      <c r="M16" s="5"/>
      <c r="N16" s="5"/>
      <c r="O16" s="5"/>
      <c r="P16" s="5"/>
      <c r="Q16" s="5" t="s">
        <v>909</v>
      </c>
      <c r="R16" s="5"/>
      <c r="S16" s="5"/>
      <c r="T16" s="5"/>
      <c r="U16" s="5"/>
      <c r="V16" s="5"/>
    </row>
    <row r="17" spans="2:22" ht="13.8">
      <c r="B17" s="5" t="s">
        <v>932</v>
      </c>
      <c r="C17" s="5" t="s">
        <v>924</v>
      </c>
      <c r="D17" s="5"/>
      <c r="E17" s="5"/>
      <c r="F17" s="5"/>
      <c r="G17" s="5"/>
      <c r="H17" s="5"/>
      <c r="I17" s="5"/>
      <c r="J17" s="5"/>
      <c r="K17" s="5"/>
      <c r="L17" s="5"/>
      <c r="M17" s="5"/>
      <c r="N17" s="5"/>
      <c r="O17" s="5"/>
      <c r="P17" s="5"/>
      <c r="Q17" s="5" t="s">
        <v>925</v>
      </c>
      <c r="R17" s="5"/>
      <c r="S17" s="5"/>
      <c r="T17" s="5"/>
      <c r="U17" s="5"/>
      <c r="V17" s="5"/>
    </row>
    <row r="18" spans="2:22" ht="13.8">
      <c r="B18" s="5" t="s">
        <v>933</v>
      </c>
      <c r="C18" s="5" t="s">
        <v>911</v>
      </c>
      <c r="D18" s="5" t="s">
        <v>909</v>
      </c>
      <c r="E18" s="5" t="s">
        <v>909</v>
      </c>
      <c r="F18" s="5"/>
      <c r="G18" s="5" t="s">
        <v>909</v>
      </c>
      <c r="H18" s="5"/>
      <c r="I18" s="5" t="s">
        <v>909</v>
      </c>
      <c r="J18" s="5" t="s">
        <v>909</v>
      </c>
      <c r="K18" s="5" t="s">
        <v>909</v>
      </c>
      <c r="L18" s="5"/>
      <c r="M18" s="5"/>
      <c r="N18" s="5"/>
      <c r="O18" s="5"/>
      <c r="P18" s="5"/>
      <c r="Q18" s="5" t="s">
        <v>909</v>
      </c>
      <c r="R18" s="5" t="s">
        <v>909</v>
      </c>
      <c r="S18" s="5"/>
      <c r="T18" s="5"/>
      <c r="U18" s="5"/>
      <c r="V18" s="5"/>
    </row>
    <row r="19" spans="2:22" ht="13.8">
      <c r="B19" s="5" t="s">
        <v>934</v>
      </c>
      <c r="C19" s="5" t="s">
        <v>913</v>
      </c>
      <c r="D19" s="5" t="s">
        <v>909</v>
      </c>
      <c r="E19" s="5" t="s">
        <v>909</v>
      </c>
      <c r="F19" s="5"/>
      <c r="G19" s="5" t="s">
        <v>909</v>
      </c>
      <c r="H19" s="5"/>
      <c r="I19" s="5"/>
      <c r="J19" s="5" t="s">
        <v>909</v>
      </c>
      <c r="K19" s="5" t="s">
        <v>909</v>
      </c>
      <c r="L19" s="5"/>
      <c r="M19" s="5"/>
      <c r="N19" s="5"/>
      <c r="O19" s="5"/>
      <c r="P19" s="5"/>
      <c r="Q19" s="5" t="s">
        <v>909</v>
      </c>
      <c r="R19" s="5" t="s">
        <v>909</v>
      </c>
      <c r="S19" s="5"/>
      <c r="T19" s="5"/>
      <c r="U19" s="5"/>
      <c r="V19" s="5"/>
    </row>
    <row r="20" spans="2:22" ht="13.8">
      <c r="B20" s="5" t="s">
        <v>935</v>
      </c>
      <c r="C20" s="5" t="s">
        <v>915</v>
      </c>
      <c r="D20" s="5" t="s">
        <v>909</v>
      </c>
      <c r="E20" s="5" t="s">
        <v>909</v>
      </c>
      <c r="F20" s="5"/>
      <c r="G20" s="5" t="s">
        <v>909</v>
      </c>
      <c r="H20" s="5"/>
      <c r="I20" s="5"/>
      <c r="J20" s="5" t="s">
        <v>909</v>
      </c>
      <c r="K20" s="5" t="s">
        <v>909</v>
      </c>
      <c r="L20" s="5"/>
      <c r="M20" s="5"/>
      <c r="N20" s="5"/>
      <c r="O20" s="5"/>
      <c r="P20" s="5"/>
      <c r="Q20" s="5" t="s">
        <v>909</v>
      </c>
      <c r="R20" s="5" t="s">
        <v>909</v>
      </c>
      <c r="S20" s="5"/>
      <c r="T20" s="5"/>
      <c r="U20" s="5"/>
      <c r="V20" s="5"/>
    </row>
    <row r="21" spans="2:22" ht="13.8">
      <c r="B21" s="5" t="s">
        <v>936</v>
      </c>
      <c r="C21" s="5" t="s">
        <v>937</v>
      </c>
      <c r="D21" s="5"/>
      <c r="E21" s="5"/>
      <c r="F21" s="5"/>
      <c r="G21" s="5" t="s">
        <v>909</v>
      </c>
      <c r="H21" s="5"/>
      <c r="I21" s="5" t="s">
        <v>909</v>
      </c>
      <c r="J21" s="5" t="s">
        <v>909</v>
      </c>
      <c r="K21" s="5" t="s">
        <v>909</v>
      </c>
      <c r="L21" s="5"/>
      <c r="M21" s="5"/>
      <c r="N21" s="5"/>
      <c r="O21" s="5"/>
      <c r="P21" s="5"/>
      <c r="Q21" s="5" t="s">
        <v>909</v>
      </c>
      <c r="R21" s="5"/>
      <c r="S21" s="5"/>
      <c r="T21" s="5"/>
      <c r="U21" s="5"/>
      <c r="V21" s="5"/>
    </row>
    <row r="22" spans="2:22" ht="13.8">
      <c r="B22" s="5" t="s">
        <v>938</v>
      </c>
      <c r="C22" s="5" t="s">
        <v>924</v>
      </c>
      <c r="D22" s="5"/>
      <c r="E22" s="5"/>
      <c r="F22" s="5"/>
      <c r="G22" s="5"/>
      <c r="H22" s="5"/>
      <c r="I22" s="5"/>
      <c r="J22" s="5"/>
      <c r="K22" s="5"/>
      <c r="L22" s="5"/>
      <c r="M22" s="5"/>
      <c r="N22" s="5"/>
      <c r="O22" s="5"/>
      <c r="P22" s="5"/>
      <c r="Q22" s="5" t="s">
        <v>909</v>
      </c>
      <c r="R22" s="5"/>
      <c r="S22" s="5"/>
      <c r="T22" s="5"/>
      <c r="U22" s="5"/>
      <c r="V22" s="5"/>
    </row>
    <row r="23" spans="2:22" ht="13.8">
      <c r="B23" s="5" t="s">
        <v>939</v>
      </c>
      <c r="C23" s="5" t="s">
        <v>813</v>
      </c>
      <c r="D23" s="5" t="s">
        <v>909</v>
      </c>
      <c r="E23" s="5" t="s">
        <v>909</v>
      </c>
      <c r="F23" s="5"/>
      <c r="G23" s="5"/>
      <c r="H23" s="5"/>
      <c r="I23" s="5"/>
      <c r="J23" s="5" t="s">
        <v>909</v>
      </c>
      <c r="K23" s="5"/>
      <c r="L23" s="5"/>
      <c r="M23" s="5"/>
      <c r="N23" s="5"/>
      <c r="O23" s="5"/>
      <c r="P23" s="5"/>
      <c r="Q23" s="5"/>
      <c r="R23" s="5" t="s">
        <v>909</v>
      </c>
      <c r="S23" s="5"/>
      <c r="T23" s="5"/>
      <c r="U23" s="5"/>
      <c r="V23" s="5"/>
    </row>
    <row r="24" spans="2:22" ht="13.8">
      <c r="B24" s="5" t="s">
        <v>940</v>
      </c>
      <c r="C24" s="5" t="s">
        <v>911</v>
      </c>
      <c r="D24" s="5" t="s">
        <v>909</v>
      </c>
      <c r="E24" s="5" t="s">
        <v>909</v>
      </c>
      <c r="F24" s="5"/>
      <c r="G24" s="5"/>
      <c r="H24" s="5" t="s">
        <v>909</v>
      </c>
      <c r="I24" s="5" t="s">
        <v>909</v>
      </c>
      <c r="J24" s="5" t="s">
        <v>909</v>
      </c>
      <c r="K24" s="5" t="s">
        <v>909</v>
      </c>
      <c r="L24" s="5"/>
      <c r="M24" s="5"/>
      <c r="N24" s="5"/>
      <c r="O24" s="5"/>
      <c r="P24" s="5"/>
      <c r="Q24" s="5"/>
      <c r="R24" s="5" t="s">
        <v>909</v>
      </c>
      <c r="S24" s="5"/>
      <c r="T24" s="5"/>
      <c r="U24" s="5"/>
      <c r="V24" s="5"/>
    </row>
    <row r="25" spans="2:22" ht="13.8">
      <c r="B25" s="5" t="s">
        <v>941</v>
      </c>
      <c r="C25" s="5" t="s">
        <v>913</v>
      </c>
      <c r="D25" s="5" t="s">
        <v>909</v>
      </c>
      <c r="E25" s="5" t="s">
        <v>909</v>
      </c>
      <c r="F25" s="5"/>
      <c r="G25" s="5"/>
      <c r="H25" s="5" t="s">
        <v>909</v>
      </c>
      <c r="I25" s="5"/>
      <c r="J25" s="5" t="s">
        <v>909</v>
      </c>
      <c r="K25" s="5" t="s">
        <v>909</v>
      </c>
      <c r="L25" s="5"/>
      <c r="M25" s="5"/>
      <c r="N25" s="5"/>
      <c r="O25" s="5"/>
      <c r="P25" s="5"/>
      <c r="Q25" s="5"/>
      <c r="R25" s="5" t="s">
        <v>909</v>
      </c>
      <c r="S25" s="5"/>
      <c r="T25" s="5"/>
      <c r="U25" s="5"/>
      <c r="V25" s="5"/>
    </row>
    <row r="26" spans="2:22" ht="13.8">
      <c r="B26" s="5" t="s">
        <v>942</v>
      </c>
      <c r="C26" s="5" t="s">
        <v>915</v>
      </c>
      <c r="D26" s="5" t="s">
        <v>909</v>
      </c>
      <c r="E26" s="5" t="s">
        <v>909</v>
      </c>
      <c r="F26" s="5"/>
      <c r="G26" s="5"/>
      <c r="H26" s="5" t="s">
        <v>909</v>
      </c>
      <c r="I26" s="5"/>
      <c r="J26" s="5" t="s">
        <v>909</v>
      </c>
      <c r="K26" s="5" t="s">
        <v>909</v>
      </c>
      <c r="L26" s="5"/>
      <c r="M26" s="5"/>
      <c r="N26" s="5"/>
      <c r="O26" s="5"/>
      <c r="P26" s="5"/>
      <c r="Q26" s="5"/>
      <c r="R26" s="5" t="s">
        <v>909</v>
      </c>
      <c r="S26" s="5"/>
      <c r="T26" s="5"/>
      <c r="U26" s="5"/>
      <c r="V26" s="5"/>
    </row>
    <row r="27" spans="2:22" ht="13.8">
      <c r="B27" s="5" t="s">
        <v>943</v>
      </c>
      <c r="C27" s="5" t="s">
        <v>944</v>
      </c>
      <c r="D27" s="5"/>
      <c r="E27" s="5"/>
      <c r="F27" s="5"/>
      <c r="G27" s="5"/>
      <c r="H27" s="5"/>
      <c r="I27" s="5"/>
      <c r="J27" s="5"/>
      <c r="K27" s="5"/>
      <c r="L27" s="5"/>
      <c r="M27" s="5"/>
      <c r="N27" s="5"/>
      <c r="O27" s="5"/>
      <c r="P27" s="5"/>
      <c r="Q27" s="5"/>
      <c r="R27" s="5"/>
      <c r="S27" s="5"/>
      <c r="T27" s="5"/>
      <c r="U27" s="5"/>
      <c r="V27" s="5"/>
    </row>
    <row r="28" spans="2:22" ht="13.8">
      <c r="B28" s="5" t="s">
        <v>945</v>
      </c>
      <c r="C28" s="5" t="s">
        <v>924</v>
      </c>
      <c r="D28" s="5"/>
      <c r="E28" s="5"/>
      <c r="F28" s="5"/>
      <c r="G28" s="5"/>
      <c r="H28" s="5"/>
      <c r="I28" s="5"/>
      <c r="J28" s="5"/>
      <c r="K28" s="5"/>
      <c r="L28" s="5"/>
      <c r="M28" s="5"/>
      <c r="N28" s="5"/>
      <c r="O28" s="5"/>
      <c r="P28" s="5"/>
      <c r="Q28" s="5"/>
      <c r="R28" s="5"/>
      <c r="S28" s="5"/>
      <c r="T28" s="5"/>
      <c r="U28" s="5"/>
      <c r="V28" s="5"/>
    </row>
    <row r="29" spans="2:22" ht="13.8">
      <c r="B29" s="5" t="s">
        <v>946</v>
      </c>
      <c r="C29" s="5" t="s">
        <v>911</v>
      </c>
      <c r="D29" s="5"/>
      <c r="E29" s="5" t="s">
        <v>909</v>
      </c>
      <c r="F29" s="5"/>
      <c r="G29" s="5" t="s">
        <v>909</v>
      </c>
      <c r="H29" s="5"/>
      <c r="I29" s="5"/>
      <c r="J29" s="5" t="s">
        <v>909</v>
      </c>
      <c r="K29" s="5" t="s">
        <v>909</v>
      </c>
      <c r="L29" s="5" t="s">
        <v>909</v>
      </c>
      <c r="M29" s="5" t="s">
        <v>909</v>
      </c>
      <c r="N29" s="5"/>
      <c r="O29" s="5"/>
      <c r="P29" s="5"/>
      <c r="Q29" s="5" t="s">
        <v>909</v>
      </c>
      <c r="R29" s="5"/>
      <c r="S29" s="5"/>
      <c r="T29" s="5"/>
      <c r="U29" s="5"/>
      <c r="V29" s="5"/>
    </row>
    <row r="30" spans="2:22" ht="13.8">
      <c r="B30" s="5" t="s">
        <v>947</v>
      </c>
      <c r="C30" s="5" t="s">
        <v>913</v>
      </c>
      <c r="D30" s="5"/>
      <c r="E30" s="5" t="s">
        <v>909</v>
      </c>
      <c r="F30" s="5"/>
      <c r="G30" s="5" t="s">
        <v>909</v>
      </c>
      <c r="H30" s="5"/>
      <c r="I30" s="5"/>
      <c r="J30" s="5" t="s">
        <v>909</v>
      </c>
      <c r="K30" s="5" t="s">
        <v>909</v>
      </c>
      <c r="L30" s="5" t="s">
        <v>909</v>
      </c>
      <c r="M30" s="5" t="s">
        <v>909</v>
      </c>
      <c r="N30" s="5"/>
      <c r="O30" s="5"/>
      <c r="P30" s="5"/>
      <c r="Q30" s="5" t="s">
        <v>909</v>
      </c>
      <c r="R30" s="5"/>
      <c r="S30" s="5"/>
      <c r="T30" s="5"/>
      <c r="U30" s="5"/>
      <c r="V30" s="5"/>
    </row>
    <row r="31" spans="2:22" ht="13.8">
      <c r="B31" s="5" t="s">
        <v>948</v>
      </c>
      <c r="C31" s="5" t="s">
        <v>915</v>
      </c>
      <c r="D31" s="5"/>
      <c r="E31" s="5" t="s">
        <v>909</v>
      </c>
      <c r="F31" s="5"/>
      <c r="G31" s="5" t="s">
        <v>909</v>
      </c>
      <c r="H31" s="5"/>
      <c r="I31" s="5"/>
      <c r="J31" s="5" t="s">
        <v>909</v>
      </c>
      <c r="K31" s="5" t="s">
        <v>909</v>
      </c>
      <c r="L31" s="5" t="s">
        <v>909</v>
      </c>
      <c r="M31" s="5" t="s">
        <v>909</v>
      </c>
      <c r="N31" s="5"/>
      <c r="O31" s="5"/>
      <c r="P31" s="5"/>
      <c r="Q31" s="5" t="s">
        <v>909</v>
      </c>
      <c r="R31" s="5"/>
      <c r="S31" s="5"/>
      <c r="T31" s="5"/>
      <c r="U31" s="5"/>
      <c r="V31" s="5"/>
    </row>
    <row r="32" spans="2:22" ht="13.8">
      <c r="B32" s="5" t="s">
        <v>949</v>
      </c>
      <c r="C32" s="5" t="s">
        <v>573</v>
      </c>
      <c r="D32" s="5"/>
      <c r="E32" s="5" t="s">
        <v>909</v>
      </c>
      <c r="F32" s="5"/>
      <c r="G32" s="5" t="s">
        <v>909</v>
      </c>
      <c r="H32" s="5"/>
      <c r="I32" s="5"/>
      <c r="J32" s="5" t="s">
        <v>909</v>
      </c>
      <c r="K32" s="5" t="s">
        <v>909</v>
      </c>
      <c r="L32" s="5" t="s">
        <v>909</v>
      </c>
      <c r="M32" s="5"/>
      <c r="N32" s="5"/>
      <c r="O32" s="5"/>
      <c r="P32" s="5"/>
      <c r="Q32" s="5" t="s">
        <v>909</v>
      </c>
      <c r="R32" s="5"/>
      <c r="S32" s="5"/>
      <c r="T32" s="5"/>
      <c r="U32" s="5"/>
      <c r="V32" s="5"/>
    </row>
    <row r="33" spans="2:22" ht="13.8">
      <c r="B33" s="5" t="s">
        <v>950</v>
      </c>
      <c r="C33" s="5" t="s">
        <v>577</v>
      </c>
      <c r="D33" s="5"/>
      <c r="E33" s="5" t="s">
        <v>909</v>
      </c>
      <c r="F33" s="5"/>
      <c r="G33" s="5" t="s">
        <v>909</v>
      </c>
      <c r="H33" s="5"/>
      <c r="I33" s="5" t="s">
        <v>909</v>
      </c>
      <c r="J33" s="5" t="s">
        <v>909</v>
      </c>
      <c r="K33" s="5" t="s">
        <v>909</v>
      </c>
      <c r="L33" s="5" t="s">
        <v>909</v>
      </c>
      <c r="M33" s="5" t="s">
        <v>909</v>
      </c>
      <c r="N33" s="5"/>
      <c r="O33" s="5"/>
      <c r="P33" s="5"/>
      <c r="Q33" s="5" t="s">
        <v>909</v>
      </c>
      <c r="R33" s="5"/>
      <c r="S33" s="5"/>
      <c r="T33" s="5"/>
      <c r="U33" s="5"/>
      <c r="V33" s="5"/>
    </row>
    <row r="34" spans="2:22" ht="13.8">
      <c r="B34" s="5" t="s">
        <v>951</v>
      </c>
      <c r="C34" s="5" t="s">
        <v>924</v>
      </c>
      <c r="D34" s="5"/>
      <c r="E34" s="5"/>
      <c r="F34" s="5"/>
      <c r="G34" s="5"/>
      <c r="H34" s="5"/>
      <c r="I34" s="5"/>
      <c r="J34" s="5"/>
      <c r="K34" s="5"/>
      <c r="L34" s="5" t="s">
        <v>925</v>
      </c>
      <c r="M34" s="5"/>
      <c r="N34" s="5"/>
      <c r="O34" s="5"/>
      <c r="P34" s="5"/>
      <c r="Q34" s="5" t="s">
        <v>925</v>
      </c>
      <c r="R34" s="5"/>
      <c r="S34" s="5"/>
      <c r="T34" s="5"/>
      <c r="U34" s="5"/>
      <c r="V34" s="5"/>
    </row>
    <row r="35" spans="2:22" ht="13.8">
      <c r="B35" s="5" t="s">
        <v>952</v>
      </c>
      <c r="C35" s="5" t="s">
        <v>911</v>
      </c>
      <c r="D35" s="5" t="s">
        <v>909</v>
      </c>
      <c r="E35" s="5" t="s">
        <v>909</v>
      </c>
      <c r="F35" s="5" t="s">
        <v>909</v>
      </c>
      <c r="G35" s="5" t="s">
        <v>909</v>
      </c>
      <c r="H35" s="5"/>
      <c r="I35" s="5" t="s">
        <v>909</v>
      </c>
      <c r="J35" s="5" t="s">
        <v>909</v>
      </c>
      <c r="K35" s="5" t="s">
        <v>909</v>
      </c>
      <c r="L35" s="5" t="s">
        <v>909</v>
      </c>
      <c r="M35" s="5" t="s">
        <v>909</v>
      </c>
      <c r="N35" s="5"/>
      <c r="O35" s="5"/>
      <c r="P35" s="5"/>
      <c r="Q35" s="5" t="s">
        <v>909</v>
      </c>
      <c r="R35" s="5" t="s">
        <v>909</v>
      </c>
      <c r="S35" s="5" t="s">
        <v>909</v>
      </c>
      <c r="T35" s="5"/>
      <c r="U35" s="5"/>
      <c r="V35" s="5"/>
    </row>
    <row r="36" spans="2:22" ht="13.8">
      <c r="B36" s="5" t="s">
        <v>953</v>
      </c>
      <c r="C36" s="5" t="s">
        <v>954</v>
      </c>
      <c r="D36" s="5" t="s">
        <v>909</v>
      </c>
      <c r="E36" s="5" t="s">
        <v>909</v>
      </c>
      <c r="F36" s="5" t="s">
        <v>909</v>
      </c>
      <c r="G36" s="5" t="s">
        <v>909</v>
      </c>
      <c r="H36" s="5"/>
      <c r="I36" s="5"/>
      <c r="J36" s="5" t="s">
        <v>909</v>
      </c>
      <c r="K36" s="5" t="s">
        <v>909</v>
      </c>
      <c r="L36" s="5" t="s">
        <v>909</v>
      </c>
      <c r="M36" s="5" t="s">
        <v>909</v>
      </c>
      <c r="N36" s="5"/>
      <c r="O36" s="5"/>
      <c r="P36" s="5"/>
      <c r="Q36" s="5" t="s">
        <v>909</v>
      </c>
      <c r="R36" s="5" t="s">
        <v>909</v>
      </c>
      <c r="S36" s="5" t="s">
        <v>909</v>
      </c>
      <c r="T36" s="5"/>
      <c r="U36" s="5"/>
      <c r="V36" s="5"/>
    </row>
    <row r="37" spans="2:22" ht="13.8">
      <c r="B37" s="5" t="s">
        <v>955</v>
      </c>
      <c r="C37" s="5" t="s">
        <v>956</v>
      </c>
      <c r="D37" s="5" t="s">
        <v>909</v>
      </c>
      <c r="E37" s="5" t="s">
        <v>909</v>
      </c>
      <c r="F37" s="5" t="s">
        <v>909</v>
      </c>
      <c r="G37" s="5" t="s">
        <v>909</v>
      </c>
      <c r="H37" s="5"/>
      <c r="I37" s="5" t="s">
        <v>909</v>
      </c>
      <c r="J37" s="5" t="s">
        <v>909</v>
      </c>
      <c r="K37" s="5" t="s">
        <v>909</v>
      </c>
      <c r="L37" s="5" t="s">
        <v>909</v>
      </c>
      <c r="M37" s="5" t="s">
        <v>909</v>
      </c>
      <c r="N37" s="5"/>
      <c r="O37" s="5"/>
      <c r="P37" s="5"/>
      <c r="Q37" s="5" t="s">
        <v>909</v>
      </c>
      <c r="R37" s="5" t="s">
        <v>909</v>
      </c>
      <c r="S37" s="5" t="s">
        <v>909</v>
      </c>
      <c r="T37" s="5"/>
      <c r="U37" s="5"/>
      <c r="V37" s="5"/>
    </row>
    <row r="38" spans="2:22" ht="13.8">
      <c r="B38" s="5" t="s">
        <v>957</v>
      </c>
      <c r="C38" s="5" t="s">
        <v>913</v>
      </c>
      <c r="D38" s="5" t="s">
        <v>909</v>
      </c>
      <c r="E38" s="5" t="s">
        <v>909</v>
      </c>
      <c r="F38" s="5" t="s">
        <v>909</v>
      </c>
      <c r="G38" s="5" t="s">
        <v>909</v>
      </c>
      <c r="H38" s="5"/>
      <c r="I38" s="5"/>
      <c r="J38" s="5" t="s">
        <v>909</v>
      </c>
      <c r="K38" s="5" t="s">
        <v>909</v>
      </c>
      <c r="L38" s="5" t="s">
        <v>909</v>
      </c>
      <c r="M38" s="5" t="s">
        <v>909</v>
      </c>
      <c r="N38" s="5"/>
      <c r="O38" s="5"/>
      <c r="P38" s="5"/>
      <c r="Q38" s="5" t="s">
        <v>909</v>
      </c>
      <c r="R38" s="5" t="s">
        <v>909</v>
      </c>
      <c r="S38" s="5" t="s">
        <v>909</v>
      </c>
      <c r="T38" s="5"/>
      <c r="U38" s="5"/>
      <c r="V38" s="5"/>
    </row>
    <row r="39" spans="2:22" ht="13.8">
      <c r="B39" s="5" t="s">
        <v>958</v>
      </c>
      <c r="C39" s="5" t="s">
        <v>915</v>
      </c>
      <c r="D39" s="5" t="s">
        <v>909</v>
      </c>
      <c r="E39" s="5" t="s">
        <v>909</v>
      </c>
      <c r="F39" s="5" t="s">
        <v>909</v>
      </c>
      <c r="G39" s="5" t="s">
        <v>909</v>
      </c>
      <c r="H39" s="5"/>
      <c r="I39" s="5"/>
      <c r="J39" s="5"/>
      <c r="K39" s="5" t="s">
        <v>909</v>
      </c>
      <c r="L39" s="5" t="s">
        <v>909</v>
      </c>
      <c r="M39" s="5" t="s">
        <v>909</v>
      </c>
      <c r="N39" s="5"/>
      <c r="O39" s="5"/>
      <c r="P39" s="5"/>
      <c r="Q39" s="5" t="s">
        <v>909</v>
      </c>
      <c r="R39" s="5" t="s">
        <v>909</v>
      </c>
      <c r="S39" s="5" t="s">
        <v>909</v>
      </c>
      <c r="T39" s="5"/>
      <c r="U39" s="5"/>
      <c r="V39" s="5"/>
    </row>
    <row r="40" spans="2:22" ht="13.8">
      <c r="B40" s="5" t="s">
        <v>959</v>
      </c>
      <c r="C40" s="5" t="s">
        <v>960</v>
      </c>
      <c r="D40" s="5" t="s">
        <v>909</v>
      </c>
      <c r="E40" s="5" t="s">
        <v>909</v>
      </c>
      <c r="F40" s="5" t="s">
        <v>909</v>
      </c>
      <c r="G40" s="5" t="s">
        <v>909</v>
      </c>
      <c r="H40" s="5"/>
      <c r="I40" s="5"/>
      <c r="J40" s="5" t="s">
        <v>909</v>
      </c>
      <c r="K40" s="5" t="s">
        <v>909</v>
      </c>
      <c r="L40" s="5" t="s">
        <v>909</v>
      </c>
      <c r="M40" s="5" t="s">
        <v>909</v>
      </c>
      <c r="N40" s="5"/>
      <c r="O40" s="5"/>
      <c r="P40" s="5"/>
      <c r="Q40" s="5" t="s">
        <v>909</v>
      </c>
      <c r="R40" s="5" t="s">
        <v>909</v>
      </c>
      <c r="S40" s="5" t="s">
        <v>909</v>
      </c>
      <c r="T40" s="5"/>
      <c r="U40" s="5"/>
      <c r="V40" s="5"/>
    </row>
    <row r="41" spans="2:22" ht="13.8">
      <c r="B41" s="5" t="s">
        <v>961</v>
      </c>
      <c r="C41" s="5" t="s">
        <v>962</v>
      </c>
      <c r="D41" s="5"/>
      <c r="E41" s="5" t="s">
        <v>909</v>
      </c>
      <c r="F41" s="5" t="s">
        <v>909</v>
      </c>
      <c r="G41" s="5"/>
      <c r="H41" s="5"/>
      <c r="I41" s="5"/>
      <c r="J41" s="5"/>
      <c r="K41" s="5"/>
      <c r="L41" s="5" t="s">
        <v>925</v>
      </c>
      <c r="M41" s="5" t="s">
        <v>909</v>
      </c>
      <c r="N41" s="5"/>
      <c r="O41" s="5"/>
      <c r="P41" s="5"/>
      <c r="Q41" s="5" t="s">
        <v>925</v>
      </c>
      <c r="R41" s="5"/>
      <c r="S41" s="5" t="s">
        <v>909</v>
      </c>
      <c r="T41" s="5"/>
      <c r="U41" s="5"/>
      <c r="V41" s="5"/>
    </row>
    <row r="42" spans="2:22" ht="13.8">
      <c r="B42" s="5" t="s">
        <v>963</v>
      </c>
      <c r="C42" s="5" t="s">
        <v>964</v>
      </c>
      <c r="D42" s="5" t="s">
        <v>909</v>
      </c>
      <c r="E42" s="5"/>
      <c r="F42" s="5"/>
      <c r="G42" s="5" t="s">
        <v>909</v>
      </c>
      <c r="H42" s="5"/>
      <c r="I42" s="5"/>
      <c r="J42" s="5"/>
      <c r="K42" s="5" t="s">
        <v>909</v>
      </c>
      <c r="L42" s="5" t="s">
        <v>909</v>
      </c>
      <c r="M42" s="5"/>
      <c r="N42" s="5"/>
      <c r="O42" s="5"/>
      <c r="P42" s="5"/>
      <c r="Q42" s="5" t="s">
        <v>909</v>
      </c>
      <c r="R42" s="5" t="s">
        <v>909</v>
      </c>
      <c r="S42" s="5" t="s">
        <v>909</v>
      </c>
      <c r="T42" s="5"/>
      <c r="U42" s="5"/>
      <c r="V42" s="5"/>
    </row>
    <row r="43" spans="2:22" ht="13.8">
      <c r="B43" s="5" t="s">
        <v>965</v>
      </c>
      <c r="C43" s="5" t="s">
        <v>171</v>
      </c>
      <c r="D43" s="5" t="s">
        <v>909</v>
      </c>
      <c r="E43" s="5" t="s">
        <v>909</v>
      </c>
      <c r="F43" s="5"/>
      <c r="G43" s="5" t="s">
        <v>909</v>
      </c>
      <c r="H43" s="5"/>
      <c r="I43" s="5"/>
      <c r="J43" s="5" t="s">
        <v>909</v>
      </c>
      <c r="K43" s="5" t="s">
        <v>909</v>
      </c>
      <c r="L43" s="5" t="s">
        <v>909</v>
      </c>
      <c r="M43" s="5" t="s">
        <v>909</v>
      </c>
      <c r="N43" s="5"/>
      <c r="O43" s="5"/>
      <c r="P43" s="5"/>
      <c r="Q43" s="5" t="s">
        <v>909</v>
      </c>
      <c r="R43" s="5" t="s">
        <v>909</v>
      </c>
      <c r="S43" s="5" t="s">
        <v>909</v>
      </c>
      <c r="T43" s="5" t="s">
        <v>909</v>
      </c>
      <c r="U43" s="5"/>
      <c r="V43" s="5"/>
    </row>
    <row r="44" spans="2:22" ht="13.8">
      <c r="B44" s="5" t="s">
        <v>966</v>
      </c>
      <c r="C44" s="5" t="s">
        <v>967</v>
      </c>
      <c r="D44" s="5" t="s">
        <v>909</v>
      </c>
      <c r="E44" s="5"/>
      <c r="F44" s="5"/>
      <c r="G44" s="5" t="s">
        <v>909</v>
      </c>
      <c r="H44" s="5"/>
      <c r="I44" s="5"/>
      <c r="J44" s="5" t="s">
        <v>909</v>
      </c>
      <c r="K44" s="5" t="s">
        <v>909</v>
      </c>
      <c r="L44" s="5" t="s">
        <v>909</v>
      </c>
      <c r="M44" s="5"/>
      <c r="N44" s="5"/>
      <c r="O44" s="5"/>
      <c r="P44" s="5"/>
      <c r="Q44" s="5" t="s">
        <v>909</v>
      </c>
      <c r="R44" s="5" t="s">
        <v>909</v>
      </c>
      <c r="S44" s="5" t="s">
        <v>909</v>
      </c>
      <c r="T44" s="5"/>
      <c r="U44" s="5"/>
      <c r="V44" s="5"/>
    </row>
    <row r="45" spans="2:22" ht="13.8">
      <c r="B45" s="5" t="s">
        <v>968</v>
      </c>
      <c r="C45" s="5" t="s">
        <v>969</v>
      </c>
      <c r="D45" s="5"/>
      <c r="E45" s="5"/>
      <c r="F45" s="5"/>
      <c r="G45" s="5"/>
      <c r="H45" s="5"/>
      <c r="I45" s="5"/>
      <c r="J45" s="5"/>
      <c r="K45" s="5"/>
      <c r="L45" s="5" t="s">
        <v>909</v>
      </c>
      <c r="M45" s="5"/>
      <c r="N45" s="5"/>
      <c r="O45" s="5"/>
      <c r="P45" s="5"/>
      <c r="Q45" s="5" t="s">
        <v>925</v>
      </c>
      <c r="R45" s="5"/>
      <c r="S45" s="5" t="s">
        <v>909</v>
      </c>
      <c r="T45" s="5"/>
      <c r="U45" s="5"/>
      <c r="V45" s="5"/>
    </row>
    <row r="46" spans="2:22" ht="13.8">
      <c r="B46" s="5" t="s">
        <v>970</v>
      </c>
      <c r="C46" s="5" t="s">
        <v>971</v>
      </c>
      <c r="D46" s="5"/>
      <c r="E46" s="5"/>
      <c r="F46" s="5"/>
      <c r="G46" s="5"/>
      <c r="H46" s="5"/>
      <c r="I46" s="5"/>
      <c r="J46" s="5"/>
      <c r="K46" s="5"/>
      <c r="L46" s="5" t="s">
        <v>909</v>
      </c>
      <c r="M46" s="5"/>
      <c r="N46" s="5"/>
      <c r="O46" s="5"/>
      <c r="P46" s="5"/>
      <c r="Q46" s="5" t="s">
        <v>925</v>
      </c>
      <c r="R46" s="5"/>
      <c r="S46" s="5" t="s">
        <v>909</v>
      </c>
      <c r="T46" s="5"/>
      <c r="U46" s="5"/>
      <c r="V46" s="5"/>
    </row>
    <row r="47" spans="2:22" ht="13.8">
      <c r="B47" s="5" t="s">
        <v>972</v>
      </c>
      <c r="C47" s="5" t="s">
        <v>973</v>
      </c>
      <c r="D47" s="5"/>
      <c r="E47" s="5"/>
      <c r="F47" s="5" t="s">
        <v>909</v>
      </c>
      <c r="G47" s="5"/>
      <c r="H47" s="5"/>
      <c r="I47" s="5"/>
      <c r="J47" s="5"/>
      <c r="K47" s="5"/>
      <c r="L47" s="5" t="s">
        <v>909</v>
      </c>
      <c r="M47" s="5" t="s">
        <v>909</v>
      </c>
      <c r="N47" s="5"/>
      <c r="O47" s="5"/>
      <c r="P47" s="5"/>
      <c r="Q47" s="5" t="s">
        <v>925</v>
      </c>
      <c r="R47" s="5"/>
      <c r="S47" s="5" t="s">
        <v>909</v>
      </c>
      <c r="T47" s="5" t="s">
        <v>909</v>
      </c>
      <c r="U47" s="5"/>
      <c r="V47" s="5"/>
    </row>
    <row r="48" spans="2:22" ht="13.8">
      <c r="B48" s="5" t="s">
        <v>974</v>
      </c>
      <c r="C48" s="5" t="s">
        <v>975</v>
      </c>
      <c r="D48" s="5" t="s">
        <v>909</v>
      </c>
      <c r="E48" s="5" t="s">
        <v>909</v>
      </c>
      <c r="F48" s="5"/>
      <c r="G48" s="5" t="s">
        <v>909</v>
      </c>
      <c r="H48" s="5"/>
      <c r="I48" s="5" t="s">
        <v>909</v>
      </c>
      <c r="J48" s="5" t="s">
        <v>909</v>
      </c>
      <c r="K48" s="5" t="s">
        <v>909</v>
      </c>
      <c r="L48" s="5" t="s">
        <v>909</v>
      </c>
      <c r="M48" s="5" t="s">
        <v>909</v>
      </c>
      <c r="N48" s="5"/>
      <c r="O48" s="5"/>
      <c r="P48" s="5"/>
      <c r="Q48" s="5" t="s">
        <v>909</v>
      </c>
      <c r="R48" s="5" t="s">
        <v>909</v>
      </c>
      <c r="S48" s="5" t="s">
        <v>909</v>
      </c>
      <c r="T48" s="5"/>
      <c r="U48" s="5"/>
      <c r="V48" s="5"/>
    </row>
    <row r="49" spans="2:22" ht="13.8">
      <c r="B49" s="5" t="s">
        <v>976</v>
      </c>
      <c r="C49" s="5" t="s">
        <v>977</v>
      </c>
      <c r="D49" s="5"/>
      <c r="E49" s="5"/>
      <c r="F49" s="5"/>
      <c r="G49" s="5"/>
      <c r="H49" s="5"/>
      <c r="I49" s="5"/>
      <c r="J49" s="5"/>
      <c r="K49" s="5"/>
      <c r="L49" s="5" t="s">
        <v>909</v>
      </c>
      <c r="M49" s="5"/>
      <c r="N49" s="5"/>
      <c r="O49" s="5"/>
      <c r="P49" s="5"/>
      <c r="Q49" s="5" t="s">
        <v>925</v>
      </c>
      <c r="R49" s="5"/>
      <c r="S49" s="5" t="s">
        <v>909</v>
      </c>
      <c r="T49" s="5" t="s">
        <v>909</v>
      </c>
      <c r="U49" s="5"/>
      <c r="V49" s="5"/>
    </row>
    <row r="50" spans="2:22" ht="13.8">
      <c r="B50" s="5" t="s">
        <v>978</v>
      </c>
      <c r="C50" s="5" t="s">
        <v>979</v>
      </c>
      <c r="D50" s="5" t="s">
        <v>909</v>
      </c>
      <c r="E50" s="5"/>
      <c r="F50" s="5"/>
      <c r="G50" s="5" t="s">
        <v>909</v>
      </c>
      <c r="H50" s="5"/>
      <c r="I50" s="5" t="s">
        <v>909</v>
      </c>
      <c r="J50" s="5"/>
      <c r="K50" s="5" t="s">
        <v>909</v>
      </c>
      <c r="L50" s="5" t="s">
        <v>909</v>
      </c>
      <c r="M50" s="5"/>
      <c r="N50" s="5"/>
      <c r="O50" s="5"/>
      <c r="P50" s="5"/>
      <c r="Q50" s="5" t="s">
        <v>909</v>
      </c>
      <c r="R50" s="5" t="s">
        <v>909</v>
      </c>
      <c r="S50" s="5" t="s">
        <v>909</v>
      </c>
      <c r="T50" s="5"/>
      <c r="U50" s="5"/>
      <c r="V50" s="5"/>
    </row>
    <row r="51" spans="2:22" ht="13.8">
      <c r="B51" s="5" t="s">
        <v>980</v>
      </c>
      <c r="C51" s="5" t="s">
        <v>981</v>
      </c>
      <c r="D51" s="5" t="s">
        <v>909</v>
      </c>
      <c r="E51" s="5" t="s">
        <v>909</v>
      </c>
      <c r="F51" s="5"/>
      <c r="G51" s="5" t="s">
        <v>909</v>
      </c>
      <c r="H51" s="5"/>
      <c r="I51" s="5" t="s">
        <v>909</v>
      </c>
      <c r="J51" s="5"/>
      <c r="K51" s="5" t="s">
        <v>909</v>
      </c>
      <c r="L51" s="5" t="s">
        <v>909</v>
      </c>
      <c r="M51" s="5" t="s">
        <v>909</v>
      </c>
      <c r="N51" s="5"/>
      <c r="O51" s="5"/>
      <c r="P51" s="5"/>
      <c r="Q51" s="5" t="s">
        <v>909</v>
      </c>
      <c r="R51" s="5" t="s">
        <v>909</v>
      </c>
      <c r="S51" s="5" t="s">
        <v>909</v>
      </c>
      <c r="T51" s="5"/>
      <c r="U51" s="5"/>
      <c r="V51" s="5"/>
    </row>
    <row r="52" spans="2:22" ht="13.8">
      <c r="B52" s="5" t="s">
        <v>982</v>
      </c>
      <c r="C52" s="5" t="s">
        <v>911</v>
      </c>
      <c r="D52" s="5"/>
      <c r="E52" s="5" t="s">
        <v>909</v>
      </c>
      <c r="F52" s="5"/>
      <c r="G52" s="5" t="s">
        <v>909</v>
      </c>
      <c r="H52" s="5"/>
      <c r="I52" s="5"/>
      <c r="J52" s="5" t="s">
        <v>909</v>
      </c>
      <c r="K52" s="5" t="s">
        <v>909</v>
      </c>
      <c r="L52" s="5"/>
      <c r="M52" s="5"/>
      <c r="N52" s="5"/>
      <c r="O52" s="5"/>
      <c r="P52" s="5"/>
      <c r="Q52" s="5" t="s">
        <v>909</v>
      </c>
      <c r="R52" s="5"/>
      <c r="S52" s="5"/>
      <c r="T52" s="5"/>
      <c r="U52" s="5"/>
      <c r="V52" s="5"/>
    </row>
    <row r="53" spans="2:22" ht="13.8">
      <c r="B53" s="5" t="s">
        <v>983</v>
      </c>
      <c r="C53" s="5" t="s">
        <v>954</v>
      </c>
      <c r="D53" s="5"/>
      <c r="E53" s="5" t="s">
        <v>909</v>
      </c>
      <c r="F53" s="5"/>
      <c r="G53" s="5" t="s">
        <v>909</v>
      </c>
      <c r="H53" s="5"/>
      <c r="I53" s="5"/>
      <c r="J53" s="5" t="s">
        <v>909</v>
      </c>
      <c r="K53" s="5" t="s">
        <v>909</v>
      </c>
      <c r="L53" s="5"/>
      <c r="M53" s="5"/>
      <c r="N53" s="5"/>
      <c r="O53" s="5"/>
      <c r="P53" s="5"/>
      <c r="Q53" s="5" t="s">
        <v>909</v>
      </c>
      <c r="R53" s="5"/>
      <c r="S53" s="5"/>
      <c r="T53" s="5"/>
      <c r="U53" s="5"/>
      <c r="V53" s="5"/>
    </row>
    <row r="54" spans="2:22" ht="13.8">
      <c r="B54" s="5" t="s">
        <v>984</v>
      </c>
      <c r="C54" s="5" t="s">
        <v>956</v>
      </c>
      <c r="D54" s="5"/>
      <c r="E54" s="5" t="s">
        <v>909</v>
      </c>
      <c r="F54" s="5"/>
      <c r="G54" s="5" t="s">
        <v>909</v>
      </c>
      <c r="H54" s="5"/>
      <c r="I54" s="5"/>
      <c r="J54" s="5" t="s">
        <v>909</v>
      </c>
      <c r="K54" s="5" t="s">
        <v>909</v>
      </c>
      <c r="L54" s="5"/>
      <c r="M54" s="5"/>
      <c r="N54" s="5"/>
      <c r="O54" s="5"/>
      <c r="P54" s="5"/>
      <c r="Q54" s="5" t="s">
        <v>909</v>
      </c>
      <c r="R54" s="5"/>
      <c r="S54" s="5"/>
      <c r="T54" s="5"/>
      <c r="U54" s="5"/>
      <c r="V54" s="5"/>
    </row>
    <row r="55" spans="2:22" ht="13.8">
      <c r="B55" s="5" t="s">
        <v>985</v>
      </c>
      <c r="C55" s="5" t="s">
        <v>913</v>
      </c>
      <c r="D55" s="5"/>
      <c r="E55" s="5" t="s">
        <v>909</v>
      </c>
      <c r="F55" s="5"/>
      <c r="G55" s="5" t="s">
        <v>909</v>
      </c>
      <c r="H55" s="5"/>
      <c r="I55" s="5" t="s">
        <v>909</v>
      </c>
      <c r="J55" s="5" t="s">
        <v>909</v>
      </c>
      <c r="K55" s="5" t="s">
        <v>909</v>
      </c>
      <c r="L55" s="5"/>
      <c r="M55" s="5"/>
      <c r="N55" s="5"/>
      <c r="O55" s="5"/>
      <c r="P55" s="5"/>
      <c r="Q55" s="5" t="s">
        <v>909</v>
      </c>
      <c r="R55" s="5"/>
      <c r="S55" s="5"/>
      <c r="T55" s="5"/>
      <c r="U55" s="5"/>
      <c r="V55" s="5"/>
    </row>
    <row r="56" spans="2:22" ht="13.8">
      <c r="B56" s="5" t="s">
        <v>986</v>
      </c>
      <c r="C56" s="5" t="s">
        <v>915</v>
      </c>
      <c r="D56" s="5"/>
      <c r="E56" s="5" t="s">
        <v>909</v>
      </c>
      <c r="F56" s="5"/>
      <c r="G56" s="5" t="s">
        <v>909</v>
      </c>
      <c r="H56" s="5"/>
      <c r="I56" s="5"/>
      <c r="J56" s="5" t="s">
        <v>909</v>
      </c>
      <c r="K56" s="5" t="s">
        <v>909</v>
      </c>
      <c r="L56" s="5"/>
      <c r="M56" s="5"/>
      <c r="N56" s="5"/>
      <c r="O56" s="5"/>
      <c r="P56" s="5"/>
      <c r="Q56" s="5" t="s">
        <v>909</v>
      </c>
      <c r="R56" s="5"/>
      <c r="S56" s="5"/>
      <c r="T56" s="5"/>
      <c r="U56" s="5"/>
      <c r="V56" s="5"/>
    </row>
    <row r="57" spans="2:22" ht="13.8">
      <c r="B57" s="5" t="s">
        <v>987</v>
      </c>
      <c r="C57" s="5" t="s">
        <v>911</v>
      </c>
      <c r="D57" s="5"/>
      <c r="E57" s="5"/>
      <c r="F57" s="5"/>
      <c r="G57" s="5"/>
      <c r="H57" s="5"/>
      <c r="I57" s="5" t="s">
        <v>909</v>
      </c>
      <c r="J57" s="5"/>
      <c r="K57" s="5" t="s">
        <v>909</v>
      </c>
      <c r="L57" s="5"/>
      <c r="M57" s="5"/>
      <c r="N57" s="5"/>
      <c r="O57" s="5"/>
      <c r="P57" s="5"/>
      <c r="Q57" s="5"/>
      <c r="R57" s="5"/>
      <c r="S57" s="5"/>
      <c r="T57" s="5"/>
      <c r="U57" s="5"/>
      <c r="V57" s="5"/>
    </row>
    <row r="58" spans="2:22" ht="13.8">
      <c r="B58" s="5" t="s">
        <v>988</v>
      </c>
      <c r="C58" s="5" t="s">
        <v>954</v>
      </c>
      <c r="D58" s="5"/>
      <c r="E58" s="5"/>
      <c r="F58" s="5"/>
      <c r="G58" s="5"/>
      <c r="H58" s="5"/>
      <c r="I58" s="5"/>
      <c r="J58" s="5"/>
      <c r="K58" s="5" t="s">
        <v>909</v>
      </c>
      <c r="L58" s="5"/>
      <c r="M58" s="5"/>
      <c r="N58" s="5"/>
      <c r="O58" s="5"/>
      <c r="P58" s="5"/>
      <c r="Q58" s="5"/>
      <c r="R58" s="5"/>
      <c r="S58" s="5"/>
      <c r="T58" s="5"/>
      <c r="U58" s="5"/>
      <c r="V58" s="5"/>
    </row>
    <row r="59" spans="2:22" ht="13.8">
      <c r="B59" s="5" t="s">
        <v>989</v>
      </c>
      <c r="C59" s="5" t="s">
        <v>956</v>
      </c>
      <c r="D59" s="5"/>
      <c r="E59" s="5"/>
      <c r="F59" s="5"/>
      <c r="G59" s="5"/>
      <c r="H59" s="5"/>
      <c r="I59" s="5"/>
      <c r="J59" s="5"/>
      <c r="K59" s="5" t="s">
        <v>909</v>
      </c>
      <c r="L59" s="5"/>
      <c r="M59" s="5"/>
      <c r="N59" s="5"/>
      <c r="O59" s="5"/>
      <c r="P59" s="5"/>
      <c r="Q59" s="5"/>
      <c r="R59" s="5"/>
      <c r="S59" s="5"/>
      <c r="T59" s="5"/>
      <c r="U59" s="5"/>
      <c r="V59" s="5"/>
    </row>
    <row r="60" spans="2:22" ht="13.8">
      <c r="B60" s="5" t="s">
        <v>990</v>
      </c>
      <c r="C60" s="5" t="s">
        <v>913</v>
      </c>
      <c r="D60" s="5"/>
      <c r="E60" s="5"/>
      <c r="F60" s="5"/>
      <c r="G60" s="5"/>
      <c r="H60" s="5"/>
      <c r="I60" s="5" t="s">
        <v>909</v>
      </c>
      <c r="J60" s="5"/>
      <c r="K60" s="5" t="s">
        <v>909</v>
      </c>
      <c r="L60" s="5"/>
      <c r="M60" s="5"/>
      <c r="N60" s="5"/>
      <c r="O60" s="5"/>
      <c r="P60" s="5"/>
      <c r="Q60" s="5"/>
      <c r="R60" s="5"/>
      <c r="S60" s="5"/>
      <c r="T60" s="5"/>
      <c r="U60" s="5"/>
      <c r="V60" s="5"/>
    </row>
    <row r="61" spans="2:22" ht="13.8">
      <c r="B61" s="5" t="s">
        <v>991</v>
      </c>
      <c r="C61" s="5" t="s">
        <v>915</v>
      </c>
      <c r="D61" s="5"/>
      <c r="E61" s="5"/>
      <c r="F61" s="5"/>
      <c r="G61" s="5"/>
      <c r="H61" s="5"/>
      <c r="I61" s="5"/>
      <c r="J61" s="5"/>
      <c r="K61" s="5" t="s">
        <v>909</v>
      </c>
      <c r="L61" s="5"/>
      <c r="M61" s="5"/>
      <c r="N61" s="5"/>
      <c r="O61" s="5"/>
      <c r="P61" s="5"/>
      <c r="Q61" s="5"/>
      <c r="R61" s="5"/>
      <c r="S61" s="5"/>
      <c r="T61" s="5"/>
      <c r="U61" s="5"/>
      <c r="V61" s="5"/>
    </row>
    <row r="62" spans="2:22" ht="13.8">
      <c r="B62" s="5" t="s">
        <v>992</v>
      </c>
      <c r="C62" s="5" t="s">
        <v>911</v>
      </c>
      <c r="D62" s="5" t="s">
        <v>909</v>
      </c>
      <c r="E62" s="5"/>
      <c r="F62" s="5"/>
      <c r="G62" s="5"/>
      <c r="H62" s="5"/>
      <c r="I62" s="5" t="s">
        <v>909</v>
      </c>
      <c r="J62" s="5" t="s">
        <v>909</v>
      </c>
      <c r="K62" s="5" t="s">
        <v>909</v>
      </c>
      <c r="L62" s="5" t="s">
        <v>909</v>
      </c>
      <c r="M62" s="5" t="s">
        <v>909</v>
      </c>
      <c r="N62" s="5"/>
      <c r="O62" s="5"/>
      <c r="P62" s="5"/>
      <c r="Q62" s="5" t="s">
        <v>909</v>
      </c>
      <c r="R62" s="5" t="s">
        <v>909</v>
      </c>
      <c r="S62" s="5"/>
      <c r="T62" s="5"/>
      <c r="U62" s="5"/>
      <c r="V62" s="5"/>
    </row>
    <row r="63" spans="2:22" ht="13.8">
      <c r="B63" s="5" t="s">
        <v>993</v>
      </c>
      <c r="C63" s="5" t="s">
        <v>954</v>
      </c>
      <c r="D63" s="5" t="s">
        <v>909</v>
      </c>
      <c r="E63" s="5"/>
      <c r="F63" s="5"/>
      <c r="G63" s="5"/>
      <c r="H63" s="5"/>
      <c r="I63" s="5"/>
      <c r="J63" s="5" t="s">
        <v>909</v>
      </c>
      <c r="K63" s="5" t="s">
        <v>909</v>
      </c>
      <c r="L63" s="5" t="s">
        <v>909</v>
      </c>
      <c r="M63" s="5" t="s">
        <v>909</v>
      </c>
      <c r="N63" s="5"/>
      <c r="O63" s="5"/>
      <c r="P63" s="5"/>
      <c r="Q63" s="5" t="s">
        <v>909</v>
      </c>
      <c r="R63" s="5" t="s">
        <v>909</v>
      </c>
      <c r="S63" s="5"/>
      <c r="T63" s="5"/>
      <c r="U63" s="5"/>
      <c r="V63" s="5"/>
    </row>
    <row r="64" spans="2:22" ht="13.8">
      <c r="B64" s="5" t="s">
        <v>994</v>
      </c>
      <c r="C64" s="5" t="s">
        <v>956</v>
      </c>
      <c r="D64" s="5" t="s">
        <v>909</v>
      </c>
      <c r="E64" s="5"/>
      <c r="F64" s="5"/>
      <c r="G64" s="5"/>
      <c r="H64" s="5"/>
      <c r="I64" s="5"/>
      <c r="J64" s="5" t="s">
        <v>909</v>
      </c>
      <c r="K64" s="5" t="s">
        <v>909</v>
      </c>
      <c r="L64" s="5" t="s">
        <v>909</v>
      </c>
      <c r="M64" s="5" t="s">
        <v>909</v>
      </c>
      <c r="N64" s="5"/>
      <c r="O64" s="5"/>
      <c r="P64" s="5"/>
      <c r="Q64" s="5" t="s">
        <v>909</v>
      </c>
      <c r="R64" s="5" t="s">
        <v>909</v>
      </c>
      <c r="S64" s="5"/>
      <c r="T64" s="5"/>
      <c r="U64" s="5"/>
      <c r="V64" s="5"/>
    </row>
    <row r="65" spans="2:22" ht="13.8">
      <c r="B65" s="5" t="s">
        <v>995</v>
      </c>
      <c r="C65" s="5" t="s">
        <v>913</v>
      </c>
      <c r="D65" s="5" t="s">
        <v>909</v>
      </c>
      <c r="E65" s="5"/>
      <c r="F65" s="5"/>
      <c r="G65" s="5"/>
      <c r="H65" s="5"/>
      <c r="I65" s="5" t="s">
        <v>909</v>
      </c>
      <c r="J65" s="5" t="s">
        <v>909</v>
      </c>
      <c r="K65" s="5" t="s">
        <v>909</v>
      </c>
      <c r="L65" s="5" t="s">
        <v>909</v>
      </c>
      <c r="M65" s="5" t="s">
        <v>909</v>
      </c>
      <c r="N65" s="5"/>
      <c r="O65" s="5"/>
      <c r="P65" s="5"/>
      <c r="Q65" s="5" t="s">
        <v>909</v>
      </c>
      <c r="R65" s="5" t="s">
        <v>909</v>
      </c>
      <c r="S65" s="5"/>
      <c r="T65" s="5"/>
      <c r="U65" s="5"/>
      <c r="V65" s="5"/>
    </row>
    <row r="66" spans="2:22" ht="13.8">
      <c r="B66" s="5" t="s">
        <v>996</v>
      </c>
      <c r="C66" s="5" t="s">
        <v>915</v>
      </c>
      <c r="D66" s="5" t="s">
        <v>909</v>
      </c>
      <c r="E66" s="5"/>
      <c r="F66" s="5"/>
      <c r="G66" s="5"/>
      <c r="H66" s="5"/>
      <c r="I66" s="5"/>
      <c r="J66" s="5" t="s">
        <v>909</v>
      </c>
      <c r="K66" s="5" t="s">
        <v>909</v>
      </c>
      <c r="L66" s="5" t="s">
        <v>909</v>
      </c>
      <c r="M66" s="5" t="s">
        <v>909</v>
      </c>
      <c r="N66" s="5"/>
      <c r="O66" s="5"/>
      <c r="P66" s="5"/>
      <c r="Q66" s="5" t="s">
        <v>909</v>
      </c>
      <c r="R66" s="5" t="s">
        <v>909</v>
      </c>
      <c r="S66" s="5"/>
      <c r="T66" s="5"/>
      <c r="U66" s="5"/>
      <c r="V66" s="5"/>
    </row>
    <row r="67" spans="2:22" ht="13.8">
      <c r="B67" s="5" t="s">
        <v>997</v>
      </c>
      <c r="C67" s="5" t="s">
        <v>998</v>
      </c>
      <c r="D67" s="5" t="s">
        <v>909</v>
      </c>
      <c r="E67" s="5" t="s">
        <v>909</v>
      </c>
      <c r="F67" s="5"/>
      <c r="G67" s="5" t="s">
        <v>909</v>
      </c>
      <c r="H67" s="5" t="s">
        <v>909</v>
      </c>
      <c r="I67" s="5" t="s">
        <v>909</v>
      </c>
      <c r="J67" s="5" t="s">
        <v>909</v>
      </c>
      <c r="K67" s="5" t="s">
        <v>909</v>
      </c>
      <c r="L67" s="5" t="s">
        <v>909</v>
      </c>
      <c r="M67" s="5" t="s">
        <v>909</v>
      </c>
      <c r="N67" s="5"/>
      <c r="O67" s="5"/>
      <c r="P67" s="5"/>
      <c r="Q67" s="5" t="s">
        <v>909</v>
      </c>
      <c r="R67" s="5" t="s">
        <v>909</v>
      </c>
      <c r="S67" s="5" t="s">
        <v>909</v>
      </c>
      <c r="T67" s="5" t="s">
        <v>909</v>
      </c>
      <c r="U67" s="5"/>
      <c r="V67" s="5"/>
    </row>
    <row r="68" spans="2:22" ht="13.8">
      <c r="B68" s="5" t="s">
        <v>999</v>
      </c>
      <c r="C68" s="5" t="s">
        <v>606</v>
      </c>
      <c r="D68" s="5" t="s">
        <v>909</v>
      </c>
      <c r="E68" s="5"/>
      <c r="F68" s="5"/>
      <c r="G68" s="5" t="s">
        <v>909</v>
      </c>
      <c r="H68" s="5" t="s">
        <v>909</v>
      </c>
      <c r="I68" s="5"/>
      <c r="J68" s="5" t="s">
        <v>909</v>
      </c>
      <c r="K68" s="5" t="s">
        <v>909</v>
      </c>
      <c r="L68" s="5" t="s">
        <v>909</v>
      </c>
      <c r="M68" s="5" t="s">
        <v>909</v>
      </c>
      <c r="N68" s="5"/>
      <c r="O68" s="5"/>
      <c r="P68" s="5"/>
      <c r="Q68" s="5" t="s">
        <v>909</v>
      </c>
      <c r="R68" s="5" t="s">
        <v>909</v>
      </c>
      <c r="S68" s="5" t="s">
        <v>909</v>
      </c>
      <c r="T68" s="5"/>
      <c r="U68" s="5"/>
      <c r="V68" s="5"/>
    </row>
    <row r="69" spans="2:22" ht="13.8">
      <c r="B69" s="5" t="s">
        <v>1000</v>
      </c>
      <c r="C69" s="5" t="s">
        <v>1001</v>
      </c>
      <c r="D69" s="5" t="s">
        <v>909</v>
      </c>
      <c r="E69" s="5" t="s">
        <v>909</v>
      </c>
      <c r="F69" s="5"/>
      <c r="G69" s="5" t="s">
        <v>909</v>
      </c>
      <c r="H69" s="5" t="s">
        <v>909</v>
      </c>
      <c r="I69" s="5"/>
      <c r="J69" s="5" t="s">
        <v>909</v>
      </c>
      <c r="K69" s="5" t="s">
        <v>909</v>
      </c>
      <c r="L69" s="5" t="s">
        <v>909</v>
      </c>
      <c r="M69" s="5" t="s">
        <v>909</v>
      </c>
      <c r="N69" s="5"/>
      <c r="O69" s="5"/>
      <c r="P69" s="5"/>
      <c r="Q69" s="5" t="s">
        <v>909</v>
      </c>
      <c r="R69" s="5" t="s">
        <v>909</v>
      </c>
      <c r="S69" s="5" t="s">
        <v>909</v>
      </c>
      <c r="T69" s="5"/>
      <c r="U69" s="5"/>
      <c r="V69" s="5"/>
    </row>
    <row r="70" spans="2:22" ht="13.8">
      <c r="B70" s="5" t="s">
        <v>1002</v>
      </c>
      <c r="C70" s="5" t="s">
        <v>1003</v>
      </c>
      <c r="D70" s="5" t="s">
        <v>909</v>
      </c>
      <c r="E70" s="5" t="s">
        <v>909</v>
      </c>
      <c r="F70" s="5"/>
      <c r="G70" s="5" t="s">
        <v>909</v>
      </c>
      <c r="H70" s="5" t="s">
        <v>909</v>
      </c>
      <c r="I70" s="5" t="s">
        <v>909</v>
      </c>
      <c r="J70" s="5" t="s">
        <v>909</v>
      </c>
      <c r="K70" s="5" t="s">
        <v>909</v>
      </c>
      <c r="L70" s="5" t="s">
        <v>909</v>
      </c>
      <c r="M70" s="5" t="s">
        <v>909</v>
      </c>
      <c r="N70" s="5"/>
      <c r="O70" s="5"/>
      <c r="P70" s="5"/>
      <c r="Q70" s="5" t="s">
        <v>909</v>
      </c>
      <c r="R70" s="5" t="s">
        <v>909</v>
      </c>
      <c r="S70" s="5" t="s">
        <v>909</v>
      </c>
      <c r="T70" s="5" t="s">
        <v>909</v>
      </c>
      <c r="U70" s="5"/>
      <c r="V70" s="5"/>
    </row>
    <row r="71" spans="2:22" ht="13.8">
      <c r="B71" s="5" t="s">
        <v>1004</v>
      </c>
      <c r="C71" s="5" t="s">
        <v>1005</v>
      </c>
      <c r="D71" s="5"/>
      <c r="E71" s="5"/>
      <c r="F71" s="5"/>
      <c r="G71" s="5" t="s">
        <v>909</v>
      </c>
      <c r="H71" s="5"/>
      <c r="I71" s="5"/>
      <c r="J71" s="5"/>
      <c r="K71" s="5" t="s">
        <v>909</v>
      </c>
      <c r="L71" s="5" t="s">
        <v>909</v>
      </c>
      <c r="M71" s="5"/>
      <c r="N71" s="5"/>
      <c r="O71" s="5"/>
      <c r="P71" s="5"/>
      <c r="Q71" s="5"/>
      <c r="R71" s="5"/>
      <c r="S71" s="5" t="s">
        <v>909</v>
      </c>
      <c r="T71" s="5"/>
      <c r="U71" s="5"/>
      <c r="V71" s="5"/>
    </row>
    <row r="72" spans="2:22" ht="13.8">
      <c r="B72" s="5" t="s">
        <v>1006</v>
      </c>
      <c r="C72" s="5" t="s">
        <v>1007</v>
      </c>
      <c r="D72" s="5" t="s">
        <v>909</v>
      </c>
      <c r="E72" s="5"/>
      <c r="F72" s="5"/>
      <c r="G72" s="5" t="s">
        <v>909</v>
      </c>
      <c r="H72" s="5"/>
      <c r="I72" s="5"/>
      <c r="J72" s="5"/>
      <c r="K72" s="5"/>
      <c r="L72" s="5" t="s">
        <v>909</v>
      </c>
      <c r="M72" s="5" t="s">
        <v>909</v>
      </c>
      <c r="N72" s="5"/>
      <c r="O72" s="5"/>
      <c r="P72" s="5"/>
      <c r="Q72" s="5" t="s">
        <v>909</v>
      </c>
      <c r="R72" s="5" t="s">
        <v>909</v>
      </c>
      <c r="S72" s="5" t="s">
        <v>909</v>
      </c>
      <c r="T72" s="5"/>
      <c r="U72" s="5"/>
      <c r="V72" s="5"/>
    </row>
  </sheetData>
  <pageMargins left="0.7" right="0.7" top="0.75" bottom="0.75" header="0.3" footer="0.3"/>
  <legacyDrawing r:id="rId1"/>
</worksheet>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II. IROs (old)</vt:lpstr>
      <vt:lpstr>Steps</vt:lpstr>
      <vt:lpstr>II. IROs</vt:lpstr>
      <vt:lpstr>III. Others</vt:lpstr>
      <vt:lpstr>Links to report</vt:lpstr>
      <vt:lpstr>I. Material Topics</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Mehmandoostkotlar, Ali</dc:creator>
  <cp:keywords/>
  <dc:description/>
  <cp:lastModifiedBy>Mehmandoostkotlar, Ali</cp:lastModifiedBy>
  <cp:revision/>
  <dcterms:created xsi:type="dcterms:W3CDTF">2025-06-10T14:07:21Z</dcterms:created>
  <dcterms:modified xsi:type="dcterms:W3CDTF">2025-08-24T13:32:25Z</dcterms:modified>
  <cp:category/>
  <cp:contentStatus/>
</cp:coreProperties>
</file>