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60" documentId="13_ncr:1_{79ACED52-7044-4739-8B1D-12241328424B}" xr6:coauthVersionLast="47" xr6:coauthVersionMax="47" xr10:uidLastSave="{A8E152D5-3840-4114-B9D6-C14321F616EF}"/>
  <bookViews>
    <workbookView xWindow="-108" yWindow="-108" windowWidth="23256" windowHeight="12456" tabRatio="707" xr2:uid="{00000000-000D-0000-FFFF-FFFF00000000}"/>
  </bookViews>
  <sheets>
    <sheet name="Tabla de contenidos" sheetId="75" r:id="rId1"/>
    <sheet name="Objetivo" sheetId="22" r:id="rId2"/>
    <sheet name="Criterios" sheetId="23" r:id="rId3"/>
    <sheet name="Subcriterios_Fortalezas" sheetId="24" r:id="rId4"/>
    <sheet name="Subcriterios_Debilidades" sheetId="25" r:id="rId5"/>
    <sheet name="Subcriterios_Oportunidades" sheetId="26" r:id="rId6"/>
    <sheet name="Subcriterios_Amenazas" sheetId="27" r:id="rId7"/>
    <sheet name="Escenarios" sheetId="28" r:id="rId8"/>
    <sheet name="F1" sheetId="2" r:id="rId9"/>
    <sheet name="F2" sheetId="1" r:id="rId10"/>
    <sheet name="F3" sheetId="3" r:id="rId11"/>
    <sheet name="F3_ARG" sheetId="29" r:id="rId12"/>
    <sheet name="F3_BRA" sheetId="30" r:id="rId13"/>
    <sheet name="F3_PRY" sheetId="31" r:id="rId14"/>
    <sheet name="F3_URY" sheetId="32" r:id="rId15"/>
    <sheet name="F4" sheetId="5" r:id="rId16"/>
    <sheet name="F4_Paises" sheetId="33" r:id="rId17"/>
    <sheet name="F5" sheetId="6" r:id="rId18"/>
    <sheet name="F5_ARG" sheetId="53" r:id="rId19"/>
    <sheet name="F5_BRA" sheetId="54" r:id="rId20"/>
    <sheet name="F5_PRY" sheetId="52" r:id="rId21"/>
    <sheet name="F5_URY" sheetId="38" r:id="rId22"/>
    <sheet name="F6" sheetId="7" r:id="rId23"/>
    <sheet name="F6_ARG" sheetId="57" r:id="rId24"/>
    <sheet name="F6_BRA" sheetId="58" r:id="rId25"/>
    <sheet name="F6_PRY" sheetId="59" r:id="rId26"/>
    <sheet name="F6_URY" sheetId="56" r:id="rId27"/>
    <sheet name="F7" sheetId="8" r:id="rId28"/>
    <sheet name="F8" sheetId="9" r:id="rId29"/>
    <sheet name="F9" sheetId="10" r:id="rId30"/>
    <sheet name="F9_Paises" sheetId="60" r:id="rId31"/>
    <sheet name="F9_MERCOSUR" sheetId="61" r:id="rId32"/>
    <sheet name="D1" sheetId="12" r:id="rId33"/>
    <sheet name="D2" sheetId="13" r:id="rId34"/>
    <sheet name="D3" sheetId="14" r:id="rId35"/>
    <sheet name="D4" sheetId="16" r:id="rId36"/>
    <sheet name="D4_Paises" sheetId="76" r:id="rId37"/>
    <sheet name="D5" sheetId="17" r:id="rId38"/>
    <sheet name="D5_ARG" sheetId="67" r:id="rId39"/>
    <sheet name="D5_BRA" sheetId="68" r:id="rId40"/>
    <sheet name="D5_PRY" sheetId="69" r:id="rId41"/>
    <sheet name="D5_URY" sheetId="70" r:id="rId42"/>
    <sheet name="D6" sheetId="18" r:id="rId43"/>
    <sheet name="D6_ARG" sheetId="71" r:id="rId44"/>
    <sheet name="D6_BRA" sheetId="72" r:id="rId45"/>
    <sheet name="D6_PRY" sheetId="73" r:id="rId46"/>
    <sheet name="D6_URY" sheetId="74" r:id="rId47"/>
    <sheet name="D7" sheetId="19" r:id="rId48"/>
    <sheet name="O1" sheetId="11" r:id="rId49"/>
    <sheet name="O2" sheetId="62" r:id="rId50"/>
    <sheet name="A1" sheetId="20" r:id="rId51"/>
    <sheet name="A2" sheetId="21" r:id="rId52"/>
    <sheet name="EP_Criterios" sheetId="49" r:id="rId53"/>
    <sheet name="EP_1" sheetId="44" r:id="rId54"/>
    <sheet name="EP_2" sheetId="45" r:id="rId55"/>
    <sheet name="EP_3" sheetId="46" r:id="rId56"/>
    <sheet name="EP_4" sheetId="48" r:id="rId57"/>
    <sheet name="ED_F" sheetId="39" r:id="rId58"/>
    <sheet name="ED_D" sheetId="41" r:id="rId59"/>
    <sheet name="ED_O" sheetId="42" r:id="rId60"/>
    <sheet name="ED_A" sheetId="43" r:id="rId61"/>
    <sheet name="EG_1" sheetId="50" r:id="rId62"/>
    <sheet name="Analisis_Sensibilidad" sheetId="51" r:id="rId6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3" l="1"/>
  <c r="C14" i="33"/>
  <c r="D14" i="33"/>
  <c r="E14" i="33"/>
  <c r="J3" i="16" l="1"/>
  <c r="J4" i="16"/>
  <c r="J5" i="16"/>
  <c r="I3" i="16"/>
  <c r="I6" i="16" s="1"/>
  <c r="I4" i="16"/>
  <c r="I5" i="16"/>
  <c r="I3" i="10"/>
  <c r="I4" i="10"/>
  <c r="I5" i="10"/>
  <c r="I2" i="10"/>
  <c r="I4" i="5"/>
  <c r="B2" i="5" s="1"/>
  <c r="I3" i="5"/>
  <c r="I2" i="5"/>
  <c r="I5" i="5"/>
  <c r="K3" i="16"/>
  <c r="K4" i="16"/>
  <c r="B2" i="16" s="1"/>
  <c r="F2" i="41" s="1"/>
  <c r="K2" i="16"/>
  <c r="J6" i="16"/>
  <c r="J2" i="16"/>
  <c r="R19" i="76"/>
  <c r="S19" i="76"/>
  <c r="T19" i="76"/>
  <c r="U19" i="76"/>
  <c r="V19" i="76"/>
  <c r="W19" i="76"/>
  <c r="X19" i="76"/>
  <c r="Y19" i="76"/>
  <c r="Z19" i="76"/>
  <c r="AA19" i="76"/>
  <c r="AB19" i="76"/>
  <c r="AC19" i="76"/>
  <c r="AD19" i="76"/>
  <c r="AE19" i="76"/>
  <c r="AF19" i="76"/>
  <c r="AG19" i="76"/>
  <c r="AH19" i="76"/>
  <c r="AI19" i="76"/>
  <c r="AJ19" i="76"/>
  <c r="AK19" i="76"/>
  <c r="AL19" i="76"/>
  <c r="AM19" i="76"/>
  <c r="AN19" i="76"/>
  <c r="AO19" i="76"/>
  <c r="AP19" i="76"/>
  <c r="AQ19" i="76"/>
  <c r="AR19" i="76"/>
  <c r="AS19" i="76"/>
  <c r="AT19" i="76"/>
  <c r="AU19" i="76"/>
  <c r="AV19" i="76"/>
  <c r="AW19" i="76"/>
  <c r="AX19" i="76"/>
  <c r="AY19" i="76"/>
  <c r="AZ19" i="76"/>
  <c r="BA19" i="76"/>
  <c r="BB19" i="76"/>
  <c r="BC19" i="76"/>
  <c r="BD19" i="76"/>
  <c r="BE19" i="76"/>
  <c r="BF19" i="76"/>
  <c r="BG19" i="76"/>
  <c r="BH19" i="76"/>
  <c r="BI19" i="76"/>
  <c r="BJ19" i="76"/>
  <c r="BK19" i="76"/>
  <c r="BL19" i="76"/>
  <c r="BM19" i="76"/>
  <c r="BN19" i="76"/>
  <c r="BO19" i="76"/>
  <c r="BP19" i="76"/>
  <c r="BQ19" i="76"/>
  <c r="BR19" i="76"/>
  <c r="BS19" i="76"/>
  <c r="BT19" i="76"/>
  <c r="BU19" i="76"/>
  <c r="BV19" i="76"/>
  <c r="BW19" i="76"/>
  <c r="BX19" i="76"/>
  <c r="BY19" i="76"/>
  <c r="BZ19" i="76"/>
  <c r="CA19" i="76"/>
  <c r="CB19" i="76"/>
  <c r="CC19" i="76"/>
  <c r="CD19" i="76"/>
  <c r="CE19" i="76"/>
  <c r="CF19" i="76"/>
  <c r="CG19" i="76"/>
  <c r="CH19" i="76"/>
  <c r="CI19" i="76"/>
  <c r="CJ19" i="76"/>
  <c r="CK19" i="76"/>
  <c r="CL19" i="76"/>
  <c r="CM19" i="76"/>
  <c r="CN19" i="76"/>
  <c r="CO19" i="76"/>
  <c r="CP19" i="76"/>
  <c r="CQ19" i="76"/>
  <c r="CR19" i="76"/>
  <c r="CS19" i="76"/>
  <c r="CT19" i="76"/>
  <c r="CU19" i="76"/>
  <c r="CV19" i="76"/>
  <c r="CW19" i="76"/>
  <c r="CX19" i="76"/>
  <c r="CY19" i="76"/>
  <c r="CZ19" i="76"/>
  <c r="DA19" i="76"/>
  <c r="DB19" i="76"/>
  <c r="DC19" i="76"/>
  <c r="DD19" i="76"/>
  <c r="DE19" i="76"/>
  <c r="DF19" i="76"/>
  <c r="DG19" i="76"/>
  <c r="DH19" i="76"/>
  <c r="DI19" i="76"/>
  <c r="DJ19" i="76"/>
  <c r="DK19" i="76"/>
  <c r="DL19" i="76"/>
  <c r="DM19" i="76"/>
  <c r="DN19" i="76"/>
  <c r="DO19" i="76"/>
  <c r="DP19" i="76"/>
  <c r="DQ19" i="76"/>
  <c r="DR19" i="76"/>
  <c r="DS19" i="76"/>
  <c r="DT19" i="76"/>
  <c r="DU19" i="76"/>
  <c r="DV19" i="76"/>
  <c r="DW19" i="76"/>
  <c r="DX19" i="76"/>
  <c r="DY19" i="76"/>
  <c r="DZ19" i="76"/>
  <c r="EA19" i="76"/>
  <c r="EB19" i="76"/>
  <c r="EC19" i="76"/>
  <c r="ED19" i="76"/>
  <c r="EE19" i="76"/>
  <c r="EF19" i="76"/>
  <c r="EG19" i="76"/>
  <c r="EH19" i="76"/>
  <c r="EI19" i="76"/>
  <c r="EJ19" i="76"/>
  <c r="EK19" i="76"/>
  <c r="EL19" i="76"/>
  <c r="EM19" i="76"/>
  <c r="EN19" i="76"/>
  <c r="EO19" i="76"/>
  <c r="EP19" i="76"/>
  <c r="EQ19" i="76"/>
  <c r="ER19" i="76"/>
  <c r="ES19" i="76"/>
  <c r="ET19" i="76"/>
  <c r="EU19" i="76"/>
  <c r="EV19" i="76"/>
  <c r="EW19" i="76"/>
  <c r="EX19" i="76"/>
  <c r="EY19" i="76"/>
  <c r="EZ19" i="76"/>
  <c r="FA19" i="76"/>
  <c r="FB19" i="76"/>
  <c r="FC19" i="76"/>
  <c r="FD19" i="76"/>
  <c r="FE19" i="76"/>
  <c r="FF19" i="76"/>
  <c r="FG19" i="76"/>
  <c r="FH19" i="76"/>
  <c r="FI19" i="76"/>
  <c r="FJ19" i="76"/>
  <c r="FK19" i="76"/>
  <c r="FL19" i="76"/>
  <c r="FM19" i="76"/>
  <c r="FN19" i="76"/>
  <c r="FO19" i="76"/>
  <c r="FP19" i="76"/>
  <c r="FQ19" i="76"/>
  <c r="FR19" i="76"/>
  <c r="FS19" i="76"/>
  <c r="FT19" i="76"/>
  <c r="FU19" i="76"/>
  <c r="FV19" i="76"/>
  <c r="FW19" i="76"/>
  <c r="FX19" i="76"/>
  <c r="FY19" i="76"/>
  <c r="FZ19" i="76"/>
  <c r="GA19" i="76"/>
  <c r="GB19" i="76"/>
  <c r="GC19" i="76"/>
  <c r="GD19" i="76"/>
  <c r="GE19" i="76"/>
  <c r="GF19" i="76"/>
  <c r="GG19" i="76"/>
  <c r="GH19" i="76"/>
  <c r="GI19" i="76"/>
  <c r="GJ19" i="76"/>
  <c r="GK19" i="76"/>
  <c r="GL19" i="76"/>
  <c r="GM19" i="76"/>
  <c r="GN19" i="76"/>
  <c r="GO19" i="76"/>
  <c r="GP19" i="76"/>
  <c r="GQ19" i="76"/>
  <c r="GR19" i="76"/>
  <c r="GS19" i="76"/>
  <c r="GT19" i="76"/>
  <c r="GU19" i="76"/>
  <c r="GV19" i="76"/>
  <c r="GW19" i="76"/>
  <c r="GX19" i="76"/>
  <c r="GY19" i="76"/>
  <c r="GZ19" i="76"/>
  <c r="HA19" i="76"/>
  <c r="HB19" i="76"/>
  <c r="HC19" i="76"/>
  <c r="HD19" i="76"/>
  <c r="HE19" i="76"/>
  <c r="HF19" i="76"/>
  <c r="HG19" i="76"/>
  <c r="HH19" i="76"/>
  <c r="HI19" i="76"/>
  <c r="HJ19" i="76"/>
  <c r="HK19" i="76"/>
  <c r="HL19" i="76"/>
  <c r="HM19" i="76"/>
  <c r="HN19" i="76"/>
  <c r="HO19" i="76"/>
  <c r="HP19" i="76"/>
  <c r="HQ19" i="76"/>
  <c r="HR19" i="76"/>
  <c r="HS19" i="76"/>
  <c r="HT19" i="76"/>
  <c r="HU19" i="76"/>
  <c r="HV19" i="76"/>
  <c r="HW19" i="76"/>
  <c r="HX19" i="76"/>
  <c r="HY19" i="76"/>
  <c r="HZ19" i="76"/>
  <c r="IA19" i="76"/>
  <c r="IB19" i="76"/>
  <c r="IC19" i="76"/>
  <c r="ID19" i="76"/>
  <c r="IE19" i="76"/>
  <c r="IF19" i="76"/>
  <c r="IG19" i="76"/>
  <c r="IH19" i="76"/>
  <c r="II19" i="76"/>
  <c r="IJ19" i="76"/>
  <c r="IK19" i="76"/>
  <c r="IL19" i="76"/>
  <c r="IM19" i="76"/>
  <c r="IN19" i="76"/>
  <c r="IO19" i="76"/>
  <c r="IP19" i="76"/>
  <c r="IQ19" i="76"/>
  <c r="IR19" i="76"/>
  <c r="IS19" i="76"/>
  <c r="IT19" i="76"/>
  <c r="IU19" i="76"/>
  <c r="IV19" i="76"/>
  <c r="IW19" i="76"/>
  <c r="IX19" i="76"/>
  <c r="IY19" i="76"/>
  <c r="IZ19" i="76"/>
  <c r="JA19" i="76"/>
  <c r="JB19" i="76"/>
  <c r="JC19" i="76"/>
  <c r="JD19" i="76"/>
  <c r="JE19" i="76"/>
  <c r="JF19" i="76"/>
  <c r="JG19" i="76"/>
  <c r="JH19" i="76"/>
  <c r="JI19" i="76"/>
  <c r="JJ19" i="76"/>
  <c r="JK19" i="76"/>
  <c r="JL19" i="76"/>
  <c r="JM19" i="76"/>
  <c r="JN19" i="76"/>
  <c r="JO19" i="76"/>
  <c r="JP19" i="76"/>
  <c r="JQ19" i="76"/>
  <c r="JR19" i="76"/>
  <c r="JS19" i="76"/>
  <c r="JT19" i="76"/>
  <c r="JU19" i="76"/>
  <c r="JV19" i="76"/>
  <c r="JW19" i="76"/>
  <c r="JX19" i="76"/>
  <c r="JY19" i="76"/>
  <c r="JZ19" i="76"/>
  <c r="KA19" i="76"/>
  <c r="KB19" i="76"/>
  <c r="KC19" i="76"/>
  <c r="KD19" i="76"/>
  <c r="KE19" i="76"/>
  <c r="KF19" i="76"/>
  <c r="KG19" i="76"/>
  <c r="KH19" i="76"/>
  <c r="KI19" i="76"/>
  <c r="KJ19" i="76"/>
  <c r="KK19" i="76"/>
  <c r="KL19" i="76"/>
  <c r="KM19" i="76"/>
  <c r="KN19" i="76"/>
  <c r="KO19" i="76"/>
  <c r="KP19" i="76"/>
  <c r="KQ19" i="76"/>
  <c r="KR19" i="76"/>
  <c r="KS19" i="76"/>
  <c r="KT19" i="76"/>
  <c r="KU19" i="76"/>
  <c r="KV19" i="76"/>
  <c r="KW19" i="76"/>
  <c r="KX19" i="76"/>
  <c r="KY19" i="76"/>
  <c r="KZ19" i="76"/>
  <c r="LA19" i="76"/>
  <c r="LB19" i="76"/>
  <c r="LC19" i="76"/>
  <c r="LD19" i="76"/>
  <c r="LE19" i="76"/>
  <c r="LF19" i="76"/>
  <c r="LG19" i="76"/>
  <c r="LH19" i="76"/>
  <c r="LI19" i="76"/>
  <c r="LJ19" i="76"/>
  <c r="LK19" i="76"/>
  <c r="LL19" i="76"/>
  <c r="LM19" i="76"/>
  <c r="LN19" i="76"/>
  <c r="LO19" i="76"/>
  <c r="LP19" i="76"/>
  <c r="LQ19" i="76"/>
  <c r="LR19" i="76"/>
  <c r="LS19" i="76"/>
  <c r="LT19" i="76"/>
  <c r="LU19" i="76"/>
  <c r="LV19" i="76"/>
  <c r="LW19" i="76"/>
  <c r="LX19" i="76"/>
  <c r="LY19" i="76"/>
  <c r="LZ19" i="76"/>
  <c r="MA19" i="76"/>
  <c r="MB19" i="76"/>
  <c r="MC19" i="76"/>
  <c r="MD19" i="76"/>
  <c r="ME19" i="76"/>
  <c r="MF19" i="76"/>
  <c r="MG19" i="76"/>
  <c r="MH19" i="76"/>
  <c r="MI19" i="76"/>
  <c r="MJ19" i="76"/>
  <c r="MK19" i="76"/>
  <c r="ML19" i="76"/>
  <c r="MM19" i="76"/>
  <c r="MN19" i="76"/>
  <c r="MO19" i="76"/>
  <c r="MP19" i="76"/>
  <c r="MQ19" i="76"/>
  <c r="MR19" i="76"/>
  <c r="MS19" i="76"/>
  <c r="MT19" i="76"/>
  <c r="MU19" i="76"/>
  <c r="MV19" i="76"/>
  <c r="MW19" i="76"/>
  <c r="MX19" i="76"/>
  <c r="MY19" i="76"/>
  <c r="MZ19" i="76"/>
  <c r="NA19" i="76"/>
  <c r="NB19" i="76"/>
  <c r="NC19" i="76"/>
  <c r="ND19" i="76"/>
  <c r="NE19" i="76"/>
  <c r="NF19" i="76"/>
  <c r="NG19" i="76"/>
  <c r="NH19" i="76"/>
  <c r="NI19" i="76"/>
  <c r="NJ19" i="76"/>
  <c r="NK19" i="76"/>
  <c r="NL19" i="76"/>
  <c r="NM19" i="76"/>
  <c r="NN19" i="76"/>
  <c r="NO19" i="76"/>
  <c r="NP19" i="76"/>
  <c r="NQ19" i="76"/>
  <c r="NR19" i="76"/>
  <c r="NS19" i="76"/>
  <c r="NT19" i="76"/>
  <c r="NU19" i="76"/>
  <c r="NV19" i="76"/>
  <c r="NW19" i="76"/>
  <c r="NX19" i="76"/>
  <c r="NY19" i="76"/>
  <c r="NZ19" i="76"/>
  <c r="OA19" i="76"/>
  <c r="OB19" i="76"/>
  <c r="OC19" i="76"/>
  <c r="OD19" i="76"/>
  <c r="OE19" i="76"/>
  <c r="OF19" i="76"/>
  <c r="OG19" i="76"/>
  <c r="OH19" i="76"/>
  <c r="OI19" i="76"/>
  <c r="OJ19" i="76"/>
  <c r="OK19" i="76"/>
  <c r="OL19" i="76"/>
  <c r="OM19" i="76"/>
  <c r="ON19" i="76"/>
  <c r="OO19" i="76"/>
  <c r="OP19" i="76"/>
  <c r="OQ19" i="76"/>
  <c r="OR19" i="76"/>
  <c r="OS19" i="76"/>
  <c r="OT19" i="76"/>
  <c r="OU19" i="76"/>
  <c r="OV19" i="76"/>
  <c r="OW19" i="76"/>
  <c r="OX19" i="76"/>
  <c r="OY19" i="76"/>
  <c r="OZ19" i="76"/>
  <c r="PA19" i="76"/>
  <c r="PB19" i="76"/>
  <c r="PC19" i="76"/>
  <c r="PD19" i="76"/>
  <c r="PE19" i="76"/>
  <c r="PF19" i="76"/>
  <c r="PG19" i="76"/>
  <c r="PH19" i="76"/>
  <c r="PI19" i="76"/>
  <c r="PJ19" i="76"/>
  <c r="PK19" i="76"/>
  <c r="PL19" i="76"/>
  <c r="PM19" i="76"/>
  <c r="PN19" i="76"/>
  <c r="PO19" i="76"/>
  <c r="PP19" i="76"/>
  <c r="PQ19" i="76"/>
  <c r="PR19" i="76"/>
  <c r="PS19" i="76"/>
  <c r="PT19" i="76"/>
  <c r="PU19" i="76"/>
  <c r="PV19" i="76"/>
  <c r="PW19" i="76"/>
  <c r="PX19" i="76"/>
  <c r="PY19" i="76"/>
  <c r="PZ19" i="76"/>
  <c r="QA19" i="76"/>
  <c r="QB19" i="76"/>
  <c r="QC19" i="76"/>
  <c r="QD19" i="76"/>
  <c r="QE19" i="76"/>
  <c r="QF19" i="76"/>
  <c r="QG19" i="76"/>
  <c r="QH19" i="76"/>
  <c r="QI19" i="76"/>
  <c r="QJ19" i="76"/>
  <c r="QK19" i="76"/>
  <c r="QL19" i="76"/>
  <c r="QM19" i="76"/>
  <c r="QN19" i="76"/>
  <c r="QO19" i="76"/>
  <c r="QP19" i="76"/>
  <c r="QQ19" i="76"/>
  <c r="QR19" i="76"/>
  <c r="QS19" i="76"/>
  <c r="QT19" i="76"/>
  <c r="QU19" i="76"/>
  <c r="QV19" i="76"/>
  <c r="QW19" i="76"/>
  <c r="QX19" i="76"/>
  <c r="QY19" i="76"/>
  <c r="QZ19" i="76"/>
  <c r="RA19" i="76"/>
  <c r="RB19" i="76"/>
  <c r="RC19" i="76"/>
  <c r="RD19" i="76"/>
  <c r="RE19" i="76"/>
  <c r="RF19" i="76"/>
  <c r="RG19" i="76"/>
  <c r="RH19" i="76"/>
  <c r="RI19" i="76"/>
  <c r="RJ19" i="76"/>
  <c r="RK19" i="76"/>
  <c r="RL19" i="76"/>
  <c r="RM19" i="76"/>
  <c r="RN19" i="76"/>
  <c r="RO19" i="76"/>
  <c r="RP19" i="76"/>
  <c r="RQ19" i="76"/>
  <c r="RR19" i="76"/>
  <c r="RS19" i="76"/>
  <c r="RT19" i="76"/>
  <c r="RU19" i="76"/>
  <c r="RV19" i="76"/>
  <c r="RW19" i="76"/>
  <c r="RX19" i="76"/>
  <c r="RY19" i="76"/>
  <c r="RZ19" i="76"/>
  <c r="SA19" i="76"/>
  <c r="SB19" i="76"/>
  <c r="SC19" i="76"/>
  <c r="SD19" i="76"/>
  <c r="SE19" i="76"/>
  <c r="SF19" i="76"/>
  <c r="SG19" i="76"/>
  <c r="SH19" i="76"/>
  <c r="SI19" i="76"/>
  <c r="SJ19" i="76"/>
  <c r="SK19" i="76"/>
  <c r="SL19" i="76"/>
  <c r="SM19" i="76"/>
  <c r="SN19" i="76"/>
  <c r="SO19" i="76"/>
  <c r="SP19" i="76"/>
  <c r="SQ19" i="76"/>
  <c r="SR19" i="76"/>
  <c r="SS19" i="76"/>
  <c r="ST19" i="76"/>
  <c r="SU19" i="76"/>
  <c r="SV19" i="76"/>
  <c r="SW19" i="76"/>
  <c r="SX19" i="76"/>
  <c r="SY19" i="76"/>
  <c r="SZ19" i="76"/>
  <c r="TA19" i="76"/>
  <c r="TB19" i="76"/>
  <c r="TC19" i="76"/>
  <c r="TD19" i="76"/>
  <c r="TE19" i="76"/>
  <c r="TF19" i="76"/>
  <c r="TG19" i="76"/>
  <c r="TH19" i="76"/>
  <c r="TI19" i="76"/>
  <c r="TJ19" i="76"/>
  <c r="TK19" i="76"/>
  <c r="TL19" i="76"/>
  <c r="TM19" i="76"/>
  <c r="TN19" i="76"/>
  <c r="TO19" i="76"/>
  <c r="TP19" i="76"/>
  <c r="TQ19" i="76"/>
  <c r="TR19" i="76"/>
  <c r="TS19" i="76"/>
  <c r="TT19" i="76"/>
  <c r="TU19" i="76"/>
  <c r="TV19" i="76"/>
  <c r="TW19" i="76"/>
  <c r="TX19" i="76"/>
  <c r="TY19" i="76"/>
  <c r="TZ19" i="76"/>
  <c r="UA19" i="76"/>
  <c r="UB19" i="76"/>
  <c r="UC19" i="76"/>
  <c r="UD19" i="76"/>
  <c r="UE19" i="76"/>
  <c r="UF19" i="76"/>
  <c r="UG19" i="76"/>
  <c r="UH19" i="76"/>
  <c r="UI19" i="76"/>
  <c r="UJ19" i="76"/>
  <c r="UK19" i="76"/>
  <c r="UL19" i="76"/>
  <c r="UM19" i="76"/>
  <c r="UN19" i="76"/>
  <c r="UO19" i="76"/>
  <c r="UP19" i="76"/>
  <c r="UQ19" i="76"/>
  <c r="UR19" i="76"/>
  <c r="US19" i="76"/>
  <c r="UT19" i="76"/>
  <c r="UU19" i="76"/>
  <c r="UV19" i="76"/>
  <c r="UW19" i="76"/>
  <c r="UX19" i="76"/>
  <c r="UY19" i="76"/>
  <c r="UZ19" i="76"/>
  <c r="VA19" i="76"/>
  <c r="VB19" i="76"/>
  <c r="VC19" i="76"/>
  <c r="VD19" i="76"/>
  <c r="VE19" i="76"/>
  <c r="VF19" i="76"/>
  <c r="VG19" i="76"/>
  <c r="VH19" i="76"/>
  <c r="VI19" i="76"/>
  <c r="VJ19" i="76"/>
  <c r="VK19" i="76"/>
  <c r="VL19" i="76"/>
  <c r="VM19" i="76"/>
  <c r="VN19" i="76"/>
  <c r="VO19" i="76"/>
  <c r="VP19" i="76"/>
  <c r="VQ19" i="76"/>
  <c r="VR19" i="76"/>
  <c r="VS19" i="76"/>
  <c r="VT19" i="76"/>
  <c r="VU19" i="76"/>
  <c r="VV19" i="76"/>
  <c r="VW19" i="76"/>
  <c r="VX19" i="76"/>
  <c r="VY19" i="76"/>
  <c r="VZ19" i="76"/>
  <c r="WA19" i="76"/>
  <c r="WB19" i="76"/>
  <c r="WC19" i="76"/>
  <c r="WD19" i="76"/>
  <c r="WE19" i="76"/>
  <c r="WF19" i="76"/>
  <c r="WG19" i="76"/>
  <c r="WH19" i="76"/>
  <c r="WI19" i="76"/>
  <c r="WJ19" i="76"/>
  <c r="WK19" i="76"/>
  <c r="WL19" i="76"/>
  <c r="WM19" i="76"/>
  <c r="WN19" i="76"/>
  <c r="WO19" i="76"/>
  <c r="WP19" i="76"/>
  <c r="WQ19" i="76"/>
  <c r="WR19" i="76"/>
  <c r="WS19" i="76"/>
  <c r="WT19" i="76"/>
  <c r="WU19" i="76"/>
  <c r="WV19" i="76"/>
  <c r="WW19" i="76"/>
  <c r="WX19" i="76"/>
  <c r="WY19" i="76"/>
  <c r="WZ19" i="76"/>
  <c r="XA19" i="76"/>
  <c r="XB19" i="76"/>
  <c r="XC19" i="76"/>
  <c r="XD19" i="76"/>
  <c r="XE19" i="76"/>
  <c r="XF19" i="76"/>
  <c r="XG19" i="76"/>
  <c r="XH19" i="76"/>
  <c r="XI19" i="76"/>
  <c r="XJ19" i="76"/>
  <c r="XK19" i="76"/>
  <c r="XL19" i="76"/>
  <c r="XM19" i="76"/>
  <c r="XN19" i="76"/>
  <c r="XO19" i="76"/>
  <c r="XP19" i="76"/>
  <c r="XQ19" i="76"/>
  <c r="XR19" i="76"/>
  <c r="XS19" i="76"/>
  <c r="XT19" i="76"/>
  <c r="XU19" i="76"/>
  <c r="XV19" i="76"/>
  <c r="XW19" i="76"/>
  <c r="XX19" i="76"/>
  <c r="XY19" i="76"/>
  <c r="XZ19" i="76"/>
  <c r="YA19" i="76"/>
  <c r="YB19" i="76"/>
  <c r="YC19" i="76"/>
  <c r="YD19" i="76"/>
  <c r="YE19" i="76"/>
  <c r="YF19" i="76"/>
  <c r="YG19" i="76"/>
  <c r="YH19" i="76"/>
  <c r="YI19" i="76"/>
  <c r="YJ19" i="76"/>
  <c r="YK19" i="76"/>
  <c r="YL19" i="76"/>
  <c r="YM19" i="76"/>
  <c r="YN19" i="76"/>
  <c r="YO19" i="76"/>
  <c r="YP19" i="76"/>
  <c r="YQ19" i="76"/>
  <c r="YR19" i="76"/>
  <c r="YS19" i="76"/>
  <c r="YT19" i="76"/>
  <c r="YU19" i="76"/>
  <c r="YV19" i="76"/>
  <c r="YW19" i="76"/>
  <c r="YX19" i="76"/>
  <c r="YY19" i="76"/>
  <c r="YZ19" i="76"/>
  <c r="ZA19" i="76"/>
  <c r="ZB19" i="76"/>
  <c r="ZC19" i="76"/>
  <c r="ZD19" i="76"/>
  <c r="ZE19" i="76"/>
  <c r="ZF19" i="76"/>
  <c r="ZG19" i="76"/>
  <c r="ZH19" i="76"/>
  <c r="ZI19" i="76"/>
  <c r="ZJ19" i="76"/>
  <c r="ZK19" i="76"/>
  <c r="ZL19" i="76"/>
  <c r="ZM19" i="76"/>
  <c r="ZN19" i="76"/>
  <c r="ZO19" i="76"/>
  <c r="ZP19" i="76"/>
  <c r="ZQ19" i="76"/>
  <c r="ZR19" i="76"/>
  <c r="ZS19" i="76"/>
  <c r="ZT19" i="76"/>
  <c r="ZU19" i="76"/>
  <c r="ZV19" i="76"/>
  <c r="ZW19" i="76"/>
  <c r="ZX19" i="76"/>
  <c r="ZY19" i="76"/>
  <c r="ZZ19" i="76"/>
  <c r="AAA19" i="76"/>
  <c r="AAB19" i="76"/>
  <c r="AAC19" i="76"/>
  <c r="AAD19" i="76"/>
  <c r="AAE19" i="76"/>
  <c r="AAF19" i="76"/>
  <c r="AAG19" i="76"/>
  <c r="AAH19" i="76"/>
  <c r="AAI19" i="76"/>
  <c r="AAJ19" i="76"/>
  <c r="AAK19" i="76"/>
  <c r="AAL19" i="76"/>
  <c r="AAM19" i="76"/>
  <c r="AAN19" i="76"/>
  <c r="AAO19" i="76"/>
  <c r="AAP19" i="76"/>
  <c r="AAQ19" i="76"/>
  <c r="AAR19" i="76"/>
  <c r="AAS19" i="76"/>
  <c r="AAT19" i="76"/>
  <c r="AAU19" i="76"/>
  <c r="AAV19" i="76"/>
  <c r="AAW19" i="76"/>
  <c r="AAX19" i="76"/>
  <c r="AAY19" i="76"/>
  <c r="AAZ19" i="76"/>
  <c r="ABA19" i="76"/>
  <c r="ABB19" i="76"/>
  <c r="ABC19" i="76"/>
  <c r="ABD19" i="76"/>
  <c r="ABE19" i="76"/>
  <c r="ABF19" i="76"/>
  <c r="ABG19" i="76"/>
  <c r="ABH19" i="76"/>
  <c r="ABI19" i="76"/>
  <c r="ABJ19" i="76"/>
  <c r="ABK19" i="76"/>
  <c r="ABL19" i="76"/>
  <c r="ABM19" i="76"/>
  <c r="ABN19" i="76"/>
  <c r="ABO19" i="76"/>
  <c r="ABP19" i="76"/>
  <c r="ABQ19" i="76"/>
  <c r="ABR19" i="76"/>
  <c r="ABS19" i="76"/>
  <c r="ABT19" i="76"/>
  <c r="ABU19" i="76"/>
  <c r="ABV19" i="76"/>
  <c r="ABW19" i="76"/>
  <c r="ABX19" i="76"/>
  <c r="ABY19" i="76"/>
  <c r="ABZ19" i="76"/>
  <c r="ACA19" i="76"/>
  <c r="ACB19" i="76"/>
  <c r="ACC19" i="76"/>
  <c r="ACD19" i="76"/>
  <c r="ACE19" i="76"/>
  <c r="ACF19" i="76"/>
  <c r="ACG19" i="76"/>
  <c r="ACH19" i="76"/>
  <c r="ACI19" i="76"/>
  <c r="ACJ19" i="76"/>
  <c r="ACK19" i="76"/>
  <c r="ACL19" i="76"/>
  <c r="ACM19" i="76"/>
  <c r="ACN19" i="76"/>
  <c r="ACO19" i="76"/>
  <c r="ACP19" i="76"/>
  <c r="ACQ19" i="76"/>
  <c r="ACR19" i="76"/>
  <c r="ACS19" i="76"/>
  <c r="ACT19" i="76"/>
  <c r="ACU19" i="76"/>
  <c r="ACV19" i="76"/>
  <c r="ACW19" i="76"/>
  <c r="ACX19" i="76"/>
  <c r="ACY19" i="76"/>
  <c r="ACZ19" i="76"/>
  <c r="ADA19" i="76"/>
  <c r="ADB19" i="76"/>
  <c r="ADC19" i="76"/>
  <c r="ADD19" i="76"/>
  <c r="ADE19" i="76"/>
  <c r="ADF19" i="76"/>
  <c r="ADG19" i="76"/>
  <c r="ADH19" i="76"/>
  <c r="ADI19" i="76"/>
  <c r="ADJ19" i="76"/>
  <c r="ADK19" i="76"/>
  <c r="ADL19" i="76"/>
  <c r="ADM19" i="76"/>
  <c r="ADN19" i="76"/>
  <c r="ADO19" i="76"/>
  <c r="ADP19" i="76"/>
  <c r="ADQ19" i="76"/>
  <c r="ADR19" i="76"/>
  <c r="ADS19" i="76"/>
  <c r="ADT19" i="76"/>
  <c r="ADU19" i="76"/>
  <c r="ADV19" i="76"/>
  <c r="ADW19" i="76"/>
  <c r="ADX19" i="76"/>
  <c r="ADY19" i="76"/>
  <c r="ADZ19" i="76"/>
  <c r="AEA19" i="76"/>
  <c r="AEB19" i="76"/>
  <c r="AEC19" i="76"/>
  <c r="AED19" i="76"/>
  <c r="AEE19" i="76"/>
  <c r="AEF19" i="76"/>
  <c r="AEG19" i="76"/>
  <c r="AEH19" i="76"/>
  <c r="AEI19" i="76"/>
  <c r="AEJ19" i="76"/>
  <c r="AEK19" i="76"/>
  <c r="AEL19" i="76"/>
  <c r="AEM19" i="76"/>
  <c r="AEN19" i="76"/>
  <c r="AEO19" i="76"/>
  <c r="AEP19" i="76"/>
  <c r="AEQ19" i="76"/>
  <c r="AER19" i="76"/>
  <c r="AES19" i="76"/>
  <c r="AET19" i="76"/>
  <c r="AEU19" i="76"/>
  <c r="AEV19" i="76"/>
  <c r="AEW19" i="76"/>
  <c r="AEX19" i="76"/>
  <c r="AEY19" i="76"/>
  <c r="AEZ19" i="76"/>
  <c r="AFA19" i="76"/>
  <c r="AFB19" i="76"/>
  <c r="AFC19" i="76"/>
  <c r="AFD19" i="76"/>
  <c r="AFE19" i="76"/>
  <c r="AFF19" i="76"/>
  <c r="AFG19" i="76"/>
  <c r="AFH19" i="76"/>
  <c r="AFI19" i="76"/>
  <c r="AFJ19" i="76"/>
  <c r="AFK19" i="76"/>
  <c r="AFL19" i="76"/>
  <c r="AFM19" i="76"/>
  <c r="AFN19" i="76"/>
  <c r="AFO19" i="76"/>
  <c r="AFP19" i="76"/>
  <c r="AFQ19" i="76"/>
  <c r="AFR19" i="76"/>
  <c r="AFS19" i="76"/>
  <c r="AFT19" i="76"/>
  <c r="AFU19" i="76"/>
  <c r="AFV19" i="76"/>
  <c r="AFW19" i="76"/>
  <c r="AFX19" i="76"/>
  <c r="AFY19" i="76"/>
  <c r="AFZ19" i="76"/>
  <c r="AGA19" i="76"/>
  <c r="AGB19" i="76"/>
  <c r="AGC19" i="76"/>
  <c r="AGD19" i="76"/>
  <c r="AGE19" i="76"/>
  <c r="AGF19" i="76"/>
  <c r="AGG19" i="76"/>
  <c r="AGH19" i="76"/>
  <c r="AGI19" i="76"/>
  <c r="AGJ19" i="76"/>
  <c r="AGK19" i="76"/>
  <c r="AGL19" i="76"/>
  <c r="AGM19" i="76"/>
  <c r="AGN19" i="76"/>
  <c r="AGO19" i="76"/>
  <c r="AGP19" i="76"/>
  <c r="AGQ19" i="76"/>
  <c r="AGR19" i="76"/>
  <c r="AGS19" i="76"/>
  <c r="AGT19" i="76"/>
  <c r="AGU19" i="76"/>
  <c r="AGV19" i="76"/>
  <c r="AGW19" i="76"/>
  <c r="AGX19" i="76"/>
  <c r="AGY19" i="76"/>
  <c r="AGZ19" i="76"/>
  <c r="AHA19" i="76"/>
  <c r="AHB19" i="76"/>
  <c r="AHC19" i="76"/>
  <c r="AHD19" i="76"/>
  <c r="AHE19" i="76"/>
  <c r="AHF19" i="76"/>
  <c r="AHG19" i="76"/>
  <c r="AHH19" i="76"/>
  <c r="AHI19" i="76"/>
  <c r="AHJ19" i="76"/>
  <c r="AHK19" i="76"/>
  <c r="AHL19" i="76"/>
  <c r="AHM19" i="76"/>
  <c r="AHN19" i="76"/>
  <c r="AHO19" i="76"/>
  <c r="AHP19" i="76"/>
  <c r="AHQ19" i="76"/>
  <c r="AHR19" i="76"/>
  <c r="AHS19" i="76"/>
  <c r="AHT19" i="76"/>
  <c r="AHU19" i="76"/>
  <c r="AHV19" i="76"/>
  <c r="AHW19" i="76"/>
  <c r="AHX19" i="76"/>
  <c r="AHY19" i="76"/>
  <c r="AHZ19" i="76"/>
  <c r="AIA19" i="76"/>
  <c r="AIB19" i="76"/>
  <c r="AIC19" i="76"/>
  <c r="AID19" i="76"/>
  <c r="AIE19" i="76"/>
  <c r="AIF19" i="76"/>
  <c r="AIG19" i="76"/>
  <c r="AIH19" i="76"/>
  <c r="AII19" i="76"/>
  <c r="AIJ19" i="76"/>
  <c r="AIK19" i="76"/>
  <c r="AIL19" i="76"/>
  <c r="AIM19" i="76"/>
  <c r="AIN19" i="76"/>
  <c r="AIO19" i="76"/>
  <c r="AIP19" i="76"/>
  <c r="AIQ19" i="76"/>
  <c r="AIR19" i="76"/>
  <c r="AIS19" i="76"/>
  <c r="AIT19" i="76"/>
  <c r="AIU19" i="76"/>
  <c r="AIV19" i="76"/>
  <c r="AIW19" i="76"/>
  <c r="AIX19" i="76"/>
  <c r="AIY19" i="76"/>
  <c r="AIZ19" i="76"/>
  <c r="AJA19" i="76"/>
  <c r="AJB19" i="76"/>
  <c r="AJC19" i="76"/>
  <c r="AJD19" i="76"/>
  <c r="AJE19" i="76"/>
  <c r="AJF19" i="76"/>
  <c r="AJG19" i="76"/>
  <c r="AJH19" i="76"/>
  <c r="AJI19" i="76"/>
  <c r="AJJ19" i="76"/>
  <c r="AJK19" i="76"/>
  <c r="AJL19" i="76"/>
  <c r="AJM19" i="76"/>
  <c r="AJN19" i="76"/>
  <c r="AJO19" i="76"/>
  <c r="AJP19" i="76"/>
  <c r="AJQ19" i="76"/>
  <c r="AJR19" i="76"/>
  <c r="AJS19" i="76"/>
  <c r="AJT19" i="76"/>
  <c r="AJU19" i="76"/>
  <c r="AJV19" i="76"/>
  <c r="AJW19" i="76"/>
  <c r="AJX19" i="76"/>
  <c r="AJY19" i="76"/>
  <c r="AJZ19" i="76"/>
  <c r="AKA19" i="76"/>
  <c r="AKB19" i="76"/>
  <c r="AKC19" i="76"/>
  <c r="AKD19" i="76"/>
  <c r="AKE19" i="76"/>
  <c r="AKF19" i="76"/>
  <c r="AKG19" i="76"/>
  <c r="AKH19" i="76"/>
  <c r="AKI19" i="76"/>
  <c r="AKJ19" i="76"/>
  <c r="AKK19" i="76"/>
  <c r="AKL19" i="76"/>
  <c r="AKM19" i="76"/>
  <c r="AKN19" i="76"/>
  <c r="AKO19" i="76"/>
  <c r="AKP19" i="76"/>
  <c r="AKQ19" i="76"/>
  <c r="AKR19" i="76"/>
  <c r="AKS19" i="76"/>
  <c r="AKT19" i="76"/>
  <c r="AKU19" i="76"/>
  <c r="AKV19" i="76"/>
  <c r="AKW19" i="76"/>
  <c r="AKX19" i="76"/>
  <c r="AKY19" i="76"/>
  <c r="AKZ19" i="76"/>
  <c r="ALA19" i="76"/>
  <c r="ALB19" i="76"/>
  <c r="ALC19" i="76"/>
  <c r="ALD19" i="76"/>
  <c r="ALE19" i="76"/>
  <c r="ALF19" i="76"/>
  <c r="ALG19" i="76"/>
  <c r="ALH19" i="76"/>
  <c r="ALI19" i="76"/>
  <c r="ALJ19" i="76"/>
  <c r="ALK19" i="76"/>
  <c r="ALL19" i="76"/>
  <c r="ALM19" i="76"/>
  <c r="ALN19" i="76"/>
  <c r="ALO19" i="76"/>
  <c r="ALP19" i="76"/>
  <c r="ALQ19" i="76"/>
  <c r="ALR19" i="76"/>
  <c r="ALS19" i="76"/>
  <c r="ALT19" i="76"/>
  <c r="ALU19" i="76"/>
  <c r="ALV19" i="76"/>
  <c r="ALW19" i="76"/>
  <c r="ALX19" i="76"/>
  <c r="ALY19" i="76"/>
  <c r="ALZ19" i="76"/>
  <c r="AMA19" i="76"/>
  <c r="AMB19" i="76"/>
  <c r="AMC19" i="76"/>
  <c r="AMD19" i="76"/>
  <c r="AME19" i="76"/>
  <c r="AMF19" i="76"/>
  <c r="AMG19" i="76"/>
  <c r="AMH19" i="76"/>
  <c r="AMI19" i="76"/>
  <c r="AMJ19" i="76"/>
  <c r="AMK19" i="76"/>
  <c r="AML19" i="76"/>
  <c r="AMM19" i="76"/>
  <c r="AMN19" i="76"/>
  <c r="AMO19" i="76"/>
  <c r="AMP19" i="76"/>
  <c r="AMQ19" i="76"/>
  <c r="AMR19" i="76"/>
  <c r="AMS19" i="76"/>
  <c r="AMT19" i="76"/>
  <c r="AMU19" i="76"/>
  <c r="AMV19" i="76"/>
  <c r="AMW19" i="76"/>
  <c r="AMX19" i="76"/>
  <c r="AMY19" i="76"/>
  <c r="AMZ19" i="76"/>
  <c r="ANA19" i="76"/>
  <c r="ANB19" i="76"/>
  <c r="ANC19" i="76"/>
  <c r="AND19" i="76"/>
  <c r="ANE19" i="76"/>
  <c r="ANF19" i="76"/>
  <c r="ANG19" i="76"/>
  <c r="ANH19" i="76"/>
  <c r="ANI19" i="76"/>
  <c r="ANJ19" i="76"/>
  <c r="ANK19" i="76"/>
  <c r="ANL19" i="76"/>
  <c r="ANM19" i="76"/>
  <c r="ANN19" i="76"/>
  <c r="ANO19" i="76"/>
  <c r="ANP19" i="76"/>
  <c r="ANQ19" i="76"/>
  <c r="ANR19" i="76"/>
  <c r="ANS19" i="76"/>
  <c r="ANT19" i="76"/>
  <c r="ANU19" i="76"/>
  <c r="ANV19" i="76"/>
  <c r="ANW19" i="76"/>
  <c r="ANX19" i="76"/>
  <c r="ANY19" i="76"/>
  <c r="ANZ19" i="76"/>
  <c r="AOA19" i="76"/>
  <c r="AOB19" i="76"/>
  <c r="AOC19" i="76"/>
  <c r="AOD19" i="76"/>
  <c r="AOE19" i="76"/>
  <c r="AOF19" i="76"/>
  <c r="AOG19" i="76"/>
  <c r="AOH19" i="76"/>
  <c r="AOI19" i="76"/>
  <c r="AOJ19" i="76"/>
  <c r="AOK19" i="76"/>
  <c r="AOL19" i="76"/>
  <c r="AOM19" i="76"/>
  <c r="AON19" i="76"/>
  <c r="AOO19" i="76"/>
  <c r="AOP19" i="76"/>
  <c r="AOQ19" i="76"/>
  <c r="AOR19" i="76"/>
  <c r="AOS19" i="76"/>
  <c r="AOT19" i="76"/>
  <c r="AOU19" i="76"/>
  <c r="AOV19" i="76"/>
  <c r="AOW19" i="76"/>
  <c r="AOX19" i="76"/>
  <c r="AOY19" i="76"/>
  <c r="AOZ19" i="76"/>
  <c r="APA19" i="76"/>
  <c r="APB19" i="76"/>
  <c r="APC19" i="76"/>
  <c r="APD19" i="76"/>
  <c r="APE19" i="76"/>
  <c r="APF19" i="76"/>
  <c r="APG19" i="76"/>
  <c r="APH19" i="76"/>
  <c r="API19" i="76"/>
  <c r="APJ19" i="76"/>
  <c r="APK19" i="76"/>
  <c r="APL19" i="76"/>
  <c r="APM19" i="76"/>
  <c r="APN19" i="76"/>
  <c r="APO19" i="76"/>
  <c r="APP19" i="76"/>
  <c r="APQ19" i="76"/>
  <c r="APR19" i="76"/>
  <c r="APS19" i="76"/>
  <c r="APT19" i="76"/>
  <c r="APU19" i="76"/>
  <c r="APV19" i="76"/>
  <c r="APW19" i="76"/>
  <c r="APX19" i="76"/>
  <c r="APY19" i="76"/>
  <c r="APZ19" i="76"/>
  <c r="AQA19" i="76"/>
  <c r="AQB19" i="76"/>
  <c r="AQC19" i="76"/>
  <c r="AQD19" i="76"/>
  <c r="AQE19" i="76"/>
  <c r="AQF19" i="76"/>
  <c r="AQG19" i="76"/>
  <c r="AQH19" i="76"/>
  <c r="AQI19" i="76"/>
  <c r="AQJ19" i="76"/>
  <c r="AQK19" i="76"/>
  <c r="AQL19" i="76"/>
  <c r="AQM19" i="76"/>
  <c r="AQN19" i="76"/>
  <c r="AQO19" i="76"/>
  <c r="AQP19" i="76"/>
  <c r="AQQ19" i="76"/>
  <c r="AQR19" i="76"/>
  <c r="AQS19" i="76"/>
  <c r="AQT19" i="76"/>
  <c r="AQU19" i="76"/>
  <c r="AQV19" i="76"/>
  <c r="AQW19" i="76"/>
  <c r="AQX19" i="76"/>
  <c r="AQY19" i="76"/>
  <c r="AQZ19" i="76"/>
  <c r="ARA19" i="76"/>
  <c r="ARB19" i="76"/>
  <c r="ARC19" i="76"/>
  <c r="ARD19" i="76"/>
  <c r="ARE19" i="76"/>
  <c r="ARF19" i="76"/>
  <c r="ARG19" i="76"/>
  <c r="ARH19" i="76"/>
  <c r="ARI19" i="76"/>
  <c r="ARJ19" i="76"/>
  <c r="ARK19" i="76"/>
  <c r="ARL19" i="76"/>
  <c r="ARM19" i="76"/>
  <c r="ARN19" i="76"/>
  <c r="ARO19" i="76"/>
  <c r="ARP19" i="76"/>
  <c r="ARQ19" i="76"/>
  <c r="ARR19" i="76"/>
  <c r="ARS19" i="76"/>
  <c r="ART19" i="76"/>
  <c r="ARU19" i="76"/>
  <c r="ARV19" i="76"/>
  <c r="ARW19" i="76"/>
  <c r="ARX19" i="76"/>
  <c r="ARY19" i="76"/>
  <c r="ARZ19" i="76"/>
  <c r="ASA19" i="76"/>
  <c r="ASB19" i="76"/>
  <c r="ASC19" i="76"/>
  <c r="ASD19" i="76"/>
  <c r="ASE19" i="76"/>
  <c r="ASF19" i="76"/>
  <c r="ASG19" i="76"/>
  <c r="ASH19" i="76"/>
  <c r="ASI19" i="76"/>
  <c r="ASJ19" i="76"/>
  <c r="ASK19" i="76"/>
  <c r="ASL19" i="76"/>
  <c r="ASM19" i="76"/>
  <c r="ASN19" i="76"/>
  <c r="ASO19" i="76"/>
  <c r="ASP19" i="76"/>
  <c r="ASQ19" i="76"/>
  <c r="ASR19" i="76"/>
  <c r="ASS19" i="76"/>
  <c r="AST19" i="76"/>
  <c r="ASU19" i="76"/>
  <c r="ASV19" i="76"/>
  <c r="ASW19" i="76"/>
  <c r="ASX19" i="76"/>
  <c r="ASY19" i="76"/>
  <c r="ASZ19" i="76"/>
  <c r="ATA19" i="76"/>
  <c r="ATB19" i="76"/>
  <c r="ATC19" i="76"/>
  <c r="ATD19" i="76"/>
  <c r="ATE19" i="76"/>
  <c r="ATF19" i="76"/>
  <c r="ATG19" i="76"/>
  <c r="ATH19" i="76"/>
  <c r="ATI19" i="76"/>
  <c r="ATJ19" i="76"/>
  <c r="ATK19" i="76"/>
  <c r="ATL19" i="76"/>
  <c r="ATM19" i="76"/>
  <c r="ATN19" i="76"/>
  <c r="ATO19" i="76"/>
  <c r="ATP19" i="76"/>
  <c r="ATQ19" i="76"/>
  <c r="ATR19" i="76"/>
  <c r="ATS19" i="76"/>
  <c r="ATT19" i="76"/>
  <c r="ATU19" i="76"/>
  <c r="ATV19" i="76"/>
  <c r="ATW19" i="76"/>
  <c r="ATX19" i="76"/>
  <c r="ATY19" i="76"/>
  <c r="ATZ19" i="76"/>
  <c r="AUA19" i="76"/>
  <c r="AUB19" i="76"/>
  <c r="AUC19" i="76"/>
  <c r="AUD19" i="76"/>
  <c r="AUE19" i="76"/>
  <c r="AUF19" i="76"/>
  <c r="AUG19" i="76"/>
  <c r="AUH19" i="76"/>
  <c r="AUI19" i="76"/>
  <c r="AUJ19" i="76"/>
  <c r="AUK19" i="76"/>
  <c r="AUL19" i="76"/>
  <c r="AUM19" i="76"/>
  <c r="AUN19" i="76"/>
  <c r="AUO19" i="76"/>
  <c r="AUP19" i="76"/>
  <c r="AUQ19" i="76"/>
  <c r="AUR19" i="76"/>
  <c r="AUS19" i="76"/>
  <c r="AUT19" i="76"/>
  <c r="AUU19" i="76"/>
  <c r="C19" i="76"/>
  <c r="D19" i="76"/>
  <c r="E19" i="76"/>
  <c r="F19" i="76"/>
  <c r="G19" i="76"/>
  <c r="H19" i="76"/>
  <c r="I19" i="76"/>
  <c r="J19" i="76"/>
  <c r="K19" i="76"/>
  <c r="L19" i="76"/>
  <c r="M19" i="76"/>
  <c r="N19" i="76"/>
  <c r="O19" i="76"/>
  <c r="P19" i="76"/>
  <c r="Q19" i="76"/>
  <c r="B19" i="76"/>
  <c r="I2" i="16"/>
  <c r="C8" i="76"/>
  <c r="D8" i="76"/>
  <c r="E8" i="76"/>
  <c r="F8" i="76"/>
  <c r="G8" i="76"/>
  <c r="H8" i="76"/>
  <c r="I8" i="76"/>
  <c r="J8" i="76"/>
  <c r="K8" i="76"/>
  <c r="L8" i="76"/>
  <c r="M8" i="76"/>
  <c r="N8" i="76"/>
  <c r="O8" i="76"/>
  <c r="P8" i="76"/>
  <c r="Q8" i="76"/>
  <c r="R8" i="76"/>
  <c r="S8" i="76"/>
  <c r="T8" i="76"/>
  <c r="U8" i="76"/>
  <c r="V8" i="76"/>
  <c r="W8" i="76"/>
  <c r="X8" i="76"/>
  <c r="Y8" i="76"/>
  <c r="Z8" i="76"/>
  <c r="AA8" i="76"/>
  <c r="AB8" i="76"/>
  <c r="AC8" i="76"/>
  <c r="AD8" i="76"/>
  <c r="AE8" i="76"/>
  <c r="AF8" i="76"/>
  <c r="AG8" i="76"/>
  <c r="AH8" i="76"/>
  <c r="AI8" i="76"/>
  <c r="AJ8" i="76"/>
  <c r="AK8" i="76"/>
  <c r="AL8" i="76"/>
  <c r="AM8" i="76"/>
  <c r="AN8" i="76"/>
  <c r="AO8" i="76"/>
  <c r="AP8" i="76"/>
  <c r="AQ8" i="76"/>
  <c r="AR8" i="76"/>
  <c r="AS8" i="76"/>
  <c r="AT8" i="76"/>
  <c r="AU8" i="76"/>
  <c r="AV8" i="76"/>
  <c r="AW8" i="76"/>
  <c r="AX8" i="76"/>
  <c r="AY8" i="76"/>
  <c r="AZ8" i="76"/>
  <c r="BA8" i="76"/>
  <c r="BB8" i="76"/>
  <c r="BC8" i="76"/>
  <c r="BD8" i="76"/>
  <c r="BE8" i="76"/>
  <c r="BF8" i="76"/>
  <c r="BG8" i="76"/>
  <c r="BH8" i="76"/>
  <c r="BI8" i="76"/>
  <c r="BJ8" i="76"/>
  <c r="BK8" i="76"/>
  <c r="BL8" i="76"/>
  <c r="BM8" i="76"/>
  <c r="BN8" i="76"/>
  <c r="BO8" i="76"/>
  <c r="BP8" i="76"/>
  <c r="BQ8" i="76"/>
  <c r="BR8" i="76"/>
  <c r="BS8" i="76"/>
  <c r="BT8" i="76"/>
  <c r="BU8" i="76"/>
  <c r="BV8" i="76"/>
  <c r="BW8" i="76"/>
  <c r="BX8" i="76"/>
  <c r="BY8" i="76"/>
  <c r="BZ8" i="76"/>
  <c r="CA8" i="76"/>
  <c r="CB8" i="76"/>
  <c r="CC8" i="76"/>
  <c r="CD8" i="76"/>
  <c r="CE8" i="76"/>
  <c r="CF8" i="76"/>
  <c r="CG8" i="76"/>
  <c r="CH8" i="76"/>
  <c r="CI8" i="76"/>
  <c r="CJ8" i="76"/>
  <c r="CK8" i="76"/>
  <c r="CL8" i="76"/>
  <c r="CM8" i="76"/>
  <c r="CN8" i="76"/>
  <c r="CO8" i="76"/>
  <c r="CP8" i="76"/>
  <c r="CQ8" i="76"/>
  <c r="CR8" i="76"/>
  <c r="CS8" i="76"/>
  <c r="CT8" i="76"/>
  <c r="CU8" i="76"/>
  <c r="CV8" i="76"/>
  <c r="CW8" i="76"/>
  <c r="CX8" i="76"/>
  <c r="CY8" i="76"/>
  <c r="CZ8" i="76"/>
  <c r="DA8" i="76"/>
  <c r="DB8" i="76"/>
  <c r="DC8" i="76"/>
  <c r="DD8" i="76"/>
  <c r="DE8" i="76"/>
  <c r="DF8" i="76"/>
  <c r="DG8" i="76"/>
  <c r="DH8" i="76"/>
  <c r="DI8" i="76"/>
  <c r="DJ8" i="76"/>
  <c r="DK8" i="76"/>
  <c r="DL8" i="76"/>
  <c r="DM8" i="76"/>
  <c r="DN8" i="76"/>
  <c r="DO8" i="76"/>
  <c r="DP8" i="76"/>
  <c r="DQ8" i="76"/>
  <c r="DR8" i="76"/>
  <c r="DS8" i="76"/>
  <c r="DT8" i="76"/>
  <c r="DU8" i="76"/>
  <c r="DV8" i="76"/>
  <c r="DW8" i="76"/>
  <c r="DX8" i="76"/>
  <c r="DY8" i="76"/>
  <c r="DZ8" i="76"/>
  <c r="EA8" i="76"/>
  <c r="EB8" i="76"/>
  <c r="EC8" i="76"/>
  <c r="ED8" i="76"/>
  <c r="EE8" i="76"/>
  <c r="EF8" i="76"/>
  <c r="EG8" i="76"/>
  <c r="EH8" i="76"/>
  <c r="EI8" i="76"/>
  <c r="EJ8" i="76"/>
  <c r="EK8" i="76"/>
  <c r="EL8" i="76"/>
  <c r="EM8" i="76"/>
  <c r="B8" i="76"/>
  <c r="K6" i="11"/>
  <c r="B2" i="11"/>
  <c r="I6" i="5" l="1"/>
  <c r="B3" i="5" s="1"/>
  <c r="K5" i="16"/>
  <c r="K6" i="16"/>
  <c r="B3" i="16" s="1"/>
  <c r="F3" i="41" s="1"/>
  <c r="J6" i="19"/>
  <c r="H6" i="19"/>
  <c r="I5" i="19"/>
  <c r="K5" i="19" s="1"/>
  <c r="I4" i="19"/>
  <c r="K4" i="19" s="1"/>
  <c r="I3" i="19"/>
  <c r="K3" i="19" s="1"/>
  <c r="I2" i="19"/>
  <c r="I6" i="19" l="1"/>
  <c r="B3" i="19" s="1"/>
  <c r="I3" i="41" s="1"/>
  <c r="B2" i="19"/>
  <c r="I2" i="41" s="1"/>
  <c r="K2" i="19"/>
  <c r="K6" i="19" s="1"/>
  <c r="H9" i="19" l="1"/>
  <c r="I9" i="19" s="1"/>
  <c r="D3" i="43" l="1"/>
  <c r="D2" i="43"/>
  <c r="H9" i="46"/>
  <c r="K6" i="6"/>
  <c r="J6" i="6"/>
  <c r="I6" i="6"/>
  <c r="B2" i="18"/>
  <c r="B2" i="1"/>
  <c r="B3" i="2"/>
  <c r="B2" i="2"/>
  <c r="J6" i="1"/>
  <c r="I6" i="2"/>
  <c r="J6" i="2"/>
  <c r="J6" i="18"/>
  <c r="I5" i="18"/>
  <c r="I4" i="18"/>
  <c r="I3" i="18"/>
  <c r="I2" i="18"/>
  <c r="C8" i="74"/>
  <c r="C7" i="74"/>
  <c r="C6" i="74"/>
  <c r="C5" i="74"/>
  <c r="C11" i="73"/>
  <c r="C10" i="73"/>
  <c r="C9" i="73"/>
  <c r="C8" i="73"/>
  <c r="C7" i="73"/>
  <c r="C6" i="73"/>
  <c r="C5" i="73"/>
  <c r="C11" i="72"/>
  <c r="C10" i="72"/>
  <c r="C9" i="72"/>
  <c r="C8" i="72"/>
  <c r="C7" i="72"/>
  <c r="C6" i="72"/>
  <c r="C5" i="72"/>
  <c r="C11" i="71"/>
  <c r="C10" i="71"/>
  <c r="C9" i="71"/>
  <c r="C8" i="71"/>
  <c r="C7" i="71"/>
  <c r="C6" i="71"/>
  <c r="C5" i="71"/>
  <c r="J5" i="17"/>
  <c r="K5" i="17" s="1"/>
  <c r="I5" i="17"/>
  <c r="J4" i="17"/>
  <c r="I4" i="17"/>
  <c r="J3" i="17"/>
  <c r="I3" i="17"/>
  <c r="K3" i="17" s="1"/>
  <c r="J2" i="17"/>
  <c r="I2" i="17"/>
  <c r="B2" i="17"/>
  <c r="G2" i="41" s="1"/>
  <c r="K4" i="17"/>
  <c r="J61" i="70"/>
  <c r="C61" i="70"/>
  <c r="J60" i="70"/>
  <c r="C60" i="70"/>
  <c r="J59" i="70"/>
  <c r="C59" i="70"/>
  <c r="J58" i="70"/>
  <c r="C58" i="70"/>
  <c r="J57" i="70"/>
  <c r="C57" i="70"/>
  <c r="J56" i="70"/>
  <c r="C56" i="70"/>
  <c r="J55" i="70"/>
  <c r="C55" i="70"/>
  <c r="J54" i="70"/>
  <c r="C54" i="70"/>
  <c r="J53" i="70"/>
  <c r="C53" i="70"/>
  <c r="J52" i="70"/>
  <c r="C52" i="70"/>
  <c r="J51" i="70"/>
  <c r="C51" i="70"/>
  <c r="J50" i="70"/>
  <c r="C50" i="70"/>
  <c r="J49" i="70"/>
  <c r="C49" i="70"/>
  <c r="J48" i="70"/>
  <c r="C48" i="70"/>
  <c r="J47" i="70"/>
  <c r="C47" i="70"/>
  <c r="J46" i="70"/>
  <c r="C46" i="70"/>
  <c r="J45" i="70"/>
  <c r="C45" i="70"/>
  <c r="J44" i="70"/>
  <c r="C44" i="70"/>
  <c r="J43" i="70"/>
  <c r="C43" i="70"/>
  <c r="J42" i="70"/>
  <c r="C42" i="70"/>
  <c r="J41" i="70"/>
  <c r="C41" i="70"/>
  <c r="J40" i="70"/>
  <c r="C40" i="70"/>
  <c r="J39" i="70"/>
  <c r="C39" i="70"/>
  <c r="J38" i="70"/>
  <c r="C38" i="70"/>
  <c r="J37" i="70"/>
  <c r="C37" i="70"/>
  <c r="J36" i="70"/>
  <c r="C36" i="70"/>
  <c r="J35" i="70"/>
  <c r="C35" i="70"/>
  <c r="J34" i="70"/>
  <c r="C34" i="70"/>
  <c r="J33" i="70"/>
  <c r="C33" i="70"/>
  <c r="J32" i="70"/>
  <c r="C32" i="70"/>
  <c r="J31" i="70"/>
  <c r="C31" i="70"/>
  <c r="J30" i="70"/>
  <c r="C30" i="70"/>
  <c r="J29" i="70"/>
  <c r="C29" i="70"/>
  <c r="J28" i="70"/>
  <c r="C28" i="70"/>
  <c r="J27" i="70"/>
  <c r="C27" i="70"/>
  <c r="J26" i="70"/>
  <c r="C26" i="70"/>
  <c r="J25" i="70"/>
  <c r="C25" i="70"/>
  <c r="J24" i="70"/>
  <c r="C24" i="70"/>
  <c r="J23" i="70"/>
  <c r="C23" i="70"/>
  <c r="J22" i="70"/>
  <c r="C22" i="70"/>
  <c r="J21" i="70"/>
  <c r="C21" i="70"/>
  <c r="J20" i="70"/>
  <c r="C20" i="70"/>
  <c r="J19" i="70"/>
  <c r="C19" i="70"/>
  <c r="J18" i="70"/>
  <c r="C18" i="70"/>
  <c r="J17" i="70"/>
  <c r="C17" i="70"/>
  <c r="J16" i="70"/>
  <c r="C16" i="70"/>
  <c r="J15" i="70"/>
  <c r="C15" i="70"/>
  <c r="J14" i="70"/>
  <c r="C14" i="70"/>
  <c r="J13" i="70"/>
  <c r="C13" i="70"/>
  <c r="J12" i="70"/>
  <c r="C12" i="70"/>
  <c r="J11" i="70"/>
  <c r="C11" i="70"/>
  <c r="J10" i="70"/>
  <c r="C10" i="70"/>
  <c r="J9" i="70"/>
  <c r="C9" i="70"/>
  <c r="J8" i="70"/>
  <c r="C8" i="70"/>
  <c r="J7" i="70"/>
  <c r="C7" i="70"/>
  <c r="J6" i="70"/>
  <c r="C6" i="70"/>
  <c r="J61" i="69"/>
  <c r="J60" i="69"/>
  <c r="J59" i="69"/>
  <c r="J58" i="69"/>
  <c r="J57" i="69"/>
  <c r="J56" i="69"/>
  <c r="J55" i="69"/>
  <c r="J54" i="69"/>
  <c r="J53" i="69"/>
  <c r="J52" i="69"/>
  <c r="J51" i="69"/>
  <c r="J50" i="69"/>
  <c r="J49" i="69"/>
  <c r="J48" i="69"/>
  <c r="J47" i="69"/>
  <c r="J46" i="69"/>
  <c r="J45" i="69"/>
  <c r="J44" i="69"/>
  <c r="J43" i="69"/>
  <c r="J42" i="69"/>
  <c r="J41" i="69"/>
  <c r="J40" i="69"/>
  <c r="J39" i="69"/>
  <c r="C39" i="69"/>
  <c r="J38" i="69"/>
  <c r="C38" i="69"/>
  <c r="J37" i="69"/>
  <c r="C37" i="69"/>
  <c r="J36" i="69"/>
  <c r="C36" i="69"/>
  <c r="J35" i="69"/>
  <c r="C35" i="69"/>
  <c r="J34" i="69"/>
  <c r="C34" i="69"/>
  <c r="J33" i="69"/>
  <c r="C33" i="69"/>
  <c r="J32" i="69"/>
  <c r="C32" i="69"/>
  <c r="J31" i="69"/>
  <c r="C31" i="69"/>
  <c r="J30" i="69"/>
  <c r="C30" i="69"/>
  <c r="J29" i="69"/>
  <c r="C29" i="69"/>
  <c r="J28" i="69"/>
  <c r="C28" i="69"/>
  <c r="J27" i="69"/>
  <c r="C27" i="69"/>
  <c r="J26" i="69"/>
  <c r="C26" i="69"/>
  <c r="J25" i="69"/>
  <c r="C25" i="69"/>
  <c r="J24" i="69"/>
  <c r="C24" i="69"/>
  <c r="J23" i="69"/>
  <c r="C23" i="69"/>
  <c r="J22" i="69"/>
  <c r="C22" i="69"/>
  <c r="J21" i="69"/>
  <c r="C21" i="69"/>
  <c r="J20" i="69"/>
  <c r="C20" i="69"/>
  <c r="J19" i="69"/>
  <c r="C19" i="69"/>
  <c r="J18" i="69"/>
  <c r="C18" i="69"/>
  <c r="J17" i="69"/>
  <c r="C17" i="69"/>
  <c r="J16" i="69"/>
  <c r="C16" i="69"/>
  <c r="J15" i="69"/>
  <c r="C15" i="69"/>
  <c r="J14" i="69"/>
  <c r="C14" i="69"/>
  <c r="J13" i="69"/>
  <c r="C13" i="69"/>
  <c r="J12" i="69"/>
  <c r="C12" i="69"/>
  <c r="J11" i="69"/>
  <c r="C11" i="69"/>
  <c r="J10" i="69"/>
  <c r="C10" i="69"/>
  <c r="J9" i="69"/>
  <c r="C9" i="69"/>
  <c r="J8" i="69"/>
  <c r="C8" i="69"/>
  <c r="J7" i="69"/>
  <c r="C7" i="69"/>
  <c r="J6" i="69"/>
  <c r="C6" i="69"/>
  <c r="J61" i="68"/>
  <c r="J60" i="68"/>
  <c r="J59" i="68"/>
  <c r="J58" i="68"/>
  <c r="J57" i="68"/>
  <c r="J56" i="68"/>
  <c r="J55" i="68"/>
  <c r="J54" i="68"/>
  <c r="J53" i="68"/>
  <c r="J52" i="68"/>
  <c r="J51" i="68"/>
  <c r="J50" i="68"/>
  <c r="J49" i="68"/>
  <c r="J48" i="68"/>
  <c r="J47" i="68"/>
  <c r="J46" i="68"/>
  <c r="J45" i="68"/>
  <c r="J44" i="68"/>
  <c r="J43" i="68"/>
  <c r="J42" i="68"/>
  <c r="J41" i="68"/>
  <c r="J40" i="68"/>
  <c r="J39" i="68"/>
  <c r="C39" i="68"/>
  <c r="J38" i="68"/>
  <c r="C38" i="68"/>
  <c r="J37" i="68"/>
  <c r="C37" i="68"/>
  <c r="J36" i="68"/>
  <c r="C36" i="68"/>
  <c r="J35" i="68"/>
  <c r="C35" i="68"/>
  <c r="J34" i="68"/>
  <c r="C34" i="68"/>
  <c r="J33" i="68"/>
  <c r="C33" i="68"/>
  <c r="J32" i="68"/>
  <c r="C32" i="68"/>
  <c r="J31" i="68"/>
  <c r="C31" i="68"/>
  <c r="J30" i="68"/>
  <c r="C30" i="68"/>
  <c r="J29" i="68"/>
  <c r="C29" i="68"/>
  <c r="J28" i="68"/>
  <c r="C28" i="68"/>
  <c r="J27" i="68"/>
  <c r="C27" i="68"/>
  <c r="J26" i="68"/>
  <c r="C26" i="68"/>
  <c r="J25" i="68"/>
  <c r="C25" i="68"/>
  <c r="J24" i="68"/>
  <c r="C24" i="68"/>
  <c r="J23" i="68"/>
  <c r="C23" i="68"/>
  <c r="J22" i="68"/>
  <c r="C22" i="68"/>
  <c r="J21" i="68"/>
  <c r="C21" i="68"/>
  <c r="J20" i="68"/>
  <c r="C20" i="68"/>
  <c r="J19" i="68"/>
  <c r="C19" i="68"/>
  <c r="J18" i="68"/>
  <c r="C18" i="68"/>
  <c r="J17" i="68"/>
  <c r="C17" i="68"/>
  <c r="J16" i="68"/>
  <c r="C16" i="68"/>
  <c r="J15" i="68"/>
  <c r="C15" i="68"/>
  <c r="J14" i="68"/>
  <c r="C14" i="68"/>
  <c r="J13" i="68"/>
  <c r="C13" i="68"/>
  <c r="J12" i="68"/>
  <c r="C12" i="68"/>
  <c r="J11" i="68"/>
  <c r="C11" i="68"/>
  <c r="J10" i="68"/>
  <c r="C10" i="68"/>
  <c r="J9" i="68"/>
  <c r="C9" i="68"/>
  <c r="J8" i="68"/>
  <c r="C8" i="68"/>
  <c r="J7" i="68"/>
  <c r="C7" i="68"/>
  <c r="J6" i="68"/>
  <c r="C6" i="68"/>
  <c r="J61" i="67"/>
  <c r="J60" i="67"/>
  <c r="J59" i="67"/>
  <c r="J58" i="67"/>
  <c r="J57" i="67"/>
  <c r="J56" i="67"/>
  <c r="J55" i="67"/>
  <c r="J54" i="67"/>
  <c r="J53" i="67"/>
  <c r="J52" i="67"/>
  <c r="J51" i="67"/>
  <c r="J50" i="67"/>
  <c r="C50" i="67"/>
  <c r="J49" i="67"/>
  <c r="C49" i="67"/>
  <c r="J48" i="67"/>
  <c r="C48" i="67"/>
  <c r="J47" i="67"/>
  <c r="C47" i="67"/>
  <c r="J46" i="67"/>
  <c r="C46" i="67"/>
  <c r="J45" i="67"/>
  <c r="C45" i="67"/>
  <c r="J44" i="67"/>
  <c r="C44" i="67"/>
  <c r="J43" i="67"/>
  <c r="C43" i="67"/>
  <c r="J42" i="67"/>
  <c r="C42" i="67"/>
  <c r="J41" i="67"/>
  <c r="C41" i="67"/>
  <c r="J40" i="67"/>
  <c r="C40" i="67"/>
  <c r="J39" i="67"/>
  <c r="C39" i="67"/>
  <c r="J38" i="67"/>
  <c r="C38" i="67"/>
  <c r="J37" i="67"/>
  <c r="C37" i="67"/>
  <c r="J36" i="67"/>
  <c r="C36" i="67"/>
  <c r="J35" i="67"/>
  <c r="C35" i="67"/>
  <c r="J34" i="67"/>
  <c r="C34" i="67"/>
  <c r="J33" i="67"/>
  <c r="C33" i="67"/>
  <c r="J32" i="67"/>
  <c r="C32" i="67"/>
  <c r="J31" i="67"/>
  <c r="C31" i="67"/>
  <c r="J30" i="67"/>
  <c r="C30" i="67"/>
  <c r="J29" i="67"/>
  <c r="C29" i="67"/>
  <c r="J28" i="67"/>
  <c r="C28" i="67"/>
  <c r="J27" i="67"/>
  <c r="C27" i="67"/>
  <c r="J26" i="67"/>
  <c r="C26" i="67"/>
  <c r="J25" i="67"/>
  <c r="C25" i="67"/>
  <c r="J24" i="67"/>
  <c r="C24" i="67"/>
  <c r="J23" i="67"/>
  <c r="C23" i="67"/>
  <c r="J22" i="67"/>
  <c r="C22" i="67"/>
  <c r="J21" i="67"/>
  <c r="C21" i="67"/>
  <c r="J20" i="67"/>
  <c r="C20" i="67"/>
  <c r="J19" i="67"/>
  <c r="C19" i="67"/>
  <c r="J18" i="67"/>
  <c r="C18" i="67"/>
  <c r="J17" i="67"/>
  <c r="C17" i="67"/>
  <c r="J16" i="67"/>
  <c r="C16" i="67"/>
  <c r="J15" i="67"/>
  <c r="C15" i="67"/>
  <c r="J14" i="67"/>
  <c r="C14" i="67"/>
  <c r="J13" i="67"/>
  <c r="C13" i="67"/>
  <c r="J12" i="67"/>
  <c r="C12" i="67"/>
  <c r="J11" i="67"/>
  <c r="C11" i="67"/>
  <c r="J10" i="67"/>
  <c r="C10" i="67"/>
  <c r="J9" i="67"/>
  <c r="C9" i="67"/>
  <c r="J8" i="67"/>
  <c r="C8" i="67"/>
  <c r="J7" i="67"/>
  <c r="C7" i="67"/>
  <c r="J6" i="67"/>
  <c r="C6" i="67"/>
  <c r="K2" i="17" l="1"/>
  <c r="K6" i="17" s="1"/>
  <c r="J6" i="17"/>
  <c r="I6" i="17" l="1"/>
  <c r="B3" i="17" s="1"/>
  <c r="G3" i="41" s="1"/>
  <c r="C15" i="42" l="1"/>
  <c r="C4" i="46"/>
  <c r="C9" i="46" s="1"/>
  <c r="J6" i="62"/>
  <c r="K6" i="62"/>
  <c r="I6" i="62"/>
  <c r="L6" i="62" s="1"/>
  <c r="B3" i="62" s="1"/>
  <c r="D3" i="42" s="1"/>
  <c r="L3" i="62"/>
  <c r="L4" i="62"/>
  <c r="B2" i="62" s="1"/>
  <c r="D2" i="42" s="1"/>
  <c r="L5" i="62"/>
  <c r="L2" i="62"/>
  <c r="C2" i="41"/>
  <c r="I6" i="12"/>
  <c r="B3" i="12" s="1"/>
  <c r="C3" i="41" s="1"/>
  <c r="B3" i="21"/>
  <c r="B2" i="21"/>
  <c r="I6" i="21"/>
  <c r="B2" i="20"/>
  <c r="C2" i="43" s="1"/>
  <c r="I6" i="20"/>
  <c r="B3" i="20" s="1"/>
  <c r="C3" i="43" s="1"/>
  <c r="K5" i="18"/>
  <c r="K4" i="18"/>
  <c r="H2" i="41" s="1"/>
  <c r="K3" i="18"/>
  <c r="K2" i="18"/>
  <c r="B2" i="29"/>
  <c r="E3" i="41"/>
  <c r="E2" i="41"/>
  <c r="E4" i="41" s="1"/>
  <c r="E9" i="41" s="1"/>
  <c r="B3" i="14"/>
  <c r="B2" i="14"/>
  <c r="I6" i="14"/>
  <c r="D2" i="41"/>
  <c r="H6" i="13"/>
  <c r="B3" i="13" s="1"/>
  <c r="D3" i="41" s="1"/>
  <c r="B2" i="13"/>
  <c r="B2" i="12"/>
  <c r="D4" i="42" l="1"/>
  <c r="D8" i="42" s="1"/>
  <c r="K6" i="18"/>
  <c r="E8" i="41"/>
  <c r="K3" i="39"/>
  <c r="K2" i="39"/>
  <c r="B3" i="10"/>
  <c r="B14" i="61"/>
  <c r="C10" i="61"/>
  <c r="D10" i="61"/>
  <c r="E10" i="61"/>
  <c r="F10" i="61"/>
  <c r="G10" i="61"/>
  <c r="H10" i="61"/>
  <c r="I10" i="61"/>
  <c r="J10" i="61"/>
  <c r="K10" i="61"/>
  <c r="L10" i="61"/>
  <c r="M10" i="61"/>
  <c r="N10" i="61"/>
  <c r="O10" i="61"/>
  <c r="P10" i="61"/>
  <c r="Q10" i="61"/>
  <c r="R10" i="61"/>
  <c r="S10" i="61"/>
  <c r="T10" i="61"/>
  <c r="U10" i="61"/>
  <c r="V10" i="61"/>
  <c r="W10" i="61"/>
  <c r="X10" i="61"/>
  <c r="Y10" i="61"/>
  <c r="Z10" i="61"/>
  <c r="AA10" i="61"/>
  <c r="AB10" i="61"/>
  <c r="AC10" i="61"/>
  <c r="AD10" i="61"/>
  <c r="AE10" i="61"/>
  <c r="AF10" i="61"/>
  <c r="AG10" i="61"/>
  <c r="AH10" i="61"/>
  <c r="AI10" i="61"/>
  <c r="AJ10" i="61"/>
  <c r="AK10" i="61"/>
  <c r="AL10" i="61"/>
  <c r="AM10" i="61"/>
  <c r="AN10" i="61"/>
  <c r="AO10" i="61"/>
  <c r="AP10" i="61"/>
  <c r="AQ10" i="61"/>
  <c r="AR10" i="61"/>
  <c r="AS10" i="61"/>
  <c r="AT10" i="61"/>
  <c r="AU10" i="61"/>
  <c r="AV10" i="61"/>
  <c r="AW10" i="61"/>
  <c r="AX10" i="61"/>
  <c r="AY10" i="61"/>
  <c r="AZ10" i="61"/>
  <c r="BA10" i="61"/>
  <c r="BB10" i="61"/>
  <c r="BC10" i="61"/>
  <c r="BD10" i="61"/>
  <c r="BE10" i="61"/>
  <c r="BF10" i="61"/>
  <c r="BG10" i="61"/>
  <c r="BH10" i="61"/>
  <c r="BI10" i="61"/>
  <c r="BJ10" i="61"/>
  <c r="BK10" i="61"/>
  <c r="BL10" i="61"/>
  <c r="BM10" i="61"/>
  <c r="BN10" i="61"/>
  <c r="BO10" i="61"/>
  <c r="BP10" i="61"/>
  <c r="BQ10" i="61"/>
  <c r="BR10" i="61"/>
  <c r="BS10" i="61"/>
  <c r="BT10" i="61"/>
  <c r="BU10" i="61"/>
  <c r="BV10" i="61"/>
  <c r="BW10" i="61"/>
  <c r="BX10" i="61"/>
  <c r="BY10" i="61"/>
  <c r="BZ10" i="61"/>
  <c r="CA10" i="61"/>
  <c r="CB10" i="61"/>
  <c r="CC10" i="61"/>
  <c r="CD10" i="61"/>
  <c r="CE10" i="61"/>
  <c r="CF10" i="61"/>
  <c r="CG10" i="61"/>
  <c r="CH10" i="61"/>
  <c r="CI10" i="61"/>
  <c r="CJ10" i="61"/>
  <c r="CK10" i="61"/>
  <c r="CL10" i="61"/>
  <c r="CM10" i="61"/>
  <c r="CN10" i="61"/>
  <c r="CO10" i="61"/>
  <c r="CP10" i="61"/>
  <c r="CQ10" i="61"/>
  <c r="CR10" i="61"/>
  <c r="CS10" i="61"/>
  <c r="CT10" i="61"/>
  <c r="CU10" i="61"/>
  <c r="CV10" i="61"/>
  <c r="CW10" i="61"/>
  <c r="CX10" i="61"/>
  <c r="CY10" i="61"/>
  <c r="CZ10" i="61"/>
  <c r="DA10" i="61"/>
  <c r="DB10" i="61"/>
  <c r="DC10" i="61"/>
  <c r="DD10" i="61"/>
  <c r="DE10" i="61"/>
  <c r="DF10" i="61"/>
  <c r="DG10" i="61"/>
  <c r="DH10" i="61"/>
  <c r="DI10" i="61"/>
  <c r="DJ10" i="61"/>
  <c r="DK10" i="61"/>
  <c r="DL10" i="61"/>
  <c r="DM10" i="61"/>
  <c r="DN10" i="61"/>
  <c r="DO10" i="61"/>
  <c r="DP10" i="61"/>
  <c r="DQ10" i="61"/>
  <c r="DR10" i="61"/>
  <c r="DS10" i="61"/>
  <c r="DT10" i="61"/>
  <c r="DU10" i="61"/>
  <c r="DV10" i="61"/>
  <c r="DW10" i="61"/>
  <c r="DX10" i="61"/>
  <c r="DY10" i="61"/>
  <c r="DZ10" i="61"/>
  <c r="EA10" i="61"/>
  <c r="EB10" i="61"/>
  <c r="EC10" i="61"/>
  <c r="ED10" i="61"/>
  <c r="EE10" i="61"/>
  <c r="EF10" i="61"/>
  <c r="EG10" i="61"/>
  <c r="EH10" i="61"/>
  <c r="EI10" i="61"/>
  <c r="EJ10" i="61"/>
  <c r="EK10" i="61"/>
  <c r="EL10" i="61"/>
  <c r="EM10" i="61"/>
  <c r="EN10" i="61"/>
  <c r="EO10" i="61"/>
  <c r="EP10" i="61"/>
  <c r="EQ10" i="61"/>
  <c r="ER10" i="61"/>
  <c r="ES10" i="61"/>
  <c r="ET10" i="61"/>
  <c r="EU10" i="61"/>
  <c r="EV10" i="61"/>
  <c r="EW10" i="61"/>
  <c r="EX10" i="61"/>
  <c r="EY10" i="61"/>
  <c r="EZ10" i="61"/>
  <c r="FA10" i="61"/>
  <c r="FB10" i="61"/>
  <c r="FC10" i="61"/>
  <c r="FD10" i="61"/>
  <c r="FE10" i="61"/>
  <c r="FF10" i="61"/>
  <c r="FG10" i="61"/>
  <c r="FH10" i="61"/>
  <c r="FI10" i="61"/>
  <c r="FJ10" i="61"/>
  <c r="FK10" i="61"/>
  <c r="FL10" i="61"/>
  <c r="FM10" i="61"/>
  <c r="FN10" i="61"/>
  <c r="FO10" i="61"/>
  <c r="FP10" i="61"/>
  <c r="FQ10" i="61"/>
  <c r="FR10" i="61"/>
  <c r="FS10" i="61"/>
  <c r="FT10" i="61"/>
  <c r="FU10" i="61"/>
  <c r="FV10" i="61"/>
  <c r="FW10" i="61"/>
  <c r="FX10" i="61"/>
  <c r="FY10" i="61"/>
  <c r="FZ10" i="61"/>
  <c r="GA10" i="61"/>
  <c r="GB10" i="61"/>
  <c r="GC10" i="61"/>
  <c r="GD10" i="61"/>
  <c r="GE10" i="61"/>
  <c r="GF10" i="61"/>
  <c r="GG10" i="61"/>
  <c r="GH10" i="61"/>
  <c r="GI10" i="61"/>
  <c r="GJ10" i="61"/>
  <c r="GK10" i="61"/>
  <c r="GL10" i="61"/>
  <c r="GM10" i="61"/>
  <c r="GN10" i="61"/>
  <c r="GO10" i="61"/>
  <c r="GP10" i="61"/>
  <c r="GQ10" i="61"/>
  <c r="GR10" i="61"/>
  <c r="GS10" i="61"/>
  <c r="GT10" i="61"/>
  <c r="GU10" i="61"/>
  <c r="GV10" i="61"/>
  <c r="GW10" i="61"/>
  <c r="GX10" i="61"/>
  <c r="GY10" i="61"/>
  <c r="GZ10" i="61"/>
  <c r="HA10" i="61"/>
  <c r="HB10" i="61"/>
  <c r="HC10" i="61"/>
  <c r="HD10" i="61"/>
  <c r="HE10" i="61"/>
  <c r="HF10" i="61"/>
  <c r="HG10" i="61"/>
  <c r="HH10" i="61"/>
  <c r="HI10" i="61"/>
  <c r="HJ10" i="61"/>
  <c r="HK10" i="61"/>
  <c r="HL10" i="61"/>
  <c r="HM10" i="61"/>
  <c r="HN10" i="61"/>
  <c r="HO10" i="61"/>
  <c r="HP10" i="61"/>
  <c r="HQ10" i="61"/>
  <c r="HR10" i="61"/>
  <c r="HS10" i="61"/>
  <c r="HT10" i="61"/>
  <c r="HU10" i="61"/>
  <c r="HV10" i="61"/>
  <c r="HW10" i="61"/>
  <c r="HX10" i="61"/>
  <c r="HY10" i="61"/>
  <c r="HZ10" i="61"/>
  <c r="IA10" i="61"/>
  <c r="IB10" i="61"/>
  <c r="IC10" i="61"/>
  <c r="ID10" i="61"/>
  <c r="IE10" i="61"/>
  <c r="IF10" i="61"/>
  <c r="IG10" i="61"/>
  <c r="IH10" i="61"/>
  <c r="II10" i="61"/>
  <c r="IJ10" i="61"/>
  <c r="IK10" i="61"/>
  <c r="IL10" i="61"/>
  <c r="IM10" i="61"/>
  <c r="IN10" i="61"/>
  <c r="IO10" i="61"/>
  <c r="IP10" i="61"/>
  <c r="IQ10" i="61"/>
  <c r="IR10" i="61"/>
  <c r="IS10" i="61"/>
  <c r="IT10" i="61"/>
  <c r="IU10" i="61"/>
  <c r="IV10" i="61"/>
  <c r="IW10" i="61"/>
  <c r="IX10" i="61"/>
  <c r="IY10" i="61"/>
  <c r="IZ10" i="61"/>
  <c r="JA10" i="61"/>
  <c r="JB10" i="61"/>
  <c r="JC10" i="61"/>
  <c r="JD10" i="61"/>
  <c r="JE10" i="61"/>
  <c r="JF10" i="61"/>
  <c r="JG10" i="61"/>
  <c r="JH10" i="61"/>
  <c r="JI10" i="61"/>
  <c r="JJ10" i="61"/>
  <c r="JK10" i="61"/>
  <c r="JL10" i="61"/>
  <c r="JM10" i="61"/>
  <c r="JN10" i="61"/>
  <c r="JO10" i="61"/>
  <c r="JP10" i="61"/>
  <c r="JQ10" i="61"/>
  <c r="JR10" i="61"/>
  <c r="JS10" i="61"/>
  <c r="JT10" i="61"/>
  <c r="JU10" i="61"/>
  <c r="JV10" i="61"/>
  <c r="JW10" i="61"/>
  <c r="JX10" i="61"/>
  <c r="JY10" i="61"/>
  <c r="JZ10" i="61"/>
  <c r="KA10" i="61"/>
  <c r="KB10" i="61"/>
  <c r="KC10" i="61"/>
  <c r="KD10" i="61"/>
  <c r="KE10" i="61"/>
  <c r="KF10" i="61"/>
  <c r="KG10" i="61"/>
  <c r="KH10" i="61"/>
  <c r="KI10" i="61"/>
  <c r="KJ10" i="61"/>
  <c r="KK10" i="61"/>
  <c r="KL10" i="61"/>
  <c r="KM10" i="61"/>
  <c r="KN10" i="61"/>
  <c r="KO10" i="61"/>
  <c r="KP10" i="61"/>
  <c r="KQ10" i="61"/>
  <c r="KR10" i="61"/>
  <c r="KS10" i="61"/>
  <c r="KT10" i="61"/>
  <c r="KU10" i="61"/>
  <c r="KV10" i="61"/>
  <c r="KW10" i="61"/>
  <c r="KX10" i="61"/>
  <c r="KY10" i="61"/>
  <c r="KZ10" i="61"/>
  <c r="LA10" i="61"/>
  <c r="LB10" i="61"/>
  <c r="LC10" i="61"/>
  <c r="LD10" i="61"/>
  <c r="LE10" i="61"/>
  <c r="LF10" i="61"/>
  <c r="LG10" i="61"/>
  <c r="LH10" i="61"/>
  <c r="LI10" i="61"/>
  <c r="LJ10" i="61"/>
  <c r="LK10" i="61"/>
  <c r="LL10" i="61"/>
  <c r="LM10" i="61"/>
  <c r="LN10" i="61"/>
  <c r="LO10" i="61"/>
  <c r="LP10" i="61"/>
  <c r="LQ10" i="61"/>
  <c r="LR10" i="61"/>
  <c r="LS10" i="61"/>
  <c r="LT10" i="61"/>
  <c r="LU10" i="61"/>
  <c r="LV10" i="61"/>
  <c r="LW10" i="61"/>
  <c r="LX10" i="61"/>
  <c r="LY10" i="61"/>
  <c r="LZ10" i="61"/>
  <c r="MA10" i="61"/>
  <c r="MB10" i="61"/>
  <c r="MC10" i="61"/>
  <c r="MD10" i="61"/>
  <c r="ME10" i="61"/>
  <c r="MF10" i="61"/>
  <c r="MG10" i="61"/>
  <c r="MH10" i="61"/>
  <c r="MI10" i="61"/>
  <c r="MJ10" i="61"/>
  <c r="MK10" i="61"/>
  <c r="ML10" i="61"/>
  <c r="MM10" i="61"/>
  <c r="MN10" i="61"/>
  <c r="MO10" i="61"/>
  <c r="MP10" i="61"/>
  <c r="MQ10" i="61"/>
  <c r="MR10" i="61"/>
  <c r="MS10" i="61"/>
  <c r="MT10" i="61"/>
  <c r="MU10" i="61"/>
  <c r="MV10" i="61"/>
  <c r="MW10" i="61"/>
  <c r="MX10" i="61"/>
  <c r="MY10" i="61"/>
  <c r="MZ10" i="61"/>
  <c r="NA10" i="61"/>
  <c r="NB10" i="61"/>
  <c r="NC10" i="61"/>
  <c r="ND10" i="61"/>
  <c r="NE10" i="61"/>
  <c r="NF10" i="61"/>
  <c r="NG10" i="61"/>
  <c r="NH10" i="61"/>
  <c r="NI10" i="61"/>
  <c r="NJ10" i="61"/>
  <c r="NK10" i="61"/>
  <c r="NL10" i="61"/>
  <c r="NM10" i="61"/>
  <c r="NN10" i="61"/>
  <c r="NO10" i="61"/>
  <c r="NP10" i="61"/>
  <c r="NQ10" i="61"/>
  <c r="NR10" i="61"/>
  <c r="NS10" i="61"/>
  <c r="NT10" i="61"/>
  <c r="NU10" i="61"/>
  <c r="NV10" i="61"/>
  <c r="NW10" i="61"/>
  <c r="NX10" i="61"/>
  <c r="NY10" i="61"/>
  <c r="NZ10" i="61"/>
  <c r="OA10" i="61"/>
  <c r="OB10" i="61"/>
  <c r="OC10" i="61"/>
  <c r="OD10" i="61"/>
  <c r="OE10" i="61"/>
  <c r="OF10" i="61"/>
  <c r="OG10" i="61"/>
  <c r="OH10" i="61"/>
  <c r="OI10" i="61"/>
  <c r="OJ10" i="61"/>
  <c r="OK10" i="61"/>
  <c r="OL10" i="61"/>
  <c r="OM10" i="61"/>
  <c r="ON10" i="61"/>
  <c r="OO10" i="61"/>
  <c r="OP10" i="61"/>
  <c r="OQ10" i="61"/>
  <c r="OR10" i="61"/>
  <c r="OS10" i="61"/>
  <c r="OT10" i="61"/>
  <c r="OU10" i="61"/>
  <c r="OV10" i="61"/>
  <c r="OW10" i="61"/>
  <c r="OX10" i="61"/>
  <c r="OY10" i="61"/>
  <c r="OZ10" i="61"/>
  <c r="PA10" i="61"/>
  <c r="PB10" i="61"/>
  <c r="PC10" i="61"/>
  <c r="PD10" i="61"/>
  <c r="PE10" i="61"/>
  <c r="PF10" i="61"/>
  <c r="PG10" i="61"/>
  <c r="PH10" i="61"/>
  <c r="PI10" i="61"/>
  <c r="PJ10" i="61"/>
  <c r="PK10" i="61"/>
  <c r="PL10" i="61"/>
  <c r="PM10" i="61"/>
  <c r="PN10" i="61"/>
  <c r="PO10" i="61"/>
  <c r="PP10" i="61"/>
  <c r="PQ10" i="61"/>
  <c r="PR10" i="61"/>
  <c r="PS10" i="61"/>
  <c r="PT10" i="61"/>
  <c r="PU10" i="61"/>
  <c r="PV10" i="61"/>
  <c r="PW10" i="61"/>
  <c r="PX10" i="61"/>
  <c r="PY10" i="61"/>
  <c r="PZ10" i="61"/>
  <c r="QA10" i="61"/>
  <c r="QB10" i="61"/>
  <c r="QC10" i="61"/>
  <c r="QD10" i="61"/>
  <c r="QE10" i="61"/>
  <c r="QF10" i="61"/>
  <c r="QG10" i="61"/>
  <c r="QH10" i="61"/>
  <c r="QI10" i="61"/>
  <c r="QJ10" i="61"/>
  <c r="QK10" i="61"/>
  <c r="QL10" i="61"/>
  <c r="QM10" i="61"/>
  <c r="QN10" i="61"/>
  <c r="QO10" i="61"/>
  <c r="QP10" i="61"/>
  <c r="QQ10" i="61"/>
  <c r="QR10" i="61"/>
  <c r="QS10" i="61"/>
  <c r="QT10" i="61"/>
  <c r="QU10" i="61"/>
  <c r="QV10" i="61"/>
  <c r="QW10" i="61"/>
  <c r="QX10" i="61"/>
  <c r="QY10" i="61"/>
  <c r="QZ10" i="61"/>
  <c r="RA10" i="61"/>
  <c r="RB10" i="61"/>
  <c r="RC10" i="61"/>
  <c r="RD10" i="61"/>
  <c r="RE10" i="61"/>
  <c r="RF10" i="61"/>
  <c r="RG10" i="61"/>
  <c r="RH10" i="61"/>
  <c r="RI10" i="61"/>
  <c r="RJ10" i="61"/>
  <c r="RK10" i="61"/>
  <c r="RL10" i="61"/>
  <c r="RM10" i="61"/>
  <c r="RN10" i="61"/>
  <c r="RO10" i="61"/>
  <c r="RP10" i="61"/>
  <c r="RQ10" i="61"/>
  <c r="RR10" i="61"/>
  <c r="RS10" i="61"/>
  <c r="RT10" i="61"/>
  <c r="RU10" i="61"/>
  <c r="RV10" i="61"/>
  <c r="RW10" i="61"/>
  <c r="RX10" i="61"/>
  <c r="RY10" i="61"/>
  <c r="RZ10" i="61"/>
  <c r="SA10" i="61"/>
  <c r="SB10" i="61"/>
  <c r="SC10" i="61"/>
  <c r="SD10" i="61"/>
  <c r="SE10" i="61"/>
  <c r="SF10" i="61"/>
  <c r="SG10" i="61"/>
  <c r="SH10" i="61"/>
  <c r="SI10" i="61"/>
  <c r="SJ10" i="61"/>
  <c r="SK10" i="61"/>
  <c r="SL10" i="61"/>
  <c r="SM10" i="61"/>
  <c r="SN10" i="61"/>
  <c r="SO10" i="61"/>
  <c r="SP10" i="61"/>
  <c r="SQ10" i="61"/>
  <c r="SR10" i="61"/>
  <c r="SS10" i="61"/>
  <c r="ST10" i="61"/>
  <c r="SU10" i="61"/>
  <c r="SV10" i="61"/>
  <c r="SW10" i="61"/>
  <c r="SX10" i="61"/>
  <c r="SY10" i="61"/>
  <c r="SZ10" i="61"/>
  <c r="TA10" i="61"/>
  <c r="TB10" i="61"/>
  <c r="TC10" i="61"/>
  <c r="TD10" i="61"/>
  <c r="TE10" i="61"/>
  <c r="TF10" i="61"/>
  <c r="TG10" i="61"/>
  <c r="TH10" i="61"/>
  <c r="TI10" i="61"/>
  <c r="TJ10" i="61"/>
  <c r="TK10" i="61"/>
  <c r="TL10" i="61"/>
  <c r="TM10" i="61"/>
  <c r="TN10" i="61"/>
  <c r="TO10" i="61"/>
  <c r="TP10" i="61"/>
  <c r="TQ10" i="61"/>
  <c r="TR10" i="61"/>
  <c r="TS10" i="61"/>
  <c r="TT10" i="61"/>
  <c r="TU10" i="61"/>
  <c r="TV10" i="61"/>
  <c r="TW10" i="61"/>
  <c r="TX10" i="61"/>
  <c r="TY10" i="61"/>
  <c r="TZ10" i="61"/>
  <c r="UA10" i="61"/>
  <c r="UB10" i="61"/>
  <c r="UC10" i="61"/>
  <c r="UD10" i="61"/>
  <c r="UE10" i="61"/>
  <c r="UF10" i="61"/>
  <c r="UG10" i="61"/>
  <c r="UH10" i="61"/>
  <c r="UI10" i="61"/>
  <c r="UJ10" i="61"/>
  <c r="UK10" i="61"/>
  <c r="UL10" i="61"/>
  <c r="UM10" i="61"/>
  <c r="UN10" i="61"/>
  <c r="UO10" i="61"/>
  <c r="UP10" i="61"/>
  <c r="UQ10" i="61"/>
  <c r="UR10" i="61"/>
  <c r="US10" i="61"/>
  <c r="UT10" i="61"/>
  <c r="UU10" i="61"/>
  <c r="UV10" i="61"/>
  <c r="UW10" i="61"/>
  <c r="UX10" i="61"/>
  <c r="UY10" i="61"/>
  <c r="UZ10" i="61"/>
  <c r="VA10" i="61"/>
  <c r="VB10" i="61"/>
  <c r="VC10" i="61"/>
  <c r="VD10" i="61"/>
  <c r="VE10" i="61"/>
  <c r="VF10" i="61"/>
  <c r="VG10" i="61"/>
  <c r="VH10" i="61"/>
  <c r="VI10" i="61"/>
  <c r="VJ10" i="61"/>
  <c r="VK10" i="61"/>
  <c r="VL10" i="61"/>
  <c r="VM10" i="61"/>
  <c r="VN10" i="61"/>
  <c r="VO10" i="61"/>
  <c r="VP10" i="61"/>
  <c r="VQ10" i="61"/>
  <c r="VR10" i="61"/>
  <c r="VS10" i="61"/>
  <c r="VT10" i="61"/>
  <c r="VU10" i="61"/>
  <c r="VV10" i="61"/>
  <c r="VW10" i="61"/>
  <c r="VX10" i="61"/>
  <c r="VY10" i="61"/>
  <c r="VZ10" i="61"/>
  <c r="WA10" i="61"/>
  <c r="WB10" i="61"/>
  <c r="WC10" i="61"/>
  <c r="WD10" i="61"/>
  <c r="WE10" i="61"/>
  <c r="WF10" i="61"/>
  <c r="WG10" i="61"/>
  <c r="WH10" i="61"/>
  <c r="WI10" i="61"/>
  <c r="WJ10" i="61"/>
  <c r="WK10" i="61"/>
  <c r="WL10" i="61"/>
  <c r="WM10" i="61"/>
  <c r="WN10" i="61"/>
  <c r="WO10" i="61"/>
  <c r="WP10" i="61"/>
  <c r="WQ10" i="61"/>
  <c r="WR10" i="61"/>
  <c r="WS10" i="61"/>
  <c r="WT10" i="61"/>
  <c r="WU10" i="61"/>
  <c r="WV10" i="61"/>
  <c r="WW10" i="61"/>
  <c r="WX10" i="61"/>
  <c r="WY10" i="61"/>
  <c r="WZ10" i="61"/>
  <c r="XA10" i="61"/>
  <c r="XB10" i="61"/>
  <c r="XC10" i="61"/>
  <c r="XD10" i="61"/>
  <c r="XE10" i="61"/>
  <c r="XF10" i="61"/>
  <c r="XG10" i="61"/>
  <c r="XH10" i="61"/>
  <c r="XI10" i="61"/>
  <c r="XJ10" i="61"/>
  <c r="XK10" i="61"/>
  <c r="XL10" i="61"/>
  <c r="XM10" i="61"/>
  <c r="XN10" i="61"/>
  <c r="XO10" i="61"/>
  <c r="XP10" i="61"/>
  <c r="XQ10" i="61"/>
  <c r="XR10" i="61"/>
  <c r="XS10" i="61"/>
  <c r="XT10" i="61"/>
  <c r="XU10" i="61"/>
  <c r="XV10" i="61"/>
  <c r="XW10" i="61"/>
  <c r="XX10" i="61"/>
  <c r="XY10" i="61"/>
  <c r="XZ10" i="61"/>
  <c r="YA10" i="61"/>
  <c r="YB10" i="61"/>
  <c r="YC10" i="61"/>
  <c r="YD10" i="61"/>
  <c r="YE10" i="61"/>
  <c r="YF10" i="61"/>
  <c r="YG10" i="61"/>
  <c r="YH10" i="61"/>
  <c r="YI10" i="61"/>
  <c r="YJ10" i="61"/>
  <c r="YK10" i="61"/>
  <c r="YL10" i="61"/>
  <c r="YM10" i="61"/>
  <c r="YN10" i="61"/>
  <c r="YO10" i="61"/>
  <c r="YP10" i="61"/>
  <c r="YQ10" i="61"/>
  <c r="YR10" i="61"/>
  <c r="YS10" i="61"/>
  <c r="YT10" i="61"/>
  <c r="YU10" i="61"/>
  <c r="YV10" i="61"/>
  <c r="YW10" i="61"/>
  <c r="YX10" i="61"/>
  <c r="YY10" i="61"/>
  <c r="YZ10" i="61"/>
  <c r="ZA10" i="61"/>
  <c r="ZB10" i="61"/>
  <c r="ZC10" i="61"/>
  <c r="ZD10" i="61"/>
  <c r="ZE10" i="61"/>
  <c r="ZF10" i="61"/>
  <c r="ZG10" i="61"/>
  <c r="ZH10" i="61"/>
  <c r="ZI10" i="61"/>
  <c r="ZJ10" i="61"/>
  <c r="ZK10" i="61"/>
  <c r="ZL10" i="61"/>
  <c r="ZM10" i="61"/>
  <c r="ZN10" i="61"/>
  <c r="ZO10" i="61"/>
  <c r="ZP10" i="61"/>
  <c r="ZQ10" i="61"/>
  <c r="ZR10" i="61"/>
  <c r="ZS10" i="61"/>
  <c r="ZT10" i="61"/>
  <c r="ZU10" i="61"/>
  <c r="ZV10" i="61"/>
  <c r="ZW10" i="61"/>
  <c r="ZX10" i="61"/>
  <c r="ZY10" i="61"/>
  <c r="ZZ10" i="61"/>
  <c r="AAA10" i="61"/>
  <c r="AAB10" i="61"/>
  <c r="AAC10" i="61"/>
  <c r="AAD10" i="61"/>
  <c r="AAE10" i="61"/>
  <c r="AAF10" i="61"/>
  <c r="AAG10" i="61"/>
  <c r="AAH10" i="61"/>
  <c r="AAI10" i="61"/>
  <c r="AAJ10" i="61"/>
  <c r="AAK10" i="61"/>
  <c r="AAL10" i="61"/>
  <c r="AAM10" i="61"/>
  <c r="AAN10" i="61"/>
  <c r="AAO10" i="61"/>
  <c r="AAP10" i="61"/>
  <c r="AAQ10" i="61"/>
  <c r="AAR10" i="61"/>
  <c r="AAS10" i="61"/>
  <c r="AAT10" i="61"/>
  <c r="AAU10" i="61"/>
  <c r="AAV10" i="61"/>
  <c r="AAW10" i="61"/>
  <c r="AAX10" i="61"/>
  <c r="AAY10" i="61"/>
  <c r="AAZ10" i="61"/>
  <c r="ABA10" i="61"/>
  <c r="ABB10" i="61"/>
  <c r="ABC10" i="61"/>
  <c r="ABD10" i="61"/>
  <c r="ABE10" i="61"/>
  <c r="ABF10" i="61"/>
  <c r="ABG10" i="61"/>
  <c r="ABH10" i="61"/>
  <c r="ABI10" i="61"/>
  <c r="ABJ10" i="61"/>
  <c r="ABK10" i="61"/>
  <c r="ABL10" i="61"/>
  <c r="ABM10" i="61"/>
  <c r="ABN10" i="61"/>
  <c r="ABO10" i="61"/>
  <c r="ABP10" i="61"/>
  <c r="ABQ10" i="61"/>
  <c r="ABR10" i="61"/>
  <c r="ABS10" i="61"/>
  <c r="ABT10" i="61"/>
  <c r="ABU10" i="61"/>
  <c r="ABV10" i="61"/>
  <c r="ABW10" i="61"/>
  <c r="ABX10" i="61"/>
  <c r="ABY10" i="61"/>
  <c r="ABZ10" i="61"/>
  <c r="ACA10" i="61"/>
  <c r="ACB10" i="61"/>
  <c r="ACC10" i="61"/>
  <c r="ACD10" i="61"/>
  <c r="ACE10" i="61"/>
  <c r="ACF10" i="61"/>
  <c r="ACG10" i="61"/>
  <c r="ACH10" i="61"/>
  <c r="ACI10" i="61"/>
  <c r="ACJ10" i="61"/>
  <c r="ACK10" i="61"/>
  <c r="ACL10" i="61"/>
  <c r="ACM10" i="61"/>
  <c r="ACN10" i="61"/>
  <c r="ACO10" i="61"/>
  <c r="ACP10" i="61"/>
  <c r="ACQ10" i="61"/>
  <c r="ACR10" i="61"/>
  <c r="ACS10" i="61"/>
  <c r="ACT10" i="61"/>
  <c r="ACU10" i="61"/>
  <c r="ACV10" i="61"/>
  <c r="ACW10" i="61"/>
  <c r="ACX10" i="61"/>
  <c r="ACY10" i="61"/>
  <c r="ACZ10" i="61"/>
  <c r="ADA10" i="61"/>
  <c r="ADB10" i="61"/>
  <c r="ADC10" i="61"/>
  <c r="ADD10" i="61"/>
  <c r="ADE10" i="61"/>
  <c r="ADF10" i="61"/>
  <c r="ADG10" i="61"/>
  <c r="ADH10" i="61"/>
  <c r="ADI10" i="61"/>
  <c r="ADJ10" i="61"/>
  <c r="ADK10" i="61"/>
  <c r="ADL10" i="61"/>
  <c r="ADM10" i="61"/>
  <c r="ADN10" i="61"/>
  <c r="ADO10" i="61"/>
  <c r="ADP10" i="61"/>
  <c r="ADQ10" i="61"/>
  <c r="ADR10" i="61"/>
  <c r="ADS10" i="61"/>
  <c r="ADT10" i="61"/>
  <c r="ADU10" i="61"/>
  <c r="ADV10" i="61"/>
  <c r="ADW10" i="61"/>
  <c r="ADX10" i="61"/>
  <c r="ADY10" i="61"/>
  <c r="ADZ10" i="61"/>
  <c r="AEA10" i="61"/>
  <c r="AEB10" i="61"/>
  <c r="AEC10" i="61"/>
  <c r="AED10" i="61"/>
  <c r="AEE10" i="61"/>
  <c r="AEF10" i="61"/>
  <c r="AEG10" i="61"/>
  <c r="AEH10" i="61"/>
  <c r="AEI10" i="61"/>
  <c r="AEJ10" i="61"/>
  <c r="AEK10" i="61"/>
  <c r="AEL10" i="61"/>
  <c r="AEM10" i="61"/>
  <c r="AEN10" i="61"/>
  <c r="AEO10" i="61"/>
  <c r="AEP10" i="61"/>
  <c r="AEQ10" i="61"/>
  <c r="AER10" i="61"/>
  <c r="AES10" i="61"/>
  <c r="AET10" i="61"/>
  <c r="AEU10" i="61"/>
  <c r="AEV10" i="61"/>
  <c r="AEW10" i="61"/>
  <c r="AEX10" i="61"/>
  <c r="AEY10" i="61"/>
  <c r="AEZ10" i="61"/>
  <c r="AFA10" i="61"/>
  <c r="AFB10" i="61"/>
  <c r="AFC10" i="61"/>
  <c r="AFD10" i="61"/>
  <c r="AFE10" i="61"/>
  <c r="AFF10" i="61"/>
  <c r="AFG10" i="61"/>
  <c r="AFH10" i="61"/>
  <c r="AFI10" i="61"/>
  <c r="AFJ10" i="61"/>
  <c r="AFK10" i="61"/>
  <c r="AFL10" i="61"/>
  <c r="AFM10" i="61"/>
  <c r="AFN10" i="61"/>
  <c r="AFO10" i="61"/>
  <c r="AFP10" i="61"/>
  <c r="AFQ10" i="61"/>
  <c r="AFR10" i="61"/>
  <c r="AFS10" i="61"/>
  <c r="AFT10" i="61"/>
  <c r="AFU10" i="61"/>
  <c r="AFV10" i="61"/>
  <c r="AFW10" i="61"/>
  <c r="AFX10" i="61"/>
  <c r="AFY10" i="61"/>
  <c r="AFZ10" i="61"/>
  <c r="AGA10" i="61"/>
  <c r="AGB10" i="61"/>
  <c r="AGC10" i="61"/>
  <c r="AGD10" i="61"/>
  <c r="AGE10" i="61"/>
  <c r="AGF10" i="61"/>
  <c r="AGG10" i="61"/>
  <c r="AGH10" i="61"/>
  <c r="AGI10" i="61"/>
  <c r="AGJ10" i="61"/>
  <c r="AGK10" i="61"/>
  <c r="AGL10" i="61"/>
  <c r="AGM10" i="61"/>
  <c r="AGN10" i="61"/>
  <c r="AGO10" i="61"/>
  <c r="AGP10" i="61"/>
  <c r="AGQ10" i="61"/>
  <c r="AGR10" i="61"/>
  <c r="AGS10" i="61"/>
  <c r="AGT10" i="61"/>
  <c r="AGU10" i="61"/>
  <c r="AGV10" i="61"/>
  <c r="AGW10" i="61"/>
  <c r="AGX10" i="61"/>
  <c r="AGY10" i="61"/>
  <c r="AGZ10" i="61"/>
  <c r="AHA10" i="61"/>
  <c r="AHB10" i="61"/>
  <c r="AHC10" i="61"/>
  <c r="AHD10" i="61"/>
  <c r="AHE10" i="61"/>
  <c r="AHF10" i="61"/>
  <c r="AHG10" i="61"/>
  <c r="AHH10" i="61"/>
  <c r="AHI10" i="61"/>
  <c r="AHJ10" i="61"/>
  <c r="AHK10" i="61"/>
  <c r="AHL10" i="61"/>
  <c r="AHM10" i="61"/>
  <c r="AHN10" i="61"/>
  <c r="AHO10" i="61"/>
  <c r="AHP10" i="61"/>
  <c r="AHQ10" i="61"/>
  <c r="AHR10" i="61"/>
  <c r="AHS10" i="61"/>
  <c r="AHT10" i="61"/>
  <c r="AHU10" i="61"/>
  <c r="AHV10" i="61"/>
  <c r="AHW10" i="61"/>
  <c r="AHX10" i="61"/>
  <c r="AHY10" i="61"/>
  <c r="AHZ10" i="61"/>
  <c r="AIA10" i="61"/>
  <c r="AIB10" i="61"/>
  <c r="AIC10" i="61"/>
  <c r="AID10" i="61"/>
  <c r="AIE10" i="61"/>
  <c r="AIF10" i="61"/>
  <c r="AIG10" i="61"/>
  <c r="AIH10" i="61"/>
  <c r="AII10" i="61"/>
  <c r="AIJ10" i="61"/>
  <c r="AIK10" i="61"/>
  <c r="AIL10" i="61"/>
  <c r="AIM10" i="61"/>
  <c r="AIN10" i="61"/>
  <c r="AIO10" i="61"/>
  <c r="AIP10" i="61"/>
  <c r="AIQ10" i="61"/>
  <c r="AIR10" i="61"/>
  <c r="AIS10" i="61"/>
  <c r="AIT10" i="61"/>
  <c r="AIU10" i="61"/>
  <c r="AIV10" i="61"/>
  <c r="AIW10" i="61"/>
  <c r="AIX10" i="61"/>
  <c r="AIY10" i="61"/>
  <c r="AIZ10" i="61"/>
  <c r="AJA10" i="61"/>
  <c r="AJB10" i="61"/>
  <c r="AJC10" i="61"/>
  <c r="AJD10" i="61"/>
  <c r="AJE10" i="61"/>
  <c r="AJF10" i="61"/>
  <c r="AJG10" i="61"/>
  <c r="AJH10" i="61"/>
  <c r="AJI10" i="61"/>
  <c r="AJJ10" i="61"/>
  <c r="AJK10" i="61"/>
  <c r="AJL10" i="61"/>
  <c r="AJM10" i="61"/>
  <c r="AJN10" i="61"/>
  <c r="AJO10" i="61"/>
  <c r="AJP10" i="61"/>
  <c r="AJQ10" i="61"/>
  <c r="AJR10" i="61"/>
  <c r="AJS10" i="61"/>
  <c r="AJT10" i="61"/>
  <c r="AJU10" i="61"/>
  <c r="AJV10" i="61"/>
  <c r="AJW10" i="61"/>
  <c r="AJX10" i="61"/>
  <c r="AJY10" i="61"/>
  <c r="AJZ10" i="61"/>
  <c r="AKA10" i="61"/>
  <c r="AKB10" i="61"/>
  <c r="AKC10" i="61"/>
  <c r="AKD10" i="61"/>
  <c r="AKE10" i="61"/>
  <c r="AKF10" i="61"/>
  <c r="AKG10" i="61"/>
  <c r="AKH10" i="61"/>
  <c r="AKI10" i="61"/>
  <c r="AKJ10" i="61"/>
  <c r="AKK10" i="61"/>
  <c r="AKL10" i="61"/>
  <c r="AKM10" i="61"/>
  <c r="AKN10" i="61"/>
  <c r="AKO10" i="61"/>
  <c r="AKP10" i="61"/>
  <c r="AKQ10" i="61"/>
  <c r="AKR10" i="61"/>
  <c r="AKS10" i="61"/>
  <c r="AKT10" i="61"/>
  <c r="AKU10" i="61"/>
  <c r="AKV10" i="61"/>
  <c r="AKW10" i="61"/>
  <c r="AKX10" i="61"/>
  <c r="AKY10" i="61"/>
  <c r="AKZ10" i="61"/>
  <c r="ALA10" i="61"/>
  <c r="ALB10" i="61"/>
  <c r="ALC10" i="61"/>
  <c r="ALD10" i="61"/>
  <c r="ALE10" i="61"/>
  <c r="ALF10" i="61"/>
  <c r="ALG10" i="61"/>
  <c r="ALH10" i="61"/>
  <c r="ALI10" i="61"/>
  <c r="ALJ10" i="61"/>
  <c r="ALK10" i="61"/>
  <c r="ALL10" i="61"/>
  <c r="ALM10" i="61"/>
  <c r="ALN10" i="61"/>
  <c r="ALO10" i="61"/>
  <c r="ALP10" i="61"/>
  <c r="ALQ10" i="61"/>
  <c r="ALR10" i="61"/>
  <c r="ALS10" i="61"/>
  <c r="ALT10" i="61"/>
  <c r="ALU10" i="61"/>
  <c r="ALV10" i="61"/>
  <c r="ALW10" i="61"/>
  <c r="ALX10" i="61"/>
  <c r="ALY10" i="61"/>
  <c r="ALZ10" i="61"/>
  <c r="AMA10" i="61"/>
  <c r="AMB10" i="61"/>
  <c r="AMC10" i="61"/>
  <c r="AMD10" i="61"/>
  <c r="AME10" i="61"/>
  <c r="AMF10" i="61"/>
  <c r="AMG10" i="61"/>
  <c r="AMH10" i="61"/>
  <c r="AMI10" i="61"/>
  <c r="AMJ10" i="61"/>
  <c r="AMK10" i="61"/>
  <c r="AML10" i="61"/>
  <c r="AMM10" i="61"/>
  <c r="AMN10" i="61"/>
  <c r="AMO10" i="61"/>
  <c r="AMP10" i="61"/>
  <c r="AMQ10" i="61"/>
  <c r="AMR10" i="61"/>
  <c r="AMS10" i="61"/>
  <c r="AMT10" i="61"/>
  <c r="AMU10" i="61"/>
  <c r="AMV10" i="61"/>
  <c r="AMW10" i="61"/>
  <c r="AMX10" i="61"/>
  <c r="AMY10" i="61"/>
  <c r="AMZ10" i="61"/>
  <c r="ANA10" i="61"/>
  <c r="ANB10" i="61"/>
  <c r="ANC10" i="61"/>
  <c r="AND10" i="61"/>
  <c r="ANE10" i="61"/>
  <c r="ANF10" i="61"/>
  <c r="ANG10" i="61"/>
  <c r="ANH10" i="61"/>
  <c r="ANI10" i="61"/>
  <c r="ANJ10" i="61"/>
  <c r="ANK10" i="61"/>
  <c r="ANL10" i="61"/>
  <c r="ANM10" i="61"/>
  <c r="ANN10" i="61"/>
  <c r="ANO10" i="61"/>
  <c r="ANP10" i="61"/>
  <c r="ANQ10" i="61"/>
  <c r="ANR10" i="61"/>
  <c r="ANS10" i="61"/>
  <c r="ANT10" i="61"/>
  <c r="ANU10" i="61"/>
  <c r="ANV10" i="61"/>
  <c r="ANW10" i="61"/>
  <c r="ANX10" i="61"/>
  <c r="ANY10" i="61"/>
  <c r="ANZ10" i="61"/>
  <c r="AOA10" i="61"/>
  <c r="AOB10" i="61"/>
  <c r="AOC10" i="61"/>
  <c r="AOD10" i="61"/>
  <c r="AOE10" i="61"/>
  <c r="AOF10" i="61"/>
  <c r="AOG10" i="61"/>
  <c r="AOH10" i="61"/>
  <c r="AOI10" i="61"/>
  <c r="AOJ10" i="61"/>
  <c r="AOK10" i="61"/>
  <c r="AOL10" i="61"/>
  <c r="AOM10" i="61"/>
  <c r="AON10" i="61"/>
  <c r="AOO10" i="61"/>
  <c r="AOP10" i="61"/>
  <c r="AOQ10" i="61"/>
  <c r="AOR10" i="61"/>
  <c r="AOS10" i="61"/>
  <c r="AOT10" i="61"/>
  <c r="AOU10" i="61"/>
  <c r="AOV10" i="61"/>
  <c r="AOW10" i="61"/>
  <c r="AOX10" i="61"/>
  <c r="AOY10" i="61"/>
  <c r="AOZ10" i="61"/>
  <c r="APA10" i="61"/>
  <c r="APB10" i="61"/>
  <c r="APC10" i="61"/>
  <c r="APD10" i="61"/>
  <c r="APE10" i="61"/>
  <c r="APF10" i="61"/>
  <c r="APG10" i="61"/>
  <c r="APH10" i="61"/>
  <c r="API10" i="61"/>
  <c r="APJ10" i="61"/>
  <c r="APK10" i="61"/>
  <c r="APL10" i="61"/>
  <c r="APM10" i="61"/>
  <c r="APN10" i="61"/>
  <c r="APO10" i="61"/>
  <c r="APP10" i="61"/>
  <c r="APQ10" i="61"/>
  <c r="APR10" i="61"/>
  <c r="APS10" i="61"/>
  <c r="APT10" i="61"/>
  <c r="APU10" i="61"/>
  <c r="APV10" i="61"/>
  <c r="APW10" i="61"/>
  <c r="APX10" i="61"/>
  <c r="APY10" i="61"/>
  <c r="APZ10" i="61"/>
  <c r="AQA10" i="61"/>
  <c r="AQB10" i="61"/>
  <c r="AQC10" i="61"/>
  <c r="AQD10" i="61"/>
  <c r="AQE10" i="61"/>
  <c r="AQF10" i="61"/>
  <c r="AQG10" i="61"/>
  <c r="AQH10" i="61"/>
  <c r="AQI10" i="61"/>
  <c r="AQJ10" i="61"/>
  <c r="AQK10" i="61"/>
  <c r="AQL10" i="61"/>
  <c r="AQM10" i="61"/>
  <c r="AQN10" i="61"/>
  <c r="AQO10" i="61"/>
  <c r="AQP10" i="61"/>
  <c r="AQQ10" i="61"/>
  <c r="AQR10" i="61"/>
  <c r="AQS10" i="61"/>
  <c r="AQT10" i="61"/>
  <c r="AQU10" i="61"/>
  <c r="AQV10" i="61"/>
  <c r="AQW10" i="61"/>
  <c r="AQX10" i="61"/>
  <c r="AQY10" i="61"/>
  <c r="AQZ10" i="61"/>
  <c r="ARA10" i="61"/>
  <c r="ARB10" i="61"/>
  <c r="ARC10" i="61"/>
  <c r="ARD10" i="61"/>
  <c r="ARE10" i="61"/>
  <c r="ARF10" i="61"/>
  <c r="ARG10" i="61"/>
  <c r="ARH10" i="61"/>
  <c r="ARI10" i="61"/>
  <c r="ARJ10" i="61"/>
  <c r="ARK10" i="61"/>
  <c r="ARL10" i="61"/>
  <c r="ARM10" i="61"/>
  <c r="ARN10" i="61"/>
  <c r="ARO10" i="61"/>
  <c r="ARP10" i="61"/>
  <c r="ARQ10" i="61"/>
  <c r="ARR10" i="61"/>
  <c r="ARS10" i="61"/>
  <c r="ART10" i="61"/>
  <c r="ARU10" i="61"/>
  <c r="ARV10" i="61"/>
  <c r="ARW10" i="61"/>
  <c r="ARX10" i="61"/>
  <c r="ARY10" i="61"/>
  <c r="ARZ10" i="61"/>
  <c r="ASA10" i="61"/>
  <c r="ASB10" i="61"/>
  <c r="ASC10" i="61"/>
  <c r="ASD10" i="61"/>
  <c r="ASE10" i="61"/>
  <c r="ASF10" i="61"/>
  <c r="ASG10" i="61"/>
  <c r="ASH10" i="61"/>
  <c r="ASI10" i="61"/>
  <c r="ASJ10" i="61"/>
  <c r="ASK10" i="61"/>
  <c r="ASL10" i="61"/>
  <c r="ASM10" i="61"/>
  <c r="ASN10" i="61"/>
  <c r="ASO10" i="61"/>
  <c r="ASP10" i="61"/>
  <c r="ASQ10" i="61"/>
  <c r="ASR10" i="61"/>
  <c r="ASS10" i="61"/>
  <c r="AST10" i="61"/>
  <c r="ASU10" i="61"/>
  <c r="ASV10" i="61"/>
  <c r="ASW10" i="61"/>
  <c r="ASX10" i="61"/>
  <c r="ASY10" i="61"/>
  <c r="ASZ10" i="61"/>
  <c r="ATA10" i="61"/>
  <c r="ATB10" i="61"/>
  <c r="ATC10" i="61"/>
  <c r="ATD10" i="61"/>
  <c r="ATE10" i="61"/>
  <c r="ATF10" i="61"/>
  <c r="ATG10" i="61"/>
  <c r="ATH10" i="61"/>
  <c r="ATI10" i="61"/>
  <c r="ATJ10" i="61"/>
  <c r="ATK10" i="61"/>
  <c r="ATL10" i="61"/>
  <c r="ATM10" i="61"/>
  <c r="ATN10" i="61"/>
  <c r="ATO10" i="61"/>
  <c r="ATP10" i="61"/>
  <c r="ATQ10" i="61"/>
  <c r="ATR10" i="61"/>
  <c r="ATS10" i="61"/>
  <c r="ATT10" i="61"/>
  <c r="ATU10" i="61"/>
  <c r="ATV10" i="61"/>
  <c r="ATW10" i="61"/>
  <c r="ATX10" i="61"/>
  <c r="ATY10" i="61"/>
  <c r="ATZ10" i="61"/>
  <c r="AUA10" i="61"/>
  <c r="AUB10" i="61"/>
  <c r="AUC10" i="61"/>
  <c r="AUD10" i="61"/>
  <c r="AUE10" i="61"/>
  <c r="AUF10" i="61"/>
  <c r="AUG10" i="61"/>
  <c r="AUH10" i="61"/>
  <c r="AUI10" i="61"/>
  <c r="AUJ10" i="61"/>
  <c r="AUK10" i="61"/>
  <c r="AUL10" i="61"/>
  <c r="AUM10" i="61"/>
  <c r="AUN10" i="61"/>
  <c r="AUO10" i="61"/>
  <c r="AUP10" i="61"/>
  <c r="AUQ10" i="61"/>
  <c r="AUR10" i="61"/>
  <c r="AUS10" i="61"/>
  <c r="AUT10" i="61"/>
  <c r="AUU10" i="61"/>
  <c r="B10" i="61"/>
  <c r="B2" i="10"/>
  <c r="B20" i="60"/>
  <c r="B21" i="60"/>
  <c r="B22" i="60"/>
  <c r="B19" i="60"/>
  <c r="C12" i="60"/>
  <c r="D12" i="60"/>
  <c r="E12" i="60"/>
  <c r="F12" i="60"/>
  <c r="G12" i="60"/>
  <c r="H12" i="60"/>
  <c r="I12" i="60"/>
  <c r="J12" i="60"/>
  <c r="K12" i="60"/>
  <c r="L12" i="60"/>
  <c r="M12" i="60"/>
  <c r="N12" i="60"/>
  <c r="O12" i="60"/>
  <c r="P12" i="60"/>
  <c r="Q12" i="60"/>
  <c r="R12" i="60"/>
  <c r="S12" i="60"/>
  <c r="T12" i="60"/>
  <c r="U12" i="60"/>
  <c r="V12" i="60"/>
  <c r="W12" i="60"/>
  <c r="X12" i="60"/>
  <c r="Y12" i="60"/>
  <c r="Z12" i="60"/>
  <c r="AA12" i="60"/>
  <c r="AB12" i="60"/>
  <c r="AC12" i="60"/>
  <c r="AD12" i="60"/>
  <c r="AE12" i="60"/>
  <c r="AF12" i="60"/>
  <c r="AG12" i="60"/>
  <c r="AH12" i="60"/>
  <c r="AI12" i="60"/>
  <c r="AJ12" i="60"/>
  <c r="AK12" i="60"/>
  <c r="AL12" i="60"/>
  <c r="AM12" i="60"/>
  <c r="AN12" i="60"/>
  <c r="AO12" i="60"/>
  <c r="AP12" i="60"/>
  <c r="AQ12" i="60"/>
  <c r="AR12" i="60"/>
  <c r="AS12" i="60"/>
  <c r="AT12" i="60"/>
  <c r="AU12" i="60"/>
  <c r="AV12" i="60"/>
  <c r="AW12" i="60"/>
  <c r="AX12" i="60"/>
  <c r="AY12" i="60"/>
  <c r="AZ12" i="60"/>
  <c r="BA12" i="60"/>
  <c r="BB12" i="60"/>
  <c r="BC12" i="60"/>
  <c r="BD12" i="60"/>
  <c r="BE12" i="60"/>
  <c r="BF12" i="60"/>
  <c r="BG12" i="60"/>
  <c r="BH12" i="60"/>
  <c r="BI12" i="60"/>
  <c r="BJ12" i="60"/>
  <c r="BK12" i="60"/>
  <c r="BL12" i="60"/>
  <c r="BM12" i="60"/>
  <c r="BN12" i="60"/>
  <c r="BO12" i="60"/>
  <c r="BP12" i="60"/>
  <c r="BQ12" i="60"/>
  <c r="BR12" i="60"/>
  <c r="BS12" i="60"/>
  <c r="BT12" i="60"/>
  <c r="BU12" i="60"/>
  <c r="BV12" i="60"/>
  <c r="BW12" i="60"/>
  <c r="BX12" i="60"/>
  <c r="BY12" i="60"/>
  <c r="BZ12" i="60"/>
  <c r="CA12" i="60"/>
  <c r="CB12" i="60"/>
  <c r="CC12" i="60"/>
  <c r="CD12" i="60"/>
  <c r="CE12" i="60"/>
  <c r="CF12" i="60"/>
  <c r="CG12" i="60"/>
  <c r="CH12" i="60"/>
  <c r="CI12" i="60"/>
  <c r="CJ12" i="60"/>
  <c r="CK12" i="60"/>
  <c r="CL12" i="60"/>
  <c r="CM12" i="60"/>
  <c r="CN12" i="60"/>
  <c r="CO12" i="60"/>
  <c r="CP12" i="60"/>
  <c r="CQ12" i="60"/>
  <c r="CR12" i="60"/>
  <c r="CS12" i="60"/>
  <c r="CT12" i="60"/>
  <c r="CU12" i="60"/>
  <c r="CV12" i="60"/>
  <c r="CW12" i="60"/>
  <c r="CX12" i="60"/>
  <c r="CY12" i="60"/>
  <c r="CZ12" i="60"/>
  <c r="DA12" i="60"/>
  <c r="DB12" i="60"/>
  <c r="DC12" i="60"/>
  <c r="DD12" i="60"/>
  <c r="DE12" i="60"/>
  <c r="DF12" i="60"/>
  <c r="DG12" i="60"/>
  <c r="DH12" i="60"/>
  <c r="DI12" i="60"/>
  <c r="DJ12" i="60"/>
  <c r="DK12" i="60"/>
  <c r="DL12" i="60"/>
  <c r="DM12" i="60"/>
  <c r="DN12" i="60"/>
  <c r="DO12" i="60"/>
  <c r="DP12" i="60"/>
  <c r="DQ12" i="60"/>
  <c r="DR12" i="60"/>
  <c r="DS12" i="60"/>
  <c r="DT12" i="60"/>
  <c r="DU12" i="60"/>
  <c r="DV12" i="60"/>
  <c r="DW12" i="60"/>
  <c r="DX12" i="60"/>
  <c r="DY12" i="60"/>
  <c r="DZ12" i="60"/>
  <c r="EA12" i="60"/>
  <c r="EB12" i="60"/>
  <c r="EC12" i="60"/>
  <c r="ED12" i="60"/>
  <c r="EE12" i="60"/>
  <c r="EF12" i="60"/>
  <c r="EG12" i="60"/>
  <c r="EH12" i="60"/>
  <c r="EI12" i="60"/>
  <c r="EJ12" i="60"/>
  <c r="EK12" i="60"/>
  <c r="EL12" i="60"/>
  <c r="EM12" i="60"/>
  <c r="EN12" i="60"/>
  <c r="EO12" i="60"/>
  <c r="EP12" i="60"/>
  <c r="EQ12" i="60"/>
  <c r="ER12" i="60"/>
  <c r="ES12" i="60"/>
  <c r="ET12" i="60"/>
  <c r="EU12" i="60"/>
  <c r="EV12" i="60"/>
  <c r="EW12" i="60"/>
  <c r="EX12" i="60"/>
  <c r="EY12" i="60"/>
  <c r="EZ12" i="60"/>
  <c r="FA12" i="60"/>
  <c r="FB12" i="60"/>
  <c r="FC12" i="60"/>
  <c r="FD12" i="60"/>
  <c r="FE12" i="60"/>
  <c r="FF12" i="60"/>
  <c r="FG12" i="60"/>
  <c r="FH12" i="60"/>
  <c r="FI12" i="60"/>
  <c r="FJ12" i="60"/>
  <c r="FK12" i="60"/>
  <c r="FL12" i="60"/>
  <c r="FM12" i="60"/>
  <c r="FN12" i="60"/>
  <c r="FO12" i="60"/>
  <c r="FP12" i="60"/>
  <c r="FQ12" i="60"/>
  <c r="FR12" i="60"/>
  <c r="FS12" i="60"/>
  <c r="FT12" i="60"/>
  <c r="FU12" i="60"/>
  <c r="FV12" i="60"/>
  <c r="FW12" i="60"/>
  <c r="FX12" i="60"/>
  <c r="FY12" i="60"/>
  <c r="FZ12" i="60"/>
  <c r="GA12" i="60"/>
  <c r="GB12" i="60"/>
  <c r="GC12" i="60"/>
  <c r="GD12" i="60"/>
  <c r="GE12" i="60"/>
  <c r="GF12" i="60"/>
  <c r="GG12" i="60"/>
  <c r="GH12" i="60"/>
  <c r="GI12" i="60"/>
  <c r="GJ12" i="60"/>
  <c r="GK12" i="60"/>
  <c r="GL12" i="60"/>
  <c r="GM12" i="60"/>
  <c r="GN12" i="60"/>
  <c r="GO12" i="60"/>
  <c r="GP12" i="60"/>
  <c r="GQ12" i="60"/>
  <c r="GR12" i="60"/>
  <c r="GS12" i="60"/>
  <c r="GT12" i="60"/>
  <c r="GU12" i="60"/>
  <c r="GV12" i="60"/>
  <c r="GW12" i="60"/>
  <c r="GX12" i="60"/>
  <c r="GY12" i="60"/>
  <c r="GZ12" i="60"/>
  <c r="HA12" i="60"/>
  <c r="HB12" i="60"/>
  <c r="HC12" i="60"/>
  <c r="HD12" i="60"/>
  <c r="HE12" i="60"/>
  <c r="HF12" i="60"/>
  <c r="HG12" i="60"/>
  <c r="HH12" i="60"/>
  <c r="HI12" i="60"/>
  <c r="HJ12" i="60"/>
  <c r="HK12" i="60"/>
  <c r="HL12" i="60"/>
  <c r="HM12" i="60"/>
  <c r="HN12" i="60"/>
  <c r="HO12" i="60"/>
  <c r="HP12" i="60"/>
  <c r="HQ12" i="60"/>
  <c r="HR12" i="60"/>
  <c r="HS12" i="60"/>
  <c r="HT12" i="60"/>
  <c r="HU12" i="60"/>
  <c r="HV12" i="60"/>
  <c r="HW12" i="60"/>
  <c r="HX12" i="60"/>
  <c r="HY12" i="60"/>
  <c r="HZ12" i="60"/>
  <c r="IA12" i="60"/>
  <c r="IB12" i="60"/>
  <c r="IC12" i="60"/>
  <c r="ID12" i="60"/>
  <c r="IE12" i="60"/>
  <c r="IF12" i="60"/>
  <c r="IG12" i="60"/>
  <c r="IH12" i="60"/>
  <c r="II12" i="60"/>
  <c r="IJ12" i="60"/>
  <c r="IK12" i="60"/>
  <c r="IL12" i="60"/>
  <c r="IM12" i="60"/>
  <c r="IN12" i="60"/>
  <c r="IO12" i="60"/>
  <c r="IP12" i="60"/>
  <c r="IQ12" i="60"/>
  <c r="IR12" i="60"/>
  <c r="IS12" i="60"/>
  <c r="IT12" i="60"/>
  <c r="IU12" i="60"/>
  <c r="IV12" i="60"/>
  <c r="IW12" i="60"/>
  <c r="IX12" i="60"/>
  <c r="IY12" i="60"/>
  <c r="IZ12" i="60"/>
  <c r="JA12" i="60"/>
  <c r="JB12" i="60"/>
  <c r="JC12" i="60"/>
  <c r="JD12" i="60"/>
  <c r="JE12" i="60"/>
  <c r="JF12" i="60"/>
  <c r="JG12" i="60"/>
  <c r="JH12" i="60"/>
  <c r="JI12" i="60"/>
  <c r="JJ12" i="60"/>
  <c r="JK12" i="60"/>
  <c r="JL12" i="60"/>
  <c r="JM12" i="60"/>
  <c r="JN12" i="60"/>
  <c r="JO12" i="60"/>
  <c r="JP12" i="60"/>
  <c r="JQ12" i="60"/>
  <c r="JR12" i="60"/>
  <c r="JS12" i="60"/>
  <c r="JT12" i="60"/>
  <c r="JU12" i="60"/>
  <c r="JV12" i="60"/>
  <c r="JW12" i="60"/>
  <c r="JX12" i="60"/>
  <c r="JY12" i="60"/>
  <c r="JZ12" i="60"/>
  <c r="KA12" i="60"/>
  <c r="KB12" i="60"/>
  <c r="KC12" i="60"/>
  <c r="KD12" i="60"/>
  <c r="KE12" i="60"/>
  <c r="KF12" i="60"/>
  <c r="KG12" i="60"/>
  <c r="KH12" i="60"/>
  <c r="KI12" i="60"/>
  <c r="KJ12" i="60"/>
  <c r="KK12" i="60"/>
  <c r="KL12" i="60"/>
  <c r="KM12" i="60"/>
  <c r="KN12" i="60"/>
  <c r="KO12" i="60"/>
  <c r="KP12" i="60"/>
  <c r="KQ12" i="60"/>
  <c r="KR12" i="60"/>
  <c r="KS12" i="60"/>
  <c r="KT12" i="60"/>
  <c r="KU12" i="60"/>
  <c r="KV12" i="60"/>
  <c r="KW12" i="60"/>
  <c r="KX12" i="60"/>
  <c r="KY12" i="60"/>
  <c r="KZ12" i="60"/>
  <c r="LA12" i="60"/>
  <c r="LB12" i="60"/>
  <c r="LC12" i="60"/>
  <c r="LD12" i="60"/>
  <c r="LE12" i="60"/>
  <c r="LF12" i="60"/>
  <c r="LG12" i="60"/>
  <c r="LH12" i="60"/>
  <c r="LI12" i="60"/>
  <c r="LJ12" i="60"/>
  <c r="LK12" i="60"/>
  <c r="LL12" i="60"/>
  <c r="LM12" i="60"/>
  <c r="LN12" i="60"/>
  <c r="LO12" i="60"/>
  <c r="LP12" i="60"/>
  <c r="LQ12" i="60"/>
  <c r="LR12" i="60"/>
  <c r="LS12" i="60"/>
  <c r="LT12" i="60"/>
  <c r="LU12" i="60"/>
  <c r="LV12" i="60"/>
  <c r="LW12" i="60"/>
  <c r="LX12" i="60"/>
  <c r="LY12" i="60"/>
  <c r="LZ12" i="60"/>
  <c r="MA12" i="60"/>
  <c r="MB12" i="60"/>
  <c r="MC12" i="60"/>
  <c r="MD12" i="60"/>
  <c r="ME12" i="60"/>
  <c r="MF12" i="60"/>
  <c r="MG12" i="60"/>
  <c r="MH12" i="60"/>
  <c r="MI12" i="60"/>
  <c r="MJ12" i="60"/>
  <c r="MK12" i="60"/>
  <c r="ML12" i="60"/>
  <c r="MM12" i="60"/>
  <c r="MN12" i="60"/>
  <c r="MO12" i="60"/>
  <c r="MP12" i="60"/>
  <c r="MQ12" i="60"/>
  <c r="MR12" i="60"/>
  <c r="MS12" i="60"/>
  <c r="MT12" i="60"/>
  <c r="MU12" i="60"/>
  <c r="MV12" i="60"/>
  <c r="MW12" i="60"/>
  <c r="MX12" i="60"/>
  <c r="MY12" i="60"/>
  <c r="MZ12" i="60"/>
  <c r="NA12" i="60"/>
  <c r="NB12" i="60"/>
  <c r="NC12" i="60"/>
  <c r="ND12" i="60"/>
  <c r="NE12" i="60"/>
  <c r="NF12" i="60"/>
  <c r="NG12" i="60"/>
  <c r="NH12" i="60"/>
  <c r="NI12" i="60"/>
  <c r="NJ12" i="60"/>
  <c r="NK12" i="60"/>
  <c r="NL12" i="60"/>
  <c r="NM12" i="60"/>
  <c r="NN12" i="60"/>
  <c r="NO12" i="60"/>
  <c r="NP12" i="60"/>
  <c r="NQ12" i="60"/>
  <c r="NR12" i="60"/>
  <c r="NS12" i="60"/>
  <c r="NT12" i="60"/>
  <c r="NU12" i="60"/>
  <c r="NV12" i="60"/>
  <c r="NW12" i="60"/>
  <c r="NX12" i="60"/>
  <c r="NY12" i="60"/>
  <c r="NZ12" i="60"/>
  <c r="OA12" i="60"/>
  <c r="OB12" i="60"/>
  <c r="OC12" i="60"/>
  <c r="OD12" i="60"/>
  <c r="OE12" i="60"/>
  <c r="OF12" i="60"/>
  <c r="OG12" i="60"/>
  <c r="OH12" i="60"/>
  <c r="OI12" i="60"/>
  <c r="OJ12" i="60"/>
  <c r="OK12" i="60"/>
  <c r="OL12" i="60"/>
  <c r="OM12" i="60"/>
  <c r="ON12" i="60"/>
  <c r="OO12" i="60"/>
  <c r="OP12" i="60"/>
  <c r="OQ12" i="60"/>
  <c r="OR12" i="60"/>
  <c r="OS12" i="60"/>
  <c r="OT12" i="60"/>
  <c r="OU12" i="60"/>
  <c r="OV12" i="60"/>
  <c r="OW12" i="60"/>
  <c r="OX12" i="60"/>
  <c r="OY12" i="60"/>
  <c r="OZ12" i="60"/>
  <c r="PA12" i="60"/>
  <c r="PB12" i="60"/>
  <c r="PC12" i="60"/>
  <c r="PD12" i="60"/>
  <c r="PE12" i="60"/>
  <c r="PF12" i="60"/>
  <c r="PG12" i="60"/>
  <c r="PH12" i="60"/>
  <c r="PI12" i="60"/>
  <c r="PJ12" i="60"/>
  <c r="PK12" i="60"/>
  <c r="PL12" i="60"/>
  <c r="PM12" i="60"/>
  <c r="PN12" i="60"/>
  <c r="PO12" i="60"/>
  <c r="PP12" i="60"/>
  <c r="PQ12" i="60"/>
  <c r="PR12" i="60"/>
  <c r="PS12" i="60"/>
  <c r="PT12" i="60"/>
  <c r="PU12" i="60"/>
  <c r="PV12" i="60"/>
  <c r="PW12" i="60"/>
  <c r="PX12" i="60"/>
  <c r="PY12" i="60"/>
  <c r="PZ12" i="60"/>
  <c r="QA12" i="60"/>
  <c r="QB12" i="60"/>
  <c r="QC12" i="60"/>
  <c r="QD12" i="60"/>
  <c r="QE12" i="60"/>
  <c r="QF12" i="60"/>
  <c r="QG12" i="60"/>
  <c r="QH12" i="60"/>
  <c r="QI12" i="60"/>
  <c r="QJ12" i="60"/>
  <c r="QK12" i="60"/>
  <c r="QL12" i="60"/>
  <c r="QM12" i="60"/>
  <c r="QN12" i="60"/>
  <c r="QO12" i="60"/>
  <c r="QP12" i="60"/>
  <c r="QQ12" i="60"/>
  <c r="QR12" i="60"/>
  <c r="QS12" i="60"/>
  <c r="QT12" i="60"/>
  <c r="QU12" i="60"/>
  <c r="QV12" i="60"/>
  <c r="QW12" i="60"/>
  <c r="QX12" i="60"/>
  <c r="QY12" i="60"/>
  <c r="QZ12" i="60"/>
  <c r="RA12" i="60"/>
  <c r="RB12" i="60"/>
  <c r="RC12" i="60"/>
  <c r="RD12" i="60"/>
  <c r="RE12" i="60"/>
  <c r="RF12" i="60"/>
  <c r="RG12" i="60"/>
  <c r="RH12" i="60"/>
  <c r="RI12" i="60"/>
  <c r="RJ12" i="60"/>
  <c r="RK12" i="60"/>
  <c r="RL12" i="60"/>
  <c r="RM12" i="60"/>
  <c r="RN12" i="60"/>
  <c r="RO12" i="60"/>
  <c r="RP12" i="60"/>
  <c r="RQ12" i="60"/>
  <c r="RR12" i="60"/>
  <c r="RS12" i="60"/>
  <c r="RT12" i="60"/>
  <c r="RU12" i="60"/>
  <c r="RV12" i="60"/>
  <c r="RW12" i="60"/>
  <c r="RX12" i="60"/>
  <c r="RY12" i="60"/>
  <c r="RZ12" i="60"/>
  <c r="SA12" i="60"/>
  <c r="SB12" i="60"/>
  <c r="SC12" i="60"/>
  <c r="SD12" i="60"/>
  <c r="SE12" i="60"/>
  <c r="SF12" i="60"/>
  <c r="SG12" i="60"/>
  <c r="SH12" i="60"/>
  <c r="SI12" i="60"/>
  <c r="SJ12" i="60"/>
  <c r="SK12" i="60"/>
  <c r="SL12" i="60"/>
  <c r="SM12" i="60"/>
  <c r="SN12" i="60"/>
  <c r="SO12" i="60"/>
  <c r="SP12" i="60"/>
  <c r="SQ12" i="60"/>
  <c r="SR12" i="60"/>
  <c r="SS12" i="60"/>
  <c r="ST12" i="60"/>
  <c r="SU12" i="60"/>
  <c r="SV12" i="60"/>
  <c r="SW12" i="60"/>
  <c r="SX12" i="60"/>
  <c r="SY12" i="60"/>
  <c r="SZ12" i="60"/>
  <c r="TA12" i="60"/>
  <c r="TB12" i="60"/>
  <c r="TC12" i="60"/>
  <c r="TD12" i="60"/>
  <c r="TE12" i="60"/>
  <c r="TF12" i="60"/>
  <c r="TG12" i="60"/>
  <c r="TH12" i="60"/>
  <c r="TI12" i="60"/>
  <c r="TJ12" i="60"/>
  <c r="TK12" i="60"/>
  <c r="TL12" i="60"/>
  <c r="TM12" i="60"/>
  <c r="TN12" i="60"/>
  <c r="TO12" i="60"/>
  <c r="TP12" i="60"/>
  <c r="TQ12" i="60"/>
  <c r="TR12" i="60"/>
  <c r="TS12" i="60"/>
  <c r="TT12" i="60"/>
  <c r="TU12" i="60"/>
  <c r="TV12" i="60"/>
  <c r="TW12" i="60"/>
  <c r="TX12" i="60"/>
  <c r="TY12" i="60"/>
  <c r="TZ12" i="60"/>
  <c r="UA12" i="60"/>
  <c r="UB12" i="60"/>
  <c r="UC12" i="60"/>
  <c r="UD12" i="60"/>
  <c r="UE12" i="60"/>
  <c r="UF12" i="60"/>
  <c r="UG12" i="60"/>
  <c r="UH12" i="60"/>
  <c r="UI12" i="60"/>
  <c r="UJ12" i="60"/>
  <c r="UK12" i="60"/>
  <c r="UL12" i="60"/>
  <c r="UM12" i="60"/>
  <c r="UN12" i="60"/>
  <c r="UO12" i="60"/>
  <c r="UP12" i="60"/>
  <c r="UQ12" i="60"/>
  <c r="UR12" i="60"/>
  <c r="US12" i="60"/>
  <c r="UT12" i="60"/>
  <c r="UU12" i="60"/>
  <c r="UV12" i="60"/>
  <c r="UW12" i="60"/>
  <c r="UX12" i="60"/>
  <c r="UY12" i="60"/>
  <c r="UZ12" i="60"/>
  <c r="VA12" i="60"/>
  <c r="VB12" i="60"/>
  <c r="VC12" i="60"/>
  <c r="VD12" i="60"/>
  <c r="VE12" i="60"/>
  <c r="VF12" i="60"/>
  <c r="VG12" i="60"/>
  <c r="VH12" i="60"/>
  <c r="VI12" i="60"/>
  <c r="VJ12" i="60"/>
  <c r="VK12" i="60"/>
  <c r="VL12" i="60"/>
  <c r="VM12" i="60"/>
  <c r="VN12" i="60"/>
  <c r="VO12" i="60"/>
  <c r="VP12" i="60"/>
  <c r="VQ12" i="60"/>
  <c r="VR12" i="60"/>
  <c r="VS12" i="60"/>
  <c r="VT12" i="60"/>
  <c r="VU12" i="60"/>
  <c r="VV12" i="60"/>
  <c r="VW12" i="60"/>
  <c r="VX12" i="60"/>
  <c r="VY12" i="60"/>
  <c r="VZ12" i="60"/>
  <c r="WA12" i="60"/>
  <c r="WB12" i="60"/>
  <c r="WC12" i="60"/>
  <c r="WD12" i="60"/>
  <c r="WE12" i="60"/>
  <c r="WF12" i="60"/>
  <c r="WG12" i="60"/>
  <c r="WH12" i="60"/>
  <c r="WI12" i="60"/>
  <c r="WJ12" i="60"/>
  <c r="WK12" i="60"/>
  <c r="WL12" i="60"/>
  <c r="WM12" i="60"/>
  <c r="WN12" i="60"/>
  <c r="WO12" i="60"/>
  <c r="WP12" i="60"/>
  <c r="WQ12" i="60"/>
  <c r="WR12" i="60"/>
  <c r="WS12" i="60"/>
  <c r="WT12" i="60"/>
  <c r="WU12" i="60"/>
  <c r="WV12" i="60"/>
  <c r="WW12" i="60"/>
  <c r="WX12" i="60"/>
  <c r="WY12" i="60"/>
  <c r="WZ12" i="60"/>
  <c r="XA12" i="60"/>
  <c r="XB12" i="60"/>
  <c r="XC12" i="60"/>
  <c r="XD12" i="60"/>
  <c r="XE12" i="60"/>
  <c r="XF12" i="60"/>
  <c r="XG12" i="60"/>
  <c r="XH12" i="60"/>
  <c r="XI12" i="60"/>
  <c r="XJ12" i="60"/>
  <c r="XK12" i="60"/>
  <c r="XL12" i="60"/>
  <c r="XM12" i="60"/>
  <c r="XN12" i="60"/>
  <c r="XO12" i="60"/>
  <c r="XP12" i="60"/>
  <c r="XQ12" i="60"/>
  <c r="XR12" i="60"/>
  <c r="XS12" i="60"/>
  <c r="XT12" i="60"/>
  <c r="XU12" i="60"/>
  <c r="XV12" i="60"/>
  <c r="XW12" i="60"/>
  <c r="XX12" i="60"/>
  <c r="XY12" i="60"/>
  <c r="XZ12" i="60"/>
  <c r="YA12" i="60"/>
  <c r="YB12" i="60"/>
  <c r="YC12" i="60"/>
  <c r="YD12" i="60"/>
  <c r="YE12" i="60"/>
  <c r="YF12" i="60"/>
  <c r="YG12" i="60"/>
  <c r="YH12" i="60"/>
  <c r="YI12" i="60"/>
  <c r="YJ12" i="60"/>
  <c r="YK12" i="60"/>
  <c r="YL12" i="60"/>
  <c r="YM12" i="60"/>
  <c r="YN12" i="60"/>
  <c r="YO12" i="60"/>
  <c r="YP12" i="60"/>
  <c r="YQ12" i="60"/>
  <c r="YR12" i="60"/>
  <c r="YS12" i="60"/>
  <c r="YT12" i="60"/>
  <c r="YU12" i="60"/>
  <c r="YV12" i="60"/>
  <c r="YW12" i="60"/>
  <c r="YX12" i="60"/>
  <c r="YY12" i="60"/>
  <c r="YZ12" i="60"/>
  <c r="ZA12" i="60"/>
  <c r="ZB12" i="60"/>
  <c r="ZC12" i="60"/>
  <c r="ZD12" i="60"/>
  <c r="ZE12" i="60"/>
  <c r="ZF12" i="60"/>
  <c r="ZG12" i="60"/>
  <c r="ZH12" i="60"/>
  <c r="ZI12" i="60"/>
  <c r="ZJ12" i="60"/>
  <c r="ZK12" i="60"/>
  <c r="ZL12" i="60"/>
  <c r="ZM12" i="60"/>
  <c r="ZN12" i="60"/>
  <c r="ZO12" i="60"/>
  <c r="ZP12" i="60"/>
  <c r="ZQ12" i="60"/>
  <c r="ZR12" i="60"/>
  <c r="ZS12" i="60"/>
  <c r="ZT12" i="60"/>
  <c r="ZU12" i="60"/>
  <c r="ZV12" i="60"/>
  <c r="ZW12" i="60"/>
  <c r="ZX12" i="60"/>
  <c r="ZY12" i="60"/>
  <c r="ZZ12" i="60"/>
  <c r="AAA12" i="60"/>
  <c r="AAB12" i="60"/>
  <c r="AAC12" i="60"/>
  <c r="AAD12" i="60"/>
  <c r="AAE12" i="60"/>
  <c r="AAF12" i="60"/>
  <c r="AAG12" i="60"/>
  <c r="AAH12" i="60"/>
  <c r="AAI12" i="60"/>
  <c r="AAJ12" i="60"/>
  <c r="AAK12" i="60"/>
  <c r="AAL12" i="60"/>
  <c r="AAM12" i="60"/>
  <c r="AAN12" i="60"/>
  <c r="AAO12" i="60"/>
  <c r="AAP12" i="60"/>
  <c r="AAQ12" i="60"/>
  <c r="AAR12" i="60"/>
  <c r="AAS12" i="60"/>
  <c r="AAT12" i="60"/>
  <c r="AAU12" i="60"/>
  <c r="AAV12" i="60"/>
  <c r="AAW12" i="60"/>
  <c r="AAX12" i="60"/>
  <c r="AAY12" i="60"/>
  <c r="AAZ12" i="60"/>
  <c r="ABA12" i="60"/>
  <c r="ABB12" i="60"/>
  <c r="ABC12" i="60"/>
  <c r="ABD12" i="60"/>
  <c r="ABE12" i="60"/>
  <c r="ABF12" i="60"/>
  <c r="ABG12" i="60"/>
  <c r="ABH12" i="60"/>
  <c r="ABI12" i="60"/>
  <c r="ABJ12" i="60"/>
  <c r="ABK12" i="60"/>
  <c r="ABL12" i="60"/>
  <c r="ABM12" i="60"/>
  <c r="ABN12" i="60"/>
  <c r="ABO12" i="60"/>
  <c r="ABP12" i="60"/>
  <c r="ABQ12" i="60"/>
  <c r="ABR12" i="60"/>
  <c r="ABS12" i="60"/>
  <c r="ABT12" i="60"/>
  <c r="ABU12" i="60"/>
  <c r="ABV12" i="60"/>
  <c r="ABW12" i="60"/>
  <c r="ABX12" i="60"/>
  <c r="ABY12" i="60"/>
  <c r="ABZ12" i="60"/>
  <c r="ACA12" i="60"/>
  <c r="ACB12" i="60"/>
  <c r="ACC12" i="60"/>
  <c r="ACD12" i="60"/>
  <c r="ACE12" i="60"/>
  <c r="ACF12" i="60"/>
  <c r="ACG12" i="60"/>
  <c r="ACH12" i="60"/>
  <c r="ACI12" i="60"/>
  <c r="ACJ12" i="60"/>
  <c r="ACK12" i="60"/>
  <c r="ACL12" i="60"/>
  <c r="ACM12" i="60"/>
  <c r="ACN12" i="60"/>
  <c r="ACO12" i="60"/>
  <c r="ACP12" i="60"/>
  <c r="ACQ12" i="60"/>
  <c r="ACR12" i="60"/>
  <c r="ACS12" i="60"/>
  <c r="ACT12" i="60"/>
  <c r="ACU12" i="60"/>
  <c r="ACV12" i="60"/>
  <c r="ACW12" i="60"/>
  <c r="ACX12" i="60"/>
  <c r="ACY12" i="60"/>
  <c r="ACZ12" i="60"/>
  <c r="ADA12" i="60"/>
  <c r="ADB12" i="60"/>
  <c r="ADC12" i="60"/>
  <c r="ADD12" i="60"/>
  <c r="ADE12" i="60"/>
  <c r="ADF12" i="60"/>
  <c r="ADG12" i="60"/>
  <c r="ADH12" i="60"/>
  <c r="ADI12" i="60"/>
  <c r="ADJ12" i="60"/>
  <c r="ADK12" i="60"/>
  <c r="ADL12" i="60"/>
  <c r="ADM12" i="60"/>
  <c r="ADN12" i="60"/>
  <c r="ADO12" i="60"/>
  <c r="ADP12" i="60"/>
  <c r="ADQ12" i="60"/>
  <c r="ADR12" i="60"/>
  <c r="ADS12" i="60"/>
  <c r="ADT12" i="60"/>
  <c r="ADU12" i="60"/>
  <c r="ADV12" i="60"/>
  <c r="ADW12" i="60"/>
  <c r="ADX12" i="60"/>
  <c r="ADY12" i="60"/>
  <c r="ADZ12" i="60"/>
  <c r="AEA12" i="60"/>
  <c r="AEB12" i="60"/>
  <c r="AEC12" i="60"/>
  <c r="AED12" i="60"/>
  <c r="AEE12" i="60"/>
  <c r="AEF12" i="60"/>
  <c r="AEG12" i="60"/>
  <c r="AEH12" i="60"/>
  <c r="AEI12" i="60"/>
  <c r="AEJ12" i="60"/>
  <c r="AEK12" i="60"/>
  <c r="AEL12" i="60"/>
  <c r="AEM12" i="60"/>
  <c r="AEN12" i="60"/>
  <c r="AEO12" i="60"/>
  <c r="AEP12" i="60"/>
  <c r="AEQ12" i="60"/>
  <c r="AER12" i="60"/>
  <c r="AES12" i="60"/>
  <c r="AET12" i="60"/>
  <c r="AEU12" i="60"/>
  <c r="AEV12" i="60"/>
  <c r="AEW12" i="60"/>
  <c r="AEX12" i="60"/>
  <c r="AEY12" i="60"/>
  <c r="AEZ12" i="60"/>
  <c r="AFA12" i="60"/>
  <c r="AFB12" i="60"/>
  <c r="AFC12" i="60"/>
  <c r="AFD12" i="60"/>
  <c r="AFE12" i="60"/>
  <c r="AFF12" i="60"/>
  <c r="AFG12" i="60"/>
  <c r="AFH12" i="60"/>
  <c r="AFI12" i="60"/>
  <c r="AFJ12" i="60"/>
  <c r="AFK12" i="60"/>
  <c r="AFL12" i="60"/>
  <c r="AFM12" i="60"/>
  <c r="AFN12" i="60"/>
  <c r="AFO12" i="60"/>
  <c r="AFP12" i="60"/>
  <c r="AFQ12" i="60"/>
  <c r="AFR12" i="60"/>
  <c r="AFS12" i="60"/>
  <c r="AFT12" i="60"/>
  <c r="AFU12" i="60"/>
  <c r="AFV12" i="60"/>
  <c r="AFW12" i="60"/>
  <c r="AFX12" i="60"/>
  <c r="AFY12" i="60"/>
  <c r="AFZ12" i="60"/>
  <c r="AGA12" i="60"/>
  <c r="AGB12" i="60"/>
  <c r="AGC12" i="60"/>
  <c r="AGD12" i="60"/>
  <c r="AGE12" i="60"/>
  <c r="AGF12" i="60"/>
  <c r="AGG12" i="60"/>
  <c r="AGH12" i="60"/>
  <c r="AGI12" i="60"/>
  <c r="AGJ12" i="60"/>
  <c r="AGK12" i="60"/>
  <c r="AGL12" i="60"/>
  <c r="AGM12" i="60"/>
  <c r="AGN12" i="60"/>
  <c r="AGO12" i="60"/>
  <c r="AGP12" i="60"/>
  <c r="AGQ12" i="60"/>
  <c r="AGR12" i="60"/>
  <c r="AGS12" i="60"/>
  <c r="AGT12" i="60"/>
  <c r="AGU12" i="60"/>
  <c r="AGV12" i="60"/>
  <c r="AGW12" i="60"/>
  <c r="AGX12" i="60"/>
  <c r="AGY12" i="60"/>
  <c r="AGZ12" i="60"/>
  <c r="AHA12" i="60"/>
  <c r="AHB12" i="60"/>
  <c r="AHC12" i="60"/>
  <c r="AHD12" i="60"/>
  <c r="AHE12" i="60"/>
  <c r="AHF12" i="60"/>
  <c r="AHG12" i="60"/>
  <c r="AHH12" i="60"/>
  <c r="AHI12" i="60"/>
  <c r="AHJ12" i="60"/>
  <c r="AHK12" i="60"/>
  <c r="AHL12" i="60"/>
  <c r="AHM12" i="60"/>
  <c r="AHN12" i="60"/>
  <c r="AHO12" i="60"/>
  <c r="AHP12" i="60"/>
  <c r="AHQ12" i="60"/>
  <c r="AHR12" i="60"/>
  <c r="AHS12" i="60"/>
  <c r="AHT12" i="60"/>
  <c r="AHU12" i="60"/>
  <c r="AHV12" i="60"/>
  <c r="AHW12" i="60"/>
  <c r="AHX12" i="60"/>
  <c r="AHY12" i="60"/>
  <c r="AHZ12" i="60"/>
  <c r="AIA12" i="60"/>
  <c r="AIB12" i="60"/>
  <c r="AIC12" i="60"/>
  <c r="AID12" i="60"/>
  <c r="AIE12" i="60"/>
  <c r="AIF12" i="60"/>
  <c r="AIG12" i="60"/>
  <c r="AIH12" i="60"/>
  <c r="AII12" i="60"/>
  <c r="AIJ12" i="60"/>
  <c r="AIK12" i="60"/>
  <c r="AIL12" i="60"/>
  <c r="AIM12" i="60"/>
  <c r="AIN12" i="60"/>
  <c r="AIO12" i="60"/>
  <c r="AIP12" i="60"/>
  <c r="AIQ12" i="60"/>
  <c r="AIR12" i="60"/>
  <c r="AIS12" i="60"/>
  <c r="AIT12" i="60"/>
  <c r="AIU12" i="60"/>
  <c r="AIV12" i="60"/>
  <c r="AIW12" i="60"/>
  <c r="AIX12" i="60"/>
  <c r="AIY12" i="60"/>
  <c r="AIZ12" i="60"/>
  <c r="AJA12" i="60"/>
  <c r="AJB12" i="60"/>
  <c r="AJC12" i="60"/>
  <c r="AJD12" i="60"/>
  <c r="AJE12" i="60"/>
  <c r="AJF12" i="60"/>
  <c r="AJG12" i="60"/>
  <c r="AJH12" i="60"/>
  <c r="AJI12" i="60"/>
  <c r="AJJ12" i="60"/>
  <c r="AJK12" i="60"/>
  <c r="AJL12" i="60"/>
  <c r="AJM12" i="60"/>
  <c r="AJN12" i="60"/>
  <c r="AJO12" i="60"/>
  <c r="AJP12" i="60"/>
  <c r="AJQ12" i="60"/>
  <c r="AJR12" i="60"/>
  <c r="AJS12" i="60"/>
  <c r="AJT12" i="60"/>
  <c r="AJU12" i="60"/>
  <c r="AJV12" i="60"/>
  <c r="AJW12" i="60"/>
  <c r="AJX12" i="60"/>
  <c r="AJY12" i="60"/>
  <c r="AJZ12" i="60"/>
  <c r="AKA12" i="60"/>
  <c r="AKB12" i="60"/>
  <c r="AKC12" i="60"/>
  <c r="AKD12" i="60"/>
  <c r="AKE12" i="60"/>
  <c r="AKF12" i="60"/>
  <c r="AKG12" i="60"/>
  <c r="AKH12" i="60"/>
  <c r="AKI12" i="60"/>
  <c r="AKJ12" i="60"/>
  <c r="AKK12" i="60"/>
  <c r="AKL12" i="60"/>
  <c r="AKM12" i="60"/>
  <c r="AKN12" i="60"/>
  <c r="AKO12" i="60"/>
  <c r="AKP12" i="60"/>
  <c r="AKQ12" i="60"/>
  <c r="AKR12" i="60"/>
  <c r="AKS12" i="60"/>
  <c r="AKT12" i="60"/>
  <c r="AKU12" i="60"/>
  <c r="AKV12" i="60"/>
  <c r="AKW12" i="60"/>
  <c r="AKX12" i="60"/>
  <c r="AKY12" i="60"/>
  <c r="AKZ12" i="60"/>
  <c r="ALA12" i="60"/>
  <c r="ALB12" i="60"/>
  <c r="ALC12" i="60"/>
  <c r="ALD12" i="60"/>
  <c r="ALE12" i="60"/>
  <c r="ALF12" i="60"/>
  <c r="ALG12" i="60"/>
  <c r="ALH12" i="60"/>
  <c r="ALI12" i="60"/>
  <c r="ALJ12" i="60"/>
  <c r="ALK12" i="60"/>
  <c r="ALL12" i="60"/>
  <c r="ALM12" i="60"/>
  <c r="ALN12" i="60"/>
  <c r="ALO12" i="60"/>
  <c r="ALP12" i="60"/>
  <c r="ALQ12" i="60"/>
  <c r="ALR12" i="60"/>
  <c r="ALS12" i="60"/>
  <c r="ALT12" i="60"/>
  <c r="ALU12" i="60"/>
  <c r="ALV12" i="60"/>
  <c r="ALW12" i="60"/>
  <c r="ALX12" i="60"/>
  <c r="ALY12" i="60"/>
  <c r="ALZ12" i="60"/>
  <c r="AMA12" i="60"/>
  <c r="AMB12" i="60"/>
  <c r="AMC12" i="60"/>
  <c r="AMD12" i="60"/>
  <c r="AME12" i="60"/>
  <c r="AMF12" i="60"/>
  <c r="AMG12" i="60"/>
  <c r="AMH12" i="60"/>
  <c r="AMI12" i="60"/>
  <c r="AMJ12" i="60"/>
  <c r="AMK12" i="60"/>
  <c r="AML12" i="60"/>
  <c r="AMM12" i="60"/>
  <c r="AMN12" i="60"/>
  <c r="AMO12" i="60"/>
  <c r="AMP12" i="60"/>
  <c r="AMQ12" i="60"/>
  <c r="AMR12" i="60"/>
  <c r="AMS12" i="60"/>
  <c r="AMT12" i="60"/>
  <c r="AMU12" i="60"/>
  <c r="AMV12" i="60"/>
  <c r="AMW12" i="60"/>
  <c r="AMX12" i="60"/>
  <c r="AMY12" i="60"/>
  <c r="AMZ12" i="60"/>
  <c r="ANA12" i="60"/>
  <c r="ANB12" i="60"/>
  <c r="ANC12" i="60"/>
  <c r="AND12" i="60"/>
  <c r="ANE12" i="60"/>
  <c r="ANF12" i="60"/>
  <c r="ANG12" i="60"/>
  <c r="ANH12" i="60"/>
  <c r="ANI12" i="60"/>
  <c r="ANJ12" i="60"/>
  <c r="ANK12" i="60"/>
  <c r="ANL12" i="60"/>
  <c r="ANM12" i="60"/>
  <c r="ANN12" i="60"/>
  <c r="ANO12" i="60"/>
  <c r="ANP12" i="60"/>
  <c r="ANQ12" i="60"/>
  <c r="ANR12" i="60"/>
  <c r="ANS12" i="60"/>
  <c r="ANT12" i="60"/>
  <c r="ANU12" i="60"/>
  <c r="ANV12" i="60"/>
  <c r="ANW12" i="60"/>
  <c r="ANX12" i="60"/>
  <c r="ANY12" i="60"/>
  <c r="ANZ12" i="60"/>
  <c r="AOA12" i="60"/>
  <c r="AOB12" i="60"/>
  <c r="AOC12" i="60"/>
  <c r="AOD12" i="60"/>
  <c r="AOE12" i="60"/>
  <c r="AOF12" i="60"/>
  <c r="AOG12" i="60"/>
  <c r="AOH12" i="60"/>
  <c r="AOI12" i="60"/>
  <c r="AOJ12" i="60"/>
  <c r="AOK12" i="60"/>
  <c r="AOL12" i="60"/>
  <c r="AOM12" i="60"/>
  <c r="AON12" i="60"/>
  <c r="AOO12" i="60"/>
  <c r="AOP12" i="60"/>
  <c r="AOQ12" i="60"/>
  <c r="AOR12" i="60"/>
  <c r="AOS12" i="60"/>
  <c r="AOT12" i="60"/>
  <c r="AOU12" i="60"/>
  <c r="AOV12" i="60"/>
  <c r="AOW12" i="60"/>
  <c r="AOX12" i="60"/>
  <c r="AOY12" i="60"/>
  <c r="AOZ12" i="60"/>
  <c r="APA12" i="60"/>
  <c r="APB12" i="60"/>
  <c r="APC12" i="60"/>
  <c r="APD12" i="60"/>
  <c r="APE12" i="60"/>
  <c r="APF12" i="60"/>
  <c r="APG12" i="60"/>
  <c r="APH12" i="60"/>
  <c r="API12" i="60"/>
  <c r="APJ12" i="60"/>
  <c r="APK12" i="60"/>
  <c r="APL12" i="60"/>
  <c r="APM12" i="60"/>
  <c r="APN12" i="60"/>
  <c r="APO12" i="60"/>
  <c r="APP12" i="60"/>
  <c r="APQ12" i="60"/>
  <c r="APR12" i="60"/>
  <c r="APS12" i="60"/>
  <c r="APT12" i="60"/>
  <c r="APU12" i="60"/>
  <c r="APV12" i="60"/>
  <c r="APW12" i="60"/>
  <c r="APX12" i="60"/>
  <c r="APY12" i="60"/>
  <c r="APZ12" i="60"/>
  <c r="AQA12" i="60"/>
  <c r="AQB12" i="60"/>
  <c r="AQC12" i="60"/>
  <c r="AQD12" i="60"/>
  <c r="AQE12" i="60"/>
  <c r="AQF12" i="60"/>
  <c r="AQG12" i="60"/>
  <c r="AQH12" i="60"/>
  <c r="AQI12" i="60"/>
  <c r="AQJ12" i="60"/>
  <c r="AQK12" i="60"/>
  <c r="AQL12" i="60"/>
  <c r="AQM12" i="60"/>
  <c r="AQN12" i="60"/>
  <c r="AQO12" i="60"/>
  <c r="AQP12" i="60"/>
  <c r="AQQ12" i="60"/>
  <c r="AQR12" i="60"/>
  <c r="AQS12" i="60"/>
  <c r="AQT12" i="60"/>
  <c r="AQU12" i="60"/>
  <c r="AQV12" i="60"/>
  <c r="AQW12" i="60"/>
  <c r="AQX12" i="60"/>
  <c r="AQY12" i="60"/>
  <c r="AQZ12" i="60"/>
  <c r="ARA12" i="60"/>
  <c r="ARB12" i="60"/>
  <c r="ARC12" i="60"/>
  <c r="ARD12" i="60"/>
  <c r="ARE12" i="60"/>
  <c r="ARF12" i="60"/>
  <c r="ARG12" i="60"/>
  <c r="ARH12" i="60"/>
  <c r="ARI12" i="60"/>
  <c r="ARJ12" i="60"/>
  <c r="ARK12" i="60"/>
  <c r="ARL12" i="60"/>
  <c r="ARM12" i="60"/>
  <c r="ARN12" i="60"/>
  <c r="ARO12" i="60"/>
  <c r="ARP12" i="60"/>
  <c r="ARQ12" i="60"/>
  <c r="ARR12" i="60"/>
  <c r="ARS12" i="60"/>
  <c r="ART12" i="60"/>
  <c r="ARU12" i="60"/>
  <c r="ARV12" i="60"/>
  <c r="ARW12" i="60"/>
  <c r="ARX12" i="60"/>
  <c r="ARY12" i="60"/>
  <c r="ARZ12" i="60"/>
  <c r="ASA12" i="60"/>
  <c r="ASB12" i="60"/>
  <c r="ASC12" i="60"/>
  <c r="ASD12" i="60"/>
  <c r="ASE12" i="60"/>
  <c r="ASF12" i="60"/>
  <c r="ASG12" i="60"/>
  <c r="ASH12" i="60"/>
  <c r="ASI12" i="60"/>
  <c r="ASJ12" i="60"/>
  <c r="ASK12" i="60"/>
  <c r="ASL12" i="60"/>
  <c r="ASM12" i="60"/>
  <c r="ASN12" i="60"/>
  <c r="ASO12" i="60"/>
  <c r="ASP12" i="60"/>
  <c r="ASQ12" i="60"/>
  <c r="ASR12" i="60"/>
  <c r="ASS12" i="60"/>
  <c r="AST12" i="60"/>
  <c r="ASU12" i="60"/>
  <c r="ASV12" i="60"/>
  <c r="ASW12" i="60"/>
  <c r="ASX12" i="60"/>
  <c r="ASY12" i="60"/>
  <c r="ASZ12" i="60"/>
  <c r="ATA12" i="60"/>
  <c r="ATB12" i="60"/>
  <c r="ATC12" i="60"/>
  <c r="ATD12" i="60"/>
  <c r="ATE12" i="60"/>
  <c r="ATF12" i="60"/>
  <c r="ATG12" i="60"/>
  <c r="ATH12" i="60"/>
  <c r="ATI12" i="60"/>
  <c r="ATJ12" i="60"/>
  <c r="ATK12" i="60"/>
  <c r="ATL12" i="60"/>
  <c r="ATM12" i="60"/>
  <c r="ATN12" i="60"/>
  <c r="ATO12" i="60"/>
  <c r="ATP12" i="60"/>
  <c r="ATQ12" i="60"/>
  <c r="ATR12" i="60"/>
  <c r="ATS12" i="60"/>
  <c r="ATT12" i="60"/>
  <c r="ATU12" i="60"/>
  <c r="ATV12" i="60"/>
  <c r="ATW12" i="60"/>
  <c r="ATX12" i="60"/>
  <c r="ATY12" i="60"/>
  <c r="ATZ12" i="60"/>
  <c r="AUA12" i="60"/>
  <c r="AUB12" i="60"/>
  <c r="AUC12" i="60"/>
  <c r="AUD12" i="60"/>
  <c r="AUE12" i="60"/>
  <c r="AUF12" i="60"/>
  <c r="AUG12" i="60"/>
  <c r="AUH12" i="60"/>
  <c r="AUI12" i="60"/>
  <c r="AUJ12" i="60"/>
  <c r="AUK12" i="60"/>
  <c r="AUL12" i="60"/>
  <c r="AUM12" i="60"/>
  <c r="AUN12" i="60"/>
  <c r="AUO12" i="60"/>
  <c r="AUP12" i="60"/>
  <c r="AUQ12" i="60"/>
  <c r="AUR12" i="60"/>
  <c r="AUS12" i="60"/>
  <c r="AUT12" i="60"/>
  <c r="AUU12" i="60"/>
  <c r="C13" i="60"/>
  <c r="D13" i="60"/>
  <c r="E13" i="60"/>
  <c r="F13" i="60"/>
  <c r="G13" i="60"/>
  <c r="H13" i="60"/>
  <c r="I13" i="60"/>
  <c r="J13" i="60"/>
  <c r="K13" i="60"/>
  <c r="L13" i="60"/>
  <c r="M13" i="60"/>
  <c r="N13" i="60"/>
  <c r="O13" i="60"/>
  <c r="P13" i="60"/>
  <c r="Q13" i="60"/>
  <c r="R13" i="60"/>
  <c r="S13" i="60"/>
  <c r="T13" i="60"/>
  <c r="U13" i="60"/>
  <c r="V13" i="60"/>
  <c r="W13" i="60"/>
  <c r="X13" i="60"/>
  <c r="Y13" i="60"/>
  <c r="Z13" i="60"/>
  <c r="AA13" i="60"/>
  <c r="AB13" i="60"/>
  <c r="AC13" i="60"/>
  <c r="AD13" i="60"/>
  <c r="AE13" i="60"/>
  <c r="AF13" i="60"/>
  <c r="AG13" i="60"/>
  <c r="AH13" i="60"/>
  <c r="AI13" i="60"/>
  <c r="AJ13" i="60"/>
  <c r="AK13" i="60"/>
  <c r="AL13" i="60"/>
  <c r="AM13" i="60"/>
  <c r="AN13" i="60"/>
  <c r="AO13" i="60"/>
  <c r="AP13" i="60"/>
  <c r="AQ13" i="60"/>
  <c r="AR13" i="60"/>
  <c r="AS13" i="60"/>
  <c r="AT13" i="60"/>
  <c r="AU13" i="60"/>
  <c r="AV13" i="60"/>
  <c r="AW13" i="60"/>
  <c r="AX13" i="60"/>
  <c r="AY13" i="60"/>
  <c r="AZ13" i="60"/>
  <c r="BA13" i="60"/>
  <c r="BB13" i="60"/>
  <c r="BC13" i="60"/>
  <c r="BD13" i="60"/>
  <c r="BE13" i="60"/>
  <c r="BF13" i="60"/>
  <c r="BG13" i="60"/>
  <c r="BH13" i="60"/>
  <c r="BI13" i="60"/>
  <c r="BJ13" i="60"/>
  <c r="BK13" i="60"/>
  <c r="BL13" i="60"/>
  <c r="BM13" i="60"/>
  <c r="BN13" i="60"/>
  <c r="BO13" i="60"/>
  <c r="BP13" i="60"/>
  <c r="BQ13" i="60"/>
  <c r="BR13" i="60"/>
  <c r="BS13" i="60"/>
  <c r="BT13" i="60"/>
  <c r="BU13" i="60"/>
  <c r="BV13" i="60"/>
  <c r="BW13" i="60"/>
  <c r="BX13" i="60"/>
  <c r="BY13" i="60"/>
  <c r="BZ13" i="60"/>
  <c r="CA13" i="60"/>
  <c r="CB13" i="60"/>
  <c r="CC13" i="60"/>
  <c r="CD13" i="60"/>
  <c r="CE13" i="60"/>
  <c r="CF13" i="60"/>
  <c r="CG13" i="60"/>
  <c r="CH13" i="60"/>
  <c r="CI13" i="60"/>
  <c r="CJ13" i="60"/>
  <c r="CK13" i="60"/>
  <c r="CL13" i="60"/>
  <c r="CM13" i="60"/>
  <c r="CN13" i="60"/>
  <c r="CO13" i="60"/>
  <c r="CP13" i="60"/>
  <c r="CQ13" i="60"/>
  <c r="CR13" i="60"/>
  <c r="CS13" i="60"/>
  <c r="CT13" i="60"/>
  <c r="CU13" i="60"/>
  <c r="CV13" i="60"/>
  <c r="CW13" i="60"/>
  <c r="CX13" i="60"/>
  <c r="CY13" i="60"/>
  <c r="CZ13" i="60"/>
  <c r="DA13" i="60"/>
  <c r="DB13" i="60"/>
  <c r="DC13" i="60"/>
  <c r="DD13" i="60"/>
  <c r="DE13" i="60"/>
  <c r="DF13" i="60"/>
  <c r="DG13" i="60"/>
  <c r="DH13" i="60"/>
  <c r="DI13" i="60"/>
  <c r="DJ13" i="60"/>
  <c r="DK13" i="60"/>
  <c r="DL13" i="60"/>
  <c r="DM13" i="60"/>
  <c r="DN13" i="60"/>
  <c r="DO13" i="60"/>
  <c r="DP13" i="60"/>
  <c r="DQ13" i="60"/>
  <c r="DR13" i="60"/>
  <c r="DS13" i="60"/>
  <c r="DT13" i="60"/>
  <c r="DU13" i="60"/>
  <c r="DV13" i="60"/>
  <c r="DW13" i="60"/>
  <c r="DX13" i="60"/>
  <c r="DY13" i="60"/>
  <c r="DZ13" i="60"/>
  <c r="EA13" i="60"/>
  <c r="EB13" i="60"/>
  <c r="EC13" i="60"/>
  <c r="ED13" i="60"/>
  <c r="EE13" i="60"/>
  <c r="EF13" i="60"/>
  <c r="EG13" i="60"/>
  <c r="EH13" i="60"/>
  <c r="EI13" i="60"/>
  <c r="EJ13" i="60"/>
  <c r="EK13" i="60"/>
  <c r="EL13" i="60"/>
  <c r="EM13" i="60"/>
  <c r="EN13" i="60"/>
  <c r="EO13" i="60"/>
  <c r="EP13" i="60"/>
  <c r="EQ13" i="60"/>
  <c r="ER13" i="60"/>
  <c r="ES13" i="60"/>
  <c r="ET13" i="60"/>
  <c r="EU13" i="60"/>
  <c r="EV13" i="60"/>
  <c r="EW13" i="60"/>
  <c r="EX13" i="60"/>
  <c r="EY13" i="60"/>
  <c r="EZ13" i="60"/>
  <c r="FA13" i="60"/>
  <c r="FB13" i="60"/>
  <c r="FC13" i="60"/>
  <c r="FD13" i="60"/>
  <c r="FE13" i="60"/>
  <c r="FF13" i="60"/>
  <c r="FG13" i="60"/>
  <c r="FH13" i="60"/>
  <c r="FI13" i="60"/>
  <c r="FJ13" i="60"/>
  <c r="FK13" i="60"/>
  <c r="FL13" i="60"/>
  <c r="FM13" i="60"/>
  <c r="FN13" i="60"/>
  <c r="FO13" i="60"/>
  <c r="FP13" i="60"/>
  <c r="FQ13" i="60"/>
  <c r="FR13" i="60"/>
  <c r="FS13" i="60"/>
  <c r="FT13" i="60"/>
  <c r="FU13" i="60"/>
  <c r="FV13" i="60"/>
  <c r="FW13" i="60"/>
  <c r="FX13" i="60"/>
  <c r="FY13" i="60"/>
  <c r="FZ13" i="60"/>
  <c r="GA13" i="60"/>
  <c r="GB13" i="60"/>
  <c r="GC13" i="60"/>
  <c r="GD13" i="60"/>
  <c r="GE13" i="60"/>
  <c r="GF13" i="60"/>
  <c r="GG13" i="60"/>
  <c r="GH13" i="60"/>
  <c r="GI13" i="60"/>
  <c r="GJ13" i="60"/>
  <c r="GK13" i="60"/>
  <c r="GL13" i="60"/>
  <c r="GM13" i="60"/>
  <c r="GN13" i="60"/>
  <c r="GO13" i="60"/>
  <c r="GP13" i="60"/>
  <c r="GQ13" i="60"/>
  <c r="GR13" i="60"/>
  <c r="GS13" i="60"/>
  <c r="GT13" i="60"/>
  <c r="GU13" i="60"/>
  <c r="GV13" i="60"/>
  <c r="GW13" i="60"/>
  <c r="GX13" i="60"/>
  <c r="GY13" i="60"/>
  <c r="GZ13" i="60"/>
  <c r="HA13" i="60"/>
  <c r="HB13" i="60"/>
  <c r="HC13" i="60"/>
  <c r="HD13" i="60"/>
  <c r="HE13" i="60"/>
  <c r="HF13" i="60"/>
  <c r="HG13" i="60"/>
  <c r="HH13" i="60"/>
  <c r="HI13" i="60"/>
  <c r="HJ13" i="60"/>
  <c r="HK13" i="60"/>
  <c r="HL13" i="60"/>
  <c r="HM13" i="60"/>
  <c r="HN13" i="60"/>
  <c r="HO13" i="60"/>
  <c r="HP13" i="60"/>
  <c r="HQ13" i="60"/>
  <c r="HR13" i="60"/>
  <c r="HS13" i="60"/>
  <c r="HT13" i="60"/>
  <c r="HU13" i="60"/>
  <c r="HV13" i="60"/>
  <c r="HW13" i="60"/>
  <c r="HX13" i="60"/>
  <c r="HY13" i="60"/>
  <c r="HZ13" i="60"/>
  <c r="IA13" i="60"/>
  <c r="IB13" i="60"/>
  <c r="IC13" i="60"/>
  <c r="ID13" i="60"/>
  <c r="IE13" i="60"/>
  <c r="IF13" i="60"/>
  <c r="IG13" i="60"/>
  <c r="IH13" i="60"/>
  <c r="II13" i="60"/>
  <c r="IJ13" i="60"/>
  <c r="IK13" i="60"/>
  <c r="IL13" i="60"/>
  <c r="IM13" i="60"/>
  <c r="IN13" i="60"/>
  <c r="IO13" i="60"/>
  <c r="IP13" i="60"/>
  <c r="IQ13" i="60"/>
  <c r="IR13" i="60"/>
  <c r="IS13" i="60"/>
  <c r="IT13" i="60"/>
  <c r="IU13" i="60"/>
  <c r="IV13" i="60"/>
  <c r="IW13" i="60"/>
  <c r="IX13" i="60"/>
  <c r="IY13" i="60"/>
  <c r="IZ13" i="60"/>
  <c r="JA13" i="60"/>
  <c r="JB13" i="60"/>
  <c r="JC13" i="60"/>
  <c r="JD13" i="60"/>
  <c r="JE13" i="60"/>
  <c r="JF13" i="60"/>
  <c r="JG13" i="60"/>
  <c r="JH13" i="60"/>
  <c r="JI13" i="60"/>
  <c r="JJ13" i="60"/>
  <c r="JK13" i="60"/>
  <c r="JL13" i="60"/>
  <c r="JM13" i="60"/>
  <c r="JN13" i="60"/>
  <c r="JO13" i="60"/>
  <c r="JP13" i="60"/>
  <c r="JQ13" i="60"/>
  <c r="JR13" i="60"/>
  <c r="JS13" i="60"/>
  <c r="JT13" i="60"/>
  <c r="JU13" i="60"/>
  <c r="JV13" i="60"/>
  <c r="JW13" i="60"/>
  <c r="JX13" i="60"/>
  <c r="JY13" i="60"/>
  <c r="JZ13" i="60"/>
  <c r="KA13" i="60"/>
  <c r="KB13" i="60"/>
  <c r="KC13" i="60"/>
  <c r="KD13" i="60"/>
  <c r="KE13" i="60"/>
  <c r="KF13" i="60"/>
  <c r="KG13" i="60"/>
  <c r="KH13" i="60"/>
  <c r="KI13" i="60"/>
  <c r="KJ13" i="60"/>
  <c r="KK13" i="60"/>
  <c r="KL13" i="60"/>
  <c r="KM13" i="60"/>
  <c r="KN13" i="60"/>
  <c r="KO13" i="60"/>
  <c r="KP13" i="60"/>
  <c r="KQ13" i="60"/>
  <c r="KR13" i="60"/>
  <c r="KS13" i="60"/>
  <c r="KT13" i="60"/>
  <c r="KU13" i="60"/>
  <c r="KV13" i="60"/>
  <c r="KW13" i="60"/>
  <c r="KX13" i="60"/>
  <c r="KY13" i="60"/>
  <c r="KZ13" i="60"/>
  <c r="LA13" i="60"/>
  <c r="LB13" i="60"/>
  <c r="LC13" i="60"/>
  <c r="LD13" i="60"/>
  <c r="LE13" i="60"/>
  <c r="LF13" i="60"/>
  <c r="LG13" i="60"/>
  <c r="LH13" i="60"/>
  <c r="LI13" i="60"/>
  <c r="LJ13" i="60"/>
  <c r="LK13" i="60"/>
  <c r="LL13" i="60"/>
  <c r="LM13" i="60"/>
  <c r="LN13" i="60"/>
  <c r="LO13" i="60"/>
  <c r="LP13" i="60"/>
  <c r="LQ13" i="60"/>
  <c r="LR13" i="60"/>
  <c r="LS13" i="60"/>
  <c r="LT13" i="60"/>
  <c r="LU13" i="60"/>
  <c r="LV13" i="60"/>
  <c r="LW13" i="60"/>
  <c r="LX13" i="60"/>
  <c r="LY13" i="60"/>
  <c r="LZ13" i="60"/>
  <c r="MA13" i="60"/>
  <c r="MB13" i="60"/>
  <c r="MC13" i="60"/>
  <c r="MD13" i="60"/>
  <c r="ME13" i="60"/>
  <c r="MF13" i="60"/>
  <c r="MG13" i="60"/>
  <c r="MH13" i="60"/>
  <c r="MI13" i="60"/>
  <c r="MJ13" i="60"/>
  <c r="MK13" i="60"/>
  <c r="ML13" i="60"/>
  <c r="MM13" i="60"/>
  <c r="MN13" i="60"/>
  <c r="MO13" i="60"/>
  <c r="MP13" i="60"/>
  <c r="MQ13" i="60"/>
  <c r="MR13" i="60"/>
  <c r="MS13" i="60"/>
  <c r="MT13" i="60"/>
  <c r="MU13" i="60"/>
  <c r="MV13" i="60"/>
  <c r="MW13" i="60"/>
  <c r="MX13" i="60"/>
  <c r="MY13" i="60"/>
  <c r="MZ13" i="60"/>
  <c r="NA13" i="60"/>
  <c r="NB13" i="60"/>
  <c r="NC13" i="60"/>
  <c r="ND13" i="60"/>
  <c r="NE13" i="60"/>
  <c r="NF13" i="60"/>
  <c r="NG13" i="60"/>
  <c r="NH13" i="60"/>
  <c r="NI13" i="60"/>
  <c r="NJ13" i="60"/>
  <c r="NK13" i="60"/>
  <c r="NL13" i="60"/>
  <c r="NM13" i="60"/>
  <c r="NN13" i="60"/>
  <c r="NO13" i="60"/>
  <c r="NP13" i="60"/>
  <c r="NQ13" i="60"/>
  <c r="NR13" i="60"/>
  <c r="NS13" i="60"/>
  <c r="NT13" i="60"/>
  <c r="NU13" i="60"/>
  <c r="NV13" i="60"/>
  <c r="NW13" i="60"/>
  <c r="NX13" i="60"/>
  <c r="NY13" i="60"/>
  <c r="NZ13" i="60"/>
  <c r="OA13" i="60"/>
  <c r="OB13" i="60"/>
  <c r="OC13" i="60"/>
  <c r="OD13" i="60"/>
  <c r="OE13" i="60"/>
  <c r="OF13" i="60"/>
  <c r="OG13" i="60"/>
  <c r="OH13" i="60"/>
  <c r="OI13" i="60"/>
  <c r="OJ13" i="60"/>
  <c r="OK13" i="60"/>
  <c r="OL13" i="60"/>
  <c r="OM13" i="60"/>
  <c r="ON13" i="60"/>
  <c r="OO13" i="60"/>
  <c r="OP13" i="60"/>
  <c r="OQ13" i="60"/>
  <c r="OR13" i="60"/>
  <c r="OS13" i="60"/>
  <c r="OT13" i="60"/>
  <c r="OU13" i="60"/>
  <c r="OV13" i="60"/>
  <c r="OW13" i="60"/>
  <c r="OX13" i="60"/>
  <c r="OY13" i="60"/>
  <c r="OZ13" i="60"/>
  <c r="PA13" i="60"/>
  <c r="PB13" i="60"/>
  <c r="PC13" i="60"/>
  <c r="PD13" i="60"/>
  <c r="PE13" i="60"/>
  <c r="PF13" i="60"/>
  <c r="PG13" i="60"/>
  <c r="PH13" i="60"/>
  <c r="PI13" i="60"/>
  <c r="PJ13" i="60"/>
  <c r="PK13" i="60"/>
  <c r="PL13" i="60"/>
  <c r="PM13" i="60"/>
  <c r="PN13" i="60"/>
  <c r="PO13" i="60"/>
  <c r="PP13" i="60"/>
  <c r="PQ13" i="60"/>
  <c r="PR13" i="60"/>
  <c r="PS13" i="60"/>
  <c r="PT13" i="60"/>
  <c r="PU13" i="60"/>
  <c r="PV13" i="60"/>
  <c r="PW13" i="60"/>
  <c r="PX13" i="60"/>
  <c r="PY13" i="60"/>
  <c r="PZ13" i="60"/>
  <c r="QA13" i="60"/>
  <c r="QB13" i="60"/>
  <c r="QC13" i="60"/>
  <c r="QD13" i="60"/>
  <c r="QE13" i="60"/>
  <c r="QF13" i="60"/>
  <c r="QG13" i="60"/>
  <c r="QH13" i="60"/>
  <c r="QI13" i="60"/>
  <c r="QJ13" i="60"/>
  <c r="QK13" i="60"/>
  <c r="QL13" i="60"/>
  <c r="QM13" i="60"/>
  <c r="QN13" i="60"/>
  <c r="QO13" i="60"/>
  <c r="QP13" i="60"/>
  <c r="QQ13" i="60"/>
  <c r="QR13" i="60"/>
  <c r="QS13" i="60"/>
  <c r="QT13" i="60"/>
  <c r="QU13" i="60"/>
  <c r="QV13" i="60"/>
  <c r="QW13" i="60"/>
  <c r="QX13" i="60"/>
  <c r="QY13" i="60"/>
  <c r="QZ13" i="60"/>
  <c r="RA13" i="60"/>
  <c r="RB13" i="60"/>
  <c r="RC13" i="60"/>
  <c r="RD13" i="60"/>
  <c r="RE13" i="60"/>
  <c r="RF13" i="60"/>
  <c r="RG13" i="60"/>
  <c r="RH13" i="60"/>
  <c r="RI13" i="60"/>
  <c r="RJ13" i="60"/>
  <c r="RK13" i="60"/>
  <c r="RL13" i="60"/>
  <c r="RM13" i="60"/>
  <c r="RN13" i="60"/>
  <c r="RO13" i="60"/>
  <c r="RP13" i="60"/>
  <c r="RQ13" i="60"/>
  <c r="RR13" i="60"/>
  <c r="RS13" i="60"/>
  <c r="RT13" i="60"/>
  <c r="RU13" i="60"/>
  <c r="RV13" i="60"/>
  <c r="RW13" i="60"/>
  <c r="RX13" i="60"/>
  <c r="RY13" i="60"/>
  <c r="RZ13" i="60"/>
  <c r="SA13" i="60"/>
  <c r="SB13" i="60"/>
  <c r="SC13" i="60"/>
  <c r="SD13" i="60"/>
  <c r="SE13" i="60"/>
  <c r="SF13" i="60"/>
  <c r="SG13" i="60"/>
  <c r="SH13" i="60"/>
  <c r="SI13" i="60"/>
  <c r="SJ13" i="60"/>
  <c r="SK13" i="60"/>
  <c r="SL13" i="60"/>
  <c r="SM13" i="60"/>
  <c r="SN13" i="60"/>
  <c r="SO13" i="60"/>
  <c r="SP13" i="60"/>
  <c r="SQ13" i="60"/>
  <c r="SR13" i="60"/>
  <c r="SS13" i="60"/>
  <c r="ST13" i="60"/>
  <c r="SU13" i="60"/>
  <c r="SV13" i="60"/>
  <c r="SW13" i="60"/>
  <c r="SX13" i="60"/>
  <c r="SY13" i="60"/>
  <c r="SZ13" i="60"/>
  <c r="TA13" i="60"/>
  <c r="TB13" i="60"/>
  <c r="TC13" i="60"/>
  <c r="TD13" i="60"/>
  <c r="TE13" i="60"/>
  <c r="TF13" i="60"/>
  <c r="TG13" i="60"/>
  <c r="TH13" i="60"/>
  <c r="TI13" i="60"/>
  <c r="TJ13" i="60"/>
  <c r="TK13" i="60"/>
  <c r="TL13" i="60"/>
  <c r="TM13" i="60"/>
  <c r="TN13" i="60"/>
  <c r="TO13" i="60"/>
  <c r="TP13" i="60"/>
  <c r="TQ13" i="60"/>
  <c r="TR13" i="60"/>
  <c r="TS13" i="60"/>
  <c r="TT13" i="60"/>
  <c r="TU13" i="60"/>
  <c r="TV13" i="60"/>
  <c r="TW13" i="60"/>
  <c r="TX13" i="60"/>
  <c r="TY13" i="60"/>
  <c r="TZ13" i="60"/>
  <c r="UA13" i="60"/>
  <c r="UB13" i="60"/>
  <c r="UC13" i="60"/>
  <c r="UD13" i="60"/>
  <c r="UE13" i="60"/>
  <c r="UF13" i="60"/>
  <c r="UG13" i="60"/>
  <c r="UH13" i="60"/>
  <c r="UI13" i="60"/>
  <c r="UJ13" i="60"/>
  <c r="UK13" i="60"/>
  <c r="UL13" i="60"/>
  <c r="UM13" i="60"/>
  <c r="UN13" i="60"/>
  <c r="UO13" i="60"/>
  <c r="UP13" i="60"/>
  <c r="UQ13" i="60"/>
  <c r="UR13" i="60"/>
  <c r="US13" i="60"/>
  <c r="UT13" i="60"/>
  <c r="UU13" i="60"/>
  <c r="UV13" i="60"/>
  <c r="UW13" i="60"/>
  <c r="UX13" i="60"/>
  <c r="UY13" i="60"/>
  <c r="UZ13" i="60"/>
  <c r="VA13" i="60"/>
  <c r="VB13" i="60"/>
  <c r="VC13" i="60"/>
  <c r="VD13" i="60"/>
  <c r="VE13" i="60"/>
  <c r="VF13" i="60"/>
  <c r="VG13" i="60"/>
  <c r="VH13" i="60"/>
  <c r="VI13" i="60"/>
  <c r="VJ13" i="60"/>
  <c r="VK13" i="60"/>
  <c r="VL13" i="60"/>
  <c r="VM13" i="60"/>
  <c r="VN13" i="60"/>
  <c r="VO13" i="60"/>
  <c r="VP13" i="60"/>
  <c r="VQ13" i="60"/>
  <c r="VR13" i="60"/>
  <c r="VS13" i="60"/>
  <c r="VT13" i="60"/>
  <c r="VU13" i="60"/>
  <c r="VV13" i="60"/>
  <c r="VW13" i="60"/>
  <c r="VX13" i="60"/>
  <c r="VY13" i="60"/>
  <c r="VZ13" i="60"/>
  <c r="WA13" i="60"/>
  <c r="WB13" i="60"/>
  <c r="WC13" i="60"/>
  <c r="WD13" i="60"/>
  <c r="WE13" i="60"/>
  <c r="WF13" i="60"/>
  <c r="WG13" i="60"/>
  <c r="WH13" i="60"/>
  <c r="WI13" i="60"/>
  <c r="WJ13" i="60"/>
  <c r="WK13" i="60"/>
  <c r="WL13" i="60"/>
  <c r="WM13" i="60"/>
  <c r="WN13" i="60"/>
  <c r="WO13" i="60"/>
  <c r="WP13" i="60"/>
  <c r="WQ13" i="60"/>
  <c r="WR13" i="60"/>
  <c r="WS13" i="60"/>
  <c r="WT13" i="60"/>
  <c r="WU13" i="60"/>
  <c r="WV13" i="60"/>
  <c r="WW13" i="60"/>
  <c r="WX13" i="60"/>
  <c r="WY13" i="60"/>
  <c r="WZ13" i="60"/>
  <c r="XA13" i="60"/>
  <c r="XB13" i="60"/>
  <c r="XC13" i="60"/>
  <c r="XD13" i="60"/>
  <c r="XE13" i="60"/>
  <c r="XF13" i="60"/>
  <c r="XG13" i="60"/>
  <c r="XH13" i="60"/>
  <c r="XI13" i="60"/>
  <c r="XJ13" i="60"/>
  <c r="XK13" i="60"/>
  <c r="XL13" i="60"/>
  <c r="XM13" i="60"/>
  <c r="XN13" i="60"/>
  <c r="XO13" i="60"/>
  <c r="XP13" i="60"/>
  <c r="XQ13" i="60"/>
  <c r="XR13" i="60"/>
  <c r="XS13" i="60"/>
  <c r="XT13" i="60"/>
  <c r="XU13" i="60"/>
  <c r="XV13" i="60"/>
  <c r="XW13" i="60"/>
  <c r="XX13" i="60"/>
  <c r="XY13" i="60"/>
  <c r="XZ13" i="60"/>
  <c r="YA13" i="60"/>
  <c r="YB13" i="60"/>
  <c r="YC13" i="60"/>
  <c r="YD13" i="60"/>
  <c r="YE13" i="60"/>
  <c r="YF13" i="60"/>
  <c r="YG13" i="60"/>
  <c r="YH13" i="60"/>
  <c r="YI13" i="60"/>
  <c r="YJ13" i="60"/>
  <c r="YK13" i="60"/>
  <c r="YL13" i="60"/>
  <c r="YM13" i="60"/>
  <c r="YN13" i="60"/>
  <c r="YO13" i="60"/>
  <c r="YP13" i="60"/>
  <c r="YQ13" i="60"/>
  <c r="YR13" i="60"/>
  <c r="YS13" i="60"/>
  <c r="YT13" i="60"/>
  <c r="YU13" i="60"/>
  <c r="YV13" i="60"/>
  <c r="YW13" i="60"/>
  <c r="YX13" i="60"/>
  <c r="YY13" i="60"/>
  <c r="YZ13" i="60"/>
  <c r="ZA13" i="60"/>
  <c r="ZB13" i="60"/>
  <c r="ZC13" i="60"/>
  <c r="ZD13" i="60"/>
  <c r="ZE13" i="60"/>
  <c r="ZF13" i="60"/>
  <c r="ZG13" i="60"/>
  <c r="ZH13" i="60"/>
  <c r="ZI13" i="60"/>
  <c r="ZJ13" i="60"/>
  <c r="ZK13" i="60"/>
  <c r="ZL13" i="60"/>
  <c r="ZM13" i="60"/>
  <c r="ZN13" i="60"/>
  <c r="ZO13" i="60"/>
  <c r="ZP13" i="60"/>
  <c r="ZQ13" i="60"/>
  <c r="ZR13" i="60"/>
  <c r="ZS13" i="60"/>
  <c r="ZT13" i="60"/>
  <c r="ZU13" i="60"/>
  <c r="ZV13" i="60"/>
  <c r="ZW13" i="60"/>
  <c r="ZX13" i="60"/>
  <c r="ZY13" i="60"/>
  <c r="ZZ13" i="60"/>
  <c r="AAA13" i="60"/>
  <c r="AAB13" i="60"/>
  <c r="AAC13" i="60"/>
  <c r="AAD13" i="60"/>
  <c r="AAE13" i="60"/>
  <c r="AAF13" i="60"/>
  <c r="AAG13" i="60"/>
  <c r="AAH13" i="60"/>
  <c r="AAI13" i="60"/>
  <c r="AAJ13" i="60"/>
  <c r="AAK13" i="60"/>
  <c r="AAL13" i="60"/>
  <c r="AAM13" i="60"/>
  <c r="AAN13" i="60"/>
  <c r="AAO13" i="60"/>
  <c r="AAP13" i="60"/>
  <c r="AAQ13" i="60"/>
  <c r="AAR13" i="60"/>
  <c r="AAS13" i="60"/>
  <c r="AAT13" i="60"/>
  <c r="AAU13" i="60"/>
  <c r="AAV13" i="60"/>
  <c r="AAW13" i="60"/>
  <c r="AAX13" i="60"/>
  <c r="AAY13" i="60"/>
  <c r="AAZ13" i="60"/>
  <c r="ABA13" i="60"/>
  <c r="ABB13" i="60"/>
  <c r="ABC13" i="60"/>
  <c r="ABD13" i="60"/>
  <c r="ABE13" i="60"/>
  <c r="ABF13" i="60"/>
  <c r="ABG13" i="60"/>
  <c r="ABH13" i="60"/>
  <c r="ABI13" i="60"/>
  <c r="ABJ13" i="60"/>
  <c r="ABK13" i="60"/>
  <c r="ABL13" i="60"/>
  <c r="ABM13" i="60"/>
  <c r="ABN13" i="60"/>
  <c r="ABO13" i="60"/>
  <c r="ABP13" i="60"/>
  <c r="ABQ13" i="60"/>
  <c r="ABR13" i="60"/>
  <c r="ABS13" i="60"/>
  <c r="ABT13" i="60"/>
  <c r="ABU13" i="60"/>
  <c r="ABV13" i="60"/>
  <c r="ABW13" i="60"/>
  <c r="ABX13" i="60"/>
  <c r="ABY13" i="60"/>
  <c r="ABZ13" i="60"/>
  <c r="ACA13" i="60"/>
  <c r="ACB13" i="60"/>
  <c r="ACC13" i="60"/>
  <c r="ACD13" i="60"/>
  <c r="ACE13" i="60"/>
  <c r="ACF13" i="60"/>
  <c r="ACG13" i="60"/>
  <c r="ACH13" i="60"/>
  <c r="ACI13" i="60"/>
  <c r="ACJ13" i="60"/>
  <c r="ACK13" i="60"/>
  <c r="ACL13" i="60"/>
  <c r="ACM13" i="60"/>
  <c r="ACN13" i="60"/>
  <c r="ACO13" i="60"/>
  <c r="ACP13" i="60"/>
  <c r="ACQ13" i="60"/>
  <c r="ACR13" i="60"/>
  <c r="ACS13" i="60"/>
  <c r="ACT13" i="60"/>
  <c r="ACU13" i="60"/>
  <c r="ACV13" i="60"/>
  <c r="ACW13" i="60"/>
  <c r="ACX13" i="60"/>
  <c r="ACY13" i="60"/>
  <c r="ACZ13" i="60"/>
  <c r="ADA13" i="60"/>
  <c r="ADB13" i="60"/>
  <c r="ADC13" i="60"/>
  <c r="ADD13" i="60"/>
  <c r="ADE13" i="60"/>
  <c r="ADF13" i="60"/>
  <c r="ADG13" i="60"/>
  <c r="ADH13" i="60"/>
  <c r="ADI13" i="60"/>
  <c r="ADJ13" i="60"/>
  <c r="ADK13" i="60"/>
  <c r="ADL13" i="60"/>
  <c r="ADM13" i="60"/>
  <c r="ADN13" i="60"/>
  <c r="ADO13" i="60"/>
  <c r="ADP13" i="60"/>
  <c r="ADQ13" i="60"/>
  <c r="ADR13" i="60"/>
  <c r="ADS13" i="60"/>
  <c r="ADT13" i="60"/>
  <c r="ADU13" i="60"/>
  <c r="ADV13" i="60"/>
  <c r="ADW13" i="60"/>
  <c r="ADX13" i="60"/>
  <c r="ADY13" i="60"/>
  <c r="ADZ13" i="60"/>
  <c r="AEA13" i="60"/>
  <c r="AEB13" i="60"/>
  <c r="AEC13" i="60"/>
  <c r="AED13" i="60"/>
  <c r="AEE13" i="60"/>
  <c r="AEF13" i="60"/>
  <c r="AEG13" i="60"/>
  <c r="AEH13" i="60"/>
  <c r="AEI13" i="60"/>
  <c r="AEJ13" i="60"/>
  <c r="AEK13" i="60"/>
  <c r="AEL13" i="60"/>
  <c r="AEM13" i="60"/>
  <c r="AEN13" i="60"/>
  <c r="AEO13" i="60"/>
  <c r="AEP13" i="60"/>
  <c r="AEQ13" i="60"/>
  <c r="AER13" i="60"/>
  <c r="AES13" i="60"/>
  <c r="AET13" i="60"/>
  <c r="AEU13" i="60"/>
  <c r="AEV13" i="60"/>
  <c r="AEW13" i="60"/>
  <c r="AEX13" i="60"/>
  <c r="AEY13" i="60"/>
  <c r="AEZ13" i="60"/>
  <c r="AFA13" i="60"/>
  <c r="AFB13" i="60"/>
  <c r="AFC13" i="60"/>
  <c r="AFD13" i="60"/>
  <c r="AFE13" i="60"/>
  <c r="AFF13" i="60"/>
  <c r="AFG13" i="60"/>
  <c r="AFH13" i="60"/>
  <c r="AFI13" i="60"/>
  <c r="AFJ13" i="60"/>
  <c r="AFK13" i="60"/>
  <c r="AFL13" i="60"/>
  <c r="AFM13" i="60"/>
  <c r="AFN13" i="60"/>
  <c r="AFO13" i="60"/>
  <c r="AFP13" i="60"/>
  <c r="AFQ13" i="60"/>
  <c r="AFR13" i="60"/>
  <c r="AFS13" i="60"/>
  <c r="AFT13" i="60"/>
  <c r="AFU13" i="60"/>
  <c r="AFV13" i="60"/>
  <c r="AFW13" i="60"/>
  <c r="AFX13" i="60"/>
  <c r="AFY13" i="60"/>
  <c r="AFZ13" i="60"/>
  <c r="AGA13" i="60"/>
  <c r="AGB13" i="60"/>
  <c r="AGC13" i="60"/>
  <c r="AGD13" i="60"/>
  <c r="AGE13" i="60"/>
  <c r="AGF13" i="60"/>
  <c r="AGG13" i="60"/>
  <c r="AGH13" i="60"/>
  <c r="AGI13" i="60"/>
  <c r="AGJ13" i="60"/>
  <c r="AGK13" i="60"/>
  <c r="AGL13" i="60"/>
  <c r="AGM13" i="60"/>
  <c r="AGN13" i="60"/>
  <c r="AGO13" i="60"/>
  <c r="AGP13" i="60"/>
  <c r="AGQ13" i="60"/>
  <c r="AGR13" i="60"/>
  <c r="AGS13" i="60"/>
  <c r="AGT13" i="60"/>
  <c r="AGU13" i="60"/>
  <c r="AGV13" i="60"/>
  <c r="AGW13" i="60"/>
  <c r="AGX13" i="60"/>
  <c r="AGY13" i="60"/>
  <c r="AGZ13" i="60"/>
  <c r="AHA13" i="60"/>
  <c r="AHB13" i="60"/>
  <c r="AHC13" i="60"/>
  <c r="AHD13" i="60"/>
  <c r="AHE13" i="60"/>
  <c r="AHF13" i="60"/>
  <c r="AHG13" i="60"/>
  <c r="AHH13" i="60"/>
  <c r="AHI13" i="60"/>
  <c r="AHJ13" i="60"/>
  <c r="AHK13" i="60"/>
  <c r="AHL13" i="60"/>
  <c r="AHM13" i="60"/>
  <c r="AHN13" i="60"/>
  <c r="AHO13" i="60"/>
  <c r="AHP13" i="60"/>
  <c r="AHQ13" i="60"/>
  <c r="AHR13" i="60"/>
  <c r="AHS13" i="60"/>
  <c r="AHT13" i="60"/>
  <c r="AHU13" i="60"/>
  <c r="AHV13" i="60"/>
  <c r="AHW13" i="60"/>
  <c r="AHX13" i="60"/>
  <c r="AHY13" i="60"/>
  <c r="AHZ13" i="60"/>
  <c r="AIA13" i="60"/>
  <c r="AIB13" i="60"/>
  <c r="AIC13" i="60"/>
  <c r="AID13" i="60"/>
  <c r="AIE13" i="60"/>
  <c r="AIF13" i="60"/>
  <c r="AIG13" i="60"/>
  <c r="AIH13" i="60"/>
  <c r="AII13" i="60"/>
  <c r="AIJ13" i="60"/>
  <c r="AIK13" i="60"/>
  <c r="AIL13" i="60"/>
  <c r="AIM13" i="60"/>
  <c r="AIN13" i="60"/>
  <c r="AIO13" i="60"/>
  <c r="AIP13" i="60"/>
  <c r="AIQ13" i="60"/>
  <c r="AIR13" i="60"/>
  <c r="AIS13" i="60"/>
  <c r="AIT13" i="60"/>
  <c r="AIU13" i="60"/>
  <c r="AIV13" i="60"/>
  <c r="AIW13" i="60"/>
  <c r="AIX13" i="60"/>
  <c r="AIY13" i="60"/>
  <c r="AIZ13" i="60"/>
  <c r="AJA13" i="60"/>
  <c r="AJB13" i="60"/>
  <c r="AJC13" i="60"/>
  <c r="AJD13" i="60"/>
  <c r="AJE13" i="60"/>
  <c r="AJF13" i="60"/>
  <c r="AJG13" i="60"/>
  <c r="AJH13" i="60"/>
  <c r="AJI13" i="60"/>
  <c r="AJJ13" i="60"/>
  <c r="AJK13" i="60"/>
  <c r="AJL13" i="60"/>
  <c r="AJM13" i="60"/>
  <c r="AJN13" i="60"/>
  <c r="AJO13" i="60"/>
  <c r="AJP13" i="60"/>
  <c r="AJQ13" i="60"/>
  <c r="AJR13" i="60"/>
  <c r="AJS13" i="60"/>
  <c r="AJT13" i="60"/>
  <c r="AJU13" i="60"/>
  <c r="AJV13" i="60"/>
  <c r="AJW13" i="60"/>
  <c r="AJX13" i="60"/>
  <c r="AJY13" i="60"/>
  <c r="AJZ13" i="60"/>
  <c r="AKA13" i="60"/>
  <c r="AKB13" i="60"/>
  <c r="AKC13" i="60"/>
  <c r="AKD13" i="60"/>
  <c r="AKE13" i="60"/>
  <c r="AKF13" i="60"/>
  <c r="AKG13" i="60"/>
  <c r="AKH13" i="60"/>
  <c r="AKI13" i="60"/>
  <c r="AKJ13" i="60"/>
  <c r="AKK13" i="60"/>
  <c r="AKL13" i="60"/>
  <c r="AKM13" i="60"/>
  <c r="AKN13" i="60"/>
  <c r="AKO13" i="60"/>
  <c r="AKP13" i="60"/>
  <c r="AKQ13" i="60"/>
  <c r="AKR13" i="60"/>
  <c r="AKS13" i="60"/>
  <c r="AKT13" i="60"/>
  <c r="AKU13" i="60"/>
  <c r="AKV13" i="60"/>
  <c r="AKW13" i="60"/>
  <c r="AKX13" i="60"/>
  <c r="AKY13" i="60"/>
  <c r="AKZ13" i="60"/>
  <c r="ALA13" i="60"/>
  <c r="ALB13" i="60"/>
  <c r="ALC13" i="60"/>
  <c r="ALD13" i="60"/>
  <c r="ALE13" i="60"/>
  <c r="ALF13" i="60"/>
  <c r="ALG13" i="60"/>
  <c r="ALH13" i="60"/>
  <c r="ALI13" i="60"/>
  <c r="ALJ13" i="60"/>
  <c r="ALK13" i="60"/>
  <c r="ALL13" i="60"/>
  <c r="ALM13" i="60"/>
  <c r="ALN13" i="60"/>
  <c r="ALO13" i="60"/>
  <c r="ALP13" i="60"/>
  <c r="ALQ13" i="60"/>
  <c r="ALR13" i="60"/>
  <c r="ALS13" i="60"/>
  <c r="ALT13" i="60"/>
  <c r="ALU13" i="60"/>
  <c r="ALV13" i="60"/>
  <c r="ALW13" i="60"/>
  <c r="ALX13" i="60"/>
  <c r="ALY13" i="60"/>
  <c r="ALZ13" i="60"/>
  <c r="AMA13" i="60"/>
  <c r="AMB13" i="60"/>
  <c r="AMC13" i="60"/>
  <c r="AMD13" i="60"/>
  <c r="AME13" i="60"/>
  <c r="AMF13" i="60"/>
  <c r="AMG13" i="60"/>
  <c r="AMH13" i="60"/>
  <c r="AMI13" i="60"/>
  <c r="AMJ13" i="60"/>
  <c r="AMK13" i="60"/>
  <c r="AML13" i="60"/>
  <c r="AMM13" i="60"/>
  <c r="AMN13" i="60"/>
  <c r="AMO13" i="60"/>
  <c r="AMP13" i="60"/>
  <c r="AMQ13" i="60"/>
  <c r="AMR13" i="60"/>
  <c r="AMS13" i="60"/>
  <c r="AMT13" i="60"/>
  <c r="AMU13" i="60"/>
  <c r="AMV13" i="60"/>
  <c r="AMW13" i="60"/>
  <c r="AMX13" i="60"/>
  <c r="AMY13" i="60"/>
  <c r="AMZ13" i="60"/>
  <c r="ANA13" i="60"/>
  <c r="ANB13" i="60"/>
  <c r="ANC13" i="60"/>
  <c r="AND13" i="60"/>
  <c r="ANE13" i="60"/>
  <c r="ANF13" i="60"/>
  <c r="ANG13" i="60"/>
  <c r="ANH13" i="60"/>
  <c r="ANI13" i="60"/>
  <c r="ANJ13" i="60"/>
  <c r="ANK13" i="60"/>
  <c r="ANL13" i="60"/>
  <c r="ANM13" i="60"/>
  <c r="ANN13" i="60"/>
  <c r="ANO13" i="60"/>
  <c r="ANP13" i="60"/>
  <c r="ANQ13" i="60"/>
  <c r="ANR13" i="60"/>
  <c r="ANS13" i="60"/>
  <c r="ANT13" i="60"/>
  <c r="ANU13" i="60"/>
  <c r="ANV13" i="60"/>
  <c r="ANW13" i="60"/>
  <c r="ANX13" i="60"/>
  <c r="ANY13" i="60"/>
  <c r="ANZ13" i="60"/>
  <c r="AOA13" i="60"/>
  <c r="AOB13" i="60"/>
  <c r="AOC13" i="60"/>
  <c r="AOD13" i="60"/>
  <c r="AOE13" i="60"/>
  <c r="AOF13" i="60"/>
  <c r="AOG13" i="60"/>
  <c r="AOH13" i="60"/>
  <c r="AOI13" i="60"/>
  <c r="AOJ13" i="60"/>
  <c r="AOK13" i="60"/>
  <c r="AOL13" i="60"/>
  <c r="AOM13" i="60"/>
  <c r="AON13" i="60"/>
  <c r="AOO13" i="60"/>
  <c r="AOP13" i="60"/>
  <c r="AOQ13" i="60"/>
  <c r="AOR13" i="60"/>
  <c r="AOS13" i="60"/>
  <c r="AOT13" i="60"/>
  <c r="AOU13" i="60"/>
  <c r="AOV13" i="60"/>
  <c r="AOW13" i="60"/>
  <c r="AOX13" i="60"/>
  <c r="AOY13" i="60"/>
  <c r="AOZ13" i="60"/>
  <c r="APA13" i="60"/>
  <c r="APB13" i="60"/>
  <c r="APC13" i="60"/>
  <c r="APD13" i="60"/>
  <c r="APE13" i="60"/>
  <c r="APF13" i="60"/>
  <c r="APG13" i="60"/>
  <c r="APH13" i="60"/>
  <c r="API13" i="60"/>
  <c r="APJ13" i="60"/>
  <c r="APK13" i="60"/>
  <c r="APL13" i="60"/>
  <c r="APM13" i="60"/>
  <c r="APN13" i="60"/>
  <c r="APO13" i="60"/>
  <c r="APP13" i="60"/>
  <c r="APQ13" i="60"/>
  <c r="APR13" i="60"/>
  <c r="APS13" i="60"/>
  <c r="APT13" i="60"/>
  <c r="APU13" i="60"/>
  <c r="APV13" i="60"/>
  <c r="APW13" i="60"/>
  <c r="APX13" i="60"/>
  <c r="APY13" i="60"/>
  <c r="APZ13" i="60"/>
  <c r="AQA13" i="60"/>
  <c r="AQB13" i="60"/>
  <c r="AQC13" i="60"/>
  <c r="AQD13" i="60"/>
  <c r="AQE13" i="60"/>
  <c r="AQF13" i="60"/>
  <c r="AQG13" i="60"/>
  <c r="AQH13" i="60"/>
  <c r="AQI13" i="60"/>
  <c r="AQJ13" i="60"/>
  <c r="AQK13" i="60"/>
  <c r="AQL13" i="60"/>
  <c r="AQM13" i="60"/>
  <c r="AQN13" i="60"/>
  <c r="AQO13" i="60"/>
  <c r="AQP13" i="60"/>
  <c r="AQQ13" i="60"/>
  <c r="AQR13" i="60"/>
  <c r="AQS13" i="60"/>
  <c r="AQT13" i="60"/>
  <c r="AQU13" i="60"/>
  <c r="AQV13" i="60"/>
  <c r="AQW13" i="60"/>
  <c r="AQX13" i="60"/>
  <c r="AQY13" i="60"/>
  <c r="AQZ13" i="60"/>
  <c r="ARA13" i="60"/>
  <c r="ARB13" i="60"/>
  <c r="ARC13" i="60"/>
  <c r="ARD13" i="60"/>
  <c r="ARE13" i="60"/>
  <c r="ARF13" i="60"/>
  <c r="ARG13" i="60"/>
  <c r="ARH13" i="60"/>
  <c r="ARI13" i="60"/>
  <c r="ARJ13" i="60"/>
  <c r="ARK13" i="60"/>
  <c r="ARL13" i="60"/>
  <c r="ARM13" i="60"/>
  <c r="ARN13" i="60"/>
  <c r="ARO13" i="60"/>
  <c r="ARP13" i="60"/>
  <c r="ARQ13" i="60"/>
  <c r="ARR13" i="60"/>
  <c r="ARS13" i="60"/>
  <c r="ART13" i="60"/>
  <c r="ARU13" i="60"/>
  <c r="ARV13" i="60"/>
  <c r="ARW13" i="60"/>
  <c r="ARX13" i="60"/>
  <c r="ARY13" i="60"/>
  <c r="ARZ13" i="60"/>
  <c r="ASA13" i="60"/>
  <c r="ASB13" i="60"/>
  <c r="ASC13" i="60"/>
  <c r="ASD13" i="60"/>
  <c r="ASE13" i="60"/>
  <c r="ASF13" i="60"/>
  <c r="ASG13" i="60"/>
  <c r="ASH13" i="60"/>
  <c r="ASI13" i="60"/>
  <c r="ASJ13" i="60"/>
  <c r="ASK13" i="60"/>
  <c r="ASL13" i="60"/>
  <c r="ASM13" i="60"/>
  <c r="ASN13" i="60"/>
  <c r="ASO13" i="60"/>
  <c r="ASP13" i="60"/>
  <c r="ASQ13" i="60"/>
  <c r="ASR13" i="60"/>
  <c r="ASS13" i="60"/>
  <c r="AST13" i="60"/>
  <c r="ASU13" i="60"/>
  <c r="ASV13" i="60"/>
  <c r="ASW13" i="60"/>
  <c r="ASX13" i="60"/>
  <c r="ASY13" i="60"/>
  <c r="ASZ13" i="60"/>
  <c r="ATA13" i="60"/>
  <c r="ATB13" i="60"/>
  <c r="ATC13" i="60"/>
  <c r="ATD13" i="60"/>
  <c r="ATE13" i="60"/>
  <c r="ATF13" i="60"/>
  <c r="ATG13" i="60"/>
  <c r="ATH13" i="60"/>
  <c r="ATI13" i="60"/>
  <c r="ATJ13" i="60"/>
  <c r="ATK13" i="60"/>
  <c r="ATL13" i="60"/>
  <c r="ATM13" i="60"/>
  <c r="ATN13" i="60"/>
  <c r="ATO13" i="60"/>
  <c r="ATP13" i="60"/>
  <c r="ATQ13" i="60"/>
  <c r="ATR13" i="60"/>
  <c r="ATS13" i="60"/>
  <c r="ATT13" i="60"/>
  <c r="ATU13" i="60"/>
  <c r="ATV13" i="60"/>
  <c r="ATW13" i="60"/>
  <c r="ATX13" i="60"/>
  <c r="ATY13" i="60"/>
  <c r="ATZ13" i="60"/>
  <c r="AUA13" i="60"/>
  <c r="AUB13" i="60"/>
  <c r="AUC13" i="60"/>
  <c r="AUD13" i="60"/>
  <c r="AUE13" i="60"/>
  <c r="AUF13" i="60"/>
  <c r="AUG13" i="60"/>
  <c r="AUH13" i="60"/>
  <c r="AUI13" i="60"/>
  <c r="AUJ13" i="60"/>
  <c r="AUK13" i="60"/>
  <c r="AUL13" i="60"/>
  <c r="AUM13" i="60"/>
  <c r="AUN13" i="60"/>
  <c r="AUO13" i="60"/>
  <c r="AUP13" i="60"/>
  <c r="AUQ13" i="60"/>
  <c r="AUR13" i="60"/>
  <c r="AUS13" i="60"/>
  <c r="AUT13" i="60"/>
  <c r="AUU13" i="60"/>
  <c r="C14" i="60"/>
  <c r="D14" i="60"/>
  <c r="E14" i="60"/>
  <c r="F14" i="60"/>
  <c r="G14" i="60"/>
  <c r="H14" i="60"/>
  <c r="I14" i="60"/>
  <c r="J14" i="60"/>
  <c r="K14" i="60"/>
  <c r="L14" i="60"/>
  <c r="M14" i="60"/>
  <c r="N14" i="60"/>
  <c r="O14" i="60"/>
  <c r="P14" i="60"/>
  <c r="Q14" i="60"/>
  <c r="R14" i="60"/>
  <c r="S14" i="60"/>
  <c r="T14" i="60"/>
  <c r="U14" i="60"/>
  <c r="V14" i="60"/>
  <c r="W14" i="60"/>
  <c r="X14" i="60"/>
  <c r="Y14" i="60"/>
  <c r="Z14" i="60"/>
  <c r="AA14" i="60"/>
  <c r="AB14" i="60"/>
  <c r="AC14" i="60"/>
  <c r="AD14" i="60"/>
  <c r="AE14" i="60"/>
  <c r="AF14" i="60"/>
  <c r="AG14" i="60"/>
  <c r="AH14" i="60"/>
  <c r="AI14" i="60"/>
  <c r="AJ14" i="60"/>
  <c r="AK14" i="60"/>
  <c r="AL14" i="60"/>
  <c r="AM14" i="60"/>
  <c r="AN14" i="60"/>
  <c r="AO14" i="60"/>
  <c r="AP14" i="60"/>
  <c r="AQ14" i="60"/>
  <c r="AR14" i="60"/>
  <c r="AS14" i="60"/>
  <c r="AT14" i="60"/>
  <c r="AU14" i="60"/>
  <c r="AV14" i="60"/>
  <c r="AW14" i="60"/>
  <c r="AX14" i="60"/>
  <c r="AY14" i="60"/>
  <c r="AZ14" i="60"/>
  <c r="BA14" i="60"/>
  <c r="BB14" i="60"/>
  <c r="BC14" i="60"/>
  <c r="BD14" i="60"/>
  <c r="BE14" i="60"/>
  <c r="BF14" i="60"/>
  <c r="BG14" i="60"/>
  <c r="BH14" i="60"/>
  <c r="BI14" i="60"/>
  <c r="BJ14" i="60"/>
  <c r="BK14" i="60"/>
  <c r="BL14" i="60"/>
  <c r="BM14" i="60"/>
  <c r="BN14" i="60"/>
  <c r="BO14" i="60"/>
  <c r="BP14" i="60"/>
  <c r="BQ14" i="60"/>
  <c r="BR14" i="60"/>
  <c r="BS14" i="60"/>
  <c r="BT14" i="60"/>
  <c r="BU14" i="60"/>
  <c r="BV14" i="60"/>
  <c r="BW14" i="60"/>
  <c r="BX14" i="60"/>
  <c r="BY14" i="60"/>
  <c r="BZ14" i="60"/>
  <c r="CA14" i="60"/>
  <c r="CB14" i="60"/>
  <c r="CC14" i="60"/>
  <c r="CD14" i="60"/>
  <c r="CE14" i="60"/>
  <c r="CF14" i="60"/>
  <c r="CG14" i="60"/>
  <c r="CH14" i="60"/>
  <c r="CI14" i="60"/>
  <c r="CJ14" i="60"/>
  <c r="CK14" i="60"/>
  <c r="CL14" i="60"/>
  <c r="CM14" i="60"/>
  <c r="CN14" i="60"/>
  <c r="CO14" i="60"/>
  <c r="CP14" i="60"/>
  <c r="CQ14" i="60"/>
  <c r="CR14" i="60"/>
  <c r="CS14" i="60"/>
  <c r="CT14" i="60"/>
  <c r="CU14" i="60"/>
  <c r="CV14" i="60"/>
  <c r="CW14" i="60"/>
  <c r="CX14" i="60"/>
  <c r="CY14" i="60"/>
  <c r="CZ14" i="60"/>
  <c r="DA14" i="60"/>
  <c r="DB14" i="60"/>
  <c r="DC14" i="60"/>
  <c r="DD14" i="60"/>
  <c r="DE14" i="60"/>
  <c r="DF14" i="60"/>
  <c r="DG14" i="60"/>
  <c r="DH14" i="60"/>
  <c r="DI14" i="60"/>
  <c r="DJ14" i="60"/>
  <c r="DK14" i="60"/>
  <c r="DL14" i="60"/>
  <c r="DM14" i="60"/>
  <c r="DN14" i="60"/>
  <c r="DO14" i="60"/>
  <c r="DP14" i="60"/>
  <c r="DQ14" i="60"/>
  <c r="DR14" i="60"/>
  <c r="DS14" i="60"/>
  <c r="DT14" i="60"/>
  <c r="DU14" i="60"/>
  <c r="DV14" i="60"/>
  <c r="DW14" i="60"/>
  <c r="DX14" i="60"/>
  <c r="DY14" i="60"/>
  <c r="DZ14" i="60"/>
  <c r="EA14" i="60"/>
  <c r="EB14" i="60"/>
  <c r="EC14" i="60"/>
  <c r="ED14" i="60"/>
  <c r="EE14" i="60"/>
  <c r="EF14" i="60"/>
  <c r="EG14" i="60"/>
  <c r="EH14" i="60"/>
  <c r="EI14" i="60"/>
  <c r="EJ14" i="60"/>
  <c r="EK14" i="60"/>
  <c r="EL14" i="60"/>
  <c r="EM14" i="60"/>
  <c r="EN14" i="60"/>
  <c r="EO14" i="60"/>
  <c r="EP14" i="60"/>
  <c r="EQ14" i="60"/>
  <c r="ER14" i="60"/>
  <c r="ES14" i="60"/>
  <c r="ET14" i="60"/>
  <c r="EU14" i="60"/>
  <c r="EV14" i="60"/>
  <c r="EW14" i="60"/>
  <c r="EX14" i="60"/>
  <c r="EY14" i="60"/>
  <c r="EZ14" i="60"/>
  <c r="FA14" i="60"/>
  <c r="FB14" i="60"/>
  <c r="FC14" i="60"/>
  <c r="FD14" i="60"/>
  <c r="FE14" i="60"/>
  <c r="FF14" i="60"/>
  <c r="FG14" i="60"/>
  <c r="FH14" i="60"/>
  <c r="FI14" i="60"/>
  <c r="FJ14" i="60"/>
  <c r="FK14" i="60"/>
  <c r="FL14" i="60"/>
  <c r="FM14" i="60"/>
  <c r="FN14" i="60"/>
  <c r="FO14" i="60"/>
  <c r="FP14" i="60"/>
  <c r="FQ14" i="60"/>
  <c r="FR14" i="60"/>
  <c r="FS14" i="60"/>
  <c r="FT14" i="60"/>
  <c r="FU14" i="60"/>
  <c r="FV14" i="60"/>
  <c r="FW14" i="60"/>
  <c r="FX14" i="60"/>
  <c r="FY14" i="60"/>
  <c r="FZ14" i="60"/>
  <c r="GA14" i="60"/>
  <c r="GB14" i="60"/>
  <c r="GC14" i="60"/>
  <c r="GD14" i="60"/>
  <c r="GE14" i="60"/>
  <c r="GF14" i="60"/>
  <c r="GG14" i="60"/>
  <c r="GH14" i="60"/>
  <c r="GI14" i="60"/>
  <c r="GJ14" i="60"/>
  <c r="GK14" i="60"/>
  <c r="GL14" i="60"/>
  <c r="GM14" i="60"/>
  <c r="GN14" i="60"/>
  <c r="GO14" i="60"/>
  <c r="GP14" i="60"/>
  <c r="GQ14" i="60"/>
  <c r="GR14" i="60"/>
  <c r="GS14" i="60"/>
  <c r="GT14" i="60"/>
  <c r="GU14" i="60"/>
  <c r="GV14" i="60"/>
  <c r="GW14" i="60"/>
  <c r="GX14" i="60"/>
  <c r="GY14" i="60"/>
  <c r="GZ14" i="60"/>
  <c r="HA14" i="60"/>
  <c r="HB14" i="60"/>
  <c r="HC14" i="60"/>
  <c r="HD14" i="60"/>
  <c r="HE14" i="60"/>
  <c r="HF14" i="60"/>
  <c r="HG14" i="60"/>
  <c r="HH14" i="60"/>
  <c r="HI14" i="60"/>
  <c r="HJ14" i="60"/>
  <c r="HK14" i="60"/>
  <c r="HL14" i="60"/>
  <c r="HM14" i="60"/>
  <c r="HN14" i="60"/>
  <c r="HO14" i="60"/>
  <c r="HP14" i="60"/>
  <c r="HQ14" i="60"/>
  <c r="HR14" i="60"/>
  <c r="HS14" i="60"/>
  <c r="HT14" i="60"/>
  <c r="HU14" i="60"/>
  <c r="HV14" i="60"/>
  <c r="HW14" i="60"/>
  <c r="HX14" i="60"/>
  <c r="HY14" i="60"/>
  <c r="HZ14" i="60"/>
  <c r="IA14" i="60"/>
  <c r="IB14" i="60"/>
  <c r="IC14" i="60"/>
  <c r="ID14" i="60"/>
  <c r="IE14" i="60"/>
  <c r="IF14" i="60"/>
  <c r="IG14" i="60"/>
  <c r="IH14" i="60"/>
  <c r="II14" i="60"/>
  <c r="IJ14" i="60"/>
  <c r="IK14" i="60"/>
  <c r="IL14" i="60"/>
  <c r="IM14" i="60"/>
  <c r="IN14" i="60"/>
  <c r="IO14" i="60"/>
  <c r="IP14" i="60"/>
  <c r="IQ14" i="60"/>
  <c r="IR14" i="60"/>
  <c r="IS14" i="60"/>
  <c r="IT14" i="60"/>
  <c r="IU14" i="60"/>
  <c r="IV14" i="60"/>
  <c r="IW14" i="60"/>
  <c r="IX14" i="60"/>
  <c r="IY14" i="60"/>
  <c r="IZ14" i="60"/>
  <c r="JA14" i="60"/>
  <c r="JB14" i="60"/>
  <c r="JC14" i="60"/>
  <c r="JD14" i="60"/>
  <c r="JE14" i="60"/>
  <c r="JF14" i="60"/>
  <c r="JG14" i="60"/>
  <c r="JH14" i="60"/>
  <c r="JI14" i="60"/>
  <c r="JJ14" i="60"/>
  <c r="JK14" i="60"/>
  <c r="JL14" i="60"/>
  <c r="JM14" i="60"/>
  <c r="JN14" i="60"/>
  <c r="JO14" i="60"/>
  <c r="JP14" i="60"/>
  <c r="JQ14" i="60"/>
  <c r="JR14" i="60"/>
  <c r="JS14" i="60"/>
  <c r="JT14" i="60"/>
  <c r="JU14" i="60"/>
  <c r="JV14" i="60"/>
  <c r="JW14" i="60"/>
  <c r="JX14" i="60"/>
  <c r="JY14" i="60"/>
  <c r="JZ14" i="60"/>
  <c r="KA14" i="60"/>
  <c r="KB14" i="60"/>
  <c r="KC14" i="60"/>
  <c r="KD14" i="60"/>
  <c r="KE14" i="60"/>
  <c r="KF14" i="60"/>
  <c r="KG14" i="60"/>
  <c r="KH14" i="60"/>
  <c r="KI14" i="60"/>
  <c r="KJ14" i="60"/>
  <c r="KK14" i="60"/>
  <c r="KL14" i="60"/>
  <c r="KM14" i="60"/>
  <c r="KN14" i="60"/>
  <c r="KO14" i="60"/>
  <c r="KP14" i="60"/>
  <c r="KQ14" i="60"/>
  <c r="KR14" i="60"/>
  <c r="KS14" i="60"/>
  <c r="KT14" i="60"/>
  <c r="KU14" i="60"/>
  <c r="KV14" i="60"/>
  <c r="KW14" i="60"/>
  <c r="KX14" i="60"/>
  <c r="KY14" i="60"/>
  <c r="KZ14" i="60"/>
  <c r="LA14" i="60"/>
  <c r="LB14" i="60"/>
  <c r="LC14" i="60"/>
  <c r="LD14" i="60"/>
  <c r="LE14" i="60"/>
  <c r="LF14" i="60"/>
  <c r="LG14" i="60"/>
  <c r="LH14" i="60"/>
  <c r="LI14" i="60"/>
  <c r="LJ14" i="60"/>
  <c r="LK14" i="60"/>
  <c r="LL14" i="60"/>
  <c r="LM14" i="60"/>
  <c r="LN14" i="60"/>
  <c r="LO14" i="60"/>
  <c r="LP14" i="60"/>
  <c r="LQ14" i="60"/>
  <c r="LR14" i="60"/>
  <c r="LS14" i="60"/>
  <c r="LT14" i="60"/>
  <c r="LU14" i="60"/>
  <c r="LV14" i="60"/>
  <c r="LW14" i="60"/>
  <c r="LX14" i="60"/>
  <c r="LY14" i="60"/>
  <c r="LZ14" i="60"/>
  <c r="MA14" i="60"/>
  <c r="MB14" i="60"/>
  <c r="MC14" i="60"/>
  <c r="MD14" i="60"/>
  <c r="ME14" i="60"/>
  <c r="MF14" i="60"/>
  <c r="MG14" i="60"/>
  <c r="MH14" i="60"/>
  <c r="MI14" i="60"/>
  <c r="MJ14" i="60"/>
  <c r="MK14" i="60"/>
  <c r="ML14" i="60"/>
  <c r="MM14" i="60"/>
  <c r="MN14" i="60"/>
  <c r="MO14" i="60"/>
  <c r="MP14" i="60"/>
  <c r="MQ14" i="60"/>
  <c r="MR14" i="60"/>
  <c r="MS14" i="60"/>
  <c r="MT14" i="60"/>
  <c r="MU14" i="60"/>
  <c r="MV14" i="60"/>
  <c r="MW14" i="60"/>
  <c r="MX14" i="60"/>
  <c r="MY14" i="60"/>
  <c r="MZ14" i="60"/>
  <c r="NA14" i="60"/>
  <c r="NB14" i="60"/>
  <c r="NC14" i="60"/>
  <c r="ND14" i="60"/>
  <c r="NE14" i="60"/>
  <c r="NF14" i="60"/>
  <c r="NG14" i="60"/>
  <c r="NH14" i="60"/>
  <c r="NI14" i="60"/>
  <c r="NJ14" i="60"/>
  <c r="NK14" i="60"/>
  <c r="NL14" i="60"/>
  <c r="NM14" i="60"/>
  <c r="NN14" i="60"/>
  <c r="NO14" i="60"/>
  <c r="NP14" i="60"/>
  <c r="NQ14" i="60"/>
  <c r="NR14" i="60"/>
  <c r="NS14" i="60"/>
  <c r="NT14" i="60"/>
  <c r="NU14" i="60"/>
  <c r="NV14" i="60"/>
  <c r="NW14" i="60"/>
  <c r="NX14" i="60"/>
  <c r="NY14" i="60"/>
  <c r="NZ14" i="60"/>
  <c r="OA14" i="60"/>
  <c r="OB14" i="60"/>
  <c r="OC14" i="60"/>
  <c r="OD14" i="60"/>
  <c r="OE14" i="60"/>
  <c r="OF14" i="60"/>
  <c r="OG14" i="60"/>
  <c r="OH14" i="60"/>
  <c r="OI14" i="60"/>
  <c r="OJ14" i="60"/>
  <c r="OK14" i="60"/>
  <c r="OL14" i="60"/>
  <c r="OM14" i="60"/>
  <c r="ON14" i="60"/>
  <c r="OO14" i="60"/>
  <c r="OP14" i="60"/>
  <c r="OQ14" i="60"/>
  <c r="OR14" i="60"/>
  <c r="OS14" i="60"/>
  <c r="OT14" i="60"/>
  <c r="OU14" i="60"/>
  <c r="OV14" i="60"/>
  <c r="OW14" i="60"/>
  <c r="OX14" i="60"/>
  <c r="OY14" i="60"/>
  <c r="OZ14" i="60"/>
  <c r="PA14" i="60"/>
  <c r="PB14" i="60"/>
  <c r="PC14" i="60"/>
  <c r="PD14" i="60"/>
  <c r="PE14" i="60"/>
  <c r="PF14" i="60"/>
  <c r="PG14" i="60"/>
  <c r="PH14" i="60"/>
  <c r="PI14" i="60"/>
  <c r="PJ14" i="60"/>
  <c r="PK14" i="60"/>
  <c r="PL14" i="60"/>
  <c r="PM14" i="60"/>
  <c r="PN14" i="60"/>
  <c r="PO14" i="60"/>
  <c r="PP14" i="60"/>
  <c r="PQ14" i="60"/>
  <c r="PR14" i="60"/>
  <c r="PS14" i="60"/>
  <c r="PT14" i="60"/>
  <c r="PU14" i="60"/>
  <c r="PV14" i="60"/>
  <c r="PW14" i="60"/>
  <c r="PX14" i="60"/>
  <c r="PY14" i="60"/>
  <c r="PZ14" i="60"/>
  <c r="QA14" i="60"/>
  <c r="QB14" i="60"/>
  <c r="QC14" i="60"/>
  <c r="QD14" i="60"/>
  <c r="QE14" i="60"/>
  <c r="QF14" i="60"/>
  <c r="QG14" i="60"/>
  <c r="QH14" i="60"/>
  <c r="QI14" i="60"/>
  <c r="QJ14" i="60"/>
  <c r="QK14" i="60"/>
  <c r="QL14" i="60"/>
  <c r="QM14" i="60"/>
  <c r="QN14" i="60"/>
  <c r="QO14" i="60"/>
  <c r="QP14" i="60"/>
  <c r="QQ14" i="60"/>
  <c r="QR14" i="60"/>
  <c r="QS14" i="60"/>
  <c r="QT14" i="60"/>
  <c r="QU14" i="60"/>
  <c r="QV14" i="60"/>
  <c r="QW14" i="60"/>
  <c r="QX14" i="60"/>
  <c r="QY14" i="60"/>
  <c r="QZ14" i="60"/>
  <c r="RA14" i="60"/>
  <c r="RB14" i="60"/>
  <c r="RC14" i="60"/>
  <c r="RD14" i="60"/>
  <c r="RE14" i="60"/>
  <c r="RF14" i="60"/>
  <c r="RG14" i="60"/>
  <c r="RH14" i="60"/>
  <c r="RI14" i="60"/>
  <c r="RJ14" i="60"/>
  <c r="RK14" i="60"/>
  <c r="RL14" i="60"/>
  <c r="RM14" i="60"/>
  <c r="RN14" i="60"/>
  <c r="RO14" i="60"/>
  <c r="RP14" i="60"/>
  <c r="RQ14" i="60"/>
  <c r="RR14" i="60"/>
  <c r="RS14" i="60"/>
  <c r="RT14" i="60"/>
  <c r="RU14" i="60"/>
  <c r="RV14" i="60"/>
  <c r="RW14" i="60"/>
  <c r="RX14" i="60"/>
  <c r="RY14" i="60"/>
  <c r="RZ14" i="60"/>
  <c r="SA14" i="60"/>
  <c r="SB14" i="60"/>
  <c r="SC14" i="60"/>
  <c r="SD14" i="60"/>
  <c r="SE14" i="60"/>
  <c r="SF14" i="60"/>
  <c r="SG14" i="60"/>
  <c r="SH14" i="60"/>
  <c r="SI14" i="60"/>
  <c r="SJ14" i="60"/>
  <c r="SK14" i="60"/>
  <c r="SL14" i="60"/>
  <c r="SM14" i="60"/>
  <c r="SN14" i="60"/>
  <c r="SO14" i="60"/>
  <c r="SP14" i="60"/>
  <c r="SQ14" i="60"/>
  <c r="SR14" i="60"/>
  <c r="SS14" i="60"/>
  <c r="ST14" i="60"/>
  <c r="SU14" i="60"/>
  <c r="SV14" i="60"/>
  <c r="SW14" i="60"/>
  <c r="SX14" i="60"/>
  <c r="SY14" i="60"/>
  <c r="SZ14" i="60"/>
  <c r="TA14" i="60"/>
  <c r="TB14" i="60"/>
  <c r="TC14" i="60"/>
  <c r="TD14" i="60"/>
  <c r="TE14" i="60"/>
  <c r="TF14" i="60"/>
  <c r="TG14" i="60"/>
  <c r="TH14" i="60"/>
  <c r="TI14" i="60"/>
  <c r="TJ14" i="60"/>
  <c r="TK14" i="60"/>
  <c r="TL14" i="60"/>
  <c r="TM14" i="60"/>
  <c r="TN14" i="60"/>
  <c r="TO14" i="60"/>
  <c r="TP14" i="60"/>
  <c r="TQ14" i="60"/>
  <c r="TR14" i="60"/>
  <c r="TS14" i="60"/>
  <c r="TT14" i="60"/>
  <c r="TU14" i="60"/>
  <c r="TV14" i="60"/>
  <c r="TW14" i="60"/>
  <c r="TX14" i="60"/>
  <c r="TY14" i="60"/>
  <c r="TZ14" i="60"/>
  <c r="UA14" i="60"/>
  <c r="UB14" i="60"/>
  <c r="UC14" i="60"/>
  <c r="UD14" i="60"/>
  <c r="UE14" i="60"/>
  <c r="UF14" i="60"/>
  <c r="UG14" i="60"/>
  <c r="UH14" i="60"/>
  <c r="UI14" i="60"/>
  <c r="UJ14" i="60"/>
  <c r="UK14" i="60"/>
  <c r="UL14" i="60"/>
  <c r="UM14" i="60"/>
  <c r="UN14" i="60"/>
  <c r="UO14" i="60"/>
  <c r="UP14" i="60"/>
  <c r="UQ14" i="60"/>
  <c r="UR14" i="60"/>
  <c r="US14" i="60"/>
  <c r="UT14" i="60"/>
  <c r="UU14" i="60"/>
  <c r="UV14" i="60"/>
  <c r="UW14" i="60"/>
  <c r="UX14" i="60"/>
  <c r="UY14" i="60"/>
  <c r="UZ14" i="60"/>
  <c r="VA14" i="60"/>
  <c r="VB14" i="60"/>
  <c r="VC14" i="60"/>
  <c r="VD14" i="60"/>
  <c r="VE14" i="60"/>
  <c r="VF14" i="60"/>
  <c r="VG14" i="60"/>
  <c r="VH14" i="60"/>
  <c r="VI14" i="60"/>
  <c r="VJ14" i="60"/>
  <c r="VK14" i="60"/>
  <c r="VL14" i="60"/>
  <c r="VM14" i="60"/>
  <c r="VN14" i="60"/>
  <c r="VO14" i="60"/>
  <c r="VP14" i="60"/>
  <c r="VQ14" i="60"/>
  <c r="VR14" i="60"/>
  <c r="VS14" i="60"/>
  <c r="VT14" i="60"/>
  <c r="VU14" i="60"/>
  <c r="VV14" i="60"/>
  <c r="VW14" i="60"/>
  <c r="VX14" i="60"/>
  <c r="VY14" i="60"/>
  <c r="VZ14" i="60"/>
  <c r="WA14" i="60"/>
  <c r="WB14" i="60"/>
  <c r="WC14" i="60"/>
  <c r="WD14" i="60"/>
  <c r="WE14" i="60"/>
  <c r="WF14" i="60"/>
  <c r="WG14" i="60"/>
  <c r="WH14" i="60"/>
  <c r="WI14" i="60"/>
  <c r="WJ14" i="60"/>
  <c r="WK14" i="60"/>
  <c r="WL14" i="60"/>
  <c r="WM14" i="60"/>
  <c r="WN14" i="60"/>
  <c r="WO14" i="60"/>
  <c r="WP14" i="60"/>
  <c r="WQ14" i="60"/>
  <c r="WR14" i="60"/>
  <c r="WS14" i="60"/>
  <c r="WT14" i="60"/>
  <c r="WU14" i="60"/>
  <c r="WV14" i="60"/>
  <c r="WW14" i="60"/>
  <c r="WX14" i="60"/>
  <c r="WY14" i="60"/>
  <c r="WZ14" i="60"/>
  <c r="XA14" i="60"/>
  <c r="XB14" i="60"/>
  <c r="XC14" i="60"/>
  <c r="XD14" i="60"/>
  <c r="XE14" i="60"/>
  <c r="XF14" i="60"/>
  <c r="XG14" i="60"/>
  <c r="XH14" i="60"/>
  <c r="XI14" i="60"/>
  <c r="XJ14" i="60"/>
  <c r="XK14" i="60"/>
  <c r="XL14" i="60"/>
  <c r="XM14" i="60"/>
  <c r="XN14" i="60"/>
  <c r="XO14" i="60"/>
  <c r="XP14" i="60"/>
  <c r="XQ14" i="60"/>
  <c r="XR14" i="60"/>
  <c r="XS14" i="60"/>
  <c r="XT14" i="60"/>
  <c r="XU14" i="60"/>
  <c r="XV14" i="60"/>
  <c r="XW14" i="60"/>
  <c r="XX14" i="60"/>
  <c r="XY14" i="60"/>
  <c r="XZ14" i="60"/>
  <c r="YA14" i="60"/>
  <c r="YB14" i="60"/>
  <c r="YC14" i="60"/>
  <c r="YD14" i="60"/>
  <c r="YE14" i="60"/>
  <c r="YF14" i="60"/>
  <c r="YG14" i="60"/>
  <c r="YH14" i="60"/>
  <c r="YI14" i="60"/>
  <c r="YJ14" i="60"/>
  <c r="YK14" i="60"/>
  <c r="YL14" i="60"/>
  <c r="YM14" i="60"/>
  <c r="YN14" i="60"/>
  <c r="YO14" i="60"/>
  <c r="YP14" i="60"/>
  <c r="YQ14" i="60"/>
  <c r="YR14" i="60"/>
  <c r="YS14" i="60"/>
  <c r="YT14" i="60"/>
  <c r="YU14" i="60"/>
  <c r="YV14" i="60"/>
  <c r="YW14" i="60"/>
  <c r="YX14" i="60"/>
  <c r="YY14" i="60"/>
  <c r="YZ14" i="60"/>
  <c r="ZA14" i="60"/>
  <c r="ZB14" i="60"/>
  <c r="ZC14" i="60"/>
  <c r="ZD14" i="60"/>
  <c r="ZE14" i="60"/>
  <c r="ZF14" i="60"/>
  <c r="ZG14" i="60"/>
  <c r="ZH14" i="60"/>
  <c r="ZI14" i="60"/>
  <c r="ZJ14" i="60"/>
  <c r="ZK14" i="60"/>
  <c r="ZL14" i="60"/>
  <c r="ZM14" i="60"/>
  <c r="ZN14" i="60"/>
  <c r="ZO14" i="60"/>
  <c r="ZP14" i="60"/>
  <c r="ZQ14" i="60"/>
  <c r="ZR14" i="60"/>
  <c r="ZS14" i="60"/>
  <c r="ZT14" i="60"/>
  <c r="ZU14" i="60"/>
  <c r="ZV14" i="60"/>
  <c r="ZW14" i="60"/>
  <c r="ZX14" i="60"/>
  <c r="ZY14" i="60"/>
  <c r="ZZ14" i="60"/>
  <c r="AAA14" i="60"/>
  <c r="AAB14" i="60"/>
  <c r="AAC14" i="60"/>
  <c r="AAD14" i="60"/>
  <c r="AAE14" i="60"/>
  <c r="AAF14" i="60"/>
  <c r="AAG14" i="60"/>
  <c r="AAH14" i="60"/>
  <c r="AAI14" i="60"/>
  <c r="AAJ14" i="60"/>
  <c r="AAK14" i="60"/>
  <c r="AAL14" i="60"/>
  <c r="AAM14" i="60"/>
  <c r="AAN14" i="60"/>
  <c r="AAO14" i="60"/>
  <c r="AAP14" i="60"/>
  <c r="AAQ14" i="60"/>
  <c r="AAR14" i="60"/>
  <c r="AAS14" i="60"/>
  <c r="AAT14" i="60"/>
  <c r="AAU14" i="60"/>
  <c r="AAV14" i="60"/>
  <c r="AAW14" i="60"/>
  <c r="AAX14" i="60"/>
  <c r="AAY14" i="60"/>
  <c r="AAZ14" i="60"/>
  <c r="ABA14" i="60"/>
  <c r="ABB14" i="60"/>
  <c r="ABC14" i="60"/>
  <c r="ABD14" i="60"/>
  <c r="ABE14" i="60"/>
  <c r="ABF14" i="60"/>
  <c r="ABG14" i="60"/>
  <c r="ABH14" i="60"/>
  <c r="ABI14" i="60"/>
  <c r="ABJ14" i="60"/>
  <c r="ABK14" i="60"/>
  <c r="ABL14" i="60"/>
  <c r="ABM14" i="60"/>
  <c r="ABN14" i="60"/>
  <c r="ABO14" i="60"/>
  <c r="ABP14" i="60"/>
  <c r="ABQ14" i="60"/>
  <c r="ABR14" i="60"/>
  <c r="ABS14" i="60"/>
  <c r="ABT14" i="60"/>
  <c r="ABU14" i="60"/>
  <c r="ABV14" i="60"/>
  <c r="ABW14" i="60"/>
  <c r="ABX14" i="60"/>
  <c r="ABY14" i="60"/>
  <c r="ABZ14" i="60"/>
  <c r="ACA14" i="60"/>
  <c r="ACB14" i="60"/>
  <c r="ACC14" i="60"/>
  <c r="ACD14" i="60"/>
  <c r="ACE14" i="60"/>
  <c r="ACF14" i="60"/>
  <c r="ACG14" i="60"/>
  <c r="ACH14" i="60"/>
  <c r="ACI14" i="60"/>
  <c r="ACJ14" i="60"/>
  <c r="ACK14" i="60"/>
  <c r="ACL14" i="60"/>
  <c r="ACM14" i="60"/>
  <c r="ACN14" i="60"/>
  <c r="ACO14" i="60"/>
  <c r="ACP14" i="60"/>
  <c r="ACQ14" i="60"/>
  <c r="ACR14" i="60"/>
  <c r="ACS14" i="60"/>
  <c r="ACT14" i="60"/>
  <c r="ACU14" i="60"/>
  <c r="ACV14" i="60"/>
  <c r="ACW14" i="60"/>
  <c r="ACX14" i="60"/>
  <c r="ACY14" i="60"/>
  <c r="ACZ14" i="60"/>
  <c r="ADA14" i="60"/>
  <c r="ADB14" i="60"/>
  <c r="ADC14" i="60"/>
  <c r="ADD14" i="60"/>
  <c r="ADE14" i="60"/>
  <c r="ADF14" i="60"/>
  <c r="ADG14" i="60"/>
  <c r="ADH14" i="60"/>
  <c r="ADI14" i="60"/>
  <c r="ADJ14" i="60"/>
  <c r="ADK14" i="60"/>
  <c r="ADL14" i="60"/>
  <c r="ADM14" i="60"/>
  <c r="ADN14" i="60"/>
  <c r="ADO14" i="60"/>
  <c r="ADP14" i="60"/>
  <c r="ADQ14" i="60"/>
  <c r="ADR14" i="60"/>
  <c r="ADS14" i="60"/>
  <c r="ADT14" i="60"/>
  <c r="ADU14" i="60"/>
  <c r="ADV14" i="60"/>
  <c r="ADW14" i="60"/>
  <c r="ADX14" i="60"/>
  <c r="ADY14" i="60"/>
  <c r="ADZ14" i="60"/>
  <c r="AEA14" i="60"/>
  <c r="AEB14" i="60"/>
  <c r="AEC14" i="60"/>
  <c r="AED14" i="60"/>
  <c r="AEE14" i="60"/>
  <c r="AEF14" i="60"/>
  <c r="AEG14" i="60"/>
  <c r="AEH14" i="60"/>
  <c r="AEI14" i="60"/>
  <c r="AEJ14" i="60"/>
  <c r="AEK14" i="60"/>
  <c r="AEL14" i="60"/>
  <c r="AEM14" i="60"/>
  <c r="AEN14" i="60"/>
  <c r="AEO14" i="60"/>
  <c r="AEP14" i="60"/>
  <c r="AEQ14" i="60"/>
  <c r="AER14" i="60"/>
  <c r="AES14" i="60"/>
  <c r="AET14" i="60"/>
  <c r="AEU14" i="60"/>
  <c r="AEV14" i="60"/>
  <c r="AEW14" i="60"/>
  <c r="AEX14" i="60"/>
  <c r="AEY14" i="60"/>
  <c r="AEZ14" i="60"/>
  <c r="AFA14" i="60"/>
  <c r="AFB14" i="60"/>
  <c r="AFC14" i="60"/>
  <c r="AFD14" i="60"/>
  <c r="AFE14" i="60"/>
  <c r="AFF14" i="60"/>
  <c r="AFG14" i="60"/>
  <c r="AFH14" i="60"/>
  <c r="AFI14" i="60"/>
  <c r="AFJ14" i="60"/>
  <c r="AFK14" i="60"/>
  <c r="AFL14" i="60"/>
  <c r="AFM14" i="60"/>
  <c r="AFN14" i="60"/>
  <c r="AFO14" i="60"/>
  <c r="AFP14" i="60"/>
  <c r="AFQ14" i="60"/>
  <c r="AFR14" i="60"/>
  <c r="AFS14" i="60"/>
  <c r="AFT14" i="60"/>
  <c r="AFU14" i="60"/>
  <c r="AFV14" i="60"/>
  <c r="AFW14" i="60"/>
  <c r="AFX14" i="60"/>
  <c r="AFY14" i="60"/>
  <c r="AFZ14" i="60"/>
  <c r="AGA14" i="60"/>
  <c r="AGB14" i="60"/>
  <c r="AGC14" i="60"/>
  <c r="AGD14" i="60"/>
  <c r="AGE14" i="60"/>
  <c r="AGF14" i="60"/>
  <c r="AGG14" i="60"/>
  <c r="AGH14" i="60"/>
  <c r="AGI14" i="60"/>
  <c r="AGJ14" i="60"/>
  <c r="AGK14" i="60"/>
  <c r="AGL14" i="60"/>
  <c r="AGM14" i="60"/>
  <c r="AGN14" i="60"/>
  <c r="AGO14" i="60"/>
  <c r="AGP14" i="60"/>
  <c r="AGQ14" i="60"/>
  <c r="AGR14" i="60"/>
  <c r="AGS14" i="60"/>
  <c r="AGT14" i="60"/>
  <c r="AGU14" i="60"/>
  <c r="AGV14" i="60"/>
  <c r="AGW14" i="60"/>
  <c r="AGX14" i="60"/>
  <c r="AGY14" i="60"/>
  <c r="AGZ14" i="60"/>
  <c r="AHA14" i="60"/>
  <c r="AHB14" i="60"/>
  <c r="AHC14" i="60"/>
  <c r="AHD14" i="60"/>
  <c r="AHE14" i="60"/>
  <c r="AHF14" i="60"/>
  <c r="AHG14" i="60"/>
  <c r="AHH14" i="60"/>
  <c r="AHI14" i="60"/>
  <c r="AHJ14" i="60"/>
  <c r="AHK14" i="60"/>
  <c r="AHL14" i="60"/>
  <c r="AHM14" i="60"/>
  <c r="AHN14" i="60"/>
  <c r="AHO14" i="60"/>
  <c r="AHP14" i="60"/>
  <c r="AHQ14" i="60"/>
  <c r="AHR14" i="60"/>
  <c r="AHS14" i="60"/>
  <c r="AHT14" i="60"/>
  <c r="AHU14" i="60"/>
  <c r="AHV14" i="60"/>
  <c r="AHW14" i="60"/>
  <c r="AHX14" i="60"/>
  <c r="AHY14" i="60"/>
  <c r="AHZ14" i="60"/>
  <c r="AIA14" i="60"/>
  <c r="AIB14" i="60"/>
  <c r="AIC14" i="60"/>
  <c r="AID14" i="60"/>
  <c r="AIE14" i="60"/>
  <c r="AIF14" i="60"/>
  <c r="AIG14" i="60"/>
  <c r="AIH14" i="60"/>
  <c r="AII14" i="60"/>
  <c r="AIJ14" i="60"/>
  <c r="AIK14" i="60"/>
  <c r="AIL14" i="60"/>
  <c r="AIM14" i="60"/>
  <c r="AIN14" i="60"/>
  <c r="AIO14" i="60"/>
  <c r="AIP14" i="60"/>
  <c r="AIQ14" i="60"/>
  <c r="AIR14" i="60"/>
  <c r="AIS14" i="60"/>
  <c r="AIT14" i="60"/>
  <c r="AIU14" i="60"/>
  <c r="AIV14" i="60"/>
  <c r="AIW14" i="60"/>
  <c r="AIX14" i="60"/>
  <c r="AIY14" i="60"/>
  <c r="AIZ14" i="60"/>
  <c r="AJA14" i="60"/>
  <c r="AJB14" i="60"/>
  <c r="AJC14" i="60"/>
  <c r="AJD14" i="60"/>
  <c r="AJE14" i="60"/>
  <c r="AJF14" i="60"/>
  <c r="AJG14" i="60"/>
  <c r="AJH14" i="60"/>
  <c r="AJI14" i="60"/>
  <c r="AJJ14" i="60"/>
  <c r="AJK14" i="60"/>
  <c r="AJL14" i="60"/>
  <c r="AJM14" i="60"/>
  <c r="AJN14" i="60"/>
  <c r="AJO14" i="60"/>
  <c r="AJP14" i="60"/>
  <c r="AJQ14" i="60"/>
  <c r="AJR14" i="60"/>
  <c r="AJS14" i="60"/>
  <c r="AJT14" i="60"/>
  <c r="AJU14" i="60"/>
  <c r="AJV14" i="60"/>
  <c r="AJW14" i="60"/>
  <c r="AJX14" i="60"/>
  <c r="AJY14" i="60"/>
  <c r="AJZ14" i="60"/>
  <c r="AKA14" i="60"/>
  <c r="AKB14" i="60"/>
  <c r="AKC14" i="60"/>
  <c r="AKD14" i="60"/>
  <c r="AKE14" i="60"/>
  <c r="AKF14" i="60"/>
  <c r="AKG14" i="60"/>
  <c r="AKH14" i="60"/>
  <c r="AKI14" i="60"/>
  <c r="AKJ14" i="60"/>
  <c r="AKK14" i="60"/>
  <c r="AKL14" i="60"/>
  <c r="AKM14" i="60"/>
  <c r="AKN14" i="60"/>
  <c r="AKO14" i="60"/>
  <c r="AKP14" i="60"/>
  <c r="AKQ14" i="60"/>
  <c r="AKR14" i="60"/>
  <c r="AKS14" i="60"/>
  <c r="AKT14" i="60"/>
  <c r="AKU14" i="60"/>
  <c r="AKV14" i="60"/>
  <c r="AKW14" i="60"/>
  <c r="AKX14" i="60"/>
  <c r="AKY14" i="60"/>
  <c r="AKZ14" i="60"/>
  <c r="ALA14" i="60"/>
  <c r="ALB14" i="60"/>
  <c r="ALC14" i="60"/>
  <c r="ALD14" i="60"/>
  <c r="ALE14" i="60"/>
  <c r="ALF14" i="60"/>
  <c r="ALG14" i="60"/>
  <c r="ALH14" i="60"/>
  <c r="ALI14" i="60"/>
  <c r="ALJ14" i="60"/>
  <c r="ALK14" i="60"/>
  <c r="ALL14" i="60"/>
  <c r="ALM14" i="60"/>
  <c r="ALN14" i="60"/>
  <c r="ALO14" i="60"/>
  <c r="ALP14" i="60"/>
  <c r="ALQ14" i="60"/>
  <c r="ALR14" i="60"/>
  <c r="ALS14" i="60"/>
  <c r="ALT14" i="60"/>
  <c r="ALU14" i="60"/>
  <c r="ALV14" i="60"/>
  <c r="ALW14" i="60"/>
  <c r="ALX14" i="60"/>
  <c r="ALY14" i="60"/>
  <c r="ALZ14" i="60"/>
  <c r="AMA14" i="60"/>
  <c r="AMB14" i="60"/>
  <c r="AMC14" i="60"/>
  <c r="AMD14" i="60"/>
  <c r="AME14" i="60"/>
  <c r="AMF14" i="60"/>
  <c r="AMG14" i="60"/>
  <c r="AMH14" i="60"/>
  <c r="AMI14" i="60"/>
  <c r="AMJ14" i="60"/>
  <c r="AMK14" i="60"/>
  <c r="AML14" i="60"/>
  <c r="AMM14" i="60"/>
  <c r="AMN14" i="60"/>
  <c r="AMO14" i="60"/>
  <c r="AMP14" i="60"/>
  <c r="AMQ14" i="60"/>
  <c r="AMR14" i="60"/>
  <c r="AMS14" i="60"/>
  <c r="AMT14" i="60"/>
  <c r="AMU14" i="60"/>
  <c r="AMV14" i="60"/>
  <c r="AMW14" i="60"/>
  <c r="AMX14" i="60"/>
  <c r="AMY14" i="60"/>
  <c r="AMZ14" i="60"/>
  <c r="ANA14" i="60"/>
  <c r="ANB14" i="60"/>
  <c r="ANC14" i="60"/>
  <c r="AND14" i="60"/>
  <c r="ANE14" i="60"/>
  <c r="ANF14" i="60"/>
  <c r="ANG14" i="60"/>
  <c r="ANH14" i="60"/>
  <c r="ANI14" i="60"/>
  <c r="ANJ14" i="60"/>
  <c r="ANK14" i="60"/>
  <c r="ANL14" i="60"/>
  <c r="ANM14" i="60"/>
  <c r="ANN14" i="60"/>
  <c r="ANO14" i="60"/>
  <c r="ANP14" i="60"/>
  <c r="ANQ14" i="60"/>
  <c r="ANR14" i="60"/>
  <c r="ANS14" i="60"/>
  <c r="ANT14" i="60"/>
  <c r="ANU14" i="60"/>
  <c r="ANV14" i="60"/>
  <c r="ANW14" i="60"/>
  <c r="ANX14" i="60"/>
  <c r="ANY14" i="60"/>
  <c r="ANZ14" i="60"/>
  <c r="AOA14" i="60"/>
  <c r="AOB14" i="60"/>
  <c r="AOC14" i="60"/>
  <c r="AOD14" i="60"/>
  <c r="AOE14" i="60"/>
  <c r="AOF14" i="60"/>
  <c r="AOG14" i="60"/>
  <c r="AOH14" i="60"/>
  <c r="AOI14" i="60"/>
  <c r="AOJ14" i="60"/>
  <c r="AOK14" i="60"/>
  <c r="AOL14" i="60"/>
  <c r="AOM14" i="60"/>
  <c r="AON14" i="60"/>
  <c r="AOO14" i="60"/>
  <c r="AOP14" i="60"/>
  <c r="AOQ14" i="60"/>
  <c r="AOR14" i="60"/>
  <c r="AOS14" i="60"/>
  <c r="AOT14" i="60"/>
  <c r="AOU14" i="60"/>
  <c r="AOV14" i="60"/>
  <c r="AOW14" i="60"/>
  <c r="AOX14" i="60"/>
  <c r="AOY14" i="60"/>
  <c r="AOZ14" i="60"/>
  <c r="APA14" i="60"/>
  <c r="APB14" i="60"/>
  <c r="APC14" i="60"/>
  <c r="APD14" i="60"/>
  <c r="APE14" i="60"/>
  <c r="APF14" i="60"/>
  <c r="APG14" i="60"/>
  <c r="APH14" i="60"/>
  <c r="API14" i="60"/>
  <c r="APJ14" i="60"/>
  <c r="APK14" i="60"/>
  <c r="APL14" i="60"/>
  <c r="APM14" i="60"/>
  <c r="APN14" i="60"/>
  <c r="APO14" i="60"/>
  <c r="APP14" i="60"/>
  <c r="APQ14" i="60"/>
  <c r="APR14" i="60"/>
  <c r="APS14" i="60"/>
  <c r="APT14" i="60"/>
  <c r="APU14" i="60"/>
  <c r="APV14" i="60"/>
  <c r="APW14" i="60"/>
  <c r="APX14" i="60"/>
  <c r="APY14" i="60"/>
  <c r="APZ14" i="60"/>
  <c r="AQA14" i="60"/>
  <c r="AQB14" i="60"/>
  <c r="AQC14" i="60"/>
  <c r="AQD14" i="60"/>
  <c r="AQE14" i="60"/>
  <c r="AQF14" i="60"/>
  <c r="AQG14" i="60"/>
  <c r="AQH14" i="60"/>
  <c r="AQI14" i="60"/>
  <c r="AQJ14" i="60"/>
  <c r="AQK14" i="60"/>
  <c r="AQL14" i="60"/>
  <c r="AQM14" i="60"/>
  <c r="AQN14" i="60"/>
  <c r="AQO14" i="60"/>
  <c r="AQP14" i="60"/>
  <c r="AQQ14" i="60"/>
  <c r="AQR14" i="60"/>
  <c r="AQS14" i="60"/>
  <c r="AQT14" i="60"/>
  <c r="AQU14" i="60"/>
  <c r="AQV14" i="60"/>
  <c r="AQW14" i="60"/>
  <c r="AQX14" i="60"/>
  <c r="AQY14" i="60"/>
  <c r="AQZ14" i="60"/>
  <c r="ARA14" i="60"/>
  <c r="ARB14" i="60"/>
  <c r="ARC14" i="60"/>
  <c r="ARD14" i="60"/>
  <c r="ARE14" i="60"/>
  <c r="ARF14" i="60"/>
  <c r="ARG14" i="60"/>
  <c r="ARH14" i="60"/>
  <c r="ARI14" i="60"/>
  <c r="ARJ14" i="60"/>
  <c r="ARK14" i="60"/>
  <c r="ARL14" i="60"/>
  <c r="ARM14" i="60"/>
  <c r="ARN14" i="60"/>
  <c r="ARO14" i="60"/>
  <c r="ARP14" i="60"/>
  <c r="ARQ14" i="60"/>
  <c r="ARR14" i="60"/>
  <c r="ARS14" i="60"/>
  <c r="ART14" i="60"/>
  <c r="ARU14" i="60"/>
  <c r="ARV14" i="60"/>
  <c r="ARW14" i="60"/>
  <c r="ARX14" i="60"/>
  <c r="ARY14" i="60"/>
  <c r="ARZ14" i="60"/>
  <c r="ASA14" i="60"/>
  <c r="ASB14" i="60"/>
  <c r="ASC14" i="60"/>
  <c r="ASD14" i="60"/>
  <c r="ASE14" i="60"/>
  <c r="ASF14" i="60"/>
  <c r="ASG14" i="60"/>
  <c r="ASH14" i="60"/>
  <c r="ASI14" i="60"/>
  <c r="ASJ14" i="60"/>
  <c r="ASK14" i="60"/>
  <c r="ASL14" i="60"/>
  <c r="ASM14" i="60"/>
  <c r="ASN14" i="60"/>
  <c r="ASO14" i="60"/>
  <c r="ASP14" i="60"/>
  <c r="ASQ14" i="60"/>
  <c r="ASR14" i="60"/>
  <c r="ASS14" i="60"/>
  <c r="AST14" i="60"/>
  <c r="ASU14" i="60"/>
  <c r="ASV14" i="60"/>
  <c r="ASW14" i="60"/>
  <c r="ASX14" i="60"/>
  <c r="ASY14" i="60"/>
  <c r="ASZ14" i="60"/>
  <c r="ATA14" i="60"/>
  <c r="ATB14" i="60"/>
  <c r="ATC14" i="60"/>
  <c r="ATD14" i="60"/>
  <c r="ATE14" i="60"/>
  <c r="ATF14" i="60"/>
  <c r="ATG14" i="60"/>
  <c r="ATH14" i="60"/>
  <c r="ATI14" i="60"/>
  <c r="ATJ14" i="60"/>
  <c r="ATK14" i="60"/>
  <c r="ATL14" i="60"/>
  <c r="ATM14" i="60"/>
  <c r="ATN14" i="60"/>
  <c r="ATO14" i="60"/>
  <c r="ATP14" i="60"/>
  <c r="ATQ14" i="60"/>
  <c r="ATR14" i="60"/>
  <c r="ATS14" i="60"/>
  <c r="ATT14" i="60"/>
  <c r="ATU14" i="60"/>
  <c r="ATV14" i="60"/>
  <c r="ATW14" i="60"/>
  <c r="ATX14" i="60"/>
  <c r="ATY14" i="60"/>
  <c r="ATZ14" i="60"/>
  <c r="AUA14" i="60"/>
  <c r="AUB14" i="60"/>
  <c r="AUC14" i="60"/>
  <c r="AUD14" i="60"/>
  <c r="AUE14" i="60"/>
  <c r="AUF14" i="60"/>
  <c r="AUG14" i="60"/>
  <c r="AUH14" i="60"/>
  <c r="AUI14" i="60"/>
  <c r="AUJ14" i="60"/>
  <c r="AUK14" i="60"/>
  <c r="AUL14" i="60"/>
  <c r="AUM14" i="60"/>
  <c r="AUN14" i="60"/>
  <c r="AUO14" i="60"/>
  <c r="AUP14" i="60"/>
  <c r="AUQ14" i="60"/>
  <c r="AUR14" i="60"/>
  <c r="AUS14" i="60"/>
  <c r="AUT14" i="60"/>
  <c r="AUU14" i="60"/>
  <c r="C15" i="60"/>
  <c r="D15" i="60"/>
  <c r="E15" i="60"/>
  <c r="F15" i="60"/>
  <c r="G15" i="60"/>
  <c r="H15" i="60"/>
  <c r="I15" i="60"/>
  <c r="J15" i="60"/>
  <c r="K15" i="60"/>
  <c r="L15" i="60"/>
  <c r="M15" i="60"/>
  <c r="N15" i="60"/>
  <c r="O15" i="60"/>
  <c r="P15" i="60"/>
  <c r="Q15" i="60"/>
  <c r="R15" i="60"/>
  <c r="S15" i="60"/>
  <c r="T15" i="60"/>
  <c r="U15" i="60"/>
  <c r="V15" i="60"/>
  <c r="W15" i="60"/>
  <c r="X15" i="60"/>
  <c r="Y15" i="60"/>
  <c r="Z15" i="60"/>
  <c r="AA15" i="60"/>
  <c r="AB15" i="60"/>
  <c r="AC15" i="60"/>
  <c r="AD15" i="60"/>
  <c r="AE15" i="60"/>
  <c r="AF15" i="60"/>
  <c r="AG15" i="60"/>
  <c r="AH15" i="60"/>
  <c r="AI15" i="60"/>
  <c r="AJ15" i="60"/>
  <c r="AK15" i="60"/>
  <c r="AL15" i="60"/>
  <c r="AM15" i="60"/>
  <c r="AN15" i="60"/>
  <c r="AO15" i="60"/>
  <c r="AP15" i="60"/>
  <c r="AQ15" i="60"/>
  <c r="AR15" i="60"/>
  <c r="AS15" i="60"/>
  <c r="AT15" i="60"/>
  <c r="AU15" i="60"/>
  <c r="AV15" i="60"/>
  <c r="AW15" i="60"/>
  <c r="AX15" i="60"/>
  <c r="AY15" i="60"/>
  <c r="AZ15" i="60"/>
  <c r="BA15" i="60"/>
  <c r="BB15" i="60"/>
  <c r="BC15" i="60"/>
  <c r="BD15" i="60"/>
  <c r="BE15" i="60"/>
  <c r="BF15" i="60"/>
  <c r="BG15" i="60"/>
  <c r="BH15" i="60"/>
  <c r="BI15" i="60"/>
  <c r="BJ15" i="60"/>
  <c r="BK15" i="60"/>
  <c r="BL15" i="60"/>
  <c r="BM15" i="60"/>
  <c r="BN15" i="60"/>
  <c r="BO15" i="60"/>
  <c r="BP15" i="60"/>
  <c r="BQ15" i="60"/>
  <c r="BR15" i="60"/>
  <c r="BS15" i="60"/>
  <c r="BT15" i="60"/>
  <c r="BU15" i="60"/>
  <c r="BV15" i="60"/>
  <c r="BW15" i="60"/>
  <c r="BX15" i="60"/>
  <c r="BY15" i="60"/>
  <c r="BZ15" i="60"/>
  <c r="CA15" i="60"/>
  <c r="CB15" i="60"/>
  <c r="CC15" i="60"/>
  <c r="CD15" i="60"/>
  <c r="CE15" i="60"/>
  <c r="CF15" i="60"/>
  <c r="CG15" i="60"/>
  <c r="CH15" i="60"/>
  <c r="CI15" i="60"/>
  <c r="CJ15" i="60"/>
  <c r="CK15" i="60"/>
  <c r="CL15" i="60"/>
  <c r="CM15" i="60"/>
  <c r="CN15" i="60"/>
  <c r="CO15" i="60"/>
  <c r="CP15" i="60"/>
  <c r="CQ15" i="60"/>
  <c r="CR15" i="60"/>
  <c r="CS15" i="60"/>
  <c r="CT15" i="60"/>
  <c r="CU15" i="60"/>
  <c r="CV15" i="60"/>
  <c r="CW15" i="60"/>
  <c r="CX15" i="60"/>
  <c r="CY15" i="60"/>
  <c r="CZ15" i="60"/>
  <c r="DA15" i="60"/>
  <c r="DB15" i="60"/>
  <c r="DC15" i="60"/>
  <c r="DD15" i="60"/>
  <c r="DE15" i="60"/>
  <c r="DF15" i="60"/>
  <c r="DG15" i="60"/>
  <c r="DH15" i="60"/>
  <c r="DI15" i="60"/>
  <c r="DJ15" i="60"/>
  <c r="DK15" i="60"/>
  <c r="DL15" i="60"/>
  <c r="DM15" i="60"/>
  <c r="DN15" i="60"/>
  <c r="DO15" i="60"/>
  <c r="DP15" i="60"/>
  <c r="DQ15" i="60"/>
  <c r="DR15" i="60"/>
  <c r="DS15" i="60"/>
  <c r="DT15" i="60"/>
  <c r="DU15" i="60"/>
  <c r="DV15" i="60"/>
  <c r="DW15" i="60"/>
  <c r="DX15" i="60"/>
  <c r="DY15" i="60"/>
  <c r="DZ15" i="60"/>
  <c r="EA15" i="60"/>
  <c r="EB15" i="60"/>
  <c r="EC15" i="60"/>
  <c r="ED15" i="60"/>
  <c r="EE15" i="60"/>
  <c r="EF15" i="60"/>
  <c r="EG15" i="60"/>
  <c r="EH15" i="60"/>
  <c r="EI15" i="60"/>
  <c r="EJ15" i="60"/>
  <c r="EK15" i="60"/>
  <c r="EL15" i="60"/>
  <c r="EM15" i="60"/>
  <c r="EN15" i="60"/>
  <c r="EO15" i="60"/>
  <c r="EP15" i="60"/>
  <c r="EQ15" i="60"/>
  <c r="ER15" i="60"/>
  <c r="ES15" i="60"/>
  <c r="ET15" i="60"/>
  <c r="EU15" i="60"/>
  <c r="EV15" i="60"/>
  <c r="EW15" i="60"/>
  <c r="EX15" i="60"/>
  <c r="EY15" i="60"/>
  <c r="EZ15" i="60"/>
  <c r="FA15" i="60"/>
  <c r="FB15" i="60"/>
  <c r="FC15" i="60"/>
  <c r="FD15" i="60"/>
  <c r="FE15" i="60"/>
  <c r="FF15" i="60"/>
  <c r="FG15" i="60"/>
  <c r="FH15" i="60"/>
  <c r="FI15" i="60"/>
  <c r="FJ15" i="60"/>
  <c r="FK15" i="60"/>
  <c r="FL15" i="60"/>
  <c r="FM15" i="60"/>
  <c r="FN15" i="60"/>
  <c r="FO15" i="60"/>
  <c r="FP15" i="60"/>
  <c r="FQ15" i="60"/>
  <c r="FR15" i="60"/>
  <c r="FS15" i="60"/>
  <c r="FT15" i="60"/>
  <c r="FU15" i="60"/>
  <c r="FV15" i="60"/>
  <c r="FW15" i="60"/>
  <c r="FX15" i="60"/>
  <c r="FY15" i="60"/>
  <c r="FZ15" i="60"/>
  <c r="GA15" i="60"/>
  <c r="GB15" i="60"/>
  <c r="GC15" i="60"/>
  <c r="GD15" i="60"/>
  <c r="GE15" i="60"/>
  <c r="GF15" i="60"/>
  <c r="GG15" i="60"/>
  <c r="GH15" i="60"/>
  <c r="GI15" i="60"/>
  <c r="GJ15" i="60"/>
  <c r="GK15" i="60"/>
  <c r="GL15" i="60"/>
  <c r="GM15" i="60"/>
  <c r="GN15" i="60"/>
  <c r="GO15" i="60"/>
  <c r="GP15" i="60"/>
  <c r="GQ15" i="60"/>
  <c r="GR15" i="60"/>
  <c r="GS15" i="60"/>
  <c r="GT15" i="60"/>
  <c r="GU15" i="60"/>
  <c r="GV15" i="60"/>
  <c r="GW15" i="60"/>
  <c r="GX15" i="60"/>
  <c r="GY15" i="60"/>
  <c r="GZ15" i="60"/>
  <c r="HA15" i="60"/>
  <c r="HB15" i="60"/>
  <c r="HC15" i="60"/>
  <c r="HD15" i="60"/>
  <c r="HE15" i="60"/>
  <c r="HF15" i="60"/>
  <c r="HG15" i="60"/>
  <c r="HH15" i="60"/>
  <c r="HI15" i="60"/>
  <c r="HJ15" i="60"/>
  <c r="HK15" i="60"/>
  <c r="HL15" i="60"/>
  <c r="HM15" i="60"/>
  <c r="HN15" i="60"/>
  <c r="HO15" i="60"/>
  <c r="HP15" i="60"/>
  <c r="HQ15" i="60"/>
  <c r="HR15" i="60"/>
  <c r="HS15" i="60"/>
  <c r="HT15" i="60"/>
  <c r="HU15" i="60"/>
  <c r="HV15" i="60"/>
  <c r="HW15" i="60"/>
  <c r="HX15" i="60"/>
  <c r="HY15" i="60"/>
  <c r="HZ15" i="60"/>
  <c r="IA15" i="60"/>
  <c r="IB15" i="60"/>
  <c r="IC15" i="60"/>
  <c r="ID15" i="60"/>
  <c r="IE15" i="60"/>
  <c r="IF15" i="60"/>
  <c r="IG15" i="60"/>
  <c r="IH15" i="60"/>
  <c r="II15" i="60"/>
  <c r="IJ15" i="60"/>
  <c r="IK15" i="60"/>
  <c r="IL15" i="60"/>
  <c r="IM15" i="60"/>
  <c r="IN15" i="60"/>
  <c r="IO15" i="60"/>
  <c r="IP15" i="60"/>
  <c r="IQ15" i="60"/>
  <c r="IR15" i="60"/>
  <c r="IS15" i="60"/>
  <c r="IT15" i="60"/>
  <c r="IU15" i="60"/>
  <c r="IV15" i="60"/>
  <c r="IW15" i="60"/>
  <c r="IX15" i="60"/>
  <c r="IY15" i="60"/>
  <c r="IZ15" i="60"/>
  <c r="JA15" i="60"/>
  <c r="JB15" i="60"/>
  <c r="JC15" i="60"/>
  <c r="JD15" i="60"/>
  <c r="JE15" i="60"/>
  <c r="JF15" i="60"/>
  <c r="JG15" i="60"/>
  <c r="JH15" i="60"/>
  <c r="JI15" i="60"/>
  <c r="JJ15" i="60"/>
  <c r="JK15" i="60"/>
  <c r="JL15" i="60"/>
  <c r="JM15" i="60"/>
  <c r="JN15" i="60"/>
  <c r="JO15" i="60"/>
  <c r="JP15" i="60"/>
  <c r="JQ15" i="60"/>
  <c r="JR15" i="60"/>
  <c r="JS15" i="60"/>
  <c r="JT15" i="60"/>
  <c r="JU15" i="60"/>
  <c r="JV15" i="60"/>
  <c r="JW15" i="60"/>
  <c r="JX15" i="60"/>
  <c r="JY15" i="60"/>
  <c r="JZ15" i="60"/>
  <c r="KA15" i="60"/>
  <c r="KB15" i="60"/>
  <c r="KC15" i="60"/>
  <c r="KD15" i="60"/>
  <c r="KE15" i="60"/>
  <c r="KF15" i="60"/>
  <c r="KG15" i="60"/>
  <c r="KH15" i="60"/>
  <c r="KI15" i="60"/>
  <c r="KJ15" i="60"/>
  <c r="KK15" i="60"/>
  <c r="KL15" i="60"/>
  <c r="KM15" i="60"/>
  <c r="KN15" i="60"/>
  <c r="KO15" i="60"/>
  <c r="KP15" i="60"/>
  <c r="KQ15" i="60"/>
  <c r="KR15" i="60"/>
  <c r="KS15" i="60"/>
  <c r="KT15" i="60"/>
  <c r="KU15" i="60"/>
  <c r="KV15" i="60"/>
  <c r="KW15" i="60"/>
  <c r="KX15" i="60"/>
  <c r="KY15" i="60"/>
  <c r="KZ15" i="60"/>
  <c r="LA15" i="60"/>
  <c r="LB15" i="60"/>
  <c r="LC15" i="60"/>
  <c r="LD15" i="60"/>
  <c r="LE15" i="60"/>
  <c r="LF15" i="60"/>
  <c r="LG15" i="60"/>
  <c r="LH15" i="60"/>
  <c r="LI15" i="60"/>
  <c r="LJ15" i="60"/>
  <c r="LK15" i="60"/>
  <c r="LL15" i="60"/>
  <c r="LM15" i="60"/>
  <c r="LN15" i="60"/>
  <c r="LO15" i="60"/>
  <c r="LP15" i="60"/>
  <c r="LQ15" i="60"/>
  <c r="LR15" i="60"/>
  <c r="LS15" i="60"/>
  <c r="LT15" i="60"/>
  <c r="LU15" i="60"/>
  <c r="LV15" i="60"/>
  <c r="LW15" i="60"/>
  <c r="LX15" i="60"/>
  <c r="LY15" i="60"/>
  <c r="LZ15" i="60"/>
  <c r="MA15" i="60"/>
  <c r="MB15" i="60"/>
  <c r="MC15" i="60"/>
  <c r="MD15" i="60"/>
  <c r="ME15" i="60"/>
  <c r="MF15" i="60"/>
  <c r="MG15" i="60"/>
  <c r="MH15" i="60"/>
  <c r="MI15" i="60"/>
  <c r="MJ15" i="60"/>
  <c r="MK15" i="60"/>
  <c r="ML15" i="60"/>
  <c r="MM15" i="60"/>
  <c r="MN15" i="60"/>
  <c r="MO15" i="60"/>
  <c r="MP15" i="60"/>
  <c r="MQ15" i="60"/>
  <c r="MR15" i="60"/>
  <c r="MS15" i="60"/>
  <c r="MT15" i="60"/>
  <c r="MU15" i="60"/>
  <c r="MV15" i="60"/>
  <c r="MW15" i="60"/>
  <c r="MX15" i="60"/>
  <c r="MY15" i="60"/>
  <c r="MZ15" i="60"/>
  <c r="NA15" i="60"/>
  <c r="NB15" i="60"/>
  <c r="NC15" i="60"/>
  <c r="ND15" i="60"/>
  <c r="NE15" i="60"/>
  <c r="NF15" i="60"/>
  <c r="NG15" i="60"/>
  <c r="NH15" i="60"/>
  <c r="NI15" i="60"/>
  <c r="NJ15" i="60"/>
  <c r="NK15" i="60"/>
  <c r="NL15" i="60"/>
  <c r="NM15" i="60"/>
  <c r="NN15" i="60"/>
  <c r="NO15" i="60"/>
  <c r="NP15" i="60"/>
  <c r="NQ15" i="60"/>
  <c r="NR15" i="60"/>
  <c r="NS15" i="60"/>
  <c r="NT15" i="60"/>
  <c r="NU15" i="60"/>
  <c r="NV15" i="60"/>
  <c r="NW15" i="60"/>
  <c r="NX15" i="60"/>
  <c r="NY15" i="60"/>
  <c r="NZ15" i="60"/>
  <c r="OA15" i="60"/>
  <c r="OB15" i="60"/>
  <c r="OC15" i="60"/>
  <c r="OD15" i="60"/>
  <c r="OE15" i="60"/>
  <c r="OF15" i="60"/>
  <c r="OG15" i="60"/>
  <c r="OH15" i="60"/>
  <c r="OI15" i="60"/>
  <c r="OJ15" i="60"/>
  <c r="OK15" i="60"/>
  <c r="OL15" i="60"/>
  <c r="OM15" i="60"/>
  <c r="ON15" i="60"/>
  <c r="OO15" i="60"/>
  <c r="OP15" i="60"/>
  <c r="OQ15" i="60"/>
  <c r="OR15" i="60"/>
  <c r="OS15" i="60"/>
  <c r="OT15" i="60"/>
  <c r="OU15" i="60"/>
  <c r="OV15" i="60"/>
  <c r="OW15" i="60"/>
  <c r="OX15" i="60"/>
  <c r="OY15" i="60"/>
  <c r="OZ15" i="60"/>
  <c r="PA15" i="60"/>
  <c r="PB15" i="60"/>
  <c r="PC15" i="60"/>
  <c r="PD15" i="60"/>
  <c r="PE15" i="60"/>
  <c r="PF15" i="60"/>
  <c r="PG15" i="60"/>
  <c r="PH15" i="60"/>
  <c r="PI15" i="60"/>
  <c r="PJ15" i="60"/>
  <c r="PK15" i="60"/>
  <c r="PL15" i="60"/>
  <c r="PM15" i="60"/>
  <c r="PN15" i="60"/>
  <c r="PO15" i="60"/>
  <c r="PP15" i="60"/>
  <c r="PQ15" i="60"/>
  <c r="PR15" i="60"/>
  <c r="PS15" i="60"/>
  <c r="PT15" i="60"/>
  <c r="PU15" i="60"/>
  <c r="PV15" i="60"/>
  <c r="PW15" i="60"/>
  <c r="PX15" i="60"/>
  <c r="PY15" i="60"/>
  <c r="PZ15" i="60"/>
  <c r="QA15" i="60"/>
  <c r="QB15" i="60"/>
  <c r="QC15" i="60"/>
  <c r="QD15" i="60"/>
  <c r="QE15" i="60"/>
  <c r="QF15" i="60"/>
  <c r="QG15" i="60"/>
  <c r="QH15" i="60"/>
  <c r="QI15" i="60"/>
  <c r="QJ15" i="60"/>
  <c r="QK15" i="60"/>
  <c r="QL15" i="60"/>
  <c r="QM15" i="60"/>
  <c r="QN15" i="60"/>
  <c r="QO15" i="60"/>
  <c r="QP15" i="60"/>
  <c r="QQ15" i="60"/>
  <c r="QR15" i="60"/>
  <c r="QS15" i="60"/>
  <c r="QT15" i="60"/>
  <c r="QU15" i="60"/>
  <c r="QV15" i="60"/>
  <c r="QW15" i="60"/>
  <c r="QX15" i="60"/>
  <c r="QY15" i="60"/>
  <c r="QZ15" i="60"/>
  <c r="RA15" i="60"/>
  <c r="RB15" i="60"/>
  <c r="RC15" i="60"/>
  <c r="RD15" i="60"/>
  <c r="RE15" i="60"/>
  <c r="RF15" i="60"/>
  <c r="RG15" i="60"/>
  <c r="RH15" i="60"/>
  <c r="RI15" i="60"/>
  <c r="RJ15" i="60"/>
  <c r="RK15" i="60"/>
  <c r="RL15" i="60"/>
  <c r="RM15" i="60"/>
  <c r="RN15" i="60"/>
  <c r="RO15" i="60"/>
  <c r="RP15" i="60"/>
  <c r="RQ15" i="60"/>
  <c r="RR15" i="60"/>
  <c r="RS15" i="60"/>
  <c r="RT15" i="60"/>
  <c r="RU15" i="60"/>
  <c r="RV15" i="60"/>
  <c r="RW15" i="60"/>
  <c r="RX15" i="60"/>
  <c r="RY15" i="60"/>
  <c r="RZ15" i="60"/>
  <c r="SA15" i="60"/>
  <c r="SB15" i="60"/>
  <c r="SC15" i="60"/>
  <c r="SD15" i="60"/>
  <c r="SE15" i="60"/>
  <c r="SF15" i="60"/>
  <c r="SG15" i="60"/>
  <c r="SH15" i="60"/>
  <c r="SI15" i="60"/>
  <c r="SJ15" i="60"/>
  <c r="SK15" i="60"/>
  <c r="SL15" i="60"/>
  <c r="SM15" i="60"/>
  <c r="SN15" i="60"/>
  <c r="SO15" i="60"/>
  <c r="SP15" i="60"/>
  <c r="SQ15" i="60"/>
  <c r="SR15" i="60"/>
  <c r="SS15" i="60"/>
  <c r="ST15" i="60"/>
  <c r="SU15" i="60"/>
  <c r="SV15" i="60"/>
  <c r="SW15" i="60"/>
  <c r="SX15" i="60"/>
  <c r="SY15" i="60"/>
  <c r="SZ15" i="60"/>
  <c r="TA15" i="60"/>
  <c r="TB15" i="60"/>
  <c r="TC15" i="60"/>
  <c r="TD15" i="60"/>
  <c r="TE15" i="60"/>
  <c r="TF15" i="60"/>
  <c r="TG15" i="60"/>
  <c r="TH15" i="60"/>
  <c r="TI15" i="60"/>
  <c r="TJ15" i="60"/>
  <c r="TK15" i="60"/>
  <c r="TL15" i="60"/>
  <c r="TM15" i="60"/>
  <c r="TN15" i="60"/>
  <c r="TO15" i="60"/>
  <c r="TP15" i="60"/>
  <c r="TQ15" i="60"/>
  <c r="TR15" i="60"/>
  <c r="TS15" i="60"/>
  <c r="TT15" i="60"/>
  <c r="TU15" i="60"/>
  <c r="TV15" i="60"/>
  <c r="TW15" i="60"/>
  <c r="TX15" i="60"/>
  <c r="TY15" i="60"/>
  <c r="TZ15" i="60"/>
  <c r="UA15" i="60"/>
  <c r="UB15" i="60"/>
  <c r="UC15" i="60"/>
  <c r="UD15" i="60"/>
  <c r="UE15" i="60"/>
  <c r="UF15" i="60"/>
  <c r="UG15" i="60"/>
  <c r="UH15" i="60"/>
  <c r="UI15" i="60"/>
  <c r="UJ15" i="60"/>
  <c r="UK15" i="60"/>
  <c r="UL15" i="60"/>
  <c r="UM15" i="60"/>
  <c r="UN15" i="60"/>
  <c r="UO15" i="60"/>
  <c r="UP15" i="60"/>
  <c r="UQ15" i="60"/>
  <c r="UR15" i="60"/>
  <c r="US15" i="60"/>
  <c r="UT15" i="60"/>
  <c r="UU15" i="60"/>
  <c r="UV15" i="60"/>
  <c r="UW15" i="60"/>
  <c r="UX15" i="60"/>
  <c r="UY15" i="60"/>
  <c r="UZ15" i="60"/>
  <c r="VA15" i="60"/>
  <c r="VB15" i="60"/>
  <c r="VC15" i="60"/>
  <c r="VD15" i="60"/>
  <c r="VE15" i="60"/>
  <c r="VF15" i="60"/>
  <c r="VG15" i="60"/>
  <c r="VH15" i="60"/>
  <c r="VI15" i="60"/>
  <c r="VJ15" i="60"/>
  <c r="VK15" i="60"/>
  <c r="VL15" i="60"/>
  <c r="VM15" i="60"/>
  <c r="VN15" i="60"/>
  <c r="VO15" i="60"/>
  <c r="VP15" i="60"/>
  <c r="VQ15" i="60"/>
  <c r="VR15" i="60"/>
  <c r="VS15" i="60"/>
  <c r="VT15" i="60"/>
  <c r="VU15" i="60"/>
  <c r="VV15" i="60"/>
  <c r="VW15" i="60"/>
  <c r="VX15" i="60"/>
  <c r="VY15" i="60"/>
  <c r="VZ15" i="60"/>
  <c r="WA15" i="60"/>
  <c r="WB15" i="60"/>
  <c r="WC15" i="60"/>
  <c r="WD15" i="60"/>
  <c r="WE15" i="60"/>
  <c r="WF15" i="60"/>
  <c r="WG15" i="60"/>
  <c r="WH15" i="60"/>
  <c r="WI15" i="60"/>
  <c r="WJ15" i="60"/>
  <c r="WK15" i="60"/>
  <c r="WL15" i="60"/>
  <c r="WM15" i="60"/>
  <c r="WN15" i="60"/>
  <c r="WO15" i="60"/>
  <c r="WP15" i="60"/>
  <c r="WQ15" i="60"/>
  <c r="WR15" i="60"/>
  <c r="WS15" i="60"/>
  <c r="WT15" i="60"/>
  <c r="WU15" i="60"/>
  <c r="WV15" i="60"/>
  <c r="WW15" i="60"/>
  <c r="WX15" i="60"/>
  <c r="WY15" i="60"/>
  <c r="WZ15" i="60"/>
  <c r="XA15" i="60"/>
  <c r="XB15" i="60"/>
  <c r="XC15" i="60"/>
  <c r="XD15" i="60"/>
  <c r="XE15" i="60"/>
  <c r="XF15" i="60"/>
  <c r="XG15" i="60"/>
  <c r="XH15" i="60"/>
  <c r="XI15" i="60"/>
  <c r="XJ15" i="60"/>
  <c r="XK15" i="60"/>
  <c r="XL15" i="60"/>
  <c r="XM15" i="60"/>
  <c r="XN15" i="60"/>
  <c r="XO15" i="60"/>
  <c r="XP15" i="60"/>
  <c r="XQ15" i="60"/>
  <c r="XR15" i="60"/>
  <c r="XS15" i="60"/>
  <c r="XT15" i="60"/>
  <c r="XU15" i="60"/>
  <c r="XV15" i="60"/>
  <c r="XW15" i="60"/>
  <c r="XX15" i="60"/>
  <c r="XY15" i="60"/>
  <c r="XZ15" i="60"/>
  <c r="YA15" i="60"/>
  <c r="YB15" i="60"/>
  <c r="YC15" i="60"/>
  <c r="YD15" i="60"/>
  <c r="YE15" i="60"/>
  <c r="YF15" i="60"/>
  <c r="YG15" i="60"/>
  <c r="YH15" i="60"/>
  <c r="YI15" i="60"/>
  <c r="YJ15" i="60"/>
  <c r="YK15" i="60"/>
  <c r="YL15" i="60"/>
  <c r="YM15" i="60"/>
  <c r="YN15" i="60"/>
  <c r="YO15" i="60"/>
  <c r="YP15" i="60"/>
  <c r="YQ15" i="60"/>
  <c r="YR15" i="60"/>
  <c r="YS15" i="60"/>
  <c r="YT15" i="60"/>
  <c r="YU15" i="60"/>
  <c r="YV15" i="60"/>
  <c r="YW15" i="60"/>
  <c r="YX15" i="60"/>
  <c r="YY15" i="60"/>
  <c r="YZ15" i="60"/>
  <c r="ZA15" i="60"/>
  <c r="ZB15" i="60"/>
  <c r="ZC15" i="60"/>
  <c r="ZD15" i="60"/>
  <c r="ZE15" i="60"/>
  <c r="ZF15" i="60"/>
  <c r="ZG15" i="60"/>
  <c r="ZH15" i="60"/>
  <c r="ZI15" i="60"/>
  <c r="ZJ15" i="60"/>
  <c r="ZK15" i="60"/>
  <c r="ZL15" i="60"/>
  <c r="ZM15" i="60"/>
  <c r="ZN15" i="60"/>
  <c r="ZO15" i="60"/>
  <c r="ZP15" i="60"/>
  <c r="ZQ15" i="60"/>
  <c r="ZR15" i="60"/>
  <c r="ZS15" i="60"/>
  <c r="ZT15" i="60"/>
  <c r="ZU15" i="60"/>
  <c r="ZV15" i="60"/>
  <c r="ZW15" i="60"/>
  <c r="ZX15" i="60"/>
  <c r="ZY15" i="60"/>
  <c r="ZZ15" i="60"/>
  <c r="AAA15" i="60"/>
  <c r="AAB15" i="60"/>
  <c r="AAC15" i="60"/>
  <c r="AAD15" i="60"/>
  <c r="AAE15" i="60"/>
  <c r="AAF15" i="60"/>
  <c r="AAG15" i="60"/>
  <c r="AAH15" i="60"/>
  <c r="AAI15" i="60"/>
  <c r="AAJ15" i="60"/>
  <c r="AAK15" i="60"/>
  <c r="AAL15" i="60"/>
  <c r="AAM15" i="60"/>
  <c r="AAN15" i="60"/>
  <c r="AAO15" i="60"/>
  <c r="AAP15" i="60"/>
  <c r="AAQ15" i="60"/>
  <c r="AAR15" i="60"/>
  <c r="AAS15" i="60"/>
  <c r="AAT15" i="60"/>
  <c r="AAU15" i="60"/>
  <c r="AAV15" i="60"/>
  <c r="AAW15" i="60"/>
  <c r="AAX15" i="60"/>
  <c r="AAY15" i="60"/>
  <c r="AAZ15" i="60"/>
  <c r="ABA15" i="60"/>
  <c r="ABB15" i="60"/>
  <c r="ABC15" i="60"/>
  <c r="ABD15" i="60"/>
  <c r="ABE15" i="60"/>
  <c r="ABF15" i="60"/>
  <c r="ABG15" i="60"/>
  <c r="ABH15" i="60"/>
  <c r="ABI15" i="60"/>
  <c r="ABJ15" i="60"/>
  <c r="ABK15" i="60"/>
  <c r="ABL15" i="60"/>
  <c r="ABM15" i="60"/>
  <c r="ABN15" i="60"/>
  <c r="ABO15" i="60"/>
  <c r="ABP15" i="60"/>
  <c r="ABQ15" i="60"/>
  <c r="ABR15" i="60"/>
  <c r="ABS15" i="60"/>
  <c r="ABT15" i="60"/>
  <c r="ABU15" i="60"/>
  <c r="ABV15" i="60"/>
  <c r="ABW15" i="60"/>
  <c r="ABX15" i="60"/>
  <c r="ABY15" i="60"/>
  <c r="ABZ15" i="60"/>
  <c r="ACA15" i="60"/>
  <c r="ACB15" i="60"/>
  <c r="ACC15" i="60"/>
  <c r="ACD15" i="60"/>
  <c r="ACE15" i="60"/>
  <c r="ACF15" i="60"/>
  <c r="ACG15" i="60"/>
  <c r="ACH15" i="60"/>
  <c r="ACI15" i="60"/>
  <c r="ACJ15" i="60"/>
  <c r="ACK15" i="60"/>
  <c r="ACL15" i="60"/>
  <c r="ACM15" i="60"/>
  <c r="ACN15" i="60"/>
  <c r="ACO15" i="60"/>
  <c r="ACP15" i="60"/>
  <c r="ACQ15" i="60"/>
  <c r="ACR15" i="60"/>
  <c r="ACS15" i="60"/>
  <c r="ACT15" i="60"/>
  <c r="ACU15" i="60"/>
  <c r="ACV15" i="60"/>
  <c r="ACW15" i="60"/>
  <c r="ACX15" i="60"/>
  <c r="ACY15" i="60"/>
  <c r="ACZ15" i="60"/>
  <c r="ADA15" i="60"/>
  <c r="ADB15" i="60"/>
  <c r="ADC15" i="60"/>
  <c r="ADD15" i="60"/>
  <c r="ADE15" i="60"/>
  <c r="ADF15" i="60"/>
  <c r="ADG15" i="60"/>
  <c r="ADH15" i="60"/>
  <c r="ADI15" i="60"/>
  <c r="ADJ15" i="60"/>
  <c r="ADK15" i="60"/>
  <c r="ADL15" i="60"/>
  <c r="ADM15" i="60"/>
  <c r="ADN15" i="60"/>
  <c r="ADO15" i="60"/>
  <c r="ADP15" i="60"/>
  <c r="ADQ15" i="60"/>
  <c r="ADR15" i="60"/>
  <c r="ADS15" i="60"/>
  <c r="ADT15" i="60"/>
  <c r="ADU15" i="60"/>
  <c r="ADV15" i="60"/>
  <c r="ADW15" i="60"/>
  <c r="ADX15" i="60"/>
  <c r="ADY15" i="60"/>
  <c r="ADZ15" i="60"/>
  <c r="AEA15" i="60"/>
  <c r="AEB15" i="60"/>
  <c r="AEC15" i="60"/>
  <c r="AED15" i="60"/>
  <c r="AEE15" i="60"/>
  <c r="AEF15" i="60"/>
  <c r="AEG15" i="60"/>
  <c r="AEH15" i="60"/>
  <c r="AEI15" i="60"/>
  <c r="AEJ15" i="60"/>
  <c r="AEK15" i="60"/>
  <c r="AEL15" i="60"/>
  <c r="AEM15" i="60"/>
  <c r="AEN15" i="60"/>
  <c r="AEO15" i="60"/>
  <c r="AEP15" i="60"/>
  <c r="AEQ15" i="60"/>
  <c r="AER15" i="60"/>
  <c r="AES15" i="60"/>
  <c r="AET15" i="60"/>
  <c r="AEU15" i="60"/>
  <c r="AEV15" i="60"/>
  <c r="AEW15" i="60"/>
  <c r="AEX15" i="60"/>
  <c r="AEY15" i="60"/>
  <c r="AEZ15" i="60"/>
  <c r="AFA15" i="60"/>
  <c r="AFB15" i="60"/>
  <c r="AFC15" i="60"/>
  <c r="AFD15" i="60"/>
  <c r="AFE15" i="60"/>
  <c r="AFF15" i="60"/>
  <c r="AFG15" i="60"/>
  <c r="AFH15" i="60"/>
  <c r="AFI15" i="60"/>
  <c r="AFJ15" i="60"/>
  <c r="AFK15" i="60"/>
  <c r="AFL15" i="60"/>
  <c r="AFM15" i="60"/>
  <c r="AFN15" i="60"/>
  <c r="AFO15" i="60"/>
  <c r="AFP15" i="60"/>
  <c r="AFQ15" i="60"/>
  <c r="AFR15" i="60"/>
  <c r="AFS15" i="60"/>
  <c r="AFT15" i="60"/>
  <c r="AFU15" i="60"/>
  <c r="AFV15" i="60"/>
  <c r="AFW15" i="60"/>
  <c r="AFX15" i="60"/>
  <c r="AFY15" i="60"/>
  <c r="AFZ15" i="60"/>
  <c r="AGA15" i="60"/>
  <c r="AGB15" i="60"/>
  <c r="AGC15" i="60"/>
  <c r="AGD15" i="60"/>
  <c r="AGE15" i="60"/>
  <c r="AGF15" i="60"/>
  <c r="AGG15" i="60"/>
  <c r="AGH15" i="60"/>
  <c r="AGI15" i="60"/>
  <c r="AGJ15" i="60"/>
  <c r="AGK15" i="60"/>
  <c r="AGL15" i="60"/>
  <c r="AGM15" i="60"/>
  <c r="AGN15" i="60"/>
  <c r="AGO15" i="60"/>
  <c r="AGP15" i="60"/>
  <c r="AGQ15" i="60"/>
  <c r="AGR15" i="60"/>
  <c r="AGS15" i="60"/>
  <c r="AGT15" i="60"/>
  <c r="AGU15" i="60"/>
  <c r="AGV15" i="60"/>
  <c r="AGW15" i="60"/>
  <c r="AGX15" i="60"/>
  <c r="AGY15" i="60"/>
  <c r="AGZ15" i="60"/>
  <c r="AHA15" i="60"/>
  <c r="AHB15" i="60"/>
  <c r="AHC15" i="60"/>
  <c r="AHD15" i="60"/>
  <c r="AHE15" i="60"/>
  <c r="AHF15" i="60"/>
  <c r="AHG15" i="60"/>
  <c r="AHH15" i="60"/>
  <c r="AHI15" i="60"/>
  <c r="AHJ15" i="60"/>
  <c r="AHK15" i="60"/>
  <c r="AHL15" i="60"/>
  <c r="AHM15" i="60"/>
  <c r="AHN15" i="60"/>
  <c r="AHO15" i="60"/>
  <c r="AHP15" i="60"/>
  <c r="AHQ15" i="60"/>
  <c r="AHR15" i="60"/>
  <c r="AHS15" i="60"/>
  <c r="AHT15" i="60"/>
  <c r="AHU15" i="60"/>
  <c r="AHV15" i="60"/>
  <c r="AHW15" i="60"/>
  <c r="AHX15" i="60"/>
  <c r="AHY15" i="60"/>
  <c r="AHZ15" i="60"/>
  <c r="AIA15" i="60"/>
  <c r="AIB15" i="60"/>
  <c r="AIC15" i="60"/>
  <c r="AID15" i="60"/>
  <c r="AIE15" i="60"/>
  <c r="AIF15" i="60"/>
  <c r="AIG15" i="60"/>
  <c r="AIH15" i="60"/>
  <c r="AII15" i="60"/>
  <c r="AIJ15" i="60"/>
  <c r="AIK15" i="60"/>
  <c r="AIL15" i="60"/>
  <c r="AIM15" i="60"/>
  <c r="AIN15" i="60"/>
  <c r="AIO15" i="60"/>
  <c r="AIP15" i="60"/>
  <c r="AIQ15" i="60"/>
  <c r="AIR15" i="60"/>
  <c r="AIS15" i="60"/>
  <c r="AIT15" i="60"/>
  <c r="AIU15" i="60"/>
  <c r="AIV15" i="60"/>
  <c r="AIW15" i="60"/>
  <c r="AIX15" i="60"/>
  <c r="AIY15" i="60"/>
  <c r="AIZ15" i="60"/>
  <c r="AJA15" i="60"/>
  <c r="AJB15" i="60"/>
  <c r="AJC15" i="60"/>
  <c r="AJD15" i="60"/>
  <c r="AJE15" i="60"/>
  <c r="AJF15" i="60"/>
  <c r="AJG15" i="60"/>
  <c r="AJH15" i="60"/>
  <c r="AJI15" i="60"/>
  <c r="AJJ15" i="60"/>
  <c r="AJK15" i="60"/>
  <c r="AJL15" i="60"/>
  <c r="AJM15" i="60"/>
  <c r="AJN15" i="60"/>
  <c r="AJO15" i="60"/>
  <c r="AJP15" i="60"/>
  <c r="AJQ15" i="60"/>
  <c r="AJR15" i="60"/>
  <c r="AJS15" i="60"/>
  <c r="AJT15" i="60"/>
  <c r="AJU15" i="60"/>
  <c r="AJV15" i="60"/>
  <c r="AJW15" i="60"/>
  <c r="AJX15" i="60"/>
  <c r="AJY15" i="60"/>
  <c r="AJZ15" i="60"/>
  <c r="AKA15" i="60"/>
  <c r="AKB15" i="60"/>
  <c r="AKC15" i="60"/>
  <c r="AKD15" i="60"/>
  <c r="AKE15" i="60"/>
  <c r="AKF15" i="60"/>
  <c r="AKG15" i="60"/>
  <c r="AKH15" i="60"/>
  <c r="AKI15" i="60"/>
  <c r="AKJ15" i="60"/>
  <c r="AKK15" i="60"/>
  <c r="AKL15" i="60"/>
  <c r="AKM15" i="60"/>
  <c r="AKN15" i="60"/>
  <c r="AKO15" i="60"/>
  <c r="AKP15" i="60"/>
  <c r="AKQ15" i="60"/>
  <c r="AKR15" i="60"/>
  <c r="AKS15" i="60"/>
  <c r="AKT15" i="60"/>
  <c r="AKU15" i="60"/>
  <c r="AKV15" i="60"/>
  <c r="AKW15" i="60"/>
  <c r="AKX15" i="60"/>
  <c r="AKY15" i="60"/>
  <c r="AKZ15" i="60"/>
  <c r="ALA15" i="60"/>
  <c r="ALB15" i="60"/>
  <c r="ALC15" i="60"/>
  <c r="ALD15" i="60"/>
  <c r="ALE15" i="60"/>
  <c r="ALF15" i="60"/>
  <c r="ALG15" i="60"/>
  <c r="ALH15" i="60"/>
  <c r="ALI15" i="60"/>
  <c r="ALJ15" i="60"/>
  <c r="ALK15" i="60"/>
  <c r="ALL15" i="60"/>
  <c r="ALM15" i="60"/>
  <c r="ALN15" i="60"/>
  <c r="ALO15" i="60"/>
  <c r="ALP15" i="60"/>
  <c r="ALQ15" i="60"/>
  <c r="ALR15" i="60"/>
  <c r="ALS15" i="60"/>
  <c r="ALT15" i="60"/>
  <c r="ALU15" i="60"/>
  <c r="ALV15" i="60"/>
  <c r="ALW15" i="60"/>
  <c r="ALX15" i="60"/>
  <c r="ALY15" i="60"/>
  <c r="ALZ15" i="60"/>
  <c r="AMA15" i="60"/>
  <c r="AMB15" i="60"/>
  <c r="AMC15" i="60"/>
  <c r="AMD15" i="60"/>
  <c r="AME15" i="60"/>
  <c r="AMF15" i="60"/>
  <c r="AMG15" i="60"/>
  <c r="AMH15" i="60"/>
  <c r="AMI15" i="60"/>
  <c r="AMJ15" i="60"/>
  <c r="AMK15" i="60"/>
  <c r="AML15" i="60"/>
  <c r="AMM15" i="60"/>
  <c r="AMN15" i="60"/>
  <c r="AMO15" i="60"/>
  <c r="AMP15" i="60"/>
  <c r="AMQ15" i="60"/>
  <c r="AMR15" i="60"/>
  <c r="AMS15" i="60"/>
  <c r="AMT15" i="60"/>
  <c r="AMU15" i="60"/>
  <c r="AMV15" i="60"/>
  <c r="AMW15" i="60"/>
  <c r="AMX15" i="60"/>
  <c r="AMY15" i="60"/>
  <c r="AMZ15" i="60"/>
  <c r="ANA15" i="60"/>
  <c r="ANB15" i="60"/>
  <c r="ANC15" i="60"/>
  <c r="AND15" i="60"/>
  <c r="ANE15" i="60"/>
  <c r="ANF15" i="60"/>
  <c r="ANG15" i="60"/>
  <c r="ANH15" i="60"/>
  <c r="ANI15" i="60"/>
  <c r="ANJ15" i="60"/>
  <c r="ANK15" i="60"/>
  <c r="ANL15" i="60"/>
  <c r="ANM15" i="60"/>
  <c r="ANN15" i="60"/>
  <c r="ANO15" i="60"/>
  <c r="ANP15" i="60"/>
  <c r="ANQ15" i="60"/>
  <c r="ANR15" i="60"/>
  <c r="ANS15" i="60"/>
  <c r="ANT15" i="60"/>
  <c r="ANU15" i="60"/>
  <c r="ANV15" i="60"/>
  <c r="ANW15" i="60"/>
  <c r="ANX15" i="60"/>
  <c r="ANY15" i="60"/>
  <c r="ANZ15" i="60"/>
  <c r="AOA15" i="60"/>
  <c r="AOB15" i="60"/>
  <c r="AOC15" i="60"/>
  <c r="AOD15" i="60"/>
  <c r="AOE15" i="60"/>
  <c r="AOF15" i="60"/>
  <c r="AOG15" i="60"/>
  <c r="AOH15" i="60"/>
  <c r="AOI15" i="60"/>
  <c r="AOJ15" i="60"/>
  <c r="AOK15" i="60"/>
  <c r="AOL15" i="60"/>
  <c r="AOM15" i="60"/>
  <c r="AON15" i="60"/>
  <c r="AOO15" i="60"/>
  <c r="AOP15" i="60"/>
  <c r="AOQ15" i="60"/>
  <c r="AOR15" i="60"/>
  <c r="AOS15" i="60"/>
  <c r="AOT15" i="60"/>
  <c r="AOU15" i="60"/>
  <c r="AOV15" i="60"/>
  <c r="AOW15" i="60"/>
  <c r="AOX15" i="60"/>
  <c r="AOY15" i="60"/>
  <c r="AOZ15" i="60"/>
  <c r="APA15" i="60"/>
  <c r="APB15" i="60"/>
  <c r="APC15" i="60"/>
  <c r="APD15" i="60"/>
  <c r="APE15" i="60"/>
  <c r="APF15" i="60"/>
  <c r="APG15" i="60"/>
  <c r="APH15" i="60"/>
  <c r="API15" i="60"/>
  <c r="APJ15" i="60"/>
  <c r="APK15" i="60"/>
  <c r="APL15" i="60"/>
  <c r="APM15" i="60"/>
  <c r="APN15" i="60"/>
  <c r="APO15" i="60"/>
  <c r="APP15" i="60"/>
  <c r="APQ15" i="60"/>
  <c r="APR15" i="60"/>
  <c r="APS15" i="60"/>
  <c r="APT15" i="60"/>
  <c r="APU15" i="60"/>
  <c r="APV15" i="60"/>
  <c r="APW15" i="60"/>
  <c r="APX15" i="60"/>
  <c r="APY15" i="60"/>
  <c r="APZ15" i="60"/>
  <c r="AQA15" i="60"/>
  <c r="AQB15" i="60"/>
  <c r="AQC15" i="60"/>
  <c r="AQD15" i="60"/>
  <c r="AQE15" i="60"/>
  <c r="AQF15" i="60"/>
  <c r="AQG15" i="60"/>
  <c r="AQH15" i="60"/>
  <c r="AQI15" i="60"/>
  <c r="AQJ15" i="60"/>
  <c r="AQK15" i="60"/>
  <c r="AQL15" i="60"/>
  <c r="AQM15" i="60"/>
  <c r="AQN15" i="60"/>
  <c r="AQO15" i="60"/>
  <c r="AQP15" i="60"/>
  <c r="AQQ15" i="60"/>
  <c r="AQR15" i="60"/>
  <c r="AQS15" i="60"/>
  <c r="AQT15" i="60"/>
  <c r="AQU15" i="60"/>
  <c r="AQV15" i="60"/>
  <c r="AQW15" i="60"/>
  <c r="AQX15" i="60"/>
  <c r="AQY15" i="60"/>
  <c r="AQZ15" i="60"/>
  <c r="ARA15" i="60"/>
  <c r="ARB15" i="60"/>
  <c r="ARC15" i="60"/>
  <c r="ARD15" i="60"/>
  <c r="ARE15" i="60"/>
  <c r="ARF15" i="60"/>
  <c r="ARG15" i="60"/>
  <c r="ARH15" i="60"/>
  <c r="ARI15" i="60"/>
  <c r="ARJ15" i="60"/>
  <c r="ARK15" i="60"/>
  <c r="ARL15" i="60"/>
  <c r="ARM15" i="60"/>
  <c r="ARN15" i="60"/>
  <c r="ARO15" i="60"/>
  <c r="ARP15" i="60"/>
  <c r="ARQ15" i="60"/>
  <c r="ARR15" i="60"/>
  <c r="ARS15" i="60"/>
  <c r="ART15" i="60"/>
  <c r="ARU15" i="60"/>
  <c r="ARV15" i="60"/>
  <c r="ARW15" i="60"/>
  <c r="ARX15" i="60"/>
  <c r="ARY15" i="60"/>
  <c r="ARZ15" i="60"/>
  <c r="ASA15" i="60"/>
  <c r="ASB15" i="60"/>
  <c r="ASC15" i="60"/>
  <c r="ASD15" i="60"/>
  <c r="ASE15" i="60"/>
  <c r="ASF15" i="60"/>
  <c r="ASG15" i="60"/>
  <c r="ASH15" i="60"/>
  <c r="ASI15" i="60"/>
  <c r="ASJ15" i="60"/>
  <c r="ASK15" i="60"/>
  <c r="ASL15" i="60"/>
  <c r="ASM15" i="60"/>
  <c r="ASN15" i="60"/>
  <c r="ASO15" i="60"/>
  <c r="ASP15" i="60"/>
  <c r="ASQ15" i="60"/>
  <c r="ASR15" i="60"/>
  <c r="ASS15" i="60"/>
  <c r="AST15" i="60"/>
  <c r="ASU15" i="60"/>
  <c r="ASV15" i="60"/>
  <c r="ASW15" i="60"/>
  <c r="ASX15" i="60"/>
  <c r="ASY15" i="60"/>
  <c r="ASZ15" i="60"/>
  <c r="ATA15" i="60"/>
  <c r="ATB15" i="60"/>
  <c r="ATC15" i="60"/>
  <c r="ATD15" i="60"/>
  <c r="ATE15" i="60"/>
  <c r="ATF15" i="60"/>
  <c r="ATG15" i="60"/>
  <c r="ATH15" i="60"/>
  <c r="ATI15" i="60"/>
  <c r="ATJ15" i="60"/>
  <c r="ATK15" i="60"/>
  <c r="ATL15" i="60"/>
  <c r="ATM15" i="60"/>
  <c r="ATN15" i="60"/>
  <c r="ATO15" i="60"/>
  <c r="ATP15" i="60"/>
  <c r="ATQ15" i="60"/>
  <c r="ATR15" i="60"/>
  <c r="ATS15" i="60"/>
  <c r="ATT15" i="60"/>
  <c r="ATU15" i="60"/>
  <c r="ATV15" i="60"/>
  <c r="ATW15" i="60"/>
  <c r="ATX15" i="60"/>
  <c r="ATY15" i="60"/>
  <c r="ATZ15" i="60"/>
  <c r="AUA15" i="60"/>
  <c r="AUB15" i="60"/>
  <c r="AUC15" i="60"/>
  <c r="AUD15" i="60"/>
  <c r="AUE15" i="60"/>
  <c r="AUF15" i="60"/>
  <c r="AUG15" i="60"/>
  <c r="AUH15" i="60"/>
  <c r="AUI15" i="60"/>
  <c r="AUJ15" i="60"/>
  <c r="AUK15" i="60"/>
  <c r="AUL15" i="60"/>
  <c r="AUM15" i="60"/>
  <c r="AUN15" i="60"/>
  <c r="AUO15" i="60"/>
  <c r="AUP15" i="60"/>
  <c r="AUQ15" i="60"/>
  <c r="AUR15" i="60"/>
  <c r="AUS15" i="60"/>
  <c r="AUT15" i="60"/>
  <c r="AUU15" i="60"/>
  <c r="B15" i="60"/>
  <c r="B14" i="60"/>
  <c r="B13" i="60"/>
  <c r="B12" i="60"/>
  <c r="J3" i="39"/>
  <c r="B2" i="9"/>
  <c r="J2" i="39" s="1"/>
  <c r="H3" i="39"/>
  <c r="H2" i="39"/>
  <c r="H4" i="7"/>
  <c r="B2" i="7" s="1"/>
  <c r="C18" i="59"/>
  <c r="H3" i="7"/>
  <c r="C7" i="58"/>
  <c r="H2" i="7"/>
  <c r="B14" i="59"/>
  <c r="C14" i="59"/>
  <c r="C16" i="59"/>
  <c r="C4" i="58"/>
  <c r="E2" i="57"/>
  <c r="E14" i="57" s="1"/>
  <c r="E3" i="57"/>
  <c r="E4" i="57"/>
  <c r="E5" i="57"/>
  <c r="E6" i="57"/>
  <c r="E7" i="57"/>
  <c r="E8" i="57"/>
  <c r="E9" i="57"/>
  <c r="E10" i="57"/>
  <c r="E11" i="57"/>
  <c r="E12" i="57"/>
  <c r="E13" i="57"/>
  <c r="B3" i="56"/>
  <c r="H5" i="7" s="1"/>
  <c r="H6" i="7" s="1"/>
  <c r="B3" i="7" s="1"/>
  <c r="I6" i="18" l="1"/>
  <c r="B3" i="18" s="1"/>
  <c r="H3" i="41" s="1"/>
  <c r="D9" i="42"/>
  <c r="D10" i="42"/>
  <c r="G2" i="39"/>
  <c r="I3" i="6"/>
  <c r="K3" i="6" s="1"/>
  <c r="B4" i="53"/>
  <c r="I2" i="6" s="1"/>
  <c r="K2" i="6" s="1"/>
  <c r="B5" i="52"/>
  <c r="I4" i="6" s="1"/>
  <c r="K4" i="6" s="1"/>
  <c r="B2" i="6" s="1"/>
  <c r="B3" i="52"/>
  <c r="B2" i="52"/>
  <c r="I5" i="6"/>
  <c r="K5" i="6" s="1"/>
  <c r="B24" i="38"/>
  <c r="B3" i="6" l="1"/>
  <c r="G3" i="39" s="1"/>
  <c r="G4" i="39" s="1"/>
  <c r="C9" i="51"/>
  <c r="D9" i="51"/>
  <c r="E9" i="51"/>
  <c r="F9" i="51"/>
  <c r="G9" i="51"/>
  <c r="H9" i="51"/>
  <c r="I9" i="51"/>
  <c r="J9" i="51"/>
  <c r="K9" i="51"/>
  <c r="L9" i="51"/>
  <c r="M9" i="51"/>
  <c r="N9" i="51"/>
  <c r="O9" i="51"/>
  <c r="P9" i="51"/>
  <c r="C10" i="51"/>
  <c r="D10" i="51"/>
  <c r="E10" i="51"/>
  <c r="F10" i="51"/>
  <c r="G10" i="51"/>
  <c r="H10" i="51"/>
  <c r="I10" i="51"/>
  <c r="J10" i="51"/>
  <c r="K10" i="51"/>
  <c r="L10" i="51"/>
  <c r="M10" i="51"/>
  <c r="N10" i="51"/>
  <c r="O10" i="51"/>
  <c r="P10" i="51"/>
  <c r="C11" i="51"/>
  <c r="D11" i="51"/>
  <c r="E11" i="51"/>
  <c r="F11" i="51"/>
  <c r="G11" i="51"/>
  <c r="H11" i="51"/>
  <c r="I11" i="51"/>
  <c r="J11" i="51"/>
  <c r="K11" i="51"/>
  <c r="L11" i="51"/>
  <c r="M11" i="51"/>
  <c r="N11" i="51"/>
  <c r="O11" i="51"/>
  <c r="P11" i="51"/>
  <c r="C12" i="51"/>
  <c r="D12" i="51"/>
  <c r="E12" i="51"/>
  <c r="F12" i="51"/>
  <c r="G12" i="51"/>
  <c r="H12" i="51"/>
  <c r="I12" i="51"/>
  <c r="J12" i="51"/>
  <c r="K12" i="51"/>
  <c r="L12" i="51"/>
  <c r="M12" i="51"/>
  <c r="N12" i="51"/>
  <c r="O12" i="51"/>
  <c r="P12" i="51"/>
  <c r="B12" i="51"/>
  <c r="B11" i="51"/>
  <c r="B10" i="51"/>
  <c r="B9" i="51"/>
  <c r="C6" i="51"/>
  <c r="D6" i="51"/>
  <c r="E6" i="51"/>
  <c r="F6" i="51"/>
  <c r="G6" i="51"/>
  <c r="H6" i="51"/>
  <c r="I6" i="51"/>
  <c r="J6" i="51"/>
  <c r="K6" i="51"/>
  <c r="L6" i="51"/>
  <c r="M6" i="51"/>
  <c r="N6" i="51"/>
  <c r="O6" i="51"/>
  <c r="P6" i="51"/>
  <c r="Q6" i="51"/>
  <c r="Q12" i="51" s="1"/>
  <c r="B6" i="51"/>
  <c r="C15" i="43"/>
  <c r="C14" i="43"/>
  <c r="C15" i="39"/>
  <c r="C16" i="39"/>
  <c r="C17" i="39"/>
  <c r="C18" i="39"/>
  <c r="C19" i="39"/>
  <c r="C20" i="39"/>
  <c r="C21" i="39"/>
  <c r="C22" i="39"/>
  <c r="C14" i="39"/>
  <c r="C6" i="49"/>
  <c r="C12" i="49" s="1"/>
  <c r="J4" i="50" s="1"/>
  <c r="C4" i="48"/>
  <c r="C9" i="45"/>
  <c r="H16" i="44"/>
  <c r="H17" i="44"/>
  <c r="H18" i="44"/>
  <c r="H19" i="44"/>
  <c r="H20" i="44"/>
  <c r="H21" i="44"/>
  <c r="H22" i="44"/>
  <c r="H23" i="44"/>
  <c r="H15" i="44"/>
  <c r="C16" i="44"/>
  <c r="C17" i="44"/>
  <c r="C18" i="44"/>
  <c r="C19" i="44"/>
  <c r="C20" i="44"/>
  <c r="C21" i="44"/>
  <c r="C22" i="44"/>
  <c r="C23" i="44"/>
  <c r="C15" i="44"/>
  <c r="C11" i="44"/>
  <c r="D4" i="43"/>
  <c r="D9" i="43" s="1"/>
  <c r="C4" i="43"/>
  <c r="C9" i="43" s="1"/>
  <c r="C2" i="42"/>
  <c r="I4" i="41"/>
  <c r="I9" i="41" s="1"/>
  <c r="G4" i="41"/>
  <c r="G8" i="41" s="1"/>
  <c r="F4" i="41"/>
  <c r="F9" i="41" s="1"/>
  <c r="C4" i="41"/>
  <c r="C9" i="41" s="1"/>
  <c r="H4" i="41"/>
  <c r="H8" i="41" s="1"/>
  <c r="H4" i="39"/>
  <c r="H8" i="39" s="1"/>
  <c r="J4" i="39"/>
  <c r="J9" i="39" s="1"/>
  <c r="K4" i="39"/>
  <c r="K8" i="39" s="1"/>
  <c r="I3" i="39"/>
  <c r="I2" i="39"/>
  <c r="F2" i="39"/>
  <c r="K3" i="1"/>
  <c r="K4" i="1"/>
  <c r="K5" i="1"/>
  <c r="K2" i="1"/>
  <c r="K6" i="1" s="1"/>
  <c r="I6" i="1" s="1"/>
  <c r="B3" i="1" s="1"/>
  <c r="D2" i="39"/>
  <c r="C3" i="39"/>
  <c r="C2" i="39"/>
  <c r="K6" i="2"/>
  <c r="K3" i="2"/>
  <c r="K4" i="2"/>
  <c r="K5" i="2"/>
  <c r="K2" i="2"/>
  <c r="J6" i="11"/>
  <c r="I6" i="11" s="1"/>
  <c r="B3" i="11" s="1"/>
  <c r="C10" i="49" l="1"/>
  <c r="J2" i="50" s="1"/>
  <c r="C13" i="49"/>
  <c r="J5" i="50" s="1"/>
  <c r="C11" i="49"/>
  <c r="J3" i="50" s="1"/>
  <c r="Q9" i="51"/>
  <c r="Q10" i="51"/>
  <c r="Q11" i="51"/>
  <c r="I4" i="39"/>
  <c r="I8" i="39" s="1"/>
  <c r="C3" i="42"/>
  <c r="C4" i="42" s="1"/>
  <c r="C9" i="42" s="1"/>
  <c r="D8" i="43"/>
  <c r="D10" i="43" s="1"/>
  <c r="G9" i="39"/>
  <c r="G8" i="39"/>
  <c r="C17" i="45"/>
  <c r="H17" i="45" s="1"/>
  <c r="C19" i="45"/>
  <c r="H19" i="45" s="1"/>
  <c r="C4" i="39"/>
  <c r="C9" i="39" s="1"/>
  <c r="K9" i="39"/>
  <c r="K10" i="39" s="1"/>
  <c r="J8" i="39"/>
  <c r="J10" i="39" s="1"/>
  <c r="H9" i="39"/>
  <c r="H10" i="39" s="1"/>
  <c r="C9" i="48"/>
  <c r="H9" i="48" s="1"/>
  <c r="C8" i="48"/>
  <c r="C8" i="46"/>
  <c r="C18" i="45"/>
  <c r="C13" i="45"/>
  <c r="C14" i="41" s="1"/>
  <c r="C15" i="45"/>
  <c r="C16" i="45"/>
  <c r="C14" i="45"/>
  <c r="C8" i="43"/>
  <c r="C20" i="43" s="1" a="1"/>
  <c r="C8" i="41"/>
  <c r="E10" i="41"/>
  <c r="G9" i="41"/>
  <c r="G10" i="41" s="1"/>
  <c r="H9" i="41"/>
  <c r="H10" i="41" s="1"/>
  <c r="I8" i="41"/>
  <c r="I10" i="41" s="1"/>
  <c r="D4" i="41"/>
  <c r="D8" i="41" s="1"/>
  <c r="F8" i="41"/>
  <c r="F10" i="41" s="1"/>
  <c r="I6" i="8"/>
  <c r="I9" i="39" l="1"/>
  <c r="I10" i="39" s="1"/>
  <c r="C8" i="42"/>
  <c r="C10" i="42" s="1"/>
  <c r="C8" i="39"/>
  <c r="C10" i="39" s="1"/>
  <c r="H8" i="46"/>
  <c r="C14" i="42"/>
  <c r="G10" i="39"/>
  <c r="C18" i="41"/>
  <c r="H15" i="45"/>
  <c r="C16" i="41"/>
  <c r="H16" i="45"/>
  <c r="C17" i="41"/>
  <c r="H18" i="45"/>
  <c r="C19" i="41"/>
  <c r="C20" i="41"/>
  <c r="H14" i="45"/>
  <c r="C15" i="41"/>
  <c r="C10" i="41"/>
  <c r="H21" i="43"/>
  <c r="F3" i="50"/>
  <c r="H8" i="48"/>
  <c r="H13" i="45"/>
  <c r="C10" i="43"/>
  <c r="D9" i="41"/>
  <c r="F3" i="39"/>
  <c r="F4" i="39" s="1"/>
  <c r="F9" i="39" s="1"/>
  <c r="F8" i="39" l="1"/>
  <c r="F10" i="39" s="1"/>
  <c r="C20" i="42" a="1"/>
  <c r="H21" i="42" s="1"/>
  <c r="C25" i="41" a="1"/>
  <c r="G26" i="41" s="1"/>
  <c r="D10" i="41"/>
  <c r="B4" i="32"/>
  <c r="I5" i="3" s="1"/>
  <c r="B4" i="31"/>
  <c r="I4" i="3" s="1"/>
  <c r="B4" i="30"/>
  <c r="I3" i="3" s="1"/>
  <c r="E3" i="50" l="1"/>
  <c r="D3" i="50"/>
  <c r="B2" i="3"/>
  <c r="E2" i="39" s="1"/>
  <c r="B5" i="29"/>
  <c r="B7" i="29" l="1"/>
  <c r="I2" i="3" s="1"/>
  <c r="I6" i="3" s="1"/>
  <c r="B3" i="3" s="1"/>
  <c r="E3" i="39" s="1"/>
  <c r="E4" i="39" s="1"/>
  <c r="E9" i="39" s="1"/>
  <c r="E8" i="39" l="1"/>
  <c r="D3" i="39"/>
  <c r="D4" i="39" l="1"/>
  <c r="D8" i="39" s="1"/>
  <c r="E10" i="39"/>
  <c r="D9" i="39" l="1"/>
  <c r="C27" i="39" s="1" a="1"/>
  <c r="G28" i="39" s="1"/>
  <c r="D10" i="39"/>
  <c r="C3" i="50" l="1"/>
  <c r="C20" i="43" l="1"/>
  <c r="C20" i="42"/>
  <c r="C25" i="41"/>
  <c r="C27" i="39"/>
  <c r="D2" i="50" l="1"/>
  <c r="G25" i="41"/>
  <c r="H20" i="42"/>
  <c r="E2" i="50"/>
  <c r="H20" i="43"/>
  <c r="F2" i="50"/>
  <c r="C2" i="50"/>
  <c r="G27" i="39"/>
  <c r="B16" i="51" l="1" a="1"/>
  <c r="B16" i="51" s="1"/>
  <c r="O16" i="51" a="1"/>
  <c r="O16" i="51" s="1"/>
  <c r="F16" i="51" a="1"/>
  <c r="F16" i="51" s="1"/>
  <c r="L16" i="51" a="1"/>
  <c r="L16" i="51" s="1"/>
  <c r="Q16" i="51" a="1"/>
  <c r="Q16" i="51" s="1"/>
  <c r="N2" i="50" a="1"/>
  <c r="N2" i="50" s="1"/>
  <c r="I16" i="51" a="1"/>
  <c r="I16" i="51" s="1"/>
  <c r="G16" i="51" a="1"/>
  <c r="G16" i="51" s="1"/>
  <c r="J16" i="51" a="1"/>
  <c r="J16" i="51" s="1"/>
  <c r="K16" i="51" a="1"/>
  <c r="K16" i="51" s="1"/>
  <c r="D16" i="51" a="1"/>
  <c r="D16" i="51" s="1"/>
  <c r="C16" i="51" a="1"/>
  <c r="C16" i="51" s="1"/>
  <c r="H16" i="51" a="1"/>
  <c r="H16" i="51" s="1"/>
  <c r="M16" i="51" a="1"/>
  <c r="M16" i="51" s="1"/>
  <c r="E16" i="51" a="1"/>
  <c r="E16" i="51" s="1"/>
  <c r="N16" i="51" a="1"/>
  <c r="N16" i="51" s="1"/>
  <c r="P16" i="51" a="1"/>
  <c r="P16" i="5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<sst xmlns="http://schemas.openxmlformats.org/spreadsheetml/2006/main" count="1834" uniqueCount="507">
  <si>
    <t>País</t>
  </si>
  <si>
    <t>Subcriterio</t>
  </si>
  <si>
    <t>Población Económicamente Activa</t>
  </si>
  <si>
    <t>Argentina</t>
  </si>
  <si>
    <t>Indicador</t>
  </si>
  <si>
    <t>Tasa de población activa, total (% de la población total mayor de 15 años) (estimación modelado OIT)</t>
  </si>
  <si>
    <t>Brasil</t>
  </si>
  <si>
    <t>Descripción</t>
  </si>
  <si>
    <t>La tasa de población activa es la proporción de la población de 15 años de edad o más económicamente activa: todas las personas que aportan trabajo para la producción de bienes y servicios durante un período específico.</t>
  </si>
  <si>
    <t>Paraguay</t>
  </si>
  <si>
    <t>Uruguay</t>
  </si>
  <si>
    <t>Fuente</t>
  </si>
  <si>
    <t>https://datos.bancomundial.org/indicador/SL.TLF.CACT.ZS</t>
  </si>
  <si>
    <t>Fecha de descarga</t>
  </si>
  <si>
    <t>Balance Energético</t>
  </si>
  <si>
    <t>Promedio</t>
  </si>
  <si>
    <t>Conectividad Marítima</t>
  </si>
  <si>
    <t>Índice de conectividad del transporte marítimo de línea regular, mensual (analítico)</t>
  </si>
  <si>
    <t>Conectividad aérea</t>
  </si>
  <si>
    <t>Puntuación</t>
  </si>
  <si>
    <t>Innovación y Desarrollo Tecnológico</t>
  </si>
  <si>
    <t>El Índice Global de Innovación, publicado anualmente por la OMPI, evalúa y clasifica la capacidad innovadora de los países a través de dos bloques fundamentales: los Insumos de Innovación, que miden los factores habilitadores de una economía (instituciones, capital humano, infraestructura y sofisticación de mercados y negocios), y los Resultados de la Innovación, que analizan los productos reales obtenidos mediante la producción de conocimientos, tecnología y bienes creativos.</t>
  </si>
  <si>
    <t>https://www.wipo.int/web-publications/global-innovation-index-2024/en/index.html</t>
  </si>
  <si>
    <t>Fitness</t>
  </si>
  <si>
    <t>Inversión Extranjera Directa</t>
  </si>
  <si>
    <t>Inflación</t>
  </si>
  <si>
    <t>Nivel de estrés hídrico</t>
  </si>
  <si>
    <t>Pobreza Energética</t>
  </si>
  <si>
    <t>Riesgo Climático</t>
  </si>
  <si>
    <t>Arancel</t>
  </si>
  <si>
    <t>Población Alfabetizada</t>
  </si>
  <si>
    <t>Tasa de alfabetización, total de adultos (% de personas de 15 años y más)</t>
  </si>
  <si>
    <t>La tasa de alfabetización de adultos es el porcentaje de personas de 15 años o más que pueden leer y escribir y comprender una declaración breve y sencilla sobre su vida cotidiana.</t>
  </si>
  <si>
    <t>Red vial</t>
  </si>
  <si>
    <t>Densidad de red pavimentada por superficie</t>
  </si>
  <si>
    <t>Economic Fitness</t>
  </si>
  <si>
    <t>Fitness de países</t>
  </si>
  <si>
    <t>Es una métrica no monetaria diseñada para medir la competitividad y poder productivo de los países.</t>
  </si>
  <si>
    <t>https://doi.org/10.7910/DVN/T4CHWJ</t>
  </si>
  <si>
    <t>Objetivo General</t>
  </si>
  <si>
    <t>#</t>
  </si>
  <si>
    <t>C1</t>
  </si>
  <si>
    <t>C2</t>
  </si>
  <si>
    <t>C3</t>
  </si>
  <si>
    <t>C4</t>
  </si>
  <si>
    <t>Fortalezas</t>
  </si>
  <si>
    <t>Oportunidades</t>
  </si>
  <si>
    <t>Debilidades</t>
  </si>
  <si>
    <t>Indicadores</t>
  </si>
  <si>
    <t>Política de Decisión</t>
  </si>
  <si>
    <t>Tipo</t>
  </si>
  <si>
    <t>Factores Internos Positivos</t>
  </si>
  <si>
    <t>Maximizar</t>
  </si>
  <si>
    <t>Cualitativo / Cuantitativo</t>
  </si>
  <si>
    <t>Factores Internos Negativos</t>
  </si>
  <si>
    <t>Minimizar</t>
  </si>
  <si>
    <t>Factores Externos Positivos</t>
  </si>
  <si>
    <t>Factores Externos Negativos</t>
  </si>
  <si>
    <t>Subcriterios</t>
  </si>
  <si>
    <t>F1</t>
  </si>
  <si>
    <t>F2</t>
  </si>
  <si>
    <t>F3</t>
  </si>
  <si>
    <t>F4</t>
  </si>
  <si>
    <t>F5</t>
  </si>
  <si>
    <t>F6</t>
  </si>
  <si>
    <t>F7</t>
  </si>
  <si>
    <t>F8</t>
  </si>
  <si>
    <t>F9</t>
  </si>
  <si>
    <t>Justificación</t>
  </si>
  <si>
    <t>D1</t>
  </si>
  <si>
    <t>D2</t>
  </si>
  <si>
    <t>D3</t>
  </si>
  <si>
    <t>D4</t>
  </si>
  <si>
    <t>D5</t>
  </si>
  <si>
    <t>D6</t>
  </si>
  <si>
    <t>O1</t>
  </si>
  <si>
    <t>Justificar</t>
  </si>
  <si>
    <t>MERCOSUR</t>
  </si>
  <si>
    <t>% PEA</t>
  </si>
  <si>
    <t>Población Total</t>
  </si>
  <si>
    <t>PEA</t>
  </si>
  <si>
    <t>https://population.un.org/wpp/</t>
  </si>
  <si>
    <t>Oferta Interna - Energía Primaria (ktep)</t>
  </si>
  <si>
    <t>Oferta Interna Total</t>
  </si>
  <si>
    <t>https://www.argentina.gob.ar/econom%C3%ADa/energ%C3%ADa/planeamiento-energetico/balances-energeticos</t>
  </si>
  <si>
    <t>Consumo Final - Energía primaria (ktep)</t>
  </si>
  <si>
    <t>Consumo Final - Energía Secundaria (ktep)</t>
  </si>
  <si>
    <t>Consumo Final Total</t>
  </si>
  <si>
    <t>Tasa de excedente energético</t>
  </si>
  <si>
    <t>Cuantitativo</t>
  </si>
  <si>
    <t>Índice de excedente energético</t>
  </si>
  <si>
    <t>Mide la proporción de la oferta energética total que no es absorbida por el consumo interno final.</t>
  </si>
  <si>
    <t>Fórmula</t>
  </si>
  <si>
    <t>1 - (Consumo Final Total/Oferta Interna Total)</t>
  </si>
  <si>
    <t>Oferta Interna de Energía (ktep)</t>
  </si>
  <si>
    <t>Consumo Final (ktep)</t>
  </si>
  <si>
    <t>https://www.epe.gov.br/pt/publicacoes-dados-abertos/publicacoes/BEN-Series-Historicas-Completas</t>
  </si>
  <si>
    <t>https://minasyenergia.mopc.gov.py/pdf/balance2024/BEN%202024_Paraguay.pdf</t>
  </si>
  <si>
    <t>Oferta de Energía (ktep)</t>
  </si>
  <si>
    <t>Consumo Final de Energía (ktep)</t>
  </si>
  <si>
    <t>https://visualpeb.miem.gub.uy/visualPEB/ben</t>
  </si>
  <si>
    <t>ICTML</t>
  </si>
  <si>
    <t>Índice de Conectividad del Transporte Marítimo de Línea Regular (ICTML)</t>
  </si>
  <si>
    <t>Mayor ICTML</t>
  </si>
  <si>
    <t>t</t>
  </si>
  <si>
    <t>Mes</t>
  </si>
  <si>
    <t>https://unctadstat.unctad.org/datacentre/dataviewer/US.LSCI_M</t>
  </si>
  <si>
    <t>Esta tabla presenta el Índice de Conectividad del Transporte Marítimo de Línea (ICTML), que mide la integración de un país en las redes globales de transporte marítimo de línea.</t>
  </si>
  <si>
    <t>TOTAL</t>
  </si>
  <si>
    <t>Inversión extranjera directa, entrada neta de capital (balanza de pagos, US$ a precios actuales)</t>
  </si>
  <si>
    <t>TOTALES</t>
  </si>
  <si>
    <t>Preferencias</t>
  </si>
  <si>
    <t>D7</t>
  </si>
  <si>
    <t>Criterios</t>
  </si>
  <si>
    <t>Amenazas</t>
  </si>
  <si>
    <t>C1C2C3C4</t>
  </si>
  <si>
    <t>C1C2</t>
  </si>
  <si>
    <t>C1C3</t>
  </si>
  <si>
    <t>C1C4</t>
  </si>
  <si>
    <t>C2C3</t>
  </si>
  <si>
    <t>C2C4</t>
  </si>
  <si>
    <t>C3C4</t>
  </si>
  <si>
    <t>C1C2C3</t>
  </si>
  <si>
    <t>C1C2C4</t>
  </si>
  <si>
    <t>C2C3C4</t>
  </si>
  <si>
    <t>C1C3C4</t>
  </si>
  <si>
    <t>Tasa de alfabetización</t>
  </si>
  <si>
    <t>Consumo Final Energético</t>
  </si>
  <si>
    <t>Total País</t>
  </si>
  <si>
    <t>Artigas</t>
  </si>
  <si>
    <t>Canelones</t>
  </si>
  <si>
    <t>-</t>
  </si>
  <si>
    <t>Cerro Largo</t>
  </si>
  <si>
    <t>Colonia</t>
  </si>
  <si>
    <t>Durazno</t>
  </si>
  <si>
    <t>Flores</t>
  </si>
  <si>
    <t>Florida</t>
  </si>
  <si>
    <t>Lavalleja</t>
  </si>
  <si>
    <t>Maldonado</t>
  </si>
  <si>
    <t>Montevideo</t>
  </si>
  <si>
    <t>Paysandú</t>
  </si>
  <si>
    <t>Río Negro</t>
  </si>
  <si>
    <t>Rivera</t>
  </si>
  <si>
    <t>Rocha</t>
  </si>
  <si>
    <t>Salto</t>
  </si>
  <si>
    <t>San José</t>
  </si>
  <si>
    <t>Soriano</t>
  </si>
  <si>
    <t>Tacuarembó</t>
  </si>
  <si>
    <t>Treinta y Tres</t>
  </si>
  <si>
    <t>Departamento</t>
  </si>
  <si>
    <t>Concreto  asfáltico</t>
  </si>
  <si>
    <t>Tratamiento bituminoso</t>
  </si>
  <si>
    <t xml:space="preserve"> Hormigón</t>
  </si>
  <si>
    <t xml:space="preserve"> Total</t>
  </si>
  <si>
    <t>Tosca</t>
  </si>
  <si>
    <t>* Se considera como ruta pavimentada la suma de hormigón, concreto asfáltico y tratamiento bituminoso, excluyendo los tramos de tosca</t>
  </si>
  <si>
    <t>Ruta pavimentada</t>
  </si>
  <si>
    <t>https://www.gub.uy/instituto-nacional-estadistica/comunicacion/publicaciones/anuario-estadistico-nacional-2025-vol-102/47-transporte-comunicaciones-0</t>
  </si>
  <si>
    <t>Longitud de la red vial del Uruguay, por tipo de pavimento y departamento (kilómetros)</t>
  </si>
  <si>
    <t>Rutas pavimentadas (km)</t>
  </si>
  <si>
    <t>Extensión total de las carreteras o caminos de un territorio, medida en kilómetros.</t>
  </si>
  <si>
    <t>Por superficie se entiende la superficie total de un país, incluidas las zonas cubiertas por masas de agua interiores y algunas vías navegables costeras. Medida en kilómetros cuadrados.</t>
  </si>
  <si>
    <t>https://datos.bancomundial.org/indicador/AG.SRF.TOTL.K2</t>
  </si>
  <si>
    <t>Densidad</t>
  </si>
  <si>
    <t>Densidad de red pavimentada</t>
  </si>
  <si>
    <t>Longitud total de caminos o carreteras pavimentadas (L)</t>
  </si>
  <si>
    <t>Superficie (A)</t>
  </si>
  <si>
    <t>Densidad = L/A</t>
  </si>
  <si>
    <t>Cantidad de kilómetros de red vial existentes por cada kilómetro cuadrado de territorio, expresando el grado de cobertura vial de un territorio.</t>
  </si>
  <si>
    <r>
      <t>Superficie (km</t>
    </r>
    <r>
      <rPr>
        <b/>
        <vertAlign val="superscript"/>
        <sz val="11"/>
        <color theme="1"/>
        <rFont val="Calibri"/>
        <family val="2"/>
        <scheme val="minor"/>
      </rPr>
      <t>2</t>
    </r>
    <r>
      <rPr>
        <b/>
        <sz val="11"/>
        <color theme="1"/>
        <rFont val="Calibri"/>
        <family val="2"/>
        <scheme val="minor"/>
      </rPr>
      <t>)</t>
    </r>
  </si>
  <si>
    <t>Año</t>
  </si>
  <si>
    <t>Total Pavimentada (km)</t>
  </si>
  <si>
    <t>Estimación 2024</t>
  </si>
  <si>
    <t>https://mopc.gov.py/red-vial/</t>
  </si>
  <si>
    <t>Longitud de red vial pavimentada</t>
  </si>
  <si>
    <t>* El valor correspondiente a 2024 se estimó mediante interpolación lineal, utilizando el promedio de los valores observados en 2023 y 2025.</t>
  </si>
  <si>
    <t>Densidad de Red Pavimentada por Superficie</t>
  </si>
  <si>
    <t>Mayor Densidad de Red Pavimentada</t>
  </si>
  <si>
    <t>Mayor Índice de Excedente Energético</t>
  </si>
  <si>
    <t>Índice de Excedente Energético</t>
  </si>
  <si>
    <t>Red pavimentada (km)</t>
  </si>
  <si>
    <t>Rutas pavimentadas</t>
  </si>
  <si>
    <t>https://sinaceg.org/analise-sinaceg-brasil-tem-poucas-estradas-pavimentadas/</t>
  </si>
  <si>
    <t>Carga Aérea</t>
  </si>
  <si>
    <t>Mayor Carga Aérea</t>
  </si>
  <si>
    <t>Total</t>
  </si>
  <si>
    <t>Salida</t>
  </si>
  <si>
    <t>Entrada</t>
  </si>
  <si>
    <t>TOTAL 2024</t>
  </si>
  <si>
    <t>https://consultas-publicas.anac.gob.ar/estadisticas-dnta/</t>
  </si>
  <si>
    <t>Carga transportada (en toneladas)</t>
  </si>
  <si>
    <t>Carga aérea</t>
  </si>
  <si>
    <t>Importación</t>
  </si>
  <si>
    <t>Exportación</t>
  </si>
  <si>
    <t>Cabotaje</t>
  </si>
  <si>
    <t>https://www.gov.br/anac/pt-br/assuntos/dados-e-estatisticas/mercado-do-transporte-aereo/panorama-do-mercado/anuario-transporte-aereo</t>
  </si>
  <si>
    <t>Evolución anual del transporte de carga y correo pagado: mercados nacionales e internacionales (en miles de toneladas).</t>
  </si>
  <si>
    <t>Internacional</t>
  </si>
  <si>
    <t>Doméstica</t>
  </si>
  <si>
    <t>Despegues</t>
  </si>
  <si>
    <t>Naturaleza</t>
  </si>
  <si>
    <t xml:space="preserve">https://www.dinac.gov.py/v3/index.php/dinac/subdirecciones/sub-direccion-de-transporte-aereo/item/122-datos-estad%C3%ADsticos-de-movimiento </t>
  </si>
  <si>
    <t>Cargas aéreas de importación y exportación de vuelos cargueros y vuelos regulares mixtos (en kg).</t>
  </si>
  <si>
    <t>Aeropuerto Internacional Guaraní</t>
  </si>
  <si>
    <t>Aeropuerto Silvio Pettirossi</t>
  </si>
  <si>
    <t>Cantidad total de mercancías transportadas por vía aérea, medida en toneladas. Incluye exportaciones, importaciones y otras cargas comerciales movilizadas a través de los aeropuertos.</t>
  </si>
  <si>
    <t>Total en toneladas</t>
  </si>
  <si>
    <t>TOTAL (kg)</t>
  </si>
  <si>
    <t>Movimiento de cargas por el Aeropuerto Internacional de Carrasco (en toneladas)</t>
  </si>
  <si>
    <t>Capacidades Productivas</t>
  </si>
  <si>
    <r>
      <t>Fitness de países (F</t>
    </r>
    <r>
      <rPr>
        <vertAlign val="subscript"/>
        <sz val="11"/>
        <color theme="1"/>
        <rFont val="Calibri"/>
        <family val="2"/>
        <scheme val="minor"/>
      </rPr>
      <t>c</t>
    </r>
    <r>
      <rPr>
        <sz val="11"/>
        <color theme="1"/>
        <rFont val="Calibri"/>
        <family val="2"/>
        <scheme val="minor"/>
      </rPr>
      <t>)</t>
    </r>
  </si>
  <si>
    <t>Capacidades Productivas Acumuladas</t>
  </si>
  <si>
    <t>Mayor Fitness</t>
  </si>
  <si>
    <t>El Economic Fitness es un indicador que permite identificar si el crecimiento de un país o bloque económico proviene de capacidades industriales reales y diversificadas, en lugar de depender de factores temporales como el aumento de precios de materias primas. Además, al aplicarse a grupos de países como si fueran un “macro-país”, muestra cómo la integración genera un sistema productivo compartido y más complejo, reflejando capacidades económicas conjuntas y no solo la suma de las economías individuales (Tacchella et al., 2012).</t>
  </si>
  <si>
    <t>ARG</t>
  </si>
  <si>
    <t>BRA</t>
  </si>
  <si>
    <t>PRY</t>
  </si>
  <si>
    <t>URY</t>
  </si>
  <si>
    <t>VCR</t>
  </si>
  <si>
    <t>Producto</t>
  </si>
  <si>
    <r>
      <t>Complejidad (Q</t>
    </r>
    <r>
      <rPr>
        <b/>
        <vertAlign val="subscript"/>
        <sz val="11"/>
        <rFont val="Calibri"/>
        <family val="2"/>
      </rPr>
      <t>p</t>
    </r>
    <r>
      <rPr>
        <b/>
        <sz val="11"/>
        <rFont val="Calibri"/>
        <family val="2"/>
      </rPr>
      <t>)</t>
    </r>
  </si>
  <si>
    <r>
      <t>Capacidades Productivas (VCR</t>
    </r>
    <r>
      <rPr>
        <b/>
        <vertAlign val="subscript"/>
        <sz val="11"/>
        <color theme="1"/>
        <rFont val="Calibri"/>
        <family val="2"/>
        <scheme val="minor"/>
      </rPr>
      <t>p</t>
    </r>
    <r>
      <rPr>
        <b/>
        <sz val="11"/>
        <color theme="1"/>
        <rFont val="Calibri"/>
        <family val="2"/>
        <scheme val="minor"/>
      </rPr>
      <t xml:space="preserve"> * Q</t>
    </r>
    <r>
      <rPr>
        <b/>
        <vertAlign val="subscript"/>
        <sz val="11"/>
        <color theme="1"/>
        <rFont val="Calibri"/>
        <family val="2"/>
        <scheme val="minor"/>
      </rPr>
      <t>p</t>
    </r>
    <r>
      <rPr>
        <b/>
        <sz val="11"/>
        <color theme="1"/>
        <rFont val="Calibri"/>
        <family val="2"/>
        <scheme val="minor"/>
      </rPr>
      <t>)</t>
    </r>
  </si>
  <si>
    <r>
      <t>Capacidades Productivas Acumuladas (Σ VCR</t>
    </r>
    <r>
      <rPr>
        <b/>
        <vertAlign val="subscript"/>
        <sz val="11"/>
        <color theme="1"/>
        <rFont val="Calibri"/>
        <family val="2"/>
        <scheme val="minor"/>
      </rPr>
      <t>p</t>
    </r>
    <r>
      <rPr>
        <b/>
        <sz val="11"/>
        <color theme="1"/>
        <rFont val="Calibri"/>
        <family val="2"/>
        <scheme val="minor"/>
      </rPr>
      <t xml:space="preserve"> * Q</t>
    </r>
    <r>
      <rPr>
        <b/>
        <vertAlign val="subscript"/>
        <sz val="11"/>
        <color theme="1"/>
        <rFont val="Calibri"/>
        <family val="2"/>
        <scheme val="minor"/>
      </rPr>
      <t>p</t>
    </r>
    <r>
      <rPr>
        <b/>
        <sz val="11"/>
        <color theme="1"/>
        <rFont val="Calibri"/>
        <family val="2"/>
        <scheme val="minor"/>
      </rPr>
      <t>)</t>
    </r>
  </si>
  <si>
    <t>La innovación se basa en la acumulación de capacidades o conocimiento tácito, que es difícil de transferir o imitar y representa el motor real de la productividad y el crecimiento a largo plazo (Castañeda &amp; Romero-Padilla, 2018; Çınar et al., 2022). El avance tecnológico ha acelerado exponencialmente la integración de las sociedades hacia un espacio económico unificado (González et al., 2023). La tecnología permite que servicios complejos (como la propiedad intelectual y la consultoría) se integren profundamente con sectores industriales, creando vías de diversificación que antes eran invisibles en análisis que solo consideraban bienes físicos (Zaccaria et al., 2018).</t>
  </si>
  <si>
    <r>
      <t>Σ(VCR de productos * Complejidad de productos (Q</t>
    </r>
    <r>
      <rPr>
        <vertAlign val="subscript"/>
        <sz val="11"/>
        <color theme="1"/>
        <rFont val="Calibri"/>
        <family val="2"/>
        <scheme val="minor"/>
      </rPr>
      <t>p</t>
    </r>
    <r>
      <rPr>
        <sz val="11"/>
        <color theme="1"/>
        <rFont val="Calibri"/>
        <family val="2"/>
        <scheme val="minor"/>
      </rPr>
      <t>))</t>
    </r>
  </si>
  <si>
    <t>La inflación, medida por el índice de precios al consumidor, refleja el cambio porcentual anual en el costo para el consumidor promedio de adquirir una canasta de bienes y servicios que puede fijarse o cambiarse en intervalos específicos, como por ejemplo anualmente.</t>
  </si>
  <si>
    <t>https://datos.bancomundial.org/indicador/FP.CPI.TOTL.ZG</t>
  </si>
  <si>
    <t>Inflación, precios al consumidor (% anual)</t>
  </si>
  <si>
    <t>% Inflación</t>
  </si>
  <si>
    <t>Control de Corrupción</t>
  </si>
  <si>
    <t>Nivel de Corrupción</t>
  </si>
  <si>
    <t>https://datacatalog.worldbank.org/search/dataset/0038026/worldwide-governance-indicators</t>
  </si>
  <si>
    <t>El Control de la Corrupción (CC) recoge las percepciones sobre hasta qué punto se utiliza el poder público para beneficio privado, incluyendo tanto la corrupción menor como la mayor, así como la captura del Estado por parte de las élites y los intereses privados. Puntuación absoluta en una escala de 0 a 100, donde 100 representa el mejor desempeño absoluto en materia de gobernanza.</t>
  </si>
  <si>
    <t>Control de la Corrupción</t>
  </si>
  <si>
    <t>Vulnerabilidad Socioeconómica</t>
  </si>
  <si>
    <t>Índice de Gini</t>
  </si>
  <si>
    <t>El índice de Gini mide el grado en que la distribución del ingreso (o, en algunos casos, el gasto de consumo) entre individuos u hogares dentro de una economía se desvía de una distribución perfectamente equitativa. un índice de Gini de 0 representa una igualdad perfecta, mientras que un índice de 100 implica una desigualdad perfecta.</t>
  </si>
  <si>
    <t>Nivel de estrés hídrico: extracción de agua dulce como proporción de los recursos hídricos disponibles</t>
  </si>
  <si>
    <t>Prevalencia de inseguridad alimentaria moderada o grave en la población (%)</t>
  </si>
  <si>
    <t>Porcentaje de personas en la población que viven en hogares clasificados como con inseguridad alimentaria moderada o grave. Un hogar se clasifica como con inseguridad alimentaria moderada o grave cuando al menos un adulto en el hogar ha declarado haber estado expuesto, en algún momento del año, a dietas de baja calidad y se ha visto obligado a reducir la cantidad de alimentos que normalmente consume debido a la falta de dinero u otros recursos.</t>
  </si>
  <si>
    <t>https://data.worldbank.org/indicator/ER.H2O.FWST.ZS</t>
  </si>
  <si>
    <t>https://data.worldbank.org/indicator/SN.ITK.MSFI.ZS</t>
  </si>
  <si>
    <t>Población en Situación de Inseguridad Alimentaria Moderada o Grave</t>
  </si>
  <si>
    <t>Prevalencia de inseguridad alimentaria (%)</t>
  </si>
  <si>
    <t>Población en Situación de Inseguridad Alimentaria</t>
  </si>
  <si>
    <t>Nivel de Estrés Hídrico</t>
  </si>
  <si>
    <t>https://www.germanwatch.org/en/cri</t>
  </si>
  <si>
    <t>Índice de Riesgo Climático</t>
  </si>
  <si>
    <t>Barreras Arancelarias</t>
  </si>
  <si>
    <t>https://www.wto.org/english/res_e/publications_e/world_tariff_profiles24_e.htm</t>
  </si>
  <si>
    <t>El arancel promedio simple se calcula como el promedio de los promedios de los aranceles de líneas nacionales dentro de cada subpartida de seis dígitos del Sistema Armonizado (SA).
Mayor % → mayores barreras arancelarias / más proteccionismo.
Menor % → mayor apertura comercial.</t>
  </si>
  <si>
    <t>Arancel promedio simple aplicado</t>
  </si>
  <si>
    <r>
      <t xml:space="preserve">El nivel de estrés hídrico, expresado como la extracción de agua dulce como proporción de los recursos hídricos disponibles, es la relación entre el total de agua dulce extraída por todos los sectores principales y el </t>
    </r>
    <r>
      <rPr>
        <u/>
        <sz val="11"/>
        <color theme="1"/>
        <rFont val="Calibri"/>
        <family val="2"/>
        <scheme val="minor"/>
      </rPr>
      <t>total de recursos hídricos renovables</t>
    </r>
    <r>
      <rPr>
        <sz val="11"/>
        <color theme="1"/>
        <rFont val="Calibri"/>
        <family val="2"/>
        <scheme val="minor"/>
      </rPr>
      <t>, una vez consideradas las necesidades hídricas ambientales. Los sectores principales, según la definición de la CIIU, incluyen la agricultura, la silvicultura y la pesca, la industria manufacturera, la industria eléctrica y los servicios. Este indicador también se conoce como intensidad de extracción de agua.</t>
    </r>
  </si>
  <si>
    <t>O2</t>
  </si>
  <si>
    <t>Apertura Comercial</t>
  </si>
  <si>
    <t>Riesgos Climáticos</t>
  </si>
  <si>
    <t>Red vial nacional pavimentada (km)</t>
  </si>
  <si>
    <t>Red vial provincial pavimentada (km)</t>
  </si>
  <si>
    <t>https://biblioteca.camarco.org.ar/wp-content/uploads/06-RED-VIAL.pdf</t>
  </si>
  <si>
    <t>Exportaciones</t>
  </si>
  <si>
    <t>Importaciones</t>
  </si>
  <si>
    <t>PIB</t>
  </si>
  <si>
    <t>(Exportaciones + Importaciones) / PIB</t>
  </si>
  <si>
    <t>Exportaciones de bienes y servicios (US$ a precios actuales)</t>
  </si>
  <si>
    <t>Las exportaciones de bienes y servicios representan el valor de todos los bienes y demás servicios de mercado prestados al resto del mundo. Incluyen el valor de las mercaderías, fletes, seguros, transporte, viajes, regalías, tarifas de licencia y otros servicios tales como los relativos a las comunicaciones, la construcción, los servicios financieros, los informativos, los empresariales, los personales y los del Gobierno. Excluyen la remuneración de los empleados y los ingresos por inversiones (anteriormente denominados servicios de los factores), como también los pagos de transferencias. Datos en US$ a precios actuales.</t>
  </si>
  <si>
    <t>https://datos.bancomundial.org/indicador/NE.EXP.GNFS.CD</t>
  </si>
  <si>
    <t>Importaciones de bienes y servicios (US$ a precios actuales)</t>
  </si>
  <si>
    <t>Las importaciones de bienes y servicios representan el valor de todos los bienes y otros servicios de mercado recibidos del resto del mundo. Incluyen el valor de las mercaderías, fletes, seguros, transporte, viajes, regalías, tarifas de licencia y otros servicios tales como los relativos a las comunicaciones, la construcción, los servicios financieros, los informativos, los empresariales, los personales y los del Gobierno. Excluyen la remuneración de los empleados y los ingresos por inversiones (anteriormente denominados servicios de los factores), como también los pagos de transferencias. Datos en US$ a precios actuales.</t>
  </si>
  <si>
    <t>https://datos.bancomundial.org/indicador/NE.IMP.GNFS.CD</t>
  </si>
  <si>
    <t>Mayor Tasa de Apertura Comercial</t>
  </si>
  <si>
    <t>Tasa de Apertura Comercial</t>
  </si>
  <si>
    <t>Analiza los impactos de los fenómenos meteorológicos extremos mediante tres categorías de riesgo: hidrológico, meteorológico y climatológico. En este índice, una posición más baja (más cercana al 1) significa mayor impacto/riesgo climático. Una posición más alta implica menor impacto relativo. El índice considera los impactos absolutos y relativos, utilizando seis indicadores clave: pérdidas económicas, víctimas mortales y personas afectadas, tanto en términos absolutos como relativos.</t>
  </si>
  <si>
    <r>
      <t>Y</t>
    </r>
    <r>
      <rPr>
        <b/>
        <vertAlign val="subscript"/>
        <sz val="11"/>
        <color indexed="8"/>
        <rFont val="Calibri"/>
        <family val="2"/>
      </rPr>
      <t>t</t>
    </r>
  </si>
  <si>
    <r>
      <t>Y*</t>
    </r>
    <r>
      <rPr>
        <b/>
        <vertAlign val="subscript"/>
        <sz val="11"/>
        <color indexed="8"/>
        <rFont val="Calibri"/>
        <family val="2"/>
      </rPr>
      <t>t</t>
    </r>
  </si>
  <si>
    <r>
      <t>Y</t>
    </r>
    <r>
      <rPr>
        <b/>
        <vertAlign val="subscript"/>
        <sz val="12"/>
        <color indexed="8"/>
        <rFont val="Calibri"/>
        <family val="2"/>
      </rPr>
      <t>t</t>
    </r>
  </si>
  <si>
    <r>
      <t>Y*</t>
    </r>
    <r>
      <rPr>
        <b/>
        <vertAlign val="subscript"/>
        <sz val="12"/>
        <color indexed="8"/>
        <rFont val="Calibri"/>
        <family val="2"/>
      </rPr>
      <t>t</t>
    </r>
  </si>
  <si>
    <r>
      <t>Y</t>
    </r>
    <r>
      <rPr>
        <vertAlign val="subscript"/>
        <sz val="11"/>
        <color indexed="8"/>
        <rFont val="Calibri"/>
        <family val="2"/>
      </rPr>
      <t>t</t>
    </r>
  </si>
  <si>
    <t>f</t>
  </si>
  <si>
    <r>
      <t>Y</t>
    </r>
    <r>
      <rPr>
        <vertAlign val="subscript"/>
        <sz val="11"/>
        <color theme="1"/>
        <rFont val="Calibri"/>
        <family val="2"/>
        <scheme val="minor"/>
      </rPr>
      <t>f</t>
    </r>
  </si>
  <si>
    <r>
      <t>Y*</t>
    </r>
    <r>
      <rPr>
        <vertAlign val="subscript"/>
        <sz val="11"/>
        <color theme="1"/>
        <rFont val="Calibri"/>
        <family val="2"/>
        <scheme val="minor"/>
      </rPr>
      <t>f</t>
    </r>
  </si>
  <si>
    <r>
      <t>Recursos hídricos renovables totales (10</t>
    </r>
    <r>
      <rPr>
        <vertAlign val="superscript"/>
        <sz val="11"/>
        <color theme="1"/>
        <rFont val="Calibri"/>
        <family val="2"/>
        <scheme val="minor"/>
      </rPr>
      <t>9</t>
    </r>
    <r>
      <rPr>
        <sz val="11"/>
        <color theme="1"/>
        <rFont val="Calibri"/>
        <family val="2"/>
        <scheme val="minor"/>
      </rPr>
      <t xml:space="preserve"> m</t>
    </r>
    <r>
      <rPr>
        <vertAlign val="superscript"/>
        <sz val="11"/>
        <color theme="1"/>
        <rFont val="Calibri"/>
        <family val="2"/>
        <scheme val="minor"/>
      </rPr>
      <t>3</t>
    </r>
    <r>
      <rPr>
        <sz val="11"/>
        <color theme="1"/>
        <rFont val="Calibri"/>
        <family val="2"/>
        <scheme val="minor"/>
      </rPr>
      <t>/año)</t>
    </r>
  </si>
  <si>
    <t>Nivel de estrés hídrico (%)</t>
  </si>
  <si>
    <r>
      <t>Extracción total de agua dulce (10</t>
    </r>
    <r>
      <rPr>
        <b/>
        <vertAlign val="superscript"/>
        <sz val="11"/>
        <color theme="1"/>
        <rFont val="Calibri"/>
        <family val="2"/>
        <scheme val="minor"/>
      </rPr>
      <t>9</t>
    </r>
    <r>
      <rPr>
        <b/>
        <sz val="11"/>
        <color theme="1"/>
        <rFont val="Calibri"/>
        <family val="2"/>
        <scheme val="minor"/>
      </rPr>
      <t xml:space="preserve"> m</t>
    </r>
    <r>
      <rPr>
        <b/>
        <vertAlign val="superscript"/>
        <sz val="11"/>
        <color theme="1"/>
        <rFont val="Calibri"/>
        <family val="2"/>
        <scheme val="minor"/>
      </rPr>
      <t>3</t>
    </r>
    <r>
      <rPr>
        <b/>
        <sz val="11"/>
        <color theme="1"/>
        <rFont val="Calibri"/>
        <family val="2"/>
        <scheme val="minor"/>
      </rPr>
      <t>/año)</t>
    </r>
  </si>
  <si>
    <r>
      <t>Recursos hídricos renovables totales (10</t>
    </r>
    <r>
      <rPr>
        <b/>
        <vertAlign val="superscript"/>
        <sz val="11"/>
        <color theme="1"/>
        <rFont val="Calibri"/>
        <family val="2"/>
        <scheme val="minor"/>
      </rPr>
      <t>9</t>
    </r>
    <r>
      <rPr>
        <b/>
        <sz val="11"/>
        <color theme="1"/>
        <rFont val="Calibri"/>
        <family val="2"/>
        <scheme val="minor"/>
      </rPr>
      <t xml:space="preserve"> m</t>
    </r>
    <r>
      <rPr>
        <b/>
        <vertAlign val="superscript"/>
        <sz val="11"/>
        <color theme="1"/>
        <rFont val="Calibri"/>
        <family val="2"/>
        <scheme val="minor"/>
      </rPr>
      <t>3</t>
    </r>
    <r>
      <rPr>
        <b/>
        <sz val="11"/>
        <color theme="1"/>
        <rFont val="Calibri"/>
        <family val="2"/>
        <scheme val="minor"/>
      </rPr>
      <t>/año)</t>
    </r>
  </si>
  <si>
    <t>Nivel de estrés hídrico: extracción de agua dulce como proporción de los recursos hídricos dulces disponibles.</t>
  </si>
  <si>
    <t xml:space="preserve">f </t>
  </si>
  <si>
    <t xml:space="preserve">t </t>
  </si>
  <si>
    <t xml:space="preserve">Prevalencia de inseguridad alimentaria moderada o grave en la población (%) </t>
  </si>
  <si>
    <t>https://data.apps.fao.org/aquastat/?lang=en&amp;share=f-0cf5c73b-bb7f-4151-b262-b16c0c056dbb</t>
  </si>
  <si>
    <r>
      <t>Recursos hídricos renovables totales (10</t>
    </r>
    <r>
      <rPr>
        <b/>
        <i/>
        <vertAlign val="superscript"/>
        <sz val="11"/>
        <color theme="1"/>
        <rFont val="Calibri"/>
        <family val="2"/>
        <scheme val="minor"/>
      </rPr>
      <t>9</t>
    </r>
    <r>
      <rPr>
        <b/>
        <i/>
        <sz val="11"/>
        <color theme="1"/>
        <rFont val="Calibri"/>
        <family val="2"/>
        <scheme val="minor"/>
      </rPr>
      <t xml:space="preserve"> m</t>
    </r>
    <r>
      <rPr>
        <b/>
        <i/>
        <vertAlign val="superscript"/>
        <sz val="11"/>
        <color theme="1"/>
        <rFont val="Calibri"/>
        <family val="2"/>
        <scheme val="minor"/>
      </rPr>
      <t>3</t>
    </r>
    <r>
      <rPr>
        <b/>
        <i/>
        <sz val="11"/>
        <color theme="1"/>
        <rFont val="Calibri"/>
        <family val="2"/>
        <scheme val="minor"/>
      </rPr>
      <t>/año)</t>
    </r>
  </si>
  <si>
    <t>Definición del problema</t>
  </si>
  <si>
    <t>Sección</t>
  </si>
  <si>
    <t>Hoja</t>
  </si>
  <si>
    <t>Objetivo</t>
  </si>
  <si>
    <t>Subcriterios_Fortalezas</t>
  </si>
  <si>
    <t>Subcriterios_Debilidades</t>
  </si>
  <si>
    <t>Subcriterios_Oportunidades</t>
  </si>
  <si>
    <t>Objetivo general del análisis</t>
  </si>
  <si>
    <t>Subcriterios_Amenazas</t>
  </si>
  <si>
    <t>Construcción del FODA</t>
  </si>
  <si>
    <t>Evaluación de desempeño</t>
  </si>
  <si>
    <t>ED_F</t>
  </si>
  <si>
    <t>ED_D</t>
  </si>
  <si>
    <t>ED_O</t>
  </si>
  <si>
    <t>Evaluación de preferencias</t>
  </si>
  <si>
    <t>EP_1</t>
  </si>
  <si>
    <t>EP_2</t>
  </si>
  <si>
    <t>EP_3</t>
  </si>
  <si>
    <t>EP_4</t>
  </si>
  <si>
    <t>EP_Criterios</t>
  </si>
  <si>
    <t>Resultados</t>
  </si>
  <si>
    <t>EG_1</t>
  </si>
  <si>
    <t>Oportunidades consideradas como factores externos favorables para la integración económica</t>
  </si>
  <si>
    <t>Amenazas consideradas como factores externos que limitan la integración económica</t>
  </si>
  <si>
    <t>Fortalezas consideradas como factores internos favorables para la integración económica</t>
  </si>
  <si>
    <t>&lt;&lt; Volver a la Tabla de contenidos</t>
  </si>
  <si>
    <t>Debilidades consideradas como factores internos que limitan la integración económica</t>
  </si>
  <si>
    <t>Determinación de las preferencias relativas de las Amenazas mediante el método AHP</t>
  </si>
  <si>
    <t>Determinación de las preferencias relativas de las Oportunidades mediante el método AHP</t>
  </si>
  <si>
    <t>Determinación de las preferencias relativas de las Debilidades mediante el método AHP</t>
  </si>
  <si>
    <t>Determinación de las preferencias relativas de las Fortalezas mediante el método AHP</t>
  </si>
  <si>
    <t>La Población Económicamente Activa es el conjunto de personas de 15 años o más que están empleadas o que buscan activamente empleo. Refleja la capacidad laboral disponible de un país.</t>
  </si>
  <si>
    <t>La Población Alfabetizada es el conjunto de personas de 15 años o más que pueden leer y escribir y comprender una declaración breve y sencilla sobre la vida cotidiana.</t>
  </si>
  <si>
    <t>El Balance Energético es la relación entre la producción, importación, exportación y consumo de energía de un país. Muestra si un país es autosuficiente o dependiente energéticamente.</t>
  </si>
  <si>
    <t>Mayor Capacidad Productiva Acumulada</t>
  </si>
  <si>
    <t>Es un recurso interno del país. La PEA determina la oferta de mano de obra disponible para producir bienes y servicios. El crecimiento de la fuerza laboral a lo largo del tiempo expande la frontera de producción de un país y altera su ventaja competitiva (Salvatore, 2013). Una PEA grande y capacitada permite a un país integrarse mejor en cadenas productivas internacionales, atraer inversión extranjera y responder a la demanda global (Hastiadi, 2011; Pangestu &amp; Ing, 2016).</t>
  </si>
  <si>
    <t>Para que exista una economía compleja, es indispensable que sus miembros sepan leer, escribir y manipular símbolos (números y funciones matemáticas). Sin esta base de alfabetización, las sociedades no pueden avanzar hacia industrias de mayor valor agregado (Hausmann et al., 2014). La integración económica a menudo implica la transferencia de conocimientos desde países avanzados. Una población alfabetizada y educada permite a las naciones en desarrollo absorber estas tecnologías a un ritmo más rápido, acelerando el crecimiento a largo plazo (Salvatore, 2013).</t>
  </si>
  <si>
    <t>El consumo de energía eléctrica se utiliza habitualmente como un indicador clave de la calidad de infraestructura de un país. El acceso a energía confiable y eficiente es parte de la infraestructura necesaria para atraer inversión extranjera y reducir los costos de producción dentro de un bloque integrado (Akbari et al., 2021).</t>
  </si>
  <si>
    <t>Mide la integración de un país en las redes globales de transporte marítimo de línea regular. Se refiere a la capacidad de un país para conectarse con el comercio internacional a través de puertos y rutas marítimas.</t>
  </si>
  <si>
    <t>El acceso a los mercados depende en gran medida de la conectividad marítima, especialmente de los servicios de transporte marítimo regulares utilizados para importar y exportar productos manufacturados. La conectividad marítima potencia la ventaja comparativa de un país; por el contrario, una mala infraestructura desgasta los ingresos potenciales de los productores locales al encarecer la salida de sus productos al mercado regional (Hastiadi, 2011).</t>
  </si>
  <si>
    <t>Es el conjunto de carreteras, autopistas y caminos que conectan ciudades y regiones dentro de un país. Facilita el transporte de personas y mercancías. La densidad de red pavimentada por superficie es un indicador que mide cuántos kilómetros de vías pavimentadas existen por unidad de superficie de un territorio.</t>
  </si>
  <si>
    <t>La provisión de infraestructura vial es un factor determinante en el crecimiento de la productividad a nivel sectorial. Además, influye directamente en la capacidad de una nación para especializarse en la producción de bienes específicos, facilitando su inserción en cadenas de suministro regionales (Hastiadi, 2011). La red vial permite que los trabajadores se desplacen a las plantas de producción y que los bienes lleguen a los puertos o aeropuertos para su exportación (Hausmann et al., 2014).</t>
  </si>
  <si>
    <t>Los servicios de transporte aéreo permiten la exportación de bienes y la conectividad global, facilitando el intercambio de conocimientos y productos complejos. La carga aérea hace referencia a la cantidad total de mercancías transportadas por vía aérea, medida en toneladas. Incluye exportaciones, importaciones y otras cargas comerciales movilizadas a través de los aeropuertos.</t>
  </si>
  <si>
    <t>Al igual que otras formas de transporte, una infraestructura aérea eficiente reduce los costos directos de comercio y los tiempos de entrega (Hastiadi, 2011). El transporte aéreo es vital para el funcionamiento de las redes de producción regionales. Permite el flujo fluido de componentes de alto valor que requieren logística ágil para mantener la eficiencia de la cadena global de valor (Hausmann et al., 2014; Pangestu &amp; Ing, 2016).</t>
  </si>
  <si>
    <t>Son “fragmentos” de conocimiento que permiten a una sociedad realizar actividades necesarias para fabricar productos.</t>
  </si>
  <si>
    <t>Ningún país posee todas las capacidades necesarias para fabricar todos los productos; la integración a través de mercados permite que el conocimiento que poseen unos pocos llegue a muchos, haciendo a las naciones colectivamente más sabias (Hausmann et al., 2014).</t>
  </si>
  <si>
    <t>La Inversión Extranjera Directa (IED) representa los flujos de capital transfronterizos que realiza un inversionista para obtener el control o una influencia significativa en una empresa de otro país. Se consolida mediante la suma del capital social, la reinversión de utilidades y otros capitales, estableciéndose la relación de inversión directa cuando se posee al menos el 10% de las acciones ordinarias con derecho a voto.</t>
  </si>
  <si>
    <t>La IED permite la “fragmentación del proceso productivo”. Las empresas invierten en diferentes países de una región para especializar cada planta en una tarea específica, convirtiendo a la región en una “gran fábrica” (Hastiadi, 2011; Pangestu &amp; Ing, 2016). La IED es el principal vehículo para trasladar nuevas ideas, tecnologías y habilidades gerenciales entre naciones. Esto acelera el crecimiento de los socios menos desarrollados y profundiza la interdependencia al integrar sus sistemas productivos con los de las naciones avanzadas (Salvatore, 2013).</t>
  </si>
  <si>
    <t>La apertura comercial a menudo se mide como exportaciones netas sobre el PIB. Se utiliza como una variable que representa el nivel de regionalismo, ya que la integración misma crea apertura en sectores específicos de la economía.</t>
  </si>
  <si>
    <t>La apertura permite a los países explotar sus ventajas comparativas, promoviendo la especialización y permitiendo que las empresas accedan a mercados más grandes para aprovechar economías de escala (El Amri &amp; El Jouali, 2026). Un mayor grado de apertura económica promueve la globalización y facilita el flujo de capitales y la Inversión Extranjera Directa (IED), lo cual es esencial para solidificar los bloques económicos (Akbari et al., 2021).</t>
  </si>
  <si>
    <t>Menor Inflación</t>
  </si>
  <si>
    <t>Mayor Control de Corrupción</t>
  </si>
  <si>
    <t>Menor Índice de Gini</t>
  </si>
  <si>
    <t>Menor Nivel de Estrés Hídrico</t>
  </si>
  <si>
    <t>El arancel promedio simple aplicado se define como el promedio aritmético de los derechos de aduana ad valorem (o sus equivalentes) que un país impone efectivamente a sus importaciones bajo el principio de la Nación Más Favorecida (NMF). A diferencia del promedio ponderado por el comercio, este indicador trata a todas las categorías de productos con la misma importancia, independientemente de su volumen o valor comercial real.</t>
  </si>
  <si>
    <t>Mayor Índice de Riesgo Climático</t>
  </si>
  <si>
    <t>Menor Arancel Promedio Simple Aplicado</t>
  </si>
  <si>
    <t>Tasa de la Población Económicamente Activa (PEA)</t>
  </si>
  <si>
    <t>Mayor %PEA</t>
  </si>
  <si>
    <t>Tasa de Población Alfabetizada (PA)</t>
  </si>
  <si>
    <t>Mayor %PA</t>
  </si>
  <si>
    <t>Red Vial General</t>
  </si>
  <si>
    <t>Logística Aérea</t>
  </si>
  <si>
    <t>La inflación es un criterio de convergencia fundamental cuyo incumplimiento ha postergado repetidamente los procesos de integración monetaria y la adopción de monedas únicas. Tasas de inflación elevadas o divergentes entre socios comerciales generan asimetrías en la competitividad real, ya que, dentro de una unión económica, los países pierden la herramienta del tipo de cambio para compensar diferenciales en sus costos de vida y producción. Asimismo, una inflación alta y variable suele derivar de políticas macroeconómicas inestables que resultan en un crecimiento real modesto y aumentan la vulnerabilidad financiera al impedir que los Estados manejen su carga de deuda mediante ajustes monetarios, elevando así el riesgo de crisis de solvencia dentro del bloque (Salvatore, 2013).</t>
  </si>
  <si>
    <t>La corrupción genera un impacto negativo como barrera institucional que limita significativamente el desarrollo y la profundidad de los mercados financieros. El ejercicio del poder público para beneficio privado distorsiona la estabilidad económica al deteriorar la calidad de los activos bancarios (incrementando la morosidad) y reducir la rentabilidad operativa. Asimismo, niveles elevados de corrupción actúan como un freno que restringe el acceso de la población a servicios financieros esenciales, lo que neutraliza los beneficios potenciales de la apertura económica y dificulta la implementación de las reformas estructurales necesarias para lograr una integración regional efectiva y sostenible (Toroyan &amp; Anayiotos, 2009).</t>
  </si>
  <si>
    <t>A pesar de que muchas regiones cuentan con un vasto potencial agrícola y una población mayoritariamente dedicada a este sector, la  elevada dependencia hacia las importaciones de alimentos básicos (como carne, lácteos y cereales) provenientes de mercados externos, refleja una falta de integración en las cadenas de valor alimentarias locales y una infraestructura comercial insuficiente para aprovechar la diversidad ecológica regional. Al impedir la autosuficiencia colectiva, la inseguridad alimentaria drena divisas, aumenta la vulnerabilidad ante choques de precios internacionales y obliga a que los esfuerzos de integración se centren en la subsistencia básica en lugar de en la transformación industrial (Salvatore, 2013).</t>
  </si>
  <si>
    <t>El cambio climático impacta directamente en el PIB y los estándares de vida al exacerbar la pobreza y la desigualdad entre países. Además, fenómenos extremos como inundaciones, sequías y calores intensos pueden degradar la infraestructura física crítica (redes de transporte y energía) y desestabilizar la seguridad alimentaria mediante la ruptura de las redes de distribución en los mercados internacionales. Finalmente, estos riesgos incrementan la probabilidad de conflictos y movilidad humana involuntaria, socavando la paz y la cohesión social necesarias para una cooperación económica transfronteriza efectiva (Tebaldi et al., 2023).</t>
  </si>
  <si>
    <t>Menor Tasa de Prevalencia de Inseguridad Alimentaria Moderada o Grave en la Población</t>
  </si>
  <si>
    <t>Tasa de Prevalencia de Inseguridad Alimentaria Moderada o Grave en la Población</t>
  </si>
  <si>
    <t>Tasa de Población Económicamente Activa (PEA)</t>
  </si>
  <si>
    <t>% PA</t>
  </si>
  <si>
    <t>Índice de conectividad del transporte marítimo de línea regular (ICTML)</t>
  </si>
  <si>
    <t>https://datos.bancomundial.org/indicador/SE.ADT.LITR.ZS</t>
  </si>
  <si>
    <t>https://www.dinacia.gub.uy/documento/boletin-estadistico-ano-2024</t>
  </si>
  <si>
    <t>https://datos.bancomundial.org/indicador/SI.POV.GINI</t>
  </si>
  <si>
    <t>Recursos hídricos renovables totales</t>
  </si>
  <si>
    <t>Comprobación de qué tan estable es una decisión cuando cambian los pesos o la importancia de los criterios.</t>
  </si>
  <si>
    <t>Arancel Promedio Simple Aplicado (%)</t>
  </si>
  <si>
    <t>El nivel de corrupción se refiere a la frecuencia con la que el poder público es utilizado de forma indebida para obtener beneficios privados, mediante sobornos, malversación de recursos o tráfico de influencias. El Control de la Corrupción mide las percepciones sobre el grado en que estas prácticas son prevenidas y controladas por las instituciones públicas, incluyendo la corrupción menor, la de gran escala y la captura del Estado por élites e intereses privados. La puntuación se expresa en una escala de 0 a 100, donde 100 representa el mejor desempeño en materia de gobernanza.</t>
  </si>
  <si>
    <t>La vulnerabilidad socioeconómica se refiere a la condición de personas o grupos que, debido a limitaciones en sus ingresos, acceso a oportunidades o servicios básicos, tienen una mayor exposición a la pobreza, la desigualdad y la exclusión social.
En este contexto, el índice de Gini mide el grado en que la distribución del ingreso (o del gasto de consumo) entre individuos u hogares se desvía de una distribución perfectamente equitativa. Un índice de Gini de 0 representa igualdad perfecta, mientras que un valor de 100 indica desigualdad perfecta. Por ello, valores más altos reflejan una mayor desigualdad y, en general, una mayor vulnerabilidad socioeconómica.</t>
  </si>
  <si>
    <t>Criterios principales del modelo AHP</t>
  </si>
  <si>
    <t>El nivel de estrés hídrico, expresado como la extracción de agua dulce como proporción de los recursos hídricos disponibles, es la relación entre el total de agua dulce extraída por todos los sectores principales y el total de recursos hídricos renovables, una vez consideradas las necesidades hídricas ambientales. Los sectores principales, incluyen la agricultura, la silvicultura y la pesca, la industria manufacturera, la industria eléctrica y los servicios. Este indicador también se conoce como intensidad de extracción de agua.</t>
  </si>
  <si>
    <t>El Índice Global de Innovación (IGI) mide la capacidad y el desempeño innovador de los países. Es publicado por la World Intellectual Property Organization (WIPO). La metodología se basa en 7 pilares principales:
1. Instituciones
2. Capital humano e investigación
3. Infraestructura
4. Sofisticación del mercado
5. Sofisticación empresarial
6. Resultados de conocimiento y tecnología
7. Resultados creativos</t>
  </si>
  <si>
    <t>Índice Global de Innovación (IGI)</t>
  </si>
  <si>
    <t>Mayor IGI</t>
  </si>
  <si>
    <t>IED (US$)</t>
  </si>
  <si>
    <t>La inversión extranjera directa se refiere a los flujos de capital de inversión directa en la economía declarante. La propiedad del 10 por ciento o más de las acciones ordinarias con derecho a voto es el criterio para determinar la existencia de una relación de inversión directa. Los datos están en dólares estadounidenses actuales.</t>
  </si>
  <si>
    <t>CEPI-W2 2024</t>
  </si>
  <si>
    <t>WAEPI-W2 2024</t>
  </si>
  <si>
    <t>Población 2024</t>
  </si>
  <si>
    <t>Aporte ponderado</t>
  </si>
  <si>
    <t>Control</t>
  </si>
  <si>
    <t>Resultado</t>
  </si>
  <si>
    <t>Estado</t>
  </si>
  <si>
    <t>CEPI MERCOSUR + WAEPI MERCOSUR = 100</t>
  </si>
  <si>
    <t>Weighted Average Energy Poverty Index, escenario W2 (WAEPI-W2)</t>
  </si>
  <si>
    <t>Indicador multidimensional del desempeño energético que integra, con pesos iguales, el acceso a electricidad, el acceso a combustibles y tecnologías limpias para cocinar, la oferta total de energía primaria per cápita y el consumo final total de energía per cápita. Se utiliza WAEPI-W2 = 100 − CEPI-W2, de manera que un valor mayor representa menor pobreza energética.</t>
  </si>
  <si>
    <t>Política de decisión</t>
  </si>
  <si>
    <t>Mayor WAEPI-W2 = menor pobreza energética y mejor desempeño relativo.</t>
  </si>
  <si>
    <t>Promedio ponderado por la población de Argentina, Brasil, Paraguay y Uruguay.</t>
  </si>
  <si>
    <t>Archivo de origen</t>
  </si>
  <si>
    <t>Base_de_Datos_CEPI_2000_2024_BPM_AutorAG(2).xlsx</t>
  </si>
  <si>
    <t>Elaboración propia con datos del Banco Mundial, Sustainable Energy for All e International Energy Agency.</t>
  </si>
  <si>
    <t>Fuentes estadísticas</t>
  </si>
  <si>
    <t>Fecha de preparación</t>
  </si>
  <si>
    <t>Nota metodológica</t>
  </si>
  <si>
    <t>No se utiliza el promedio simple del CEPI porque, bajo el benchmark promedio regional, su media aritmética es cero por construcción. El WAEPI permite una comparación positiva y compatible con la normalización por suma utilizada en el AHP.</t>
  </si>
  <si>
    <t>Pobreza Energética Multidimensional</t>
  </si>
  <si>
    <t>La incorporación de la pobreza energética como subcriterio en el análisis de la integración económica internacional se fundamenta en que la energía constituye una condición transversal para el bienestar de la población, el funcionamiento de los sistemas productivos y la reducción de las asimetrías estructurales entre países. La existencia de una infraestructura energética relevante o de abundantes recursos naturales no garantiza, por sí sola, que la población pueda acceder y utilizar servicios energéticos modernos, suficientes, limpios y asequibles. Por consiguiente, las diferencias existentes en materia energética pueden transformarse en debilidades internas para algunos países y en restricciones para la convergencia económica y social dentro de un bloque regional. 
En el primer estudio realizado para Paraguay, Pereira, González y Ríos (2020) plantearon que la pobreza energética no debía evaluarse exclusivamente mediante el acceso a electricidad. Los autores adoptaron un enfoque multidimensional que considera tres dimensiones fundamentales: accesibilidad, disponibilidad y asequibilidad. Estas dimensiones se representaron mediante cuatro indicadores: acceso a electricidad, acceso a combustibles y tecnologías limpias para cocinar, oferta total de energía primaria per cápita y consumo final total de energía per cápita. La investigación demostró que Paraguay podía presentar niveles relevantes de pobreza energética a pesar de contar con una elevada disponibilidad y producción de electricidad hidroeléctrica. Este resultado evidencia que la capacidad de generación energética de un país no necesariamente se traduce en una satisfacción suficiente y equilibrada de las necesidades energéticas de su población. 
Posteriormente, Pereira, González y Ríos (2021) ampliaron la aplicación de la metodología a Argentina, Brasil, Paraguay y Uruguay. El estudio permitió desarrollar una medición estandarizada, comparable y replicable de la pobreza energética multidimensional en los cuatro países fundadores del MERCOSUR. Los autores destacaron que estos países mantienen relaciones energéticas estrechas y presentan condiciones territoriales, sociales y económicas que justifican su evaluación conjunta. Asimismo, señalaron que el MERCOSUR constituye una plataforma apropiada para analizar, discutir e implementar políticas regionales destinadas a reducir las brechas energéticas y promover el bienestar de las poblaciones más vulnerables. 
La metodología se estructura en dos etapas. En la primera se calcula el Weighted Average Energy Poverty Index —WAEPI—, que sintetiza el grado de cumplimiento de las necesidades energéticas mediante una suma ponderada de los indicadores normalizados. En la segunda, el WAEPI se transforma en el Composite Energy Poverty Index —CEPI—, utilizado para representar la brecha respecto de un benchmark. Los tres escenarios propuestos permiten analizar la sensibilidad de los resultados a diferentes ponderaciones. El escenario W1 considera únicamente la accesibilidad; el W3 prioriza el acceso, pero incorpora disponibilidad y asequibilidad; mientras que el escenario W2 asigna un peso de 25 % a cada uno de los cuatro indicadores.
Para el presente estudio se considera metodológicamente más apropiado utilizar el WAEPI correspondiente al escenario W2. Esta selección se justifica porque el análisis de integración económica requiere una visión equilibrada de las condiciones energéticas y no solamente de la cobertura eléctrica. El W2 reconoce que la electricidad, la cocción limpia, la disponibilidad de energía primaria y el consumo final desempeñan funciones complementarias en la explicación de la pobreza energética. Además, evita establecer a priori que una dimensión sea más importante que las demás, lo que resulta adecuado cuando el indicador será integrado posteriormente en una estructura multicriterio cuyos pesos generales serán determinados mediante el Proceso Analítico Jerárquico.
El tercer trabajo de González et al. (2021) fortaleció esta aproximación al reemplazar el país externo de referencia por un benchmark promedio regional. Esta modificación permite interpretar el desempeño de cada país en relación con las condiciones efectivamente observadas dentro de la región, reduciendo el riesgo de sobreestimar las brechas mediante la comparación con economías que presentan estructuras energéticas y socioeconómicas muy diferentes. La propuesta mantiene las dimensiones de accesibilidad, disponibilidad y asequibilidad, pero mejora la pertinencia territorial del índice para evaluar a Argentina, Brasil, Paraguay y Uruguay.
En el análisis AHP conviene utilizar directamente el WAEPI-W2, debido a que presenta una escala positiva y una orientación clara: un valor más elevado representa un mayor cumplimiento de las necesidades energéticas y, por tanto, una menor pobreza energética. El CEPI, en cambio, puede asumir valores positivos, negativos o iguales a cero al expresar brechas respecto del promedio regional, lo que dificulta su incorporación en procedimientos de normalización por suma o razón. El uso del WAEPI conserva la información y el orden relativo del CEPI, pero facilita su procesamiento dentro de la matriz multicriterio.
En síntesis, la pobreza energética constituye una debilidad relevante para la integración económica porque refleja asimetrías en las condiciones necesarias para el desarrollo humano y productivo. El WAEPI-W2 ofrece una medida multidimensional, comparable, reproducible y compatible con el AHP, mientras que el benchmark regional proporciona una referencia contextualizada para el MERCOSUR. Los escenarios W1 y W3 pueden conservarse como análisis de sensibilidad, pero el W2 debe utilizarse como escenario central debido a su tratamiento equilibrado de las dimensiones energéticas.</t>
  </si>
  <si>
    <t>https://data.worldbank.org/indicator/SP.POP.TOTL</t>
  </si>
  <si>
    <t>https://data.worldbank.org/indicator/EG.USE.PCAP.KG.OE</t>
  </si>
  <si>
    <t>https://data.worldbank.org/indicator/EG.CFT.ACCS.ZS</t>
  </si>
  <si>
    <t>https://data.worldbank.org/indicator/EG.ELC.ACCS.ZS</t>
  </si>
  <si>
    <t>Título corto</t>
  </si>
  <si>
    <t>Mayor Tasa de Población Económicamente Activa</t>
  </si>
  <si>
    <t>El %PEA del MERCOSUR fue estimada mediante la agregación de los datos de Argentina, Brasil, Paraguay y Uruguay. Se calculó la PEA de cada país multiplicando la tasa de participación laboral por la población total, y luego se dividió la suma de las PEA nacionales entre la población total agregada del bloque.</t>
  </si>
  <si>
    <t>Mayor Tasa de Población Alfabetizada</t>
  </si>
  <si>
    <t>La tasa de alfabetización del MERCOSUR fue estimada mediante la agregación de los datos de Argentina, Brasil, Paraguay y Uruguay. Se calculó la PA de cada país multiplicando la tasa de alfabetización por la población total, y luego se dividió la suma de las PA nacionales entre la población total agregada del bloque.</t>
  </si>
  <si>
    <t>Se calculó el promedio de los índices correspondientes a Argentina, Brasil, Paraguay y Uruguay.</t>
  </si>
  <si>
    <t>Debido a la ausencia de una fuente internacional única que concentre los datos requeridos, se recurrió a las instituciones oficiales correspondientes de cada país. Los cálculos individuales y las fuentes utilizadas se presentan en las siguientes hojas.</t>
  </si>
  <si>
    <t>Debido a la ausencia de una fuente internacional única que concentre los datos requeridos, se recurrió a las instituciones oficiales correspondientes de cada país. Los cálculos individuales y las fuentes utilizadas se presentan en las siguientes hojas (F3_ARG, F3_BRA, F3_PRY, F3_URY).</t>
  </si>
  <si>
    <t>Mayor Índice de excedente energético</t>
  </si>
  <si>
    <t>Mide la integración de un país en las redes globales de transporte marítimo de línea.</t>
  </si>
  <si>
    <t>Mayor densidad de red vial pavimentada</t>
  </si>
  <si>
    <t>Para calcular la densidad vial pavimentada del MERCOSUR, se sumó la longitud de los caminos pavimentados y la superficie territorial de los países miembros. Posteriormente, se dividió la longitud total de la red pavimentada entre la superficie agrega, obteniendo así el indicador correspondiente al bloque.</t>
  </si>
  <si>
    <t>Debido a la ausencia de una fuente internacional única que concentre los datos requeridos para la longitud de caminos pavimentados, se recurrió a las instituciones oficiales correspondientes de cada país. Los cálculos individuales y las fuentes utilizadas se presentan en las siguientes hojas.</t>
  </si>
  <si>
    <t>Se sumó el volumen de carga aérea transportada correspondiente a Argentina, Brasil, Paraguay y Uruguay.</t>
  </si>
  <si>
    <t>Mayor volumen de carga aérea</t>
  </si>
  <si>
    <t>Mayor Índice Global de Innovación</t>
  </si>
  <si>
    <t>Se calculó el promedio de las puntuaciones correspondientes a Argentina, Brasil, Paraguay y Uruguay.</t>
  </si>
  <si>
    <t>El Fitness de los países se calculó mediante un código desarrollado en Python, adaptado a partir del código original implementado en MATLAB por S. González (2021), siguiendo la metodología de Tacchella et al. (2012). Se utilizó la base de datos de comercio internacional HS92 de 4 dígitos de Growth Lab de Harvard University.</t>
  </si>
  <si>
    <t>Menor tasa de inflación</t>
  </si>
  <si>
    <t>Para obtener el Fitness del MERCOSUR como bloque, se sumaron las exportaciones de sus países miembros, reemplazando así los registros individuales por un único registro agregado. Sobre esta base se aplicó posteriormente la metodología de Economic Fitness.</t>
  </si>
  <si>
    <t>La base de datos del Banco Mundial solo disponía de información hasta 2023. Por ello, el valor correspondiente a 2024 fue estimado mediante el método de promedio móvil simple, cuyos cálculos se presentan en las siguientes hojas.</t>
  </si>
  <si>
    <t>Menor nivel de estrés hídrico</t>
  </si>
  <si>
    <t>Para calcular el nivel de estrés hídrico del MERCOSUR, se recopilaron los datos de estrés hídrico (%) y de recursos hídricos renovables totales de cada país miembro, a partir de los cuales se obtuvo la extracción total de agua dulce. Posteriormente, se agregaron los recursos hídricos renovables y la extracción total de agua dulce de los países miembros, y se calculó el indicador del bloque mediante la división entre la extracción total de agua dulce y los recursos hídricos renovables totales.</t>
  </si>
  <si>
    <t>La tasa de prevalencia de inseguridad alimentaria del MERCOSUR fue estimada mediante la agregación de los datos de Argentina, Brasil, Paraguay y Uruguay. Se calculó la Población en Situación de Inseguridad Alimentaria de cada país multiplicando la tasa por la población total, y luego se dividió la suma de las poblaciones en inseguridad alimentaria nacionales entre la población total agregada del bloque.</t>
  </si>
  <si>
    <t>Mayor apertura comercial</t>
  </si>
  <si>
    <t>Menor arancel promedio simple aplicado</t>
  </si>
  <si>
    <t>Paraguay como economía individual</t>
  </si>
  <si>
    <t>MERCOSUR como sistema productivo agregado</t>
  </si>
  <si>
    <t>Potencial de integración productiva de Paraguay en el MERCOSUR</t>
  </si>
  <si>
    <t>La metodología del Climate Risk Index analiza los impactos de los fenómenos meteorológicos extremos mediante tres categorías de riesgo: hidrológico, meteorológico y climatológico. En este índice, una posición más baja (más cercana al 1) significa mayor impacto/riesgo climático. Una posición más alta implica menor impacto relativo. El índice considera los impactos absolutos y relativos, utilizando seis indicadores clave: pérdidas económicas, víctimas mortales y personas afectadas, tanto en términos absolutos como relativos.</t>
  </si>
  <si>
    <t>Ranking de Risgo Climático</t>
  </si>
  <si>
    <t>IED (% del PIB)</t>
  </si>
  <si>
    <t>IED de entrada (% del PIB)</t>
  </si>
  <si>
    <t>Inversión extranjera directa, entrada neta de capital (% del PIB)</t>
  </si>
  <si>
    <t>La inversión extranjera directa son las entradas netas de inversión para adquirir una participación gerencial duradera (10 por ciento o más de las acciones con derecho a voto) en una empresa que opera en una economía distinta a la del inversionista. Es la suma del capital social, la reinversión de ganancias, otro capital a largo plazo y el capital a corto plazo como se muestra en la balanza de pagos. Esta serie muestra las entradas netas (nuevas entradas de inversiones menos desinversiones) en la economía declarante procedentes de inversores extranjeros y se divide por el PIB.</t>
  </si>
  <si>
    <t>country_iso3_code</t>
  </si>
  <si>
    <t>Exportaciones de Productos Primarios</t>
  </si>
  <si>
    <t>Exportaciones Primarias</t>
  </si>
  <si>
    <t>Exportaciones Totales</t>
  </si>
  <si>
    <t>Participación primaria</t>
  </si>
  <si>
    <t>Dependencia de productos primarios</t>
  </si>
  <si>
    <t>Participación de productos primarios en las exportaciones totales (%)</t>
  </si>
  <si>
    <t>Menor participación de productos primarios en las exportaciones totales (%)</t>
  </si>
  <si>
    <t>La integración regional se facilita cuando los países producen bienes que otros en la misma región necesitan. Sin embargo, en regiones como África Oriental, muchos países dependen de los mismos productos agrícolas o minerales, lo que los convierte en competidores por los mismos mercados externos (como Europa o Asia) en lugar de socios comerciales (Sohn, 2013). Así también, los productos primarios enfrentan una demanda y oferta altamente inelásticas, lo que genera fluctuaciones brutales en los precios internacionales (Salvatore, 2013).</t>
  </si>
  <si>
    <t>La dependencia de productos primarios se refiere a la situación en la que la economía de un país depende principalmente de la producción y exportación de materias primas o recursos naturales, en lugar de productos industrializados o servicios. Los productos primarios son aquellos que se obtienen directamente de la naturaleza.</t>
  </si>
  <si>
    <t>Participación de productos primarios en las exportaciones totales</t>
  </si>
  <si>
    <t>Exportaciones Primarias / Exportaciones Totales</t>
  </si>
  <si>
    <t>Para estimar la participación de los productos primarios en las exportaciones totales del MERCOSUR, se sumaron las exportaciones de productos primarios y las exportaciones totales de Argentina, Brasil, Paraguay y Uruguay. Posteriormente, el indicador del bloque se calculó como el cociente entre las exportaciones primarias agregadas y las exportaciones totales agregadas.</t>
  </si>
  <si>
    <t>Estimación MERCOSUR</t>
  </si>
  <si>
    <t>WAEPI-W2</t>
  </si>
  <si>
    <t>EIT</t>
  </si>
  <si>
    <t>EIT*</t>
  </si>
  <si>
    <t>Escenarios</t>
  </si>
  <si>
    <t xml:space="preserve">Definición de los escenarios </t>
  </si>
  <si>
    <t>E1</t>
  </si>
  <si>
    <t>E2</t>
  </si>
  <si>
    <t>El escenario E1 representa a Paraguay considerado como una economía individual y constituye la línea de base nacional del estudio. Permite evaluar de manera específica sus capacidades productivas reveladas, fortalezas, debilidades, oportunidades y amenazas a partir de sus propias condiciones económicas, sociales, institucionales, logísticas, energéticas y ambientales. Su incorporación permite identificar el desempeño que Paraguay puede alcanzar mediante sus recursos, conocimientos productivos y condiciones estructurales actuales, sin atribuirle las capacidades adicionales que podrían derivarse de la agregación regional. Asimismo, permite analizar su potencial de transformación productiva y su nivel de inserción en el contexto regional e internacional.</t>
  </si>
  <si>
    <t>El escenario E2 representa al MERCOSUR considerado como un sistema productivo agregado. Su construcción combina, mediante reglas de agregación explícitas, los indicadores y las capacidades productivas reveladas de los países incluidos en el perímetro del estudio. Este escenario permite estimar la escala, diversidad productiva, acumulación de conocimiento, conectividad, capacidad logística e inserción internacional que pueden alcanzarse al considerar conjuntamente a las economías participantes. La comparación con el escenario E1 permite evaluar si la integración regional amplía la frontera productiva y estratégica disponible para Paraguay. No obstante, el escenario representa un potencial regional y no implica que todas las capacidades del bloque sean automática o inmediatamente accesibles para el país, ya que su aprovechamiento efectivo depende de la coordinación institucional, la infraestructura regional, la articulación de cadenas de valor, la transferencia de tecnología y la distribución de los beneficios de la integración.</t>
  </si>
  <si>
    <t>Evaluación del desempeño de los escenarios respecto de las fortalezas identificadas</t>
  </si>
  <si>
    <t>Evaluación del desempeño de los escenarios respecto de las debilidades identificadas</t>
  </si>
  <si>
    <t>Evaluación del desempeño de los escenarios respecto de las oportunidades identificadas</t>
  </si>
  <si>
    <t>Evaluación del desempeño de los escenarios respecto de las amenazas identificadas</t>
  </si>
  <si>
    <t>Evaluación global de los escenarios</t>
  </si>
  <si>
    <t>Son factores internos favorables que permiten a cada escenario aprovechar oportunidades y enfrentar amenazas, generando ventajas competitivas.</t>
  </si>
  <si>
    <t>Son factores externos, ajenos a cada escenario, que pueden resultar favorables para su desarrollo.</t>
  </si>
  <si>
    <t>Son factores externos, fuera del control de cada escenario, que pueden afectar negativamente su desempeño.</t>
  </si>
  <si>
    <t>Escenario</t>
  </si>
  <si>
    <r>
      <rPr>
        <b/>
        <sz val="11"/>
        <color theme="1"/>
        <rFont val="Calibri"/>
        <family val="2"/>
        <scheme val="minor"/>
      </rPr>
      <t>Nota Metodológica</t>
    </r>
    <r>
      <rPr>
        <sz val="11"/>
        <color theme="1"/>
        <rFont val="Calibri"/>
        <family val="2"/>
        <scheme val="minor"/>
      </rPr>
      <t>: Debido a que el Índice de Conectividad del Transporte Marítimo de Línea Regular se publica con periodicidad mensual, el valor correspondiente al año 2024 fue calculado mediante el promedio aritmético de los doce registros mensuales de cada país. Posteriormente, el indicador del MERCOSUR se obtuvo mediante el promedio de los índices anuales de Argentina, Brasil, Paraguay y Uruguay. Los valores fueron registrados respetando los separadores decimales de la fuente original.</t>
    </r>
  </si>
  <si>
    <t>Regla de agregación MERCOSUR</t>
  </si>
  <si>
    <t>Inversión extranjera directa, entrada neta de capital (% del PIB).</t>
  </si>
  <si>
    <t>IED neta de entrada en dólares corrientes / PIB en dólares corrientes.</t>
  </si>
  <si>
    <t>Unidad</t>
  </si>
  <si>
    <t>Porcentaje del PIB. [Excel almacena estos valores como proporciones decimales: 0,024684 equivale a 2,4684 %; 0,028104 equivale a 2,8104 %]</t>
  </si>
  <si>
    <t>PIB (US$ a precios actuales).</t>
  </si>
  <si>
    <r>
      <rPr>
        <sz val="11"/>
        <color theme="1"/>
        <rFont val="Calibri"/>
        <family val="2"/>
        <scheme val="minor"/>
      </rPr>
      <t>NY.GDP.MKTP.CD</t>
    </r>
    <r>
      <rPr>
        <u/>
        <sz val="11"/>
        <color theme="10"/>
        <rFont val="Calibri"/>
        <family val="2"/>
        <scheme val="minor"/>
      </rPr>
      <t xml:space="preserve">
https://datos.bancomundial.org/indicador/NY.GDP.MKTP.CD</t>
    </r>
  </si>
  <si>
    <t>El producto interno bruto representa la suma del valor agregado bruto generado por todos los productores residentes de la economía, más los impuestos sobre los productos y menos los subsidios no incluidos en el valor de los productos. Los valores están expresados en dólares estadounidenses corrientes y corresponden al PIB total.</t>
  </si>
  <si>
    <t>*Escenario de igualdad global de subcriterios (EIT).</t>
  </si>
  <si>
    <t>Mayor IED como porcentaje del PIB</t>
  </si>
  <si>
    <t>Determinación de los pesos relativos de los criterios principales mediante asignación directa y normalización jerárquica en el  AHP</t>
  </si>
  <si>
    <t>Preferencia de los escenarios</t>
  </si>
  <si>
    <t>Se utilizó la base de comercio internacional en el componente de Economic Fitness, clasificando como primarios los productos agrícolas, ganaderos, pesca, silvicultura y minería.</t>
  </si>
  <si>
    <t>https://datos.bancomundial.org/indicador/BX.KLT.DINV.CD.WD</t>
  </si>
  <si>
    <t>https://datos.bancomundial.org/indicator/BX.KLT.DINV.WD.GD.ZS</t>
  </si>
  <si>
    <t>La vulnerabilidad socioeconómica y la desigualdad de ingresos presentan obstáculos críticos para los procesos de integración económica, ya que elevan el riesgo de inversión, generan inestabilidad sociopolítica y erosionan la confianza mutua necesaria para sostener acuerdos a largo plazo (El Amri &amp; El Jouali, 2026). Al concentrarse los beneficios de la apertura en las economías más avanzadas, los países con altos niveles de desigualdad enfrentan fuertes tensiones internas y presiones sociales que impulsan el retorno al proteccionismo o colapso del bloque regional (Salvatore, 2013; Sohn, 2013).</t>
  </si>
  <si>
    <t>El estrés hídrico es un factor limitante del crecimiento económico que compromete la capacidad productiva de los sectores agrícola e industrial (Hausmann et al., 2014; Kaniaru, 2015). Los países bajo estrés hídrico enfrentan una mayor vulnerabilidad en su seguridad alimentaria, viéndose obligados a depender de la importación de “agua virtual” (alimentos producidos externamente) para compensar sus déficits locales de recursos (Delbourg &amp; Dinar, 2020). Esta condición no solo genera presiones sobre la balanza de pagos y drena recursos financieros, sino que también actúa como un catalizador de tensiones geopolíticas en regiones con cuencas compartidas, dificultando la cooperación y la estabilidad política necesarias para una integración económica regional exitosa y sostenible (Kaniaru, 2015).</t>
  </si>
  <si>
    <t xml:space="preserve">Las barreras arancelarias influyen en la integración porque definen el grado de apertura de una economía y el costo de acceso de los mercados; su eliminación es la condición necesaria para materializar las redes de producción regionales y las economías de escala que sustentan el crecimiento compartido (El Amri &amp; El Jouali, 2026). </t>
  </si>
  <si>
    <t>A1</t>
  </si>
  <si>
    <t>A2</t>
  </si>
  <si>
    <t>ED_A</t>
  </si>
  <si>
    <t>Dependencia de Productos Primarios</t>
  </si>
  <si>
    <t>https://datos.bancomundial.org/indicador/NY.GDP.MKTP.CD</t>
  </si>
  <si>
    <t>Evaluar el potencial estratégico de la integración económica de Paraguay en el MERCOSUR mediante un modelo multicriterio FODA-AHP sustentado en Economic Fitness y capacidades productivas, con datos correspondientes al año 2024.</t>
  </si>
  <si>
    <t>El indicador del escenario MERCOSUR se estimó mediante el promedio aritmético simple de los valores anuales de Argentina, Brasil, Paraguay y Uruguay. El resultado constituye una aproximación de igual ponderación a la conectividad marítima promedio de los países incluidos y no un índice oficial del MERCOSUR publicado por UNCTAD.</t>
  </si>
  <si>
    <t>Se utilizó la serie mensual analítica publicada por UNCTAD. Para obtener un valor representativo de 2024, se calculó el promedio aritmético de los doce registros mensuales de cada país. Los resultados se expresan en puntos de índice y toman como referencia una economía teórica con valores promedio en los seis componentes durante el primer trimestre de 2023 igual a 100.</t>
  </si>
  <si>
    <t>Unidad de medida</t>
  </si>
  <si>
    <t>Puntos de índice; economía teórica promedio del primer trimestre de 2023 = 100.</t>
  </si>
  <si>
    <t>Analisis_Sensibilidad</t>
  </si>
  <si>
    <t>IGI</t>
  </si>
  <si>
    <t>IED, entrada neta de capital (% del PIB)</t>
  </si>
  <si>
    <t>Para calcular la IED como porcentaje del PIB del MERCOSUR, se sumaron los flujos netos de IED y los valores del PIB de Argentina, Brasil, Paraguay y Uruguay. Posteriormente, el indicador del bloque se obtuvo como el cociente entre la IED agregada y el PIB agregado.</t>
  </si>
  <si>
    <t>Son factores internos desfavorables que limitan la capacidad de cada escenario para aprovechar oportunidades o aumentan su vulnerabilidad frente a las amenazas.</t>
  </si>
  <si>
    <t>Peso normalizado</t>
  </si>
  <si>
    <t>Prioridad normalizada</t>
  </si>
  <si>
    <t>Se sumaron las exportaciones, las importaciones y el PIB de Argentina, Brasil, Paraguay y Uruguay. Posteriormente, la apertura comercial del escenario MERCOSUR se calculó como la relación entre el comercio exterior agregado y el PIB agregado.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</si>
</sst>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 #,##0_ ;_ * \-#,##0_ ;_ * &quot;-&quot;_ ;_ @_ "/>
    <numFmt numFmtId="164" formatCode="0.0%"/>
    <numFmt numFmtId="165" formatCode="0.000"/>
    <numFmt numFmtId="166" formatCode="#,##0.000"/>
    <numFmt numFmtId="167" formatCode="#,##0.0000"/>
    <numFmt numFmtId="168" formatCode="0.000000000"/>
    <numFmt numFmtId="169" formatCode="0.0000000"/>
    <numFmt numFmtId="170" formatCode="#,##0.000000"/>
    <numFmt numFmtId="171" formatCode="0.000%"/>
    <numFmt numFmtId="172" formatCode="0.0000"/>
    <numFmt numFmtId="173" formatCode="0.000E+00"/>
    <numFmt numFmtId="174" formatCode="0.000000"/>
    <numFmt numFmtId="175" formatCode="#,##0.0"/>
    <numFmt numFmtId="176" formatCode="0.00000"/>
  </numFmts>
  <fonts count="3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b/>
      <i/>
      <sz val="11"/>
      <color theme="1"/>
      <name val="Calibri"/>
      <family val="2"/>
      <scheme val="minor"/>
    </font>
    <font>
      <b/>
      <sz val="11"/>
      <name val="Calibri"/>
      <family val="2"/>
      <scheme val="minor"/>
    </font>
    <font>
      <sz val="8"/>
      <name val="Calibri"/>
      <family val="2"/>
      <scheme val="minor"/>
    </font>
    <font>
      <b/>
      <vertAlign val="superscript"/>
      <sz val="11"/>
      <color theme="1"/>
      <name val="Calibri"/>
      <family val="2"/>
      <scheme val="minor"/>
    </font>
    <font>
      <vertAlign val="subscript"/>
      <sz val="11"/>
      <color theme="1"/>
      <name val="Calibri"/>
      <family val="2"/>
      <scheme val="minor"/>
    </font>
    <font>
      <b/>
      <sz val="11"/>
      <name val="Calibri"/>
      <family val="2"/>
    </font>
    <font>
      <b/>
      <sz val="11"/>
      <color theme="1"/>
      <name val="Calibri"/>
      <family val="2"/>
    </font>
    <font>
      <b/>
      <vertAlign val="subscript"/>
      <sz val="11"/>
      <name val="Calibri"/>
      <family val="2"/>
    </font>
    <font>
      <b/>
      <vertAlign val="subscript"/>
      <sz val="11"/>
      <color theme="1"/>
      <name val="Calibri"/>
      <family val="2"/>
      <scheme val="minor"/>
    </font>
    <font>
      <sz val="11"/>
      <color theme="1"/>
      <name val="Calibri"/>
      <family val="2"/>
    </font>
    <font>
      <b/>
      <i/>
      <sz val="11"/>
      <color theme="1"/>
      <name val="Calibri"/>
      <family val="2"/>
    </font>
    <font>
      <b/>
      <sz val="11"/>
      <color rgb="FF000000"/>
      <name val="Calibri"/>
      <family val="2"/>
    </font>
    <font>
      <u/>
      <sz val="11"/>
      <color theme="1"/>
      <name val="Calibri"/>
      <family val="2"/>
      <scheme val="minor"/>
    </font>
    <font>
      <b/>
      <vertAlign val="subscript"/>
      <sz val="11"/>
      <color indexed="8"/>
      <name val="Calibri"/>
      <family val="2"/>
    </font>
    <font>
      <b/>
      <sz val="12"/>
      <color theme="1"/>
      <name val="Calibri"/>
      <family val="2"/>
      <scheme val="minor"/>
    </font>
    <font>
      <b/>
      <vertAlign val="subscript"/>
      <sz val="12"/>
      <color indexed="8"/>
      <name val="Calibri"/>
      <family val="2"/>
    </font>
    <font>
      <vertAlign val="subscript"/>
      <sz val="11"/>
      <color indexed="8"/>
      <name val="Calibri"/>
      <family val="2"/>
    </font>
    <font>
      <vertAlign val="superscript"/>
      <sz val="11"/>
      <color theme="1"/>
      <name val="Calibri"/>
      <family val="2"/>
      <scheme val="minor"/>
    </font>
    <font>
      <b/>
      <i/>
      <vertAlign val="superscript"/>
      <sz val="11"/>
      <color theme="1"/>
      <name val="Calibri"/>
      <family val="2"/>
      <scheme val="minor"/>
    </font>
    <font>
      <u/>
      <sz val="12"/>
      <color theme="10"/>
      <name val="Calibri"/>
      <family val="2"/>
      <scheme val="minor"/>
    </font>
    <font>
      <b/>
      <sz val="11"/>
      <color rgb="FF000000"/>
      <name val="Calibri"/>
      <family val="2"/>
      <scheme val="minor"/>
    </font>
    <font>
      <b/>
      <sz val="14"/>
      <color theme="1"/>
      <name val="Calibri"/>
      <family val="2"/>
      <scheme val="minor"/>
    </font>
    <font>
      <i/>
      <sz val="11"/>
      <color theme="1"/>
      <name val="Calibri"/>
      <family val="2"/>
      <scheme val="minor"/>
    </font>
    <font>
      <b/>
      <sz val="11"/>
      <color rgb="FFFF0000"/>
      <name val="Calibri"/>
      <family val="2"/>
      <scheme val="minor"/>
    </font>
  </fonts>
  <fills count="34">
    <fill>
      <patternFill patternType="none"/>
    </fill>
    <fill>
      <patternFill patternType="gray125"/>
    </fill>
    <fill>
      <patternFill patternType="solid">
        <fgColor theme="2"/>
        <bgColor indexed="64"/>
      </patternFill>
    </fill>
    <fill>
      <patternFill patternType="solid">
        <fgColor rgb="FFBEEBDE"/>
        <bgColor indexed="64"/>
      </patternFill>
    </fill>
    <fill>
      <patternFill patternType="solid">
        <fgColor rgb="FFB4DCFA"/>
        <bgColor indexed="64"/>
      </patternFill>
    </fill>
    <fill>
      <patternFill patternType="solid">
        <fgColor rgb="FFC9F297"/>
        <bgColor indexed="64"/>
      </patternFill>
    </fill>
    <fill>
      <patternFill patternType="solid">
        <fgColor rgb="FFFFCCA6"/>
        <bgColor indexed="64"/>
      </patternFill>
    </fill>
    <fill>
      <patternFill patternType="solid">
        <fgColor rgb="FFB8C1E9"/>
        <bgColor indexed="64"/>
      </patternFill>
    </fill>
    <fill>
      <patternFill patternType="solid">
        <fgColor rgb="FFFAB4A7"/>
        <bgColor indexed="64"/>
      </patternFill>
    </fill>
    <fill>
      <patternFill patternType="solid">
        <fgColor rgb="FFC7CCE4"/>
        <bgColor indexed="64"/>
      </patternFill>
    </fill>
    <fill>
      <patternFill patternType="solid">
        <fgColor rgb="FFFFFF00"/>
        <bgColor indexed="64"/>
      </patternFill>
    </fill>
    <fill>
      <patternFill patternType="solid">
        <fgColor rgb="FFE8F9D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99"/>
        <bgColor indexed="64"/>
      </patternFill>
    </fill>
    <fill>
      <patternFill patternType="solid">
        <fgColor rgb="FFD4EBFC"/>
        <bgColor indexed="64"/>
      </patternFill>
    </fill>
    <fill>
      <patternFill patternType="solid">
        <fgColor rgb="FFFFE0C9"/>
        <bgColor indexed="64"/>
      </patternFill>
    </fill>
    <fill>
      <patternFill patternType="solid">
        <fgColor theme="2" tint="-9.9978637043366805E-2"/>
        <bgColor indexed="64"/>
      </patternFill>
    </fill>
    <fill>
      <patternFill patternType="solid">
        <fgColor rgb="FFFCD4CC"/>
        <bgColor indexed="64"/>
      </patternFill>
    </fill>
    <fill>
      <patternFill patternType="solid">
        <fgColor rgb="FFFFCCFF"/>
        <bgColor indexed="64"/>
      </patternFill>
    </fill>
    <fill>
      <patternFill patternType="solid">
        <fgColor rgb="FFFFCCA6"/>
        <bgColor rgb="FFFFCCA6"/>
      </patternFill>
    </fill>
    <fill>
      <patternFill patternType="solid">
        <fgColor rgb="FFE7E6E6"/>
        <bgColor rgb="FFE7E6E6"/>
      </patternFill>
    </fill>
    <fill>
      <patternFill patternType="solid">
        <fgColor rgb="FFC4DE00"/>
        <bgColor indexed="64"/>
      </patternFill>
    </fill>
    <fill>
      <patternFill patternType="solid">
        <fgColor rgb="FFD3D9F1"/>
        <bgColor indexed="64"/>
      </patternFill>
    </fill>
    <fill>
      <patternFill patternType="solid">
        <fgColor rgb="FFD9E1F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rgb="FF00B0F0"/>
        <bgColor indexed="64"/>
      </patternFill>
    </fill>
    <fill>
      <patternFill patternType="solid">
        <fgColor rgb="FFDBC9FF"/>
        <bgColor indexed="64"/>
      </patternFill>
    </fill>
    <fill>
      <patternFill patternType="solid">
        <fgColor rgb="FFB6C0E8"/>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41" fontId="1" fillId="0" borderId="0" applyFont="0" applyFill="0" applyBorder="0" applyAlignment="0" applyProtection="0"/>
  </cellStyleXfs>
  <cellXfs count="279">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xf numFmtId="0" fontId="0" fillId="0" borderId="1" xfId="0" applyBorder="1"/>
    <xf numFmtId="4" fontId="0" fillId="0" borderId="1" xfId="0" applyNumberFormat="1" applyBorder="1"/>
    <xf numFmtId="0" fontId="2" fillId="0" borderId="1" xfId="0" applyFont="1" applyBorder="1" applyAlignment="1">
      <alignment vertical="top"/>
    </xf>
    <xf numFmtId="0" fontId="0" fillId="0" borderId="1" xfId="0" applyBorder="1" applyAlignment="1">
      <alignment vertical="top"/>
    </xf>
    <xf numFmtId="4" fontId="0" fillId="0" borderId="1" xfId="0" applyNumberFormat="1" applyBorder="1" applyAlignment="1">
      <alignment vertical="top"/>
    </xf>
    <xf numFmtId="3" fontId="0" fillId="0" borderId="1" xfId="0" applyNumberFormat="1" applyBorder="1"/>
    <xf numFmtId="9" fontId="0" fillId="0" borderId="0" xfId="1" applyFont="1"/>
    <xf numFmtId="0" fontId="0" fillId="0" borderId="0" xfId="0" applyAlignment="1">
      <alignment vertical="top"/>
    </xf>
    <xf numFmtId="0" fontId="6" fillId="0" borderId="0" xfId="0" applyFont="1"/>
    <xf numFmtId="0" fontId="4" fillId="0" borderId="0" xfId="0" applyFont="1"/>
    <xf numFmtId="10" fontId="0" fillId="0" borderId="1" xfId="1" applyNumberFormat="1" applyFont="1" applyBorder="1" applyAlignment="1">
      <alignment horizontal="left" vertical="top"/>
    </xf>
    <xf numFmtId="4" fontId="0" fillId="0" borderId="0" xfId="0" applyNumberFormat="1"/>
    <xf numFmtId="0" fontId="2" fillId="10" borderId="1" xfId="0" applyFont="1" applyFill="1" applyBorder="1"/>
    <xf numFmtId="4" fontId="2" fillId="10" borderId="1" xfId="0" applyNumberFormat="1" applyFont="1" applyFill="1" applyBorder="1"/>
    <xf numFmtId="0" fontId="0" fillId="10" borderId="1" xfId="0" applyFill="1" applyBorder="1"/>
    <xf numFmtId="0" fontId="2" fillId="0" borderId="0" xfId="0" applyFont="1"/>
    <xf numFmtId="4" fontId="2" fillId="0" borderId="0" xfId="0" applyNumberFormat="1" applyFont="1"/>
    <xf numFmtId="164" fontId="0" fillId="0" borderId="0" xfId="1" applyNumberFormat="1" applyFont="1" applyFill="1" applyBorder="1"/>
    <xf numFmtId="10" fontId="0" fillId="10" borderId="1" xfId="1" applyNumberFormat="1" applyFont="1" applyFill="1" applyBorder="1"/>
    <xf numFmtId="10" fontId="0" fillId="0" borderId="1" xfId="0" applyNumberFormat="1" applyBorder="1"/>
    <xf numFmtId="0" fontId="2" fillId="10" borderId="1" xfId="0" applyFont="1" applyFill="1" applyBorder="1" applyAlignment="1">
      <alignment vertical="top"/>
    </xf>
    <xf numFmtId="4" fontId="2" fillId="10" borderId="1" xfId="0" applyNumberFormat="1" applyFont="1" applyFill="1"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0" borderId="9" xfId="0" applyBorder="1" applyAlignment="1">
      <alignment vertical="top" wrapText="1"/>
    </xf>
    <xf numFmtId="4" fontId="0" fillId="0" borderId="0" xfId="0" applyNumberFormat="1" applyAlignment="1">
      <alignment vertical="top"/>
    </xf>
    <xf numFmtId="9" fontId="0" fillId="0" borderId="1" xfId="1" applyFont="1" applyBorder="1"/>
    <xf numFmtId="10" fontId="0" fillId="0" borderId="1" xfId="1" applyNumberFormat="1" applyFont="1" applyBorder="1"/>
    <xf numFmtId="165" fontId="0" fillId="0" borderId="1" xfId="0" applyNumberFormat="1" applyBorder="1"/>
    <xf numFmtId="0" fontId="0" fillId="0" borderId="1" xfId="0" applyBorder="1" applyAlignment="1">
      <alignment horizontal="center" wrapText="1"/>
    </xf>
    <xf numFmtId="4" fontId="0" fillId="0" borderId="1" xfId="0" applyNumberFormat="1" applyBorder="1" applyAlignment="1">
      <alignment horizontal="left" vertical="top"/>
    </xf>
    <xf numFmtId="3" fontId="0" fillId="0" borderId="0" xfId="0" applyNumberFormat="1"/>
    <xf numFmtId="166" fontId="0" fillId="0" borderId="1" xfId="0" applyNumberFormat="1" applyBorder="1"/>
    <xf numFmtId="4" fontId="0" fillId="10" borderId="1" xfId="0" applyNumberFormat="1" applyFill="1" applyBorder="1"/>
    <xf numFmtId="3" fontId="2" fillId="10" borderId="1" xfId="0" applyNumberFormat="1" applyFont="1" applyFill="1" applyBorder="1"/>
    <xf numFmtId="0" fontId="0" fillId="5" borderId="1" xfId="0" applyFill="1" applyBorder="1"/>
    <xf numFmtId="3" fontId="5" fillId="0" borderId="1" xfId="0" applyNumberFormat="1" applyFont="1" applyBorder="1"/>
    <xf numFmtId="0" fontId="5" fillId="0" borderId="1" xfId="0" applyFont="1" applyBorder="1" applyAlignment="1">
      <alignment horizontal="center"/>
    </xf>
    <xf numFmtId="0" fontId="7" fillId="0" borderId="1" xfId="0" applyFont="1" applyBorder="1"/>
    <xf numFmtId="0" fontId="7" fillId="0" borderId="1" xfId="0" applyFont="1" applyBorder="1" applyAlignment="1">
      <alignment horizontal="left" vertical="center"/>
    </xf>
    <xf numFmtId="166" fontId="2" fillId="10" borderId="1" xfId="0" applyNumberFormat="1" applyFont="1" applyFill="1" applyBorder="1" applyAlignment="1">
      <alignment horizontal="center" vertical="center"/>
    </xf>
    <xf numFmtId="166" fontId="2" fillId="10" borderId="1" xfId="0" applyNumberFormat="1" applyFont="1" applyFill="1" applyBorder="1"/>
    <xf numFmtId="0" fontId="0" fillId="9" borderId="1" xfId="0" applyFill="1" applyBorder="1"/>
    <xf numFmtId="0" fontId="11" fillId="12" borderId="1" xfId="0" applyFont="1" applyFill="1" applyBorder="1" applyAlignment="1">
      <alignment horizontal="center" vertical="top"/>
    </xf>
    <xf numFmtId="0" fontId="11" fillId="13" borderId="1" xfId="0" applyFont="1" applyFill="1" applyBorder="1" applyAlignment="1">
      <alignment horizontal="center" vertical="top"/>
    </xf>
    <xf numFmtId="0" fontId="2" fillId="14" borderId="1" xfId="0" applyFont="1" applyFill="1" applyBorder="1"/>
    <xf numFmtId="0" fontId="12" fillId="14" borderId="1" xfId="0" applyFont="1" applyFill="1" applyBorder="1" applyAlignment="1">
      <alignment horizontal="center" vertical="top"/>
    </xf>
    <xf numFmtId="0" fontId="11" fillId="15" borderId="1" xfId="0" applyFont="1" applyFill="1" applyBorder="1" applyAlignment="1">
      <alignment horizontal="center" vertical="top"/>
    </xf>
    <xf numFmtId="0" fontId="11" fillId="3" borderId="1" xfId="0" applyFont="1" applyFill="1" applyBorder="1" applyAlignment="1">
      <alignment horizontal="center" vertical="top"/>
    </xf>
    <xf numFmtId="0" fontId="0" fillId="14" borderId="1" xfId="0" applyFill="1" applyBorder="1"/>
    <xf numFmtId="0" fontId="2" fillId="5" borderId="1" xfId="0" applyFont="1" applyFill="1" applyBorder="1"/>
    <xf numFmtId="0" fontId="0" fillId="11" borderId="1" xfId="0" applyFill="1" applyBorder="1"/>
    <xf numFmtId="0" fontId="2" fillId="2" borderId="1" xfId="0" applyFont="1" applyFill="1" applyBorder="1"/>
    <xf numFmtId="0" fontId="0" fillId="16" borderId="1" xfId="0" applyFill="1" applyBorder="1"/>
    <xf numFmtId="0" fontId="2" fillId="4" borderId="1" xfId="0" applyFont="1" applyFill="1" applyBorder="1"/>
    <xf numFmtId="0" fontId="0" fillId="4" borderId="1" xfId="0" applyFill="1" applyBorder="1"/>
    <xf numFmtId="0" fontId="0" fillId="16" borderId="6" xfId="0" applyFill="1" applyBorder="1"/>
    <xf numFmtId="4" fontId="0" fillId="16" borderId="7" xfId="0" applyNumberFormat="1" applyFill="1" applyBorder="1"/>
    <xf numFmtId="0" fontId="0" fillId="16" borderId="8" xfId="0" applyFill="1" applyBorder="1"/>
    <xf numFmtId="0" fontId="0" fillId="16" borderId="12" xfId="0" applyFill="1" applyBorder="1"/>
    <xf numFmtId="4" fontId="0" fillId="16" borderId="9" xfId="0" applyNumberFormat="1" applyFill="1" applyBorder="1"/>
    <xf numFmtId="0" fontId="0" fillId="17" borderId="1" xfId="0" applyFill="1" applyBorder="1"/>
    <xf numFmtId="0" fontId="2" fillId="6" borderId="1" xfId="0" applyFont="1" applyFill="1" applyBorder="1"/>
    <xf numFmtId="0" fontId="0" fillId="6" borderId="1" xfId="0" applyFill="1" applyBorder="1"/>
    <xf numFmtId="0" fontId="0" fillId="18" borderId="1" xfId="0" applyFill="1" applyBorder="1"/>
    <xf numFmtId="4" fontId="2" fillId="19" borderId="1" xfId="0" applyNumberFormat="1" applyFont="1" applyFill="1" applyBorder="1"/>
    <xf numFmtId="0" fontId="2" fillId="19" borderId="1" xfId="0" applyFont="1" applyFill="1" applyBorder="1"/>
    <xf numFmtId="0" fontId="0" fillId="19" borderId="1" xfId="0" applyFill="1" applyBorder="1"/>
    <xf numFmtId="0" fontId="0" fillId="8" borderId="1" xfId="0" applyFill="1" applyBorder="1"/>
    <xf numFmtId="0" fontId="0" fillId="20" borderId="1" xfId="0" applyFill="1" applyBorder="1"/>
    <xf numFmtId="0" fontId="2" fillId="8" borderId="1" xfId="0" applyFont="1" applyFill="1" applyBorder="1"/>
    <xf numFmtId="0" fontId="0" fillId="21" borderId="1" xfId="0" applyFill="1" applyBorder="1"/>
    <xf numFmtId="0" fontId="2" fillId="21" borderId="10" xfId="0" applyFont="1" applyFill="1" applyBorder="1"/>
    <xf numFmtId="0" fontId="2" fillId="21" borderId="17" xfId="0" applyFont="1" applyFill="1" applyBorder="1"/>
    <xf numFmtId="0" fontId="2" fillId="21" borderId="11" xfId="0" applyFont="1" applyFill="1" applyBorder="1"/>
    <xf numFmtId="0" fontId="0" fillId="21" borderId="6" xfId="0" applyFill="1" applyBorder="1"/>
    <xf numFmtId="0" fontId="0" fillId="21" borderId="7" xfId="0" applyFill="1" applyBorder="1"/>
    <xf numFmtId="0" fontId="0" fillId="21" borderId="8" xfId="0" applyFill="1" applyBorder="1"/>
    <xf numFmtId="0" fontId="0" fillId="21" borderId="12" xfId="0" applyFill="1" applyBorder="1"/>
    <xf numFmtId="0" fontId="0" fillId="21" borderId="9" xfId="0" applyFill="1" applyBorder="1"/>
    <xf numFmtId="0" fontId="2" fillId="16" borderId="10" xfId="0" applyFont="1" applyFill="1" applyBorder="1"/>
    <xf numFmtId="0" fontId="2" fillId="16" borderId="17" xfId="0" applyFont="1" applyFill="1" applyBorder="1"/>
    <xf numFmtId="0" fontId="2" fillId="16" borderId="11" xfId="0" applyFont="1" applyFill="1" applyBorder="1"/>
    <xf numFmtId="170" fontId="0" fillId="0" borderId="1" xfId="0" applyNumberFormat="1" applyBorder="1"/>
    <xf numFmtId="167" fontId="0" fillId="0" borderId="1" xfId="0" applyNumberFormat="1" applyBorder="1"/>
    <xf numFmtId="167" fontId="2" fillId="19" borderId="1" xfId="0" applyNumberFormat="1" applyFont="1" applyFill="1" applyBorder="1"/>
    <xf numFmtId="171" fontId="0" fillId="0" borderId="1" xfId="1" applyNumberFormat="1" applyFont="1" applyBorder="1"/>
    <xf numFmtId="0" fontId="0" fillId="0" borderId="0" xfId="0" applyAlignment="1">
      <alignment wrapText="1"/>
    </xf>
    <xf numFmtId="164" fontId="0" fillId="0" borderId="1" xfId="0" applyNumberFormat="1" applyBorder="1"/>
    <xf numFmtId="14" fontId="15" fillId="0" borderId="0" xfId="0" applyNumberFormat="1" applyFont="1" applyAlignment="1">
      <alignment horizontal="left" vertical="top"/>
    </xf>
    <xf numFmtId="0" fontId="15" fillId="0" borderId="1" xfId="0" applyFont="1" applyBorder="1"/>
    <xf numFmtId="0" fontId="0" fillId="7" borderId="1" xfId="0" applyFill="1" applyBorder="1"/>
    <xf numFmtId="0" fontId="2" fillId="16" borderId="1" xfId="0" applyFont="1" applyFill="1" applyBorder="1"/>
    <xf numFmtId="4" fontId="0" fillId="16" borderId="1" xfId="0" applyNumberFormat="1" applyFill="1" applyBorder="1"/>
    <xf numFmtId="0" fontId="2" fillId="21" borderId="1" xfId="0" applyFont="1" applyFill="1" applyBorder="1"/>
    <xf numFmtId="0" fontId="0" fillId="24" borderId="1" xfId="0" applyFill="1" applyBorder="1"/>
    <xf numFmtId="0" fontId="2" fillId="24" borderId="10" xfId="0" applyFont="1" applyFill="1" applyBorder="1"/>
    <xf numFmtId="0" fontId="2" fillId="24" borderId="17" xfId="0" applyFont="1" applyFill="1" applyBorder="1"/>
    <xf numFmtId="0" fontId="2" fillId="24" borderId="11" xfId="0" applyFont="1" applyFill="1" applyBorder="1"/>
    <xf numFmtId="0" fontId="0" fillId="24" borderId="6" xfId="0" applyFill="1" applyBorder="1"/>
    <xf numFmtId="0" fontId="0" fillId="24" borderId="8" xfId="0" applyFill="1" applyBorder="1"/>
    <xf numFmtId="0" fontId="0" fillId="24" borderId="12" xfId="0" applyFill="1" applyBorder="1"/>
    <xf numFmtId="9" fontId="0" fillId="0" borderId="1" xfId="1" applyFont="1" applyFill="1" applyBorder="1"/>
    <xf numFmtId="0" fontId="0" fillId="25" borderId="1" xfId="0" applyFill="1" applyBorder="1"/>
    <xf numFmtId="165" fontId="0" fillId="0" borderId="1" xfId="1" applyNumberFormat="1" applyFont="1" applyBorder="1"/>
    <xf numFmtId="172" fontId="0" fillId="0" borderId="1" xfId="0" applyNumberFormat="1" applyBorder="1"/>
    <xf numFmtId="2" fontId="2" fillId="19" borderId="1" xfId="0" applyNumberFormat="1" applyFont="1" applyFill="1" applyBorder="1"/>
    <xf numFmtId="0" fontId="2" fillId="0" borderId="1" xfId="0" applyFont="1" applyBorder="1" applyAlignment="1">
      <alignment horizontal="center"/>
    </xf>
    <xf numFmtId="0" fontId="4" fillId="0" borderId="1" xfId="0" applyFont="1" applyBorder="1"/>
    <xf numFmtId="0" fontId="20" fillId="0" borderId="1" xfId="0" applyFont="1" applyBorder="1" applyAlignment="1">
      <alignment horizontal="center"/>
    </xf>
    <xf numFmtId="0" fontId="2" fillId="3" borderId="2" xfId="0" applyFont="1" applyFill="1" applyBorder="1" applyAlignment="1">
      <alignment vertical="center"/>
    </xf>
    <xf numFmtId="0" fontId="0" fillId="0" borderId="3" xfId="0" applyBorder="1" applyAlignment="1">
      <alignment wrapText="1"/>
    </xf>
    <xf numFmtId="0" fontId="20" fillId="19" borderId="2" xfId="0" applyFont="1" applyFill="1" applyBorder="1" applyAlignment="1">
      <alignment vertical="top" wrapText="1"/>
    </xf>
    <xf numFmtId="0" fontId="20" fillId="19" borderId="14" xfId="0" applyFont="1" applyFill="1" applyBorder="1" applyAlignment="1">
      <alignment vertical="top" wrapText="1"/>
    </xf>
    <xf numFmtId="0" fontId="20" fillId="19" borderId="3" xfId="0" applyFont="1" applyFill="1" applyBorder="1" applyAlignment="1">
      <alignment vertical="top" wrapText="1"/>
    </xf>
    <xf numFmtId="0" fontId="0" fillId="0" borderId="11" xfId="0" applyBorder="1" applyAlignment="1">
      <alignment vertical="top" wrapText="1"/>
    </xf>
    <xf numFmtId="0" fontId="2" fillId="2" borderId="6" xfId="0" applyFont="1" applyFill="1" applyBorder="1" applyAlignment="1">
      <alignment vertical="top" wrapText="1"/>
    </xf>
    <xf numFmtId="0" fontId="25" fillId="3" borderId="17" xfId="2" applyFont="1" applyFill="1" applyBorder="1" applyAlignment="1">
      <alignment vertical="top" wrapText="1"/>
    </xf>
    <xf numFmtId="0" fontId="25" fillId="5" borderId="1" xfId="2" applyFont="1" applyFill="1" applyBorder="1" applyAlignment="1">
      <alignment vertical="top" wrapText="1"/>
    </xf>
    <xf numFmtId="0" fontId="25" fillId="6" borderId="1" xfId="2" applyFont="1" applyFill="1" applyBorder="1" applyAlignment="1">
      <alignment vertical="top" wrapText="1"/>
    </xf>
    <xf numFmtId="0" fontId="25" fillId="4" borderId="1" xfId="2" applyFont="1" applyFill="1" applyBorder="1" applyAlignment="1">
      <alignment vertical="top" wrapText="1"/>
    </xf>
    <xf numFmtId="0" fontId="25" fillId="8" borderId="1" xfId="2" applyFont="1" applyFill="1" applyBorder="1" applyAlignment="1">
      <alignment vertical="top" wrapText="1"/>
    </xf>
    <xf numFmtId="0" fontId="25" fillId="16" borderId="1" xfId="2" applyFont="1" applyFill="1" applyBorder="1" applyAlignment="1">
      <alignment vertical="top" wrapText="1"/>
    </xf>
    <xf numFmtId="0" fontId="25" fillId="21" borderId="1" xfId="2" applyFont="1" applyFill="1" applyBorder="1" applyAlignment="1">
      <alignment vertical="top" wrapText="1"/>
    </xf>
    <xf numFmtId="0" fontId="25" fillId="24" borderId="1" xfId="2" applyFont="1" applyFill="1" applyBorder="1" applyAlignment="1">
      <alignment vertical="top" wrapText="1"/>
    </xf>
    <xf numFmtId="0" fontId="3" fillId="0" borderId="0" xfId="2"/>
    <xf numFmtId="0" fontId="25" fillId="24" borderId="12" xfId="2" applyFont="1" applyFill="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0" xfId="0" applyAlignment="1">
      <alignment horizontal="center"/>
    </xf>
    <xf numFmtId="0" fontId="2" fillId="2" borderId="13" xfId="0" applyFont="1" applyFill="1" applyBorder="1" applyAlignment="1">
      <alignment vertical="top" wrapText="1"/>
    </xf>
    <xf numFmtId="0" fontId="2" fillId="2" borderId="16" xfId="0" applyFont="1" applyFill="1" applyBorder="1" applyAlignment="1">
      <alignment vertical="top" wrapText="1"/>
    </xf>
    <xf numFmtId="0" fontId="2" fillId="2" borderId="5" xfId="0" applyFont="1" applyFill="1" applyBorder="1" applyAlignment="1">
      <alignment vertical="top" wrapText="1"/>
    </xf>
    <xf numFmtId="173" fontId="2" fillId="0" borderId="1" xfId="0" applyNumberFormat="1" applyFont="1" applyBorder="1" applyAlignment="1">
      <alignment vertical="top"/>
    </xf>
    <xf numFmtId="0" fontId="5" fillId="0" borderId="0" xfId="0" applyFont="1" applyAlignment="1">
      <alignment vertical="top"/>
    </xf>
    <xf numFmtId="166" fontId="2" fillId="19" borderId="1" xfId="0" applyNumberFormat="1" applyFont="1" applyFill="1" applyBorder="1"/>
    <xf numFmtId="174" fontId="0" fillId="0" borderId="1" xfId="0" applyNumberFormat="1" applyBorder="1"/>
    <xf numFmtId="175" fontId="0" fillId="0" borderId="1" xfId="0" applyNumberFormat="1" applyBorder="1"/>
    <xf numFmtId="165" fontId="0" fillId="0" borderId="0" xfId="0" applyNumberFormat="1"/>
    <xf numFmtId="2" fontId="0" fillId="0" borderId="1" xfId="0" applyNumberFormat="1" applyBorder="1"/>
    <xf numFmtId="0" fontId="6" fillId="0" borderId="1" xfId="0" applyFont="1" applyBorder="1"/>
    <xf numFmtId="0" fontId="0" fillId="0" borderId="1" xfId="0" applyBorder="1" applyAlignment="1">
      <alignment horizontal="center"/>
    </xf>
    <xf numFmtId="0" fontId="0" fillId="0" borderId="0" xfId="0" applyAlignment="1">
      <alignment horizontal="left"/>
    </xf>
    <xf numFmtId="10" fontId="15" fillId="0" borderId="1" xfId="0" applyNumberFormat="1" applyFont="1" applyBorder="1"/>
    <xf numFmtId="10" fontId="2" fillId="0" borderId="1" xfId="1" applyNumberFormat="1" applyFont="1" applyBorder="1" applyAlignment="1">
      <alignment vertical="top"/>
    </xf>
    <xf numFmtId="0" fontId="11" fillId="14" borderId="1" xfId="0" applyFont="1" applyFill="1" applyBorder="1" applyAlignment="1">
      <alignment horizontal="center" vertical="top"/>
    </xf>
    <xf numFmtId="0" fontId="11" fillId="2" borderId="1" xfId="0" applyFont="1" applyFill="1" applyBorder="1" applyAlignment="1">
      <alignment horizontal="center" vertical="top"/>
    </xf>
    <xf numFmtId="0" fontId="0" fillId="27" borderId="1" xfId="0" applyFill="1" applyBorder="1"/>
    <xf numFmtId="0" fontId="0" fillId="28" borderId="1" xfId="0" applyFill="1" applyBorder="1"/>
    <xf numFmtId="0" fontId="27" fillId="0" borderId="0" xfId="0" applyFont="1"/>
    <xf numFmtId="0" fontId="0" fillId="0" borderId="20" xfId="0" applyBorder="1"/>
    <xf numFmtId="165" fontId="0" fillId="0" borderId="20" xfId="0" applyNumberFormat="1" applyBorder="1"/>
    <xf numFmtId="165" fontId="0" fillId="0" borderId="22" xfId="0" applyNumberFormat="1" applyBorder="1"/>
    <xf numFmtId="165" fontId="0" fillId="0" borderId="23" xfId="0" applyNumberFormat="1" applyBorder="1"/>
    <xf numFmtId="0" fontId="0" fillId="30" borderId="1" xfId="0" applyFill="1" applyBorder="1"/>
    <xf numFmtId="0" fontId="0" fillId="0" borderId="21" xfId="0" applyBorder="1"/>
    <xf numFmtId="0" fontId="0" fillId="0" borderId="22" xfId="0" applyBorder="1"/>
    <xf numFmtId="0" fontId="0" fillId="0" borderId="23" xfId="0" applyBorder="1"/>
    <xf numFmtId="0" fontId="29" fillId="31" borderId="1" xfId="0" applyFont="1" applyFill="1" applyBorder="1"/>
    <xf numFmtId="0" fontId="2" fillId="0" borderId="1" xfId="0" applyFont="1" applyBorder="1" applyAlignment="1">
      <alignment horizontal="center" wrapText="1"/>
    </xf>
    <xf numFmtId="0" fontId="2" fillId="0" borderId="1" xfId="0" applyFont="1" applyBorder="1" applyAlignment="1">
      <alignment wrapText="1"/>
    </xf>
    <xf numFmtId="0" fontId="25" fillId="32" borderId="1" xfId="2" applyFont="1" applyFill="1" applyBorder="1" applyAlignment="1">
      <alignment vertical="top" wrapText="1"/>
    </xf>
    <xf numFmtId="0" fontId="25" fillId="33" borderId="1" xfId="2" applyFont="1" applyFill="1" applyBorder="1" applyAlignment="1">
      <alignment vertical="top" wrapText="1"/>
    </xf>
    <xf numFmtId="0" fontId="0" fillId="0" borderId="1" xfId="0" applyBorder="1" applyAlignment="1">
      <alignment horizontal="right" vertical="center" wrapText="1"/>
    </xf>
    <xf numFmtId="2" fontId="0" fillId="0" borderId="1" xfId="1" applyNumberFormat="1" applyFont="1" applyBorder="1"/>
    <xf numFmtId="0" fontId="0" fillId="0" borderId="1" xfId="0" applyBorder="1" applyAlignment="1">
      <alignment horizontal="left" wrapText="1"/>
    </xf>
    <xf numFmtId="0" fontId="2" fillId="32"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1" xfId="2" applyBorder="1" applyAlignment="1">
      <alignment horizontal="left" vertical="top" wrapText="1"/>
    </xf>
    <xf numFmtId="0" fontId="2" fillId="6" borderId="1" xfId="0" applyFont="1" applyFill="1" applyBorder="1" applyAlignment="1">
      <alignment horizontal="left" vertical="top" wrapText="1"/>
    </xf>
    <xf numFmtId="0" fontId="3" fillId="0" borderId="1" xfId="2" applyFill="1" applyBorder="1" applyAlignment="1">
      <alignment horizontal="left" vertical="top" wrapText="1"/>
    </xf>
    <xf numFmtId="0" fontId="2" fillId="4" borderId="1" xfId="0" applyFont="1" applyFill="1" applyBorder="1" applyAlignment="1">
      <alignment horizontal="left" vertical="top" wrapText="1"/>
    </xf>
    <xf numFmtId="0" fontId="0" fillId="0" borderId="1" xfId="0" applyBorder="1" applyAlignment="1">
      <alignment wrapText="1"/>
    </xf>
    <xf numFmtId="0" fontId="3" fillId="0" borderId="1" xfId="2" applyBorder="1" applyAlignment="1">
      <alignment vertical="top"/>
    </xf>
    <xf numFmtId="0" fontId="2" fillId="8" borderId="1" xfId="0" applyFont="1" applyFill="1" applyBorder="1" applyAlignment="1">
      <alignment horizontal="left" vertical="top" wrapText="1"/>
    </xf>
    <xf numFmtId="0" fontId="2" fillId="33" borderId="1" xfId="0" applyFont="1" applyFill="1" applyBorder="1" applyAlignment="1">
      <alignment horizontal="left" vertical="top" wrapText="1"/>
    </xf>
    <xf numFmtId="0" fontId="2" fillId="5" borderId="1" xfId="0" applyFont="1" applyFill="1" applyBorder="1" applyAlignment="1">
      <alignment horizontal="left" vertical="top"/>
    </xf>
    <xf numFmtId="0" fontId="6" fillId="0" borderId="1" xfId="0" applyFont="1" applyBorder="1" applyAlignment="1">
      <alignment horizontal="left" vertical="top"/>
    </xf>
    <xf numFmtId="10" fontId="2" fillId="0" borderId="1" xfId="1" applyNumberFormat="1" applyFont="1" applyBorder="1" applyAlignment="1">
      <alignment horizontal="right" vertical="top"/>
    </xf>
    <xf numFmtId="0" fontId="0" fillId="2" borderId="1" xfId="0" applyFill="1" applyBorder="1"/>
    <xf numFmtId="0" fontId="6" fillId="2" borderId="1" xfId="0" applyFont="1" applyFill="1" applyBorder="1"/>
    <xf numFmtId="0" fontId="3" fillId="0" borderId="1" xfId="2" applyBorder="1" applyAlignment="1">
      <alignment horizontal="left" vertical="top"/>
    </xf>
    <xf numFmtId="14" fontId="0" fillId="0" borderId="1" xfId="0" applyNumberFormat="1" applyBorder="1" applyAlignment="1">
      <alignment horizontal="left" vertical="top"/>
    </xf>
    <xf numFmtId="0" fontId="7" fillId="2" borderId="1" xfId="0" applyFont="1" applyFill="1" applyBorder="1" applyAlignment="1">
      <alignment horizontal="left"/>
    </xf>
    <xf numFmtId="0" fontId="3" fillId="0" borderId="1" xfId="2" applyBorder="1"/>
    <xf numFmtId="14" fontId="0" fillId="0" borderId="1" xfId="0" applyNumberFormat="1" applyBorder="1" applyAlignment="1">
      <alignment horizontal="left"/>
    </xf>
    <xf numFmtId="0" fontId="2" fillId="0" borderId="1" xfId="0" applyFont="1" applyBorder="1" applyAlignment="1">
      <alignment horizontal="left" vertical="top"/>
    </xf>
    <xf numFmtId="10" fontId="2" fillId="0" borderId="1" xfId="1" applyNumberFormat="1" applyFont="1" applyBorder="1" applyAlignment="1">
      <alignment horizontal="left"/>
    </xf>
    <xf numFmtId="4" fontId="2" fillId="0" borderId="1" xfId="0" applyNumberFormat="1" applyFont="1" applyBorder="1"/>
    <xf numFmtId="10" fontId="2" fillId="0" borderId="1" xfId="1" applyNumberFormat="1" applyFont="1" applyBorder="1"/>
    <xf numFmtId="0" fontId="2" fillId="2" borderId="1" xfId="0" applyFont="1" applyFill="1" applyBorder="1" applyAlignment="1">
      <alignment horizontal="left" vertical="top"/>
    </xf>
    <xf numFmtId="10" fontId="5" fillId="0" borderId="1" xfId="1" applyNumberFormat="1" applyFont="1" applyBorder="1"/>
    <xf numFmtId="10" fontId="2" fillId="0" borderId="1" xfId="0" applyNumberFormat="1" applyFont="1" applyBorder="1"/>
    <xf numFmtId="0" fontId="0" fillId="2" borderId="1" xfId="0" applyFill="1" applyBorder="1" applyAlignment="1">
      <alignment horizontal="left" vertical="top"/>
    </xf>
    <xf numFmtId="0" fontId="6" fillId="2" borderId="1" xfId="0" applyFont="1" applyFill="1" applyBorder="1" applyAlignment="1">
      <alignment horizontal="left" vertical="top"/>
    </xf>
    <xf numFmtId="0" fontId="2" fillId="11" borderId="1" xfId="0" applyFont="1" applyFill="1" applyBorder="1" applyAlignment="1">
      <alignment horizontal="left" vertical="top"/>
    </xf>
    <xf numFmtId="0" fontId="3" fillId="0" borderId="1" xfId="2" applyBorder="1" applyAlignment="1">
      <alignment vertical="top" wrapText="1"/>
    </xf>
    <xf numFmtId="0" fontId="2" fillId="5" borderId="1" xfId="0" applyFont="1" applyFill="1" applyBorder="1" applyAlignment="1">
      <alignment vertical="top"/>
    </xf>
    <xf numFmtId="0" fontId="6" fillId="0" borderId="1" xfId="0" applyFont="1" applyBorder="1" applyAlignment="1">
      <alignment vertical="top"/>
    </xf>
    <xf numFmtId="4" fontId="2" fillId="0" borderId="1" xfId="0" applyNumberFormat="1" applyFont="1" applyBorder="1" applyAlignment="1">
      <alignment vertical="top"/>
    </xf>
    <xf numFmtId="167" fontId="2" fillId="0" borderId="1" xfId="0" applyNumberFormat="1" applyFont="1" applyBorder="1"/>
    <xf numFmtId="167" fontId="6" fillId="0" borderId="1" xfId="0" applyNumberFormat="1" applyFont="1" applyBorder="1"/>
    <xf numFmtId="0" fontId="7" fillId="5" borderId="1" xfId="0" applyFont="1" applyFill="1" applyBorder="1" applyAlignment="1">
      <alignment horizontal="left" vertical="top"/>
    </xf>
    <xf numFmtId="168" fontId="2" fillId="0" borderId="1" xfId="0" applyNumberFormat="1" applyFont="1" applyBorder="1"/>
    <xf numFmtId="0" fontId="2" fillId="6" borderId="1" xfId="0" applyFont="1" applyFill="1" applyBorder="1" applyAlignment="1">
      <alignment horizontal="left" vertical="top"/>
    </xf>
    <xf numFmtId="2" fontId="2" fillId="0" borderId="1" xfId="0" applyNumberFormat="1" applyFont="1" applyBorder="1"/>
    <xf numFmtId="169" fontId="0" fillId="0" borderId="1" xfId="0" applyNumberFormat="1" applyBorder="1"/>
    <xf numFmtId="165" fontId="2" fillId="0" borderId="1" xfId="0" applyNumberFormat="1" applyFont="1" applyBorder="1"/>
    <xf numFmtId="0" fontId="2" fillId="6" borderId="1" xfId="0" applyFont="1" applyFill="1" applyBorder="1" applyAlignment="1">
      <alignment wrapText="1"/>
    </xf>
    <xf numFmtId="166" fontId="2" fillId="0" borderId="1" xfId="0" applyNumberFormat="1" applyFont="1" applyBorder="1"/>
    <xf numFmtId="171" fontId="2" fillId="0" borderId="1" xfId="1" applyNumberFormat="1" applyFont="1" applyBorder="1"/>
    <xf numFmtId="0" fontId="2" fillId="0" borderId="1" xfId="0" applyFont="1" applyBorder="1" applyAlignment="1">
      <alignment vertical="center" wrapText="1"/>
    </xf>
    <xf numFmtId="0" fontId="0" fillId="6" borderId="1" xfId="0" applyFill="1" applyBorder="1" applyAlignment="1">
      <alignment horizontal="left"/>
    </xf>
    <xf numFmtId="0" fontId="6" fillId="6" borderId="1" xfId="0" applyFont="1" applyFill="1" applyBorder="1"/>
    <xf numFmtId="0" fontId="1" fillId="0" borderId="1" xfId="0" applyFont="1" applyBorder="1"/>
    <xf numFmtId="0" fontId="0" fillId="0" borderId="1" xfId="0" applyBorder="1" applyAlignment="1">
      <alignment horizontal="left"/>
    </xf>
    <xf numFmtId="164" fontId="0" fillId="0" borderId="1" xfId="1" applyNumberFormat="1" applyFont="1" applyFill="1" applyBorder="1"/>
    <xf numFmtId="0" fontId="17" fillId="22" borderId="1" xfId="0" applyFont="1" applyFill="1" applyBorder="1" applyAlignment="1">
      <alignment wrapText="1"/>
    </xf>
    <xf numFmtId="0" fontId="16" fillId="0" borderId="1" xfId="0" applyFont="1" applyBorder="1" applyAlignment="1">
      <alignment horizontal="left" vertical="top"/>
    </xf>
    <xf numFmtId="2" fontId="12" fillId="0" borderId="1" xfId="3" applyNumberFormat="1" applyFont="1" applyBorder="1" applyAlignment="1">
      <alignment horizontal="right" vertical="top"/>
    </xf>
    <xf numFmtId="0" fontId="12" fillId="22" borderId="1" xfId="0" applyFont="1" applyFill="1" applyBorder="1" applyAlignment="1">
      <alignment horizontal="left" vertical="top" wrapText="1"/>
    </xf>
    <xf numFmtId="0" fontId="0" fillId="2" borderId="1" xfId="0" applyFill="1" applyBorder="1" applyAlignment="1">
      <alignment horizontal="left" vertical="top" wrapText="1"/>
    </xf>
    <xf numFmtId="0" fontId="12" fillId="23" borderId="1" xfId="0" applyFont="1" applyFill="1" applyBorder="1" applyAlignment="1">
      <alignment horizontal="left" vertical="top" wrapText="1"/>
    </xf>
    <xf numFmtId="0" fontId="15" fillId="0" borderId="1" xfId="0" applyFont="1" applyBorder="1" applyAlignment="1">
      <alignment horizontal="left" vertical="top" wrapText="1"/>
    </xf>
    <xf numFmtId="14" fontId="15" fillId="0" borderId="1" xfId="0" applyNumberFormat="1" applyFont="1" applyBorder="1" applyAlignment="1">
      <alignment horizontal="left" vertical="top" wrapText="1"/>
    </xf>
    <xf numFmtId="14" fontId="0" fillId="0" borderId="1" xfId="0" applyNumberFormat="1" applyBorder="1" applyAlignment="1">
      <alignment horizontal="left" vertical="top" wrapText="1"/>
    </xf>
    <xf numFmtId="0" fontId="7" fillId="26" borderId="1" xfId="0" applyFont="1" applyFill="1" applyBorder="1" applyAlignment="1">
      <alignment horizontal="center"/>
    </xf>
    <xf numFmtId="0" fontId="26" fillId="6" borderId="1" xfId="0" applyFont="1" applyFill="1" applyBorder="1" applyAlignment="1">
      <alignment horizontal="center" vertical="center" wrapText="1"/>
    </xf>
    <xf numFmtId="174" fontId="7" fillId="0" borderId="1" xfId="0" applyNumberFormat="1" applyFont="1" applyBorder="1"/>
    <xf numFmtId="175" fontId="7" fillId="0" borderId="1" xfId="0" applyNumberFormat="1" applyFont="1" applyBorder="1"/>
    <xf numFmtId="4" fontId="7" fillId="0" borderId="1" xfId="0" applyNumberFormat="1" applyFont="1" applyBorder="1"/>
    <xf numFmtId="0" fontId="2" fillId="4" borderId="1" xfId="0" applyFont="1" applyFill="1" applyBorder="1" applyAlignment="1">
      <alignment vertical="top"/>
    </xf>
    <xf numFmtId="10" fontId="7" fillId="0" borderId="1" xfId="1" applyNumberFormat="1" applyFont="1" applyBorder="1" applyAlignment="1">
      <alignment vertical="top"/>
    </xf>
    <xf numFmtId="0" fontId="7" fillId="4" borderId="1" xfId="0" applyFont="1" applyFill="1" applyBorder="1" applyAlignment="1">
      <alignment horizontal="left" vertical="top"/>
    </xf>
    <xf numFmtId="0" fontId="0" fillId="2" borderId="1" xfId="0" applyFill="1" applyBorder="1" applyAlignment="1">
      <alignment vertical="top"/>
    </xf>
    <xf numFmtId="0" fontId="6" fillId="2" borderId="1" xfId="0" applyFont="1" applyFill="1" applyBorder="1" applyAlignment="1">
      <alignment vertical="top"/>
    </xf>
    <xf numFmtId="0" fontId="3" fillId="0" borderId="1" xfId="2" applyBorder="1" applyAlignment="1">
      <alignment wrapText="1"/>
    </xf>
    <xf numFmtId="0" fontId="2" fillId="2" borderId="1" xfId="0" applyFont="1" applyFill="1" applyBorder="1" applyAlignment="1">
      <alignment horizontal="left"/>
    </xf>
    <xf numFmtId="4" fontId="1" fillId="0" borderId="1" xfId="1" applyNumberFormat="1" applyFont="1" applyBorder="1" applyAlignment="1">
      <alignment vertical="top"/>
    </xf>
    <xf numFmtId="173" fontId="2" fillId="0" borderId="1" xfId="0" applyNumberFormat="1" applyFont="1" applyBorder="1"/>
    <xf numFmtId="0" fontId="2" fillId="8" borderId="1" xfId="0" applyFont="1" applyFill="1" applyBorder="1" applyAlignment="1">
      <alignment vertical="top"/>
    </xf>
    <xf numFmtId="3" fontId="2" fillId="0" borderId="1" xfId="0" applyNumberFormat="1" applyFont="1" applyBorder="1" applyAlignment="1">
      <alignment vertical="top"/>
    </xf>
    <xf numFmtId="0" fontId="7" fillId="8" borderId="1" xfId="0" applyFont="1" applyFill="1" applyBorder="1" applyAlignment="1">
      <alignment horizontal="left" vertical="top"/>
    </xf>
    <xf numFmtId="0" fontId="2" fillId="29" borderId="21" xfId="0" applyFont="1" applyFill="1" applyBorder="1"/>
    <xf numFmtId="176" fontId="0" fillId="24" borderId="7" xfId="0" applyNumberFormat="1" applyFill="1" applyBorder="1"/>
    <xf numFmtId="176" fontId="0" fillId="24" borderId="9" xfId="0" applyNumberFormat="1" applyFill="1" applyBorder="1"/>
    <xf numFmtId="176" fontId="0" fillId="21" borderId="7" xfId="0" applyNumberFormat="1" applyFill="1" applyBorder="1"/>
    <xf numFmtId="176" fontId="0" fillId="21" borderId="9" xfId="0" applyNumberFormat="1" applyFill="1" applyBorder="1"/>
    <xf numFmtId="176" fontId="0" fillId="0" borderId="1" xfId="0" applyNumberFormat="1" applyBorder="1"/>
    <xf numFmtId="0" fontId="2" fillId="19" borderId="1" xfId="0" applyFont="1" applyFill="1" applyBorder="1" applyAlignment="1">
      <alignment horizontal="center"/>
    </xf>
    <xf numFmtId="0" fontId="2" fillId="2" borderId="4"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16" xfId="0" applyFont="1" applyFill="1" applyBorder="1" applyAlignment="1">
      <alignment horizontal="left" vertical="top" wrapText="1"/>
    </xf>
    <xf numFmtId="0" fontId="2" fillId="2" borderId="15" xfId="0" applyFont="1" applyFill="1"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vertical="top"/>
    </xf>
    <xf numFmtId="0" fontId="0" fillId="0" borderId="1" xfId="0" applyBorder="1" applyAlignment="1">
      <alignment horizontal="lef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3" fillId="0" borderId="1" xfId="2" applyBorder="1" applyAlignment="1">
      <alignment horizontal="left" vertical="top" wrapText="1"/>
    </xf>
    <xf numFmtId="0" fontId="0" fillId="0" borderId="0" xfId="0" applyAlignment="1">
      <alignment horizontal="left" vertical="top" wrapText="1"/>
    </xf>
    <xf numFmtId="0" fontId="2" fillId="10" borderId="20" xfId="0" applyFont="1" applyFill="1" applyBorder="1" applyAlignment="1">
      <alignment horizontal="center"/>
    </xf>
    <xf numFmtId="0" fontId="2" fillId="10" borderId="19" xfId="0" applyFont="1" applyFill="1" applyBorder="1" applyAlignment="1">
      <alignment horizontal="center"/>
    </xf>
    <xf numFmtId="0" fontId="2" fillId="10" borderId="18" xfId="0" applyFont="1" applyFill="1" applyBorder="1" applyAlignment="1">
      <alignment horizontal="center"/>
    </xf>
    <xf numFmtId="0" fontId="2" fillId="10" borderId="1" xfId="0" applyFont="1" applyFill="1" applyBorder="1" applyAlignment="1">
      <alignment horizontal="center" vertical="center"/>
    </xf>
    <xf numFmtId="0" fontId="2" fillId="10" borderId="1" xfId="0" applyFont="1" applyFill="1" applyBorder="1" applyAlignment="1">
      <alignment horizontal="center"/>
    </xf>
    <xf numFmtId="0" fontId="6" fillId="2" borderId="1" xfId="0" applyFont="1" applyFill="1" applyBorder="1" applyAlignment="1">
      <alignment horizontal="left"/>
    </xf>
    <xf numFmtId="0" fontId="6" fillId="2" borderId="1" xfId="0" applyFont="1" applyFill="1" applyBorder="1" applyAlignment="1">
      <alignment horizontal="left" vertical="top"/>
    </xf>
    <xf numFmtId="0" fontId="15" fillId="0" borderId="1" xfId="0" applyFont="1" applyBorder="1" applyAlignment="1">
      <alignment horizontal="left" vertical="top" wrapText="1"/>
    </xf>
    <xf numFmtId="0" fontId="0" fillId="0" borderId="1" xfId="0" applyBorder="1" applyAlignment="1">
      <alignment horizontal="center" vertical="top" wrapText="1"/>
    </xf>
    <xf numFmtId="0" fontId="0" fillId="19" borderId="20" xfId="0" applyFill="1" applyBorder="1" applyAlignment="1">
      <alignment horizontal="center"/>
    </xf>
    <xf numFmtId="0" fontId="0" fillId="19" borderId="18" xfId="0" applyFill="1" applyBorder="1" applyAlignment="1">
      <alignment horizontal="center"/>
    </xf>
    <xf numFmtId="0" fontId="0" fillId="19" borderId="1" xfId="0" applyFill="1" applyBorder="1" applyAlignment="1">
      <alignment horizontal="center"/>
    </xf>
    <xf numFmtId="0" fontId="28" fillId="0" borderId="0" xfId="0" applyFont="1" applyAlignment="1">
      <alignment horizontal="left"/>
    </xf>
  </cellXfs>
  <cellStyles count="4">
    <cellStyle name="Comma [0] 2" xfId="3" xr:uid="{24C3D0CF-71A6-44FA-A7F4-3695AF112511}"/>
    <cellStyle name="Hyperlink" xfId="2" builtinId="8"/>
    <cellStyle name="Normal" xfId="0" builtinId="0"/>
    <cellStyle name="Percent" xfId="1" builtinId="5"/>
  </cellStyles>
  <dxfs count="2">
    <dxf>
      <font>
        <b/>
        <color rgb="FF9C0006"/>
      </font>
      <fill>
        <patternFill>
          <bgColor rgb="FFFFC7CE"/>
        </patternFill>
      </fill>
    </dxf>
    <dxf>
      <font>
        <b/>
        <color rgb="FF006100"/>
      </font>
      <fill>
        <patternFill>
          <bgColor rgb="FFC6E0B4"/>
        </patternFill>
      </fill>
    </dxf>
  </dxfs>
  <tableStyles count="0" defaultTableStyle="TableStyleMedium2" defaultPivotStyle="PivotStyleLight16"/>
  <colors>
    <mruColors>
      <color rgb="FFFFCCA6"/>
      <color rgb="FFFFE0C9"/>
      <color rgb="FFC9F297"/>
      <color rgb="FFE8F9D2"/>
      <color rgb="FFCAE7BB"/>
      <color rgb="FFB6C0E8"/>
      <color rgb="FFFAB4A7"/>
      <color rgb="FFB4DCFA"/>
      <color rgb="FFC7DDEF"/>
      <color rgb="FFF8C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F4_Paises!$B$1</c:f>
              <c:strCache>
                <c:ptCount val="1"/>
                <c:pt idx="0">
                  <c:v>Argentina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F4_Paises!$A$2:$A$13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F4_Paises!$B$2:$B$13</c:f>
              <c:numCache>
                <c:formatCode>General</c:formatCode>
                <c:ptCount val="12"/>
                <c:pt idx="0">
                  <c:v>103.08</c:v>
                </c:pt>
                <c:pt idx="1">
                  <c:v>103.45</c:v>
                </c:pt>
                <c:pt idx="2">
                  <c:v>105.96</c:v>
                </c:pt>
                <c:pt idx="3">
                  <c:v>106.1</c:v>
                </c:pt>
                <c:pt idx="4">
                  <c:v>104.98</c:v>
                </c:pt>
                <c:pt idx="5">
                  <c:v>101.74</c:v>
                </c:pt>
                <c:pt idx="6">
                  <c:v>101.78</c:v>
                </c:pt>
                <c:pt idx="7">
                  <c:v>99.36</c:v>
                </c:pt>
                <c:pt idx="8">
                  <c:v>99.3</c:v>
                </c:pt>
                <c:pt idx="9">
                  <c:v>99.35</c:v>
                </c:pt>
                <c:pt idx="10">
                  <c:v>99.41</c:v>
                </c:pt>
                <c:pt idx="11">
                  <c:v>99.46</c:v>
                </c:pt>
              </c:numCache>
            </c:numRef>
          </c:yVal>
          <c:smooth val="1"/>
          <c:extLst>
            <c:ext xmlns:c16="http://schemas.microsoft.com/office/drawing/2014/chart" uri="{C3380CC4-5D6E-409C-BE32-E72D297353CC}">
              <c16:uniqueId val="{00000000-3A5B-4BD3-8568-E00157EAF999}"/>
            </c:ext>
          </c:extLst>
        </c:ser>
        <c:ser>
          <c:idx val="1"/>
          <c:order val="1"/>
          <c:tx>
            <c:strRef>
              <c:f>F4_Paises!$C$1</c:f>
              <c:strCache>
                <c:ptCount val="1"/>
                <c:pt idx="0">
                  <c:v>Brasil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F4_Paises!$A$2:$A$13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F4_Paises!$C$2:$C$13</c:f>
              <c:numCache>
                <c:formatCode>General</c:formatCode>
                <c:ptCount val="12"/>
                <c:pt idx="0">
                  <c:v>137.18</c:v>
                </c:pt>
                <c:pt idx="1">
                  <c:v>137.62</c:v>
                </c:pt>
                <c:pt idx="2">
                  <c:v>142.33000000000001</c:v>
                </c:pt>
                <c:pt idx="3">
                  <c:v>142.84</c:v>
                </c:pt>
                <c:pt idx="4">
                  <c:v>141.78</c:v>
                </c:pt>
                <c:pt idx="5">
                  <c:v>144.69</c:v>
                </c:pt>
                <c:pt idx="6">
                  <c:v>157.03</c:v>
                </c:pt>
                <c:pt idx="7">
                  <c:v>155.68</c:v>
                </c:pt>
                <c:pt idx="8">
                  <c:v>156.56</c:v>
                </c:pt>
                <c:pt idx="9">
                  <c:v>155.63</c:v>
                </c:pt>
                <c:pt idx="10">
                  <c:v>154.65</c:v>
                </c:pt>
                <c:pt idx="11">
                  <c:v>155.41999999999999</c:v>
                </c:pt>
              </c:numCache>
            </c:numRef>
          </c:yVal>
          <c:smooth val="1"/>
          <c:extLst>
            <c:ext xmlns:c16="http://schemas.microsoft.com/office/drawing/2014/chart" uri="{C3380CC4-5D6E-409C-BE32-E72D297353CC}">
              <c16:uniqueId val="{00000001-3A5B-4BD3-8568-E00157EAF999}"/>
            </c:ext>
          </c:extLst>
        </c:ser>
        <c:ser>
          <c:idx val="2"/>
          <c:order val="2"/>
          <c:tx>
            <c:strRef>
              <c:f>F4_Paises!$D$1</c:f>
              <c:strCache>
                <c:ptCount val="1"/>
                <c:pt idx="0">
                  <c:v>Paraguay</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F4_Paises!$A$2:$A$13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F4_Paises!$D$2:$D$13</c:f>
              <c:numCache>
                <c:formatCode>General</c:formatCode>
                <c:ptCount val="12"/>
                <c:pt idx="0">
                  <c:v>8.76</c:v>
                </c:pt>
                <c:pt idx="1">
                  <c:v>8.76</c:v>
                </c:pt>
                <c:pt idx="2">
                  <c:v>8.7100000000000009</c:v>
                </c:pt>
                <c:pt idx="3">
                  <c:v>8.7100000000000009</c:v>
                </c:pt>
                <c:pt idx="4">
                  <c:v>8.7100000000000009</c:v>
                </c:pt>
                <c:pt idx="5">
                  <c:v>8.7100000000000009</c:v>
                </c:pt>
                <c:pt idx="6">
                  <c:v>8.7100000000000009</c:v>
                </c:pt>
                <c:pt idx="7">
                  <c:v>8.7100000000000009</c:v>
                </c:pt>
                <c:pt idx="8">
                  <c:v>8.7100000000000009</c:v>
                </c:pt>
                <c:pt idx="9">
                  <c:v>8.7100000000000009</c:v>
                </c:pt>
                <c:pt idx="10">
                  <c:v>8.7100000000000009</c:v>
                </c:pt>
                <c:pt idx="11">
                  <c:v>8.7100000000000009</c:v>
                </c:pt>
              </c:numCache>
            </c:numRef>
          </c:yVal>
          <c:smooth val="1"/>
          <c:extLst>
            <c:ext xmlns:c16="http://schemas.microsoft.com/office/drawing/2014/chart" uri="{C3380CC4-5D6E-409C-BE32-E72D297353CC}">
              <c16:uniqueId val="{00000002-3A5B-4BD3-8568-E00157EAF999}"/>
            </c:ext>
          </c:extLst>
        </c:ser>
        <c:ser>
          <c:idx val="3"/>
          <c:order val="3"/>
          <c:tx>
            <c:strRef>
              <c:f>F4_Paises!$E$1</c:f>
              <c:strCache>
                <c:ptCount val="1"/>
                <c:pt idx="0">
                  <c:v>Uruguay</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F4_Paises!$A$2:$A$13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F4_Paises!$E$2:$E$13</c:f>
              <c:numCache>
                <c:formatCode>General</c:formatCode>
                <c:ptCount val="12"/>
                <c:pt idx="0">
                  <c:v>99.19</c:v>
                </c:pt>
                <c:pt idx="1">
                  <c:v>99.57</c:v>
                </c:pt>
                <c:pt idx="2">
                  <c:v>100.85</c:v>
                </c:pt>
                <c:pt idx="3">
                  <c:v>101.01</c:v>
                </c:pt>
                <c:pt idx="4">
                  <c:v>99.9</c:v>
                </c:pt>
                <c:pt idx="5">
                  <c:v>95.8</c:v>
                </c:pt>
                <c:pt idx="6">
                  <c:v>95.81</c:v>
                </c:pt>
                <c:pt idx="7">
                  <c:v>93.38</c:v>
                </c:pt>
                <c:pt idx="8">
                  <c:v>94.57</c:v>
                </c:pt>
                <c:pt idx="9">
                  <c:v>94.61</c:v>
                </c:pt>
                <c:pt idx="10">
                  <c:v>94.67</c:v>
                </c:pt>
                <c:pt idx="11">
                  <c:v>94.71</c:v>
                </c:pt>
              </c:numCache>
            </c:numRef>
          </c:yVal>
          <c:smooth val="1"/>
          <c:extLst>
            <c:ext xmlns:c16="http://schemas.microsoft.com/office/drawing/2014/chart" uri="{C3380CC4-5D6E-409C-BE32-E72D297353CC}">
              <c16:uniqueId val="{00000003-3A5B-4BD3-8568-E00157EAF999}"/>
            </c:ext>
          </c:extLst>
        </c:ser>
        <c:dLbls>
          <c:showLegendKey val="0"/>
          <c:showVal val="0"/>
          <c:showCatName val="0"/>
          <c:showSerName val="0"/>
          <c:showPercent val="0"/>
          <c:showBubbleSize val="0"/>
        </c:dLbls>
        <c:axId val="1688660831"/>
        <c:axId val="1688664671"/>
      </c:scatterChart>
      <c:valAx>
        <c:axId val="1688660831"/>
        <c:scaling>
          <c:orientation val="minMax"/>
          <c:max val="12"/>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64671"/>
        <c:crosses val="autoZero"/>
        <c:crossBetween val="midCat"/>
        <c:majorUnit val="1"/>
      </c:valAx>
      <c:valAx>
        <c:axId val="168866467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a:t>
                </a:r>
                <a:r>
                  <a:rPr lang="en-US" baseline="0"/>
                  <a:t> de Conectividad del Transporte Marítimo de Línea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608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'F8'!$G$2:$G$6</c:f>
              <c:strCache>
                <c:ptCount val="5"/>
                <c:pt idx="0">
                  <c:v>Argentina</c:v>
                </c:pt>
                <c:pt idx="1">
                  <c:v>Brasil</c:v>
                </c:pt>
                <c:pt idx="2">
                  <c:v>Paraguay</c:v>
                </c:pt>
                <c:pt idx="3">
                  <c:v>Uruguay</c:v>
                </c:pt>
                <c:pt idx="4">
                  <c:v>MERCOSUR</c:v>
                </c:pt>
              </c:strCache>
            </c:strRef>
          </c:cat>
          <c:val>
            <c:numRef>
              <c:f>'F8'!$H$2:$H$6</c:f>
              <c:numCache>
                <c:formatCode>General</c:formatCode>
                <c:ptCount val="5"/>
                <c:pt idx="0">
                  <c:v>0.80848795653558703</c:v>
                </c:pt>
                <c:pt idx="1">
                  <c:v>1.56095968430159</c:v>
                </c:pt>
                <c:pt idx="2">
                  <c:v>0.67985948706518995</c:v>
                </c:pt>
                <c:pt idx="3">
                  <c:v>0.777698714733147</c:v>
                </c:pt>
                <c:pt idx="4">
                  <c:v>1.4812095779968659</c:v>
                </c:pt>
              </c:numCache>
            </c:numRef>
          </c:val>
          <c:extLst>
            <c:ext xmlns:c16="http://schemas.microsoft.com/office/drawing/2014/chart" uri="{C3380CC4-5D6E-409C-BE32-E72D297353CC}">
              <c16:uniqueId val="{00000000-5240-4122-8D86-97DD9537C6E2}"/>
            </c:ext>
          </c:extLst>
        </c:ser>
        <c:dLbls>
          <c:showLegendKey val="0"/>
          <c:showVal val="0"/>
          <c:showCatName val="0"/>
          <c:showSerName val="0"/>
          <c:showPercent val="0"/>
          <c:showBubbleSize val="0"/>
        </c:dLbls>
        <c:gapWidth val="115"/>
        <c:overlap val="-20"/>
        <c:axId val="2072761504"/>
        <c:axId val="1900999152"/>
      </c:barChart>
      <c:catAx>
        <c:axId val="20727615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99152"/>
        <c:crosses val="autoZero"/>
        <c:auto val="1"/>
        <c:lblAlgn val="ctr"/>
        <c:lblOffset val="100"/>
        <c:noMultiLvlLbl val="0"/>
      </c:catAx>
      <c:valAx>
        <c:axId val="1900999152"/>
        <c:scaling>
          <c:orientation val="minMax"/>
          <c:max val="1.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761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D5_ARG!$B$1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D5_ARG!$A$2:$A$50</c:f>
              <c:numCache>
                <c:formatCode>General</c:formatCode>
                <c:ptCount val="49"/>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pt idx="47">
                  <c:v>2023</c:v>
                </c:pt>
                <c:pt idx="48">
                  <c:v>2024</c:v>
                </c:pt>
              </c:numCache>
            </c:numRef>
          </c:xVal>
          <c:yVal>
            <c:numRef>
              <c:f>D5_ARG!$B$2:$B$50</c:f>
              <c:numCache>
                <c:formatCode>General</c:formatCode>
                <c:ptCount val="49"/>
                <c:pt idx="0">
                  <c:v>7.6573077349999998</c:v>
                </c:pt>
                <c:pt idx="1">
                  <c:v>7.6716075090000002</c:v>
                </c:pt>
                <c:pt idx="2">
                  <c:v>7.6859072829999997</c:v>
                </c:pt>
                <c:pt idx="3">
                  <c:v>7.7002070570000001</c:v>
                </c:pt>
                <c:pt idx="4">
                  <c:v>7.7145068309999996</c:v>
                </c:pt>
                <c:pt idx="5">
                  <c:v>7.7288066049999999</c:v>
                </c:pt>
                <c:pt idx="6">
                  <c:v>7.7431063790000003</c:v>
                </c:pt>
                <c:pt idx="7">
                  <c:v>7.7574061529999998</c:v>
                </c:pt>
                <c:pt idx="8">
                  <c:v>7.7717059270000002</c:v>
                </c:pt>
                <c:pt idx="9">
                  <c:v>7.7860057009999997</c:v>
                </c:pt>
                <c:pt idx="10">
                  <c:v>7.800305475</c:v>
                </c:pt>
                <c:pt idx="11">
                  <c:v>7.8146052490000004</c:v>
                </c:pt>
                <c:pt idx="12">
                  <c:v>7.8289050229999999</c:v>
                </c:pt>
                <c:pt idx="13">
                  <c:v>7.8432047970000003</c:v>
                </c:pt>
                <c:pt idx="14">
                  <c:v>7.8574534629999997</c:v>
                </c:pt>
                <c:pt idx="15">
                  <c:v>7.8718043440000001</c:v>
                </c:pt>
                <c:pt idx="16">
                  <c:v>7.8861041180000004</c:v>
                </c:pt>
                <c:pt idx="17">
                  <c:v>7.9004038919999999</c:v>
                </c:pt>
                <c:pt idx="18">
                  <c:v>7.9147036660000003</c:v>
                </c:pt>
                <c:pt idx="19">
                  <c:v>7.9290034399999998</c:v>
                </c:pt>
                <c:pt idx="20">
                  <c:v>8.0281836089999992</c:v>
                </c:pt>
                <c:pt idx="21">
                  <c:v>8.1273637779999994</c:v>
                </c:pt>
                <c:pt idx="22">
                  <c:v>8.2265439459999996</c:v>
                </c:pt>
                <c:pt idx="23">
                  <c:v>8.3257241149999999</c:v>
                </c:pt>
                <c:pt idx="24">
                  <c:v>8.4249042840000001</c:v>
                </c:pt>
                <c:pt idx="25">
                  <c:v>8.6095668429999996</c:v>
                </c:pt>
                <c:pt idx="26">
                  <c:v>8.7942294010000008</c:v>
                </c:pt>
                <c:pt idx="27">
                  <c:v>8.9788919600000003</c:v>
                </c:pt>
                <c:pt idx="28">
                  <c:v>9.1635545189999998</c:v>
                </c:pt>
                <c:pt idx="29">
                  <c:v>9.3482170779999993</c:v>
                </c:pt>
                <c:pt idx="30">
                  <c:v>9.5328796370000006</c:v>
                </c:pt>
                <c:pt idx="31">
                  <c:v>9.7175421960000001</c:v>
                </c:pt>
                <c:pt idx="32">
                  <c:v>9.9022047549999996</c:v>
                </c:pt>
                <c:pt idx="33">
                  <c:v>10.086867310000001</c:v>
                </c:pt>
                <c:pt idx="34">
                  <c:v>10.27152987</c:v>
                </c:pt>
                <c:pt idx="35">
                  <c:v>10.456664079999999</c:v>
                </c:pt>
                <c:pt idx="36">
                  <c:v>10.456664079999999</c:v>
                </c:pt>
                <c:pt idx="37">
                  <c:v>10.456664079999999</c:v>
                </c:pt>
                <c:pt idx="38">
                  <c:v>10.456664079999999</c:v>
                </c:pt>
                <c:pt idx="39">
                  <c:v>10.456664079999999</c:v>
                </c:pt>
                <c:pt idx="40">
                  <c:v>10.456664079999999</c:v>
                </c:pt>
                <c:pt idx="41">
                  <c:v>10.456664079999999</c:v>
                </c:pt>
                <c:pt idx="42">
                  <c:v>10.456664079999999</c:v>
                </c:pt>
                <c:pt idx="43">
                  <c:v>10.456664079999999</c:v>
                </c:pt>
                <c:pt idx="44">
                  <c:v>10.456664079999999</c:v>
                </c:pt>
                <c:pt idx="45">
                  <c:v>10.456664079999999</c:v>
                </c:pt>
                <c:pt idx="46">
                  <c:v>10.456664079999999</c:v>
                </c:pt>
              </c:numCache>
            </c:numRef>
          </c:yVal>
          <c:smooth val="0"/>
          <c:extLst>
            <c:ext xmlns:c16="http://schemas.microsoft.com/office/drawing/2014/chart" uri="{C3380CC4-5D6E-409C-BE32-E72D297353CC}">
              <c16:uniqueId val="{00000000-F2F4-4DD8-B1E7-8A5129723B16}"/>
            </c:ext>
          </c:extLst>
        </c:ser>
        <c:ser>
          <c:idx val="1"/>
          <c:order val="1"/>
          <c:tx>
            <c:strRef>
              <c:f>D5_ARG!$C$1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D5_ARG!$A$2:$A$50</c:f>
              <c:numCache>
                <c:formatCode>General</c:formatCode>
                <c:ptCount val="49"/>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pt idx="47">
                  <c:v>2023</c:v>
                </c:pt>
                <c:pt idx="48">
                  <c:v>2024</c:v>
                </c:pt>
              </c:numCache>
            </c:numRef>
          </c:xVal>
          <c:yVal>
            <c:numRef>
              <c:f>D5_ARG!$C$2:$C$50</c:f>
              <c:numCache>
                <c:formatCode>General</c:formatCode>
                <c:ptCount val="49"/>
                <c:pt idx="4">
                  <c:v>7.678757396</c:v>
                </c:pt>
                <c:pt idx="5">
                  <c:v>7.6930571699999994</c:v>
                </c:pt>
                <c:pt idx="6">
                  <c:v>7.7073569439999998</c:v>
                </c:pt>
                <c:pt idx="7">
                  <c:v>7.7216567180000002</c:v>
                </c:pt>
                <c:pt idx="8">
                  <c:v>7.7359564919999997</c:v>
                </c:pt>
                <c:pt idx="9">
                  <c:v>7.7502562659999992</c:v>
                </c:pt>
                <c:pt idx="10">
                  <c:v>7.7645560400000004</c:v>
                </c:pt>
                <c:pt idx="11">
                  <c:v>7.7788558139999999</c:v>
                </c:pt>
                <c:pt idx="12">
                  <c:v>7.7931555880000003</c:v>
                </c:pt>
                <c:pt idx="13">
                  <c:v>7.8074553619999998</c:v>
                </c:pt>
                <c:pt idx="14">
                  <c:v>7.8217551360000002</c:v>
                </c:pt>
                <c:pt idx="15">
                  <c:v>7.8360421329999994</c:v>
                </c:pt>
                <c:pt idx="16">
                  <c:v>7.8503419067499998</c:v>
                </c:pt>
                <c:pt idx="17">
                  <c:v>7.8646416805000001</c:v>
                </c:pt>
                <c:pt idx="18">
                  <c:v>7.8789414542500005</c:v>
                </c:pt>
                <c:pt idx="19">
                  <c:v>7.8932540050000002</c:v>
                </c:pt>
                <c:pt idx="20">
                  <c:v>7.9075537789999997</c:v>
                </c:pt>
                <c:pt idx="21">
                  <c:v>7.9430736517499998</c:v>
                </c:pt>
                <c:pt idx="22">
                  <c:v>7.9998136232499997</c:v>
                </c:pt>
                <c:pt idx="23">
                  <c:v>8.0777736932499984</c:v>
                </c:pt>
                <c:pt idx="24">
                  <c:v>8.1769538619999995</c:v>
                </c:pt>
                <c:pt idx="25">
                  <c:v>8.2761340307500006</c:v>
                </c:pt>
                <c:pt idx="26">
                  <c:v>8.3966847969999989</c:v>
                </c:pt>
                <c:pt idx="27">
                  <c:v>8.5386061607499997</c:v>
                </c:pt>
                <c:pt idx="28">
                  <c:v>8.7018981219999993</c:v>
                </c:pt>
                <c:pt idx="29">
                  <c:v>8.8865606807499997</c:v>
                </c:pt>
                <c:pt idx="30">
                  <c:v>9.0712232395000001</c:v>
                </c:pt>
                <c:pt idx="31">
                  <c:v>9.2558857984999996</c:v>
                </c:pt>
                <c:pt idx="32">
                  <c:v>9.4405483574999991</c:v>
                </c:pt>
                <c:pt idx="33">
                  <c:v>9.6252109164999986</c:v>
                </c:pt>
                <c:pt idx="34">
                  <c:v>9.8098734744999998</c:v>
                </c:pt>
                <c:pt idx="35">
                  <c:v>9.9945360327500001</c:v>
                </c:pt>
                <c:pt idx="36">
                  <c:v>10.179316503750002</c:v>
                </c:pt>
                <c:pt idx="37">
                  <c:v>10.317931335000001</c:v>
                </c:pt>
                <c:pt idx="38">
                  <c:v>10.410380527499999</c:v>
                </c:pt>
                <c:pt idx="39">
                  <c:v>10.456664079999999</c:v>
                </c:pt>
                <c:pt idx="40">
                  <c:v>10.456664079999999</c:v>
                </c:pt>
                <c:pt idx="41">
                  <c:v>10.456664079999999</c:v>
                </c:pt>
                <c:pt idx="42">
                  <c:v>10.456664079999999</c:v>
                </c:pt>
                <c:pt idx="43">
                  <c:v>10.456664079999999</c:v>
                </c:pt>
                <c:pt idx="44">
                  <c:v>10.456664079999999</c:v>
                </c:pt>
                <c:pt idx="45">
                  <c:v>10.456664079999999</c:v>
                </c:pt>
                <c:pt idx="46">
                  <c:v>10.456664079999999</c:v>
                </c:pt>
                <c:pt idx="47">
                  <c:v>10.456664079999999</c:v>
                </c:pt>
                <c:pt idx="48">
                  <c:v>10.456664079999999</c:v>
                </c:pt>
              </c:numCache>
            </c:numRef>
          </c:yVal>
          <c:smooth val="0"/>
          <c:extLst>
            <c:ext xmlns:c16="http://schemas.microsoft.com/office/drawing/2014/chart" uri="{C3380CC4-5D6E-409C-BE32-E72D297353CC}">
              <c16:uniqueId val="{00000001-F2F4-4DD8-B1E7-8A5129723B16}"/>
            </c:ext>
          </c:extLst>
        </c:ser>
        <c:dLbls>
          <c:showLegendKey val="0"/>
          <c:showVal val="0"/>
          <c:showCatName val="0"/>
          <c:showSerName val="0"/>
          <c:showPercent val="0"/>
          <c:showBubbleSize val="0"/>
        </c:dLbls>
        <c:axId val="1449857792"/>
        <c:axId val="1449860672"/>
      </c:scatterChart>
      <c:valAx>
        <c:axId val="1449857792"/>
        <c:scaling>
          <c:orientation val="minMax"/>
          <c:max val="2025"/>
          <c:min val="197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Y" b="1"/>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Y"/>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60672"/>
        <c:crosses val="autoZero"/>
        <c:crossBetween val="midCat"/>
        <c:majorUnit val="5"/>
      </c:valAx>
      <c:valAx>
        <c:axId val="144986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MX" sz="1000" b="1" i="0" u="none" strike="noStrike" kern="1200" baseline="0">
                    <a:solidFill>
                      <a:sysClr val="windowText" lastClr="000000">
                        <a:lumMod val="65000"/>
                        <a:lumOff val="35000"/>
                      </a:sysClr>
                    </a:solidFill>
                  </a:rPr>
                  <a:t>Nivel de estrés hídrico</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577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D5_BRA!$B$1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D5_BRA!$A$2:$A$39</c:f>
              <c:numCache>
                <c:formatCode>General</c:formatCode>
                <c:ptCount val="38"/>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pt idx="14">
                  <c:v>2001</c:v>
                </c:pt>
                <c:pt idx="15">
                  <c:v>2002</c:v>
                </c:pt>
                <c:pt idx="16">
                  <c:v>2003</c:v>
                </c:pt>
                <c:pt idx="17">
                  <c:v>2004</c:v>
                </c:pt>
                <c:pt idx="18">
                  <c:v>2005</c:v>
                </c:pt>
                <c:pt idx="19">
                  <c:v>2006</c:v>
                </c:pt>
                <c:pt idx="20">
                  <c:v>2007</c:v>
                </c:pt>
                <c:pt idx="21">
                  <c:v>2008</c:v>
                </c:pt>
                <c:pt idx="22">
                  <c:v>2009</c:v>
                </c:pt>
                <c:pt idx="23">
                  <c:v>2010</c:v>
                </c:pt>
                <c:pt idx="24">
                  <c:v>2011</c:v>
                </c:pt>
                <c:pt idx="25">
                  <c:v>2012</c:v>
                </c:pt>
                <c:pt idx="26">
                  <c:v>2013</c:v>
                </c:pt>
                <c:pt idx="27">
                  <c:v>2014</c:v>
                </c:pt>
                <c:pt idx="28">
                  <c:v>2015</c:v>
                </c:pt>
                <c:pt idx="29">
                  <c:v>2016</c:v>
                </c:pt>
                <c:pt idx="30">
                  <c:v>2017</c:v>
                </c:pt>
                <c:pt idx="31">
                  <c:v>2018</c:v>
                </c:pt>
                <c:pt idx="32">
                  <c:v>2019</c:v>
                </c:pt>
                <c:pt idx="33">
                  <c:v>2020</c:v>
                </c:pt>
                <c:pt idx="34">
                  <c:v>2021</c:v>
                </c:pt>
                <c:pt idx="35">
                  <c:v>2022</c:v>
                </c:pt>
                <c:pt idx="36">
                  <c:v>2023</c:v>
                </c:pt>
                <c:pt idx="37">
                  <c:v>2024</c:v>
                </c:pt>
              </c:numCache>
            </c:numRef>
          </c:xVal>
          <c:yVal>
            <c:numRef>
              <c:f>D5_BRA!$B$2:$B$39</c:f>
              <c:numCache>
                <c:formatCode>General</c:formatCode>
                <c:ptCount val="38"/>
                <c:pt idx="0">
                  <c:v>1.656737589</c:v>
                </c:pt>
                <c:pt idx="1">
                  <c:v>1.7607039659999999</c:v>
                </c:pt>
                <c:pt idx="2">
                  <c:v>1.8646703440000001</c:v>
                </c:pt>
                <c:pt idx="3">
                  <c:v>1.9686367220000001</c:v>
                </c:pt>
                <c:pt idx="4">
                  <c:v>2.0726030999999998</c:v>
                </c:pt>
                <c:pt idx="5">
                  <c:v>2.1776201730000002</c:v>
                </c:pt>
                <c:pt idx="6">
                  <c:v>2.2817966900000002</c:v>
                </c:pt>
                <c:pt idx="7">
                  <c:v>2.3859732070000002</c:v>
                </c:pt>
                <c:pt idx="8">
                  <c:v>2.4901497240000001</c:v>
                </c:pt>
                <c:pt idx="9">
                  <c:v>2.5924349879999999</c:v>
                </c:pt>
                <c:pt idx="10">
                  <c:v>2.6077541370000001</c:v>
                </c:pt>
                <c:pt idx="11">
                  <c:v>2.6230732859999999</c:v>
                </c:pt>
                <c:pt idx="12">
                  <c:v>2.6383924350000001</c:v>
                </c:pt>
                <c:pt idx="13">
                  <c:v>2.6529550830000002</c:v>
                </c:pt>
                <c:pt idx="14">
                  <c:v>2.6680851059999999</c:v>
                </c:pt>
                <c:pt idx="15">
                  <c:v>2.6832151299999998</c:v>
                </c:pt>
                <c:pt idx="16">
                  <c:v>2.6983451540000001</c:v>
                </c:pt>
                <c:pt idx="17">
                  <c:v>2.7134751769999998</c:v>
                </c:pt>
                <c:pt idx="18">
                  <c:v>2.7286052010000001</c:v>
                </c:pt>
                <c:pt idx="19">
                  <c:v>2.743735225</c:v>
                </c:pt>
                <c:pt idx="20">
                  <c:v>2.941843972</c:v>
                </c:pt>
                <c:pt idx="21">
                  <c:v>3.1395271870000001</c:v>
                </c:pt>
                <c:pt idx="22">
                  <c:v>3.337393617</c:v>
                </c:pt>
                <c:pt idx="23">
                  <c:v>3.535260047</c:v>
                </c:pt>
                <c:pt idx="24">
                  <c:v>3.4191784869999999</c:v>
                </c:pt>
                <c:pt idx="25">
                  <c:v>3.3030969269999999</c:v>
                </c:pt>
                <c:pt idx="26">
                  <c:v>3.1870153659999998</c:v>
                </c:pt>
                <c:pt idx="27">
                  <c:v>3.0743262410000001</c:v>
                </c:pt>
                <c:pt idx="28">
                  <c:v>3.0193853430000002</c:v>
                </c:pt>
                <c:pt idx="29">
                  <c:v>3.1352245860000001</c:v>
                </c:pt>
                <c:pt idx="30">
                  <c:v>3.105437352</c:v>
                </c:pt>
                <c:pt idx="31">
                  <c:v>1.464112726</c:v>
                </c:pt>
                <c:pt idx="32">
                  <c:v>1.4848084539999999</c:v>
                </c:pt>
                <c:pt idx="33">
                  <c:v>1.4768817700000001</c:v>
                </c:pt>
                <c:pt idx="34">
                  <c:v>1.481946279</c:v>
                </c:pt>
                <c:pt idx="35">
                  <c:v>1.495816821</c:v>
                </c:pt>
              </c:numCache>
            </c:numRef>
          </c:yVal>
          <c:smooth val="0"/>
          <c:extLst>
            <c:ext xmlns:c16="http://schemas.microsoft.com/office/drawing/2014/chart" uri="{C3380CC4-5D6E-409C-BE32-E72D297353CC}">
              <c16:uniqueId val="{00000000-7A3E-4451-94A8-BA3FA26C608E}"/>
            </c:ext>
          </c:extLst>
        </c:ser>
        <c:ser>
          <c:idx val="1"/>
          <c:order val="1"/>
          <c:tx>
            <c:strRef>
              <c:f>D5_BRA!$C$1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D5_BRA!$A$2:$A$39</c:f>
              <c:numCache>
                <c:formatCode>General</c:formatCode>
                <c:ptCount val="38"/>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pt idx="14">
                  <c:v>2001</c:v>
                </c:pt>
                <c:pt idx="15">
                  <c:v>2002</c:v>
                </c:pt>
                <c:pt idx="16">
                  <c:v>2003</c:v>
                </c:pt>
                <c:pt idx="17">
                  <c:v>2004</c:v>
                </c:pt>
                <c:pt idx="18">
                  <c:v>2005</c:v>
                </c:pt>
                <c:pt idx="19">
                  <c:v>2006</c:v>
                </c:pt>
                <c:pt idx="20">
                  <c:v>2007</c:v>
                </c:pt>
                <c:pt idx="21">
                  <c:v>2008</c:v>
                </c:pt>
                <c:pt idx="22">
                  <c:v>2009</c:v>
                </c:pt>
                <c:pt idx="23">
                  <c:v>2010</c:v>
                </c:pt>
                <c:pt idx="24">
                  <c:v>2011</c:v>
                </c:pt>
                <c:pt idx="25">
                  <c:v>2012</c:v>
                </c:pt>
                <c:pt idx="26">
                  <c:v>2013</c:v>
                </c:pt>
                <c:pt idx="27">
                  <c:v>2014</c:v>
                </c:pt>
                <c:pt idx="28">
                  <c:v>2015</c:v>
                </c:pt>
                <c:pt idx="29">
                  <c:v>2016</c:v>
                </c:pt>
                <c:pt idx="30">
                  <c:v>2017</c:v>
                </c:pt>
                <c:pt idx="31">
                  <c:v>2018</c:v>
                </c:pt>
                <c:pt idx="32">
                  <c:v>2019</c:v>
                </c:pt>
                <c:pt idx="33">
                  <c:v>2020</c:v>
                </c:pt>
                <c:pt idx="34">
                  <c:v>2021</c:v>
                </c:pt>
                <c:pt idx="35">
                  <c:v>2022</c:v>
                </c:pt>
                <c:pt idx="36">
                  <c:v>2023</c:v>
                </c:pt>
                <c:pt idx="37">
                  <c:v>2024</c:v>
                </c:pt>
              </c:numCache>
            </c:numRef>
          </c:xVal>
          <c:yVal>
            <c:numRef>
              <c:f>D5_BRA!$C$2:$C$39</c:f>
              <c:numCache>
                <c:formatCode>General</c:formatCode>
                <c:ptCount val="38"/>
                <c:pt idx="4">
                  <c:v>1.8126871552500001</c:v>
                </c:pt>
                <c:pt idx="5">
                  <c:v>1.9166535329999999</c:v>
                </c:pt>
                <c:pt idx="6">
                  <c:v>2.0208825847499998</c:v>
                </c:pt>
                <c:pt idx="7">
                  <c:v>2.1251641712499998</c:v>
                </c:pt>
                <c:pt idx="8">
                  <c:v>2.2294982924999998</c:v>
                </c:pt>
                <c:pt idx="9">
                  <c:v>2.3338849485000002</c:v>
                </c:pt>
                <c:pt idx="10">
                  <c:v>2.4375886522500001</c:v>
                </c:pt>
                <c:pt idx="11">
                  <c:v>2.5190780140000002</c:v>
                </c:pt>
                <c:pt idx="12">
                  <c:v>2.57835303375</c:v>
                </c:pt>
                <c:pt idx="13">
                  <c:v>2.6154137115</c:v>
                </c:pt>
                <c:pt idx="14">
                  <c:v>2.6305437352499998</c:v>
                </c:pt>
                <c:pt idx="15">
                  <c:v>2.6456264775</c:v>
                </c:pt>
                <c:pt idx="16">
                  <c:v>2.6606619384999997</c:v>
                </c:pt>
                <c:pt idx="17">
                  <c:v>2.6756501182499997</c:v>
                </c:pt>
                <c:pt idx="18">
                  <c:v>2.6907801417499999</c:v>
                </c:pt>
                <c:pt idx="19">
                  <c:v>2.7059101655000002</c:v>
                </c:pt>
                <c:pt idx="20">
                  <c:v>2.72104018925</c:v>
                </c:pt>
                <c:pt idx="21">
                  <c:v>2.7819148937499998</c:v>
                </c:pt>
                <c:pt idx="22">
                  <c:v>2.8884278962500001</c:v>
                </c:pt>
                <c:pt idx="23">
                  <c:v>3.0406250002499999</c:v>
                </c:pt>
                <c:pt idx="24">
                  <c:v>3.2385062057499998</c:v>
                </c:pt>
                <c:pt idx="25">
                  <c:v>3.3578398345</c:v>
                </c:pt>
                <c:pt idx="26">
                  <c:v>3.3987322695</c:v>
                </c:pt>
                <c:pt idx="27">
                  <c:v>3.3611377067500001</c:v>
                </c:pt>
                <c:pt idx="28">
                  <c:v>3.2459042552499997</c:v>
                </c:pt>
                <c:pt idx="29">
                  <c:v>3.1459559692499997</c:v>
                </c:pt>
                <c:pt idx="30">
                  <c:v>3.1039878839999999</c:v>
                </c:pt>
                <c:pt idx="31">
                  <c:v>3.0835933805</c:v>
                </c:pt>
                <c:pt idx="32">
                  <c:v>2.68104000175</c:v>
                </c:pt>
                <c:pt idx="33">
                  <c:v>2.2973957795</c:v>
                </c:pt>
                <c:pt idx="34">
                  <c:v>1.8828100755000001</c:v>
                </c:pt>
                <c:pt idx="35">
                  <c:v>1.4769373072500001</c:v>
                </c:pt>
                <c:pt idx="36">
                  <c:v>1.4848633309999999</c:v>
                </c:pt>
                <c:pt idx="37">
                  <c:v>1.4848816233333333</c:v>
                </c:pt>
              </c:numCache>
            </c:numRef>
          </c:yVal>
          <c:smooth val="0"/>
          <c:extLst>
            <c:ext xmlns:c16="http://schemas.microsoft.com/office/drawing/2014/chart" uri="{C3380CC4-5D6E-409C-BE32-E72D297353CC}">
              <c16:uniqueId val="{00000001-7A3E-4451-94A8-BA3FA26C608E}"/>
            </c:ext>
          </c:extLst>
        </c:ser>
        <c:dLbls>
          <c:showLegendKey val="0"/>
          <c:showVal val="0"/>
          <c:showCatName val="0"/>
          <c:showSerName val="0"/>
          <c:showPercent val="0"/>
          <c:showBubbleSize val="0"/>
        </c:dLbls>
        <c:axId val="1449883712"/>
        <c:axId val="1449887072"/>
      </c:scatterChart>
      <c:valAx>
        <c:axId val="1449883712"/>
        <c:scaling>
          <c:orientation val="minMax"/>
          <c:max val="2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Y" b="1"/>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87072"/>
        <c:crosses val="autoZero"/>
        <c:crossBetween val="midCat"/>
      </c:valAx>
      <c:valAx>
        <c:axId val="144988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MX" sz="1000" b="1" i="0" u="none" strike="noStrike" kern="1200" baseline="0">
                    <a:solidFill>
                      <a:sysClr val="windowText" lastClr="000000">
                        <a:lumMod val="65000"/>
                        <a:lumOff val="35000"/>
                      </a:sysClr>
                    </a:solidFill>
                  </a:rPr>
                  <a:t>Nivel de estrés hídrico</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837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D5_PRY!$B$1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D5_PRY!$A$2:$A$39</c:f>
              <c:numCache>
                <c:formatCode>General</c:formatCode>
                <c:ptCount val="38"/>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pt idx="14">
                  <c:v>2001</c:v>
                </c:pt>
                <c:pt idx="15">
                  <c:v>2002</c:v>
                </c:pt>
                <c:pt idx="16">
                  <c:v>2003</c:v>
                </c:pt>
                <c:pt idx="17">
                  <c:v>2004</c:v>
                </c:pt>
                <c:pt idx="18">
                  <c:v>2005</c:v>
                </c:pt>
                <c:pt idx="19">
                  <c:v>2006</c:v>
                </c:pt>
                <c:pt idx="20">
                  <c:v>2007</c:v>
                </c:pt>
                <c:pt idx="21">
                  <c:v>2008</c:v>
                </c:pt>
                <c:pt idx="22">
                  <c:v>2009</c:v>
                </c:pt>
                <c:pt idx="23">
                  <c:v>2010</c:v>
                </c:pt>
                <c:pt idx="24">
                  <c:v>2011</c:v>
                </c:pt>
                <c:pt idx="25">
                  <c:v>2012</c:v>
                </c:pt>
                <c:pt idx="26">
                  <c:v>2013</c:v>
                </c:pt>
                <c:pt idx="27">
                  <c:v>2014</c:v>
                </c:pt>
                <c:pt idx="28">
                  <c:v>2015</c:v>
                </c:pt>
                <c:pt idx="29">
                  <c:v>2016</c:v>
                </c:pt>
                <c:pt idx="30">
                  <c:v>2017</c:v>
                </c:pt>
                <c:pt idx="31">
                  <c:v>2018</c:v>
                </c:pt>
                <c:pt idx="32">
                  <c:v>2019</c:v>
                </c:pt>
                <c:pt idx="33">
                  <c:v>2020</c:v>
                </c:pt>
                <c:pt idx="34">
                  <c:v>2021</c:v>
                </c:pt>
                <c:pt idx="35">
                  <c:v>2022</c:v>
                </c:pt>
                <c:pt idx="36">
                  <c:v>2023</c:v>
                </c:pt>
                <c:pt idx="37">
                  <c:v>2024</c:v>
                </c:pt>
              </c:numCache>
            </c:numRef>
          </c:xVal>
          <c:yVal>
            <c:numRef>
              <c:f>D5_PRY!$B$2:$B$39</c:f>
              <c:numCache>
                <c:formatCode>General</c:formatCode>
                <c:ptCount val="38"/>
                <c:pt idx="0">
                  <c:v>0.32707081500000001</c:v>
                </c:pt>
                <c:pt idx="1">
                  <c:v>0.33058141400000002</c:v>
                </c:pt>
                <c:pt idx="2">
                  <c:v>0.33409201300000002</c:v>
                </c:pt>
                <c:pt idx="3">
                  <c:v>0.33760261200000002</c:v>
                </c:pt>
                <c:pt idx="4">
                  <c:v>0.34111321100000003</c:v>
                </c:pt>
                <c:pt idx="5">
                  <c:v>0.34462380999999997</c:v>
                </c:pt>
                <c:pt idx="6">
                  <c:v>0.34813440899999998</c:v>
                </c:pt>
                <c:pt idx="7">
                  <c:v>0.35164500799999998</c:v>
                </c:pt>
                <c:pt idx="8">
                  <c:v>0.35515560699999998</c:v>
                </c:pt>
                <c:pt idx="9">
                  <c:v>0.35866620599999999</c:v>
                </c:pt>
                <c:pt idx="10">
                  <c:v>0.36217680600000002</c:v>
                </c:pt>
                <c:pt idx="11">
                  <c:v>0.36568740500000002</c:v>
                </c:pt>
                <c:pt idx="12">
                  <c:v>0.36919800400000002</c:v>
                </c:pt>
                <c:pt idx="13">
                  <c:v>0.37270860300000003</c:v>
                </c:pt>
                <c:pt idx="14">
                  <c:v>0.499722255</c:v>
                </c:pt>
                <c:pt idx="15">
                  <c:v>0.62673590700000004</c:v>
                </c:pt>
                <c:pt idx="16">
                  <c:v>0.75374955899999996</c:v>
                </c:pt>
                <c:pt idx="17">
                  <c:v>0.88076321099999999</c:v>
                </c:pt>
                <c:pt idx="18">
                  <c:v>1.007776864</c:v>
                </c:pt>
                <c:pt idx="19">
                  <c:v>1.134790516</c:v>
                </c:pt>
                <c:pt idx="20">
                  <c:v>1.2618041680000001</c:v>
                </c:pt>
                <c:pt idx="21">
                  <c:v>1.3888178200000001</c:v>
                </c:pt>
                <c:pt idx="22">
                  <c:v>1.5049924969999999</c:v>
                </c:pt>
                <c:pt idx="23">
                  <c:v>1.6211671750000001</c:v>
                </c:pt>
                <c:pt idx="24">
                  <c:v>1.7135087849999999</c:v>
                </c:pt>
                <c:pt idx="25">
                  <c:v>1.835399711</c:v>
                </c:pt>
                <c:pt idx="26">
                  <c:v>1.835399711</c:v>
                </c:pt>
                <c:pt idx="27">
                  <c:v>1.835399711</c:v>
                </c:pt>
                <c:pt idx="28">
                  <c:v>1.835399711</c:v>
                </c:pt>
                <c:pt idx="29">
                  <c:v>1.835399711</c:v>
                </c:pt>
                <c:pt idx="30">
                  <c:v>1.835399711</c:v>
                </c:pt>
                <c:pt idx="31">
                  <c:v>1.835399711</c:v>
                </c:pt>
                <c:pt idx="32">
                  <c:v>1.835399711</c:v>
                </c:pt>
                <c:pt idx="33">
                  <c:v>1.835399711</c:v>
                </c:pt>
                <c:pt idx="34">
                  <c:v>1.835399711</c:v>
                </c:pt>
                <c:pt idx="35">
                  <c:v>1.835399711</c:v>
                </c:pt>
              </c:numCache>
            </c:numRef>
          </c:yVal>
          <c:smooth val="0"/>
          <c:extLst>
            <c:ext xmlns:c16="http://schemas.microsoft.com/office/drawing/2014/chart" uri="{C3380CC4-5D6E-409C-BE32-E72D297353CC}">
              <c16:uniqueId val="{00000000-961B-4BB9-AE0F-326798AFEE99}"/>
            </c:ext>
          </c:extLst>
        </c:ser>
        <c:ser>
          <c:idx val="1"/>
          <c:order val="1"/>
          <c:tx>
            <c:strRef>
              <c:f>D5_PRY!$C$1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D5_PRY!$A$2:$A$39</c:f>
              <c:numCache>
                <c:formatCode>General</c:formatCode>
                <c:ptCount val="38"/>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pt idx="14">
                  <c:v>2001</c:v>
                </c:pt>
                <c:pt idx="15">
                  <c:v>2002</c:v>
                </c:pt>
                <c:pt idx="16">
                  <c:v>2003</c:v>
                </c:pt>
                <c:pt idx="17">
                  <c:v>2004</c:v>
                </c:pt>
                <c:pt idx="18">
                  <c:v>2005</c:v>
                </c:pt>
                <c:pt idx="19">
                  <c:v>2006</c:v>
                </c:pt>
                <c:pt idx="20">
                  <c:v>2007</c:v>
                </c:pt>
                <c:pt idx="21">
                  <c:v>2008</c:v>
                </c:pt>
                <c:pt idx="22">
                  <c:v>2009</c:v>
                </c:pt>
                <c:pt idx="23">
                  <c:v>2010</c:v>
                </c:pt>
                <c:pt idx="24">
                  <c:v>2011</c:v>
                </c:pt>
                <c:pt idx="25">
                  <c:v>2012</c:v>
                </c:pt>
                <c:pt idx="26">
                  <c:v>2013</c:v>
                </c:pt>
                <c:pt idx="27">
                  <c:v>2014</c:v>
                </c:pt>
                <c:pt idx="28">
                  <c:v>2015</c:v>
                </c:pt>
                <c:pt idx="29">
                  <c:v>2016</c:v>
                </c:pt>
                <c:pt idx="30">
                  <c:v>2017</c:v>
                </c:pt>
                <c:pt idx="31">
                  <c:v>2018</c:v>
                </c:pt>
                <c:pt idx="32">
                  <c:v>2019</c:v>
                </c:pt>
                <c:pt idx="33">
                  <c:v>2020</c:v>
                </c:pt>
                <c:pt idx="34">
                  <c:v>2021</c:v>
                </c:pt>
                <c:pt idx="35">
                  <c:v>2022</c:v>
                </c:pt>
                <c:pt idx="36">
                  <c:v>2023</c:v>
                </c:pt>
                <c:pt idx="37">
                  <c:v>2024</c:v>
                </c:pt>
              </c:numCache>
            </c:numRef>
          </c:xVal>
          <c:yVal>
            <c:numRef>
              <c:f>D5_PRY!$C$2:$C$39</c:f>
              <c:numCache>
                <c:formatCode>General</c:formatCode>
                <c:ptCount val="38"/>
                <c:pt idx="4">
                  <c:v>0.33233671349999999</c:v>
                </c:pt>
                <c:pt idx="5">
                  <c:v>0.33584731249999999</c:v>
                </c:pt>
                <c:pt idx="6">
                  <c:v>0.33935791149999994</c:v>
                </c:pt>
                <c:pt idx="7">
                  <c:v>0.3428685105</c:v>
                </c:pt>
                <c:pt idx="8">
                  <c:v>0.3463791095</c:v>
                </c:pt>
                <c:pt idx="9">
                  <c:v>0.34988970849999995</c:v>
                </c:pt>
                <c:pt idx="10">
                  <c:v>0.35340030749999995</c:v>
                </c:pt>
                <c:pt idx="11">
                  <c:v>0.35691090674999992</c:v>
                </c:pt>
                <c:pt idx="12">
                  <c:v>0.360421506</c:v>
                </c:pt>
                <c:pt idx="13">
                  <c:v>0.36393210525000003</c:v>
                </c:pt>
                <c:pt idx="14">
                  <c:v>0.36744270449999999</c:v>
                </c:pt>
                <c:pt idx="15">
                  <c:v>0.40182906675000002</c:v>
                </c:pt>
                <c:pt idx="16">
                  <c:v>0.46709119225000001</c:v>
                </c:pt>
                <c:pt idx="17">
                  <c:v>0.56322908100000002</c:v>
                </c:pt>
                <c:pt idx="18">
                  <c:v>0.69024273300000005</c:v>
                </c:pt>
                <c:pt idx="19">
                  <c:v>0.81725638525000011</c:v>
                </c:pt>
                <c:pt idx="20">
                  <c:v>0.94427003749999994</c:v>
                </c:pt>
                <c:pt idx="21">
                  <c:v>1.07128368975</c:v>
                </c:pt>
                <c:pt idx="22">
                  <c:v>1.198297342</c:v>
                </c:pt>
                <c:pt idx="23">
                  <c:v>1.32260125025</c:v>
                </c:pt>
                <c:pt idx="24">
                  <c:v>1.444195415</c:v>
                </c:pt>
                <c:pt idx="25">
                  <c:v>1.55712156925</c:v>
                </c:pt>
                <c:pt idx="26">
                  <c:v>1.668767042</c:v>
                </c:pt>
                <c:pt idx="27">
                  <c:v>1.7513688455</c:v>
                </c:pt>
                <c:pt idx="28">
                  <c:v>1.8049269795</c:v>
                </c:pt>
                <c:pt idx="29">
                  <c:v>1.835399711</c:v>
                </c:pt>
                <c:pt idx="30">
                  <c:v>1.835399711</c:v>
                </c:pt>
                <c:pt idx="31">
                  <c:v>1.835399711</c:v>
                </c:pt>
                <c:pt idx="32">
                  <c:v>1.835399711</c:v>
                </c:pt>
                <c:pt idx="33">
                  <c:v>1.835399711</c:v>
                </c:pt>
                <c:pt idx="34">
                  <c:v>1.835399711</c:v>
                </c:pt>
                <c:pt idx="35">
                  <c:v>1.835399711</c:v>
                </c:pt>
                <c:pt idx="36">
                  <c:v>1.835399711</c:v>
                </c:pt>
                <c:pt idx="37">
                  <c:v>1.835399711</c:v>
                </c:pt>
              </c:numCache>
            </c:numRef>
          </c:yVal>
          <c:smooth val="0"/>
          <c:extLst>
            <c:ext xmlns:c16="http://schemas.microsoft.com/office/drawing/2014/chart" uri="{C3380CC4-5D6E-409C-BE32-E72D297353CC}">
              <c16:uniqueId val="{00000001-961B-4BB9-AE0F-326798AFEE99}"/>
            </c:ext>
          </c:extLst>
        </c:ser>
        <c:dLbls>
          <c:showLegendKey val="0"/>
          <c:showVal val="0"/>
          <c:showCatName val="0"/>
          <c:showSerName val="0"/>
          <c:showPercent val="0"/>
          <c:showBubbleSize val="0"/>
        </c:dLbls>
        <c:axId val="1449881312"/>
        <c:axId val="1449881792"/>
      </c:scatterChart>
      <c:valAx>
        <c:axId val="1449881312"/>
        <c:scaling>
          <c:orientation val="minMax"/>
          <c:max val="2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Y" b="1"/>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Y"/>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81792"/>
        <c:crosses val="autoZero"/>
        <c:crossBetween val="midCat"/>
      </c:valAx>
      <c:valAx>
        <c:axId val="1449881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MX" sz="1000" b="1" i="0" u="none" strike="noStrike" kern="1200" baseline="0">
                    <a:solidFill>
                      <a:sysClr val="windowText" lastClr="000000">
                        <a:lumMod val="65000"/>
                        <a:lumOff val="35000"/>
                      </a:sysClr>
                    </a:solidFill>
                  </a:rPr>
                  <a:t>Nivel de estrés hídrico</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813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D5_URY!$B$1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D5_URY!$A$2:$A$61</c:f>
              <c:numCache>
                <c:formatCode>General</c:formatCode>
                <c:ptCount val="60"/>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pt idx="16">
                  <c:v>1981</c:v>
                </c:pt>
                <c:pt idx="17">
                  <c:v>1982</c:v>
                </c:pt>
                <c:pt idx="18">
                  <c:v>1983</c:v>
                </c:pt>
                <c:pt idx="19">
                  <c:v>1984</c:v>
                </c:pt>
                <c:pt idx="20">
                  <c:v>1985</c:v>
                </c:pt>
                <c:pt idx="21">
                  <c:v>1986</c:v>
                </c:pt>
                <c:pt idx="22">
                  <c:v>1987</c:v>
                </c:pt>
                <c:pt idx="23">
                  <c:v>1988</c:v>
                </c:pt>
                <c:pt idx="24">
                  <c:v>1989</c:v>
                </c:pt>
                <c:pt idx="25">
                  <c:v>1990</c:v>
                </c:pt>
                <c:pt idx="26">
                  <c:v>1991</c:v>
                </c:pt>
                <c:pt idx="27">
                  <c:v>1992</c:v>
                </c:pt>
                <c:pt idx="28">
                  <c:v>1993</c:v>
                </c:pt>
                <c:pt idx="29">
                  <c:v>1994</c:v>
                </c:pt>
                <c:pt idx="30">
                  <c:v>1995</c:v>
                </c:pt>
                <c:pt idx="31">
                  <c:v>1996</c:v>
                </c:pt>
                <c:pt idx="32">
                  <c:v>1997</c:v>
                </c:pt>
                <c:pt idx="33">
                  <c:v>1998</c:v>
                </c:pt>
                <c:pt idx="34">
                  <c:v>1999</c:v>
                </c:pt>
                <c:pt idx="35">
                  <c:v>2000</c:v>
                </c:pt>
                <c:pt idx="36">
                  <c:v>2001</c:v>
                </c:pt>
                <c:pt idx="37">
                  <c:v>2002</c:v>
                </c:pt>
                <c:pt idx="38">
                  <c:v>2003</c:v>
                </c:pt>
                <c:pt idx="39">
                  <c:v>2004</c:v>
                </c:pt>
                <c:pt idx="40">
                  <c:v>2005</c:v>
                </c:pt>
                <c:pt idx="41">
                  <c:v>2006</c:v>
                </c:pt>
                <c:pt idx="42">
                  <c:v>2007</c:v>
                </c:pt>
                <c:pt idx="43">
                  <c:v>2008</c:v>
                </c:pt>
                <c:pt idx="44">
                  <c:v>2009</c:v>
                </c:pt>
                <c:pt idx="45">
                  <c:v>2010</c:v>
                </c:pt>
                <c:pt idx="46">
                  <c:v>2011</c:v>
                </c:pt>
                <c:pt idx="47">
                  <c:v>2012</c:v>
                </c:pt>
                <c:pt idx="48">
                  <c:v>2013</c:v>
                </c:pt>
                <c:pt idx="49">
                  <c:v>2014</c:v>
                </c:pt>
                <c:pt idx="50">
                  <c:v>2015</c:v>
                </c:pt>
                <c:pt idx="51">
                  <c:v>2016</c:v>
                </c:pt>
                <c:pt idx="52">
                  <c:v>2017</c:v>
                </c:pt>
                <c:pt idx="53">
                  <c:v>2018</c:v>
                </c:pt>
                <c:pt idx="54">
                  <c:v>2019</c:v>
                </c:pt>
                <c:pt idx="55">
                  <c:v>2020</c:v>
                </c:pt>
                <c:pt idx="56">
                  <c:v>2021</c:v>
                </c:pt>
                <c:pt idx="57">
                  <c:v>2022</c:v>
                </c:pt>
                <c:pt idx="58">
                  <c:v>2023</c:v>
                </c:pt>
                <c:pt idx="59">
                  <c:v>2024</c:v>
                </c:pt>
              </c:numCache>
            </c:numRef>
          </c:xVal>
          <c:yVal>
            <c:numRef>
              <c:f>D5_URY!$B$2:$B$61</c:f>
              <c:numCache>
                <c:formatCode>General</c:formatCode>
                <c:ptCount val="60"/>
                <c:pt idx="0">
                  <c:v>1.7379679139999999</c:v>
                </c:pt>
                <c:pt idx="1">
                  <c:v>1.9679144390000001</c:v>
                </c:pt>
                <c:pt idx="2">
                  <c:v>2.1978609630000001</c:v>
                </c:pt>
                <c:pt idx="3">
                  <c:v>2.4278074869999999</c:v>
                </c:pt>
                <c:pt idx="4">
                  <c:v>2.6577540110000002</c:v>
                </c:pt>
                <c:pt idx="5">
                  <c:v>2.887700535</c:v>
                </c:pt>
                <c:pt idx="6">
                  <c:v>3.1176470589999998</c:v>
                </c:pt>
                <c:pt idx="7">
                  <c:v>3.3475935830000001</c:v>
                </c:pt>
                <c:pt idx="8">
                  <c:v>3.5775401069999999</c:v>
                </c:pt>
                <c:pt idx="9">
                  <c:v>3.8074866310000002</c:v>
                </c:pt>
                <c:pt idx="10">
                  <c:v>4.0374331550000004</c:v>
                </c:pt>
                <c:pt idx="11">
                  <c:v>4.2673796790000003</c:v>
                </c:pt>
                <c:pt idx="12">
                  <c:v>4.4973262030000001</c:v>
                </c:pt>
                <c:pt idx="13">
                  <c:v>4.7272727269999999</c:v>
                </c:pt>
                <c:pt idx="14">
                  <c:v>4.9572192509999997</c:v>
                </c:pt>
                <c:pt idx="15">
                  <c:v>5.1871657750000004</c:v>
                </c:pt>
                <c:pt idx="16">
                  <c:v>5.4171123000000003</c:v>
                </c:pt>
                <c:pt idx="17">
                  <c:v>5.6470588240000001</c:v>
                </c:pt>
                <c:pt idx="18">
                  <c:v>5.877005348</c:v>
                </c:pt>
                <c:pt idx="19">
                  <c:v>6.1069518719999998</c:v>
                </c:pt>
                <c:pt idx="20">
                  <c:v>6.3368983959999996</c:v>
                </c:pt>
                <c:pt idx="21">
                  <c:v>6.5668449200000003</c:v>
                </c:pt>
                <c:pt idx="22">
                  <c:v>6.7967914440000001</c:v>
                </c:pt>
                <c:pt idx="23">
                  <c:v>7.0267379679999999</c:v>
                </c:pt>
                <c:pt idx="24">
                  <c:v>7.2566844919999998</c:v>
                </c:pt>
                <c:pt idx="25">
                  <c:v>7.4866310159999996</c:v>
                </c:pt>
                <c:pt idx="26">
                  <c:v>7.7165775400000003</c:v>
                </c:pt>
                <c:pt idx="27">
                  <c:v>7.9465240640000001</c:v>
                </c:pt>
                <c:pt idx="28">
                  <c:v>8.1764705880000008</c:v>
                </c:pt>
                <c:pt idx="29">
                  <c:v>8.4064171119999997</c:v>
                </c:pt>
                <c:pt idx="30">
                  <c:v>8.6363636360000005</c:v>
                </c:pt>
                <c:pt idx="31">
                  <c:v>8.8663101599999994</c:v>
                </c:pt>
                <c:pt idx="32">
                  <c:v>9.0962566850000002</c:v>
                </c:pt>
                <c:pt idx="33">
                  <c:v>9.3262032090000009</c:v>
                </c:pt>
                <c:pt idx="34">
                  <c:v>9.5561497329999998</c:v>
                </c:pt>
                <c:pt idx="35">
                  <c:v>9.7860962570000005</c:v>
                </c:pt>
                <c:pt idx="36">
                  <c:v>9.8783899399999999</c:v>
                </c:pt>
                <c:pt idx="37">
                  <c:v>9.9706836239999994</c:v>
                </c:pt>
                <c:pt idx="38">
                  <c:v>10.062977310000001</c:v>
                </c:pt>
                <c:pt idx="39">
                  <c:v>10.15527099</c:v>
                </c:pt>
                <c:pt idx="40">
                  <c:v>10.24756468</c:v>
                </c:pt>
                <c:pt idx="41">
                  <c:v>10.339858359999999</c:v>
                </c:pt>
                <c:pt idx="42">
                  <c:v>10.43215204</c:v>
                </c:pt>
                <c:pt idx="43">
                  <c:v>10.52444573</c:v>
                </c:pt>
                <c:pt idx="44">
                  <c:v>10.616739409999999</c:v>
                </c:pt>
                <c:pt idx="45">
                  <c:v>10.70903309</c:v>
                </c:pt>
                <c:pt idx="46">
                  <c:v>10.80132678</c:v>
                </c:pt>
                <c:pt idx="47">
                  <c:v>10.893620459999999</c:v>
                </c:pt>
                <c:pt idx="48">
                  <c:v>10.98591414</c:v>
                </c:pt>
                <c:pt idx="49">
                  <c:v>11.07820783</c:v>
                </c:pt>
                <c:pt idx="50">
                  <c:v>11.170501509999999</c:v>
                </c:pt>
                <c:pt idx="51">
                  <c:v>11.262795199999999</c:v>
                </c:pt>
                <c:pt idx="52">
                  <c:v>11.35508888</c:v>
                </c:pt>
                <c:pt idx="53">
                  <c:v>11.447382559999999</c:v>
                </c:pt>
                <c:pt idx="54">
                  <c:v>11.539676249999999</c:v>
                </c:pt>
                <c:pt idx="55">
                  <c:v>11.63196993</c:v>
                </c:pt>
                <c:pt idx="56">
                  <c:v>11.81576149</c:v>
                </c:pt>
                <c:pt idx="57">
                  <c:v>12.05201437</c:v>
                </c:pt>
              </c:numCache>
            </c:numRef>
          </c:yVal>
          <c:smooth val="0"/>
          <c:extLst>
            <c:ext xmlns:c16="http://schemas.microsoft.com/office/drawing/2014/chart" uri="{C3380CC4-5D6E-409C-BE32-E72D297353CC}">
              <c16:uniqueId val="{00000000-DD8C-4EA5-81AB-83BAF61C7490}"/>
            </c:ext>
          </c:extLst>
        </c:ser>
        <c:ser>
          <c:idx val="1"/>
          <c:order val="1"/>
          <c:tx>
            <c:strRef>
              <c:f>D5_URY!$C$1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D5_URY!$A$2:$A$61</c:f>
              <c:numCache>
                <c:formatCode>General</c:formatCode>
                <c:ptCount val="60"/>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pt idx="16">
                  <c:v>1981</c:v>
                </c:pt>
                <c:pt idx="17">
                  <c:v>1982</c:v>
                </c:pt>
                <c:pt idx="18">
                  <c:v>1983</c:v>
                </c:pt>
                <c:pt idx="19">
                  <c:v>1984</c:v>
                </c:pt>
                <c:pt idx="20">
                  <c:v>1985</c:v>
                </c:pt>
                <c:pt idx="21">
                  <c:v>1986</c:v>
                </c:pt>
                <c:pt idx="22">
                  <c:v>1987</c:v>
                </c:pt>
                <c:pt idx="23">
                  <c:v>1988</c:v>
                </c:pt>
                <c:pt idx="24">
                  <c:v>1989</c:v>
                </c:pt>
                <c:pt idx="25">
                  <c:v>1990</c:v>
                </c:pt>
                <c:pt idx="26">
                  <c:v>1991</c:v>
                </c:pt>
                <c:pt idx="27">
                  <c:v>1992</c:v>
                </c:pt>
                <c:pt idx="28">
                  <c:v>1993</c:v>
                </c:pt>
                <c:pt idx="29">
                  <c:v>1994</c:v>
                </c:pt>
                <c:pt idx="30">
                  <c:v>1995</c:v>
                </c:pt>
                <c:pt idx="31">
                  <c:v>1996</c:v>
                </c:pt>
                <c:pt idx="32">
                  <c:v>1997</c:v>
                </c:pt>
                <c:pt idx="33">
                  <c:v>1998</c:v>
                </c:pt>
                <c:pt idx="34">
                  <c:v>1999</c:v>
                </c:pt>
                <c:pt idx="35">
                  <c:v>2000</c:v>
                </c:pt>
                <c:pt idx="36">
                  <c:v>2001</c:v>
                </c:pt>
                <c:pt idx="37">
                  <c:v>2002</c:v>
                </c:pt>
                <c:pt idx="38">
                  <c:v>2003</c:v>
                </c:pt>
                <c:pt idx="39">
                  <c:v>2004</c:v>
                </c:pt>
                <c:pt idx="40">
                  <c:v>2005</c:v>
                </c:pt>
                <c:pt idx="41">
                  <c:v>2006</c:v>
                </c:pt>
                <c:pt idx="42">
                  <c:v>2007</c:v>
                </c:pt>
                <c:pt idx="43">
                  <c:v>2008</c:v>
                </c:pt>
                <c:pt idx="44">
                  <c:v>2009</c:v>
                </c:pt>
                <c:pt idx="45">
                  <c:v>2010</c:v>
                </c:pt>
                <c:pt idx="46">
                  <c:v>2011</c:v>
                </c:pt>
                <c:pt idx="47">
                  <c:v>2012</c:v>
                </c:pt>
                <c:pt idx="48">
                  <c:v>2013</c:v>
                </c:pt>
                <c:pt idx="49">
                  <c:v>2014</c:v>
                </c:pt>
                <c:pt idx="50">
                  <c:v>2015</c:v>
                </c:pt>
                <c:pt idx="51">
                  <c:v>2016</c:v>
                </c:pt>
                <c:pt idx="52">
                  <c:v>2017</c:v>
                </c:pt>
                <c:pt idx="53">
                  <c:v>2018</c:v>
                </c:pt>
                <c:pt idx="54">
                  <c:v>2019</c:v>
                </c:pt>
                <c:pt idx="55">
                  <c:v>2020</c:v>
                </c:pt>
                <c:pt idx="56">
                  <c:v>2021</c:v>
                </c:pt>
                <c:pt idx="57">
                  <c:v>2022</c:v>
                </c:pt>
                <c:pt idx="58">
                  <c:v>2023</c:v>
                </c:pt>
                <c:pt idx="59">
                  <c:v>2024</c:v>
                </c:pt>
              </c:numCache>
            </c:numRef>
          </c:xVal>
          <c:yVal>
            <c:numRef>
              <c:f>D5_URY!$C$2:$C$61</c:f>
              <c:numCache>
                <c:formatCode>General</c:formatCode>
                <c:ptCount val="60"/>
                <c:pt idx="4">
                  <c:v>2.0828877007499997</c:v>
                </c:pt>
                <c:pt idx="5">
                  <c:v>2.312834225</c:v>
                </c:pt>
                <c:pt idx="6">
                  <c:v>2.5427807490000003</c:v>
                </c:pt>
                <c:pt idx="7">
                  <c:v>2.7727272730000001</c:v>
                </c:pt>
                <c:pt idx="8">
                  <c:v>3.0026737969999999</c:v>
                </c:pt>
                <c:pt idx="9">
                  <c:v>3.2326203209999997</c:v>
                </c:pt>
                <c:pt idx="10">
                  <c:v>3.4625668449999996</c:v>
                </c:pt>
                <c:pt idx="11">
                  <c:v>3.6925133690000003</c:v>
                </c:pt>
                <c:pt idx="12">
                  <c:v>3.9224598930000001</c:v>
                </c:pt>
                <c:pt idx="13">
                  <c:v>4.1524064169999999</c:v>
                </c:pt>
                <c:pt idx="14">
                  <c:v>4.3823529409999997</c:v>
                </c:pt>
                <c:pt idx="15">
                  <c:v>4.6122994649999995</c:v>
                </c:pt>
                <c:pt idx="16">
                  <c:v>4.8422459890000003</c:v>
                </c:pt>
                <c:pt idx="17">
                  <c:v>5.0721925132500001</c:v>
                </c:pt>
                <c:pt idx="18">
                  <c:v>5.3021390374999999</c:v>
                </c:pt>
                <c:pt idx="19">
                  <c:v>5.5320855617500007</c:v>
                </c:pt>
                <c:pt idx="20">
                  <c:v>5.7620320860000005</c:v>
                </c:pt>
                <c:pt idx="21">
                  <c:v>5.9919786099999994</c:v>
                </c:pt>
                <c:pt idx="22">
                  <c:v>6.2219251340000001</c:v>
                </c:pt>
                <c:pt idx="23">
                  <c:v>6.451871658</c:v>
                </c:pt>
                <c:pt idx="24">
                  <c:v>6.6818181819999998</c:v>
                </c:pt>
                <c:pt idx="25">
                  <c:v>6.9117647059999996</c:v>
                </c:pt>
                <c:pt idx="26">
                  <c:v>7.1417112299999994</c:v>
                </c:pt>
                <c:pt idx="27">
                  <c:v>7.3716577540000001</c:v>
                </c:pt>
                <c:pt idx="28">
                  <c:v>7.6016042779999999</c:v>
                </c:pt>
                <c:pt idx="29">
                  <c:v>7.8315508020000006</c:v>
                </c:pt>
                <c:pt idx="30">
                  <c:v>8.0614973260000014</c:v>
                </c:pt>
                <c:pt idx="31">
                  <c:v>8.2914438500000003</c:v>
                </c:pt>
                <c:pt idx="32">
                  <c:v>8.5213903739999992</c:v>
                </c:pt>
                <c:pt idx="33">
                  <c:v>8.7513368982499991</c:v>
                </c:pt>
                <c:pt idx="34">
                  <c:v>8.9812834225000007</c:v>
                </c:pt>
                <c:pt idx="35">
                  <c:v>9.2112299467499987</c:v>
                </c:pt>
                <c:pt idx="36">
                  <c:v>9.4411764709999986</c:v>
                </c:pt>
                <c:pt idx="37">
                  <c:v>9.6367097847499998</c:v>
                </c:pt>
                <c:pt idx="38">
                  <c:v>9.7978298885000008</c:v>
                </c:pt>
                <c:pt idx="39">
                  <c:v>9.9245367827499997</c:v>
                </c:pt>
                <c:pt idx="40">
                  <c:v>10.016830466</c:v>
                </c:pt>
                <c:pt idx="41">
                  <c:v>10.109124151</c:v>
                </c:pt>
                <c:pt idx="42">
                  <c:v>10.201417834999999</c:v>
                </c:pt>
                <c:pt idx="43">
                  <c:v>10.2937115175</c:v>
                </c:pt>
                <c:pt idx="44">
                  <c:v>10.386005202499998</c:v>
                </c:pt>
                <c:pt idx="45">
                  <c:v>10.478298884999999</c:v>
                </c:pt>
                <c:pt idx="46">
                  <c:v>10.5705925675</c:v>
                </c:pt>
                <c:pt idx="47">
                  <c:v>10.662886252499998</c:v>
                </c:pt>
                <c:pt idx="48">
                  <c:v>10.755179934999999</c:v>
                </c:pt>
                <c:pt idx="49">
                  <c:v>10.8474736175</c:v>
                </c:pt>
                <c:pt idx="50">
                  <c:v>10.939767302499998</c:v>
                </c:pt>
                <c:pt idx="51">
                  <c:v>11.032060984999999</c:v>
                </c:pt>
                <c:pt idx="52">
                  <c:v>11.124354670000001</c:v>
                </c:pt>
                <c:pt idx="53">
                  <c:v>11.216648355</c:v>
                </c:pt>
                <c:pt idx="54">
                  <c:v>11.308942037500001</c:v>
                </c:pt>
                <c:pt idx="55">
                  <c:v>11.401235722499999</c:v>
                </c:pt>
                <c:pt idx="56">
                  <c:v>11.493529405</c:v>
                </c:pt>
                <c:pt idx="57">
                  <c:v>11.608697557500001</c:v>
                </c:pt>
                <c:pt idx="58">
                  <c:v>11.75985551</c:v>
                </c:pt>
                <c:pt idx="59">
                  <c:v>11.833248596666666</c:v>
                </c:pt>
              </c:numCache>
            </c:numRef>
          </c:yVal>
          <c:smooth val="0"/>
          <c:extLst>
            <c:ext xmlns:c16="http://schemas.microsoft.com/office/drawing/2014/chart" uri="{C3380CC4-5D6E-409C-BE32-E72D297353CC}">
              <c16:uniqueId val="{00000001-DD8C-4EA5-81AB-83BAF61C7490}"/>
            </c:ext>
          </c:extLst>
        </c:ser>
        <c:dLbls>
          <c:showLegendKey val="0"/>
          <c:showVal val="0"/>
          <c:showCatName val="0"/>
          <c:showSerName val="0"/>
          <c:showPercent val="0"/>
          <c:showBubbleSize val="0"/>
        </c:dLbls>
        <c:axId val="1449840512"/>
        <c:axId val="1449828512"/>
      </c:scatterChart>
      <c:valAx>
        <c:axId val="1449840512"/>
        <c:scaling>
          <c:orientation val="minMax"/>
          <c:max val="2025"/>
          <c:min val="196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Y" b="1"/>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28512"/>
        <c:crosses val="autoZero"/>
        <c:crossBetween val="midCat"/>
        <c:majorUnit val="5"/>
      </c:valAx>
      <c:valAx>
        <c:axId val="144982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MX" sz="1000" b="1" i="0" u="none" strike="noStrike" kern="1200" baseline="0">
                    <a:solidFill>
                      <a:sysClr val="windowText" lastClr="000000">
                        <a:lumMod val="65000"/>
                        <a:lumOff val="35000"/>
                      </a:sysClr>
                    </a:solidFill>
                  </a:rPr>
                  <a:t>Nivel de estrés hídrico</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449840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D6_ARG!$B$1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D6_ARG!$A$2:$A$11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D6_ARG!$B$2:$B$11</c:f>
              <c:numCache>
                <c:formatCode>General</c:formatCode>
                <c:ptCount val="10"/>
                <c:pt idx="0">
                  <c:v>19.2</c:v>
                </c:pt>
                <c:pt idx="1">
                  <c:v>25.9</c:v>
                </c:pt>
                <c:pt idx="2">
                  <c:v>32.299999999999997</c:v>
                </c:pt>
                <c:pt idx="3">
                  <c:v>35.799999999999997</c:v>
                </c:pt>
                <c:pt idx="4">
                  <c:v>35.799999999999997</c:v>
                </c:pt>
                <c:pt idx="5">
                  <c:v>36.9</c:v>
                </c:pt>
                <c:pt idx="6">
                  <c:v>36.9</c:v>
                </c:pt>
                <c:pt idx="7">
                  <c:v>36.1</c:v>
                </c:pt>
                <c:pt idx="8">
                  <c:v>33.799999999999997</c:v>
                </c:pt>
              </c:numCache>
            </c:numRef>
          </c:yVal>
          <c:smooth val="0"/>
          <c:extLst>
            <c:ext xmlns:c16="http://schemas.microsoft.com/office/drawing/2014/chart" uri="{C3380CC4-5D6E-409C-BE32-E72D297353CC}">
              <c16:uniqueId val="{00000000-3ADC-4A54-AF09-0E386C0368FB}"/>
            </c:ext>
          </c:extLst>
        </c:ser>
        <c:ser>
          <c:idx val="1"/>
          <c:order val="1"/>
          <c:tx>
            <c:strRef>
              <c:f>D6_ARG!$C$1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D6_ARG!$A$2:$A$11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D6_ARG!$C$2:$C$11</c:f>
              <c:numCache>
                <c:formatCode>General</c:formatCode>
                <c:ptCount val="10"/>
                <c:pt idx="3">
                  <c:v>25.799999999999997</c:v>
                </c:pt>
                <c:pt idx="4">
                  <c:v>31.333333333333332</c:v>
                </c:pt>
                <c:pt idx="5">
                  <c:v>34.633333333333333</c:v>
                </c:pt>
                <c:pt idx="6">
                  <c:v>36.166666666666664</c:v>
                </c:pt>
                <c:pt idx="7">
                  <c:v>36.533333333333331</c:v>
                </c:pt>
                <c:pt idx="8">
                  <c:v>36.633333333333333</c:v>
                </c:pt>
                <c:pt idx="9">
                  <c:v>35.6</c:v>
                </c:pt>
              </c:numCache>
            </c:numRef>
          </c:yVal>
          <c:smooth val="0"/>
          <c:extLst>
            <c:ext xmlns:c16="http://schemas.microsoft.com/office/drawing/2014/chart" uri="{C3380CC4-5D6E-409C-BE32-E72D297353CC}">
              <c16:uniqueId val="{00000001-3ADC-4A54-AF09-0E386C0368FB}"/>
            </c:ext>
          </c:extLst>
        </c:ser>
        <c:dLbls>
          <c:showLegendKey val="0"/>
          <c:showVal val="0"/>
          <c:showCatName val="0"/>
          <c:showSerName val="0"/>
          <c:showPercent val="0"/>
          <c:showBubbleSize val="0"/>
        </c:dLbls>
        <c:axId val="1600290399"/>
        <c:axId val="1600289439"/>
      </c:scatterChart>
      <c:valAx>
        <c:axId val="1600290399"/>
        <c:scaling>
          <c:orientation val="minMax"/>
          <c:max val="2024"/>
          <c:min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Y" b="1"/>
                  <a:t>Años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289439"/>
        <c:crosses val="autoZero"/>
        <c:crossBetween val="midCat"/>
      </c:valAx>
      <c:valAx>
        <c:axId val="1600289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Y" b="1"/>
                  <a:t>Inseguridad</a:t>
                </a:r>
                <a:r>
                  <a:rPr lang="es-PY" b="1" baseline="0"/>
                  <a:t> alimentaria</a:t>
                </a:r>
                <a:endParaRPr lang="es-PY"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29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D6_BRA!$B$1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D6_BRA!$A$2:$A$11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D6_BRA!$B$2:$B$11</c:f>
              <c:numCache>
                <c:formatCode>General</c:formatCode>
                <c:ptCount val="10"/>
                <c:pt idx="0">
                  <c:v>13.3</c:v>
                </c:pt>
                <c:pt idx="1">
                  <c:v>15.6</c:v>
                </c:pt>
                <c:pt idx="2">
                  <c:v>15.5</c:v>
                </c:pt>
                <c:pt idx="3">
                  <c:v>14.2</c:v>
                </c:pt>
                <c:pt idx="4">
                  <c:v>15.8</c:v>
                </c:pt>
                <c:pt idx="5">
                  <c:v>19.399999999999999</c:v>
                </c:pt>
                <c:pt idx="6">
                  <c:v>22.1</c:v>
                </c:pt>
                <c:pt idx="7">
                  <c:v>18.399999999999999</c:v>
                </c:pt>
                <c:pt idx="8">
                  <c:v>13.5</c:v>
                </c:pt>
              </c:numCache>
            </c:numRef>
          </c:yVal>
          <c:smooth val="0"/>
          <c:extLst>
            <c:ext xmlns:c16="http://schemas.microsoft.com/office/drawing/2014/chart" uri="{C3380CC4-5D6E-409C-BE32-E72D297353CC}">
              <c16:uniqueId val="{00000000-F45E-41DE-9D12-ABBBC4EA6713}"/>
            </c:ext>
          </c:extLst>
        </c:ser>
        <c:ser>
          <c:idx val="1"/>
          <c:order val="1"/>
          <c:tx>
            <c:strRef>
              <c:f>D6_BRA!$C$1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D6_BRA!$A$2:$A$11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D6_BRA!$C$2:$C$11</c:f>
              <c:numCache>
                <c:formatCode>General</c:formatCode>
                <c:ptCount val="10"/>
                <c:pt idx="3">
                  <c:v>14.799999999999999</c:v>
                </c:pt>
                <c:pt idx="4">
                  <c:v>15.1</c:v>
                </c:pt>
                <c:pt idx="5">
                  <c:v>15.166666666666666</c:v>
                </c:pt>
                <c:pt idx="6">
                  <c:v>16.466666666666665</c:v>
                </c:pt>
                <c:pt idx="7">
                  <c:v>19.100000000000001</c:v>
                </c:pt>
                <c:pt idx="8">
                  <c:v>19.966666666666665</c:v>
                </c:pt>
                <c:pt idx="9">
                  <c:v>18</c:v>
                </c:pt>
              </c:numCache>
            </c:numRef>
          </c:yVal>
          <c:smooth val="0"/>
          <c:extLst>
            <c:ext xmlns:c16="http://schemas.microsoft.com/office/drawing/2014/chart" uri="{C3380CC4-5D6E-409C-BE32-E72D297353CC}">
              <c16:uniqueId val="{00000001-F45E-41DE-9D12-ABBBC4EA6713}"/>
            </c:ext>
          </c:extLst>
        </c:ser>
        <c:dLbls>
          <c:showLegendKey val="0"/>
          <c:showVal val="0"/>
          <c:showCatName val="0"/>
          <c:showSerName val="0"/>
          <c:showPercent val="0"/>
          <c:showBubbleSize val="0"/>
        </c:dLbls>
        <c:axId val="1600296639"/>
        <c:axId val="1600297119"/>
      </c:scatterChart>
      <c:valAx>
        <c:axId val="1600296639"/>
        <c:scaling>
          <c:orientation val="minMax"/>
          <c:max val="2024"/>
          <c:min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PY" sz="1000" b="1" i="0" u="none" strike="noStrike" kern="1200" baseline="0">
                    <a:solidFill>
                      <a:sysClr val="windowText" lastClr="000000">
                        <a:lumMod val="65000"/>
                        <a:lumOff val="35000"/>
                      </a:sysClr>
                    </a:solidFill>
                  </a:rPr>
                  <a:t>Años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297119"/>
        <c:crosses val="autoZero"/>
        <c:crossBetween val="midCat"/>
        <c:majorUnit val="1"/>
      </c:valAx>
      <c:valAx>
        <c:axId val="1600297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PY" sz="1000" b="1" i="0" u="none" strike="noStrike" kern="1200" baseline="0">
                    <a:solidFill>
                      <a:sysClr val="windowText" lastClr="000000">
                        <a:lumMod val="65000"/>
                        <a:lumOff val="35000"/>
                      </a:sysClr>
                    </a:solidFill>
                  </a:rPr>
                  <a:t>Inseguridad alimentaria</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2966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D6_PRY!$B$1</c:f>
              <c:strCache>
                <c:ptCount val="1"/>
                <c:pt idx="0">
                  <c:v>Yt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D6_PRY!$A$2:$A$11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D6_PRY!$B$2:$B$11</c:f>
              <c:numCache>
                <c:formatCode>General</c:formatCode>
                <c:ptCount val="10"/>
                <c:pt idx="0">
                  <c:v>8.3000000000000007</c:v>
                </c:pt>
                <c:pt idx="1">
                  <c:v>10.6</c:v>
                </c:pt>
                <c:pt idx="2">
                  <c:v>15.6</c:v>
                </c:pt>
                <c:pt idx="3">
                  <c:v>21.3</c:v>
                </c:pt>
                <c:pt idx="4">
                  <c:v>24</c:v>
                </c:pt>
                <c:pt idx="5">
                  <c:v>25.3</c:v>
                </c:pt>
                <c:pt idx="6">
                  <c:v>25.9</c:v>
                </c:pt>
                <c:pt idx="7">
                  <c:v>26.2</c:v>
                </c:pt>
              </c:numCache>
            </c:numRef>
          </c:yVal>
          <c:smooth val="0"/>
          <c:extLst>
            <c:ext xmlns:c16="http://schemas.microsoft.com/office/drawing/2014/chart" uri="{C3380CC4-5D6E-409C-BE32-E72D297353CC}">
              <c16:uniqueId val="{00000000-16F1-47FE-A1AC-A79B4968B5B3}"/>
            </c:ext>
          </c:extLst>
        </c:ser>
        <c:ser>
          <c:idx val="1"/>
          <c:order val="1"/>
          <c:tx>
            <c:strRef>
              <c:f>D6_PRY!$C$1</c:f>
              <c:strCache>
                <c:ptCount val="1"/>
                <c:pt idx="0">
                  <c:v>Y*t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D6_PRY!$A$2:$A$11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D6_PRY!$C$2:$C$11</c:f>
              <c:numCache>
                <c:formatCode>General</c:formatCode>
                <c:ptCount val="10"/>
                <c:pt idx="3">
                  <c:v>11.5</c:v>
                </c:pt>
                <c:pt idx="4">
                  <c:v>15.833333333333334</c:v>
                </c:pt>
                <c:pt idx="5">
                  <c:v>20.3</c:v>
                </c:pt>
                <c:pt idx="6">
                  <c:v>23.533333333333331</c:v>
                </c:pt>
                <c:pt idx="7">
                  <c:v>25.066666666666663</c:v>
                </c:pt>
                <c:pt idx="8">
                  <c:v>25.8</c:v>
                </c:pt>
                <c:pt idx="9">
                  <c:v>26.049999999999997</c:v>
                </c:pt>
              </c:numCache>
            </c:numRef>
          </c:yVal>
          <c:smooth val="0"/>
          <c:extLst>
            <c:ext xmlns:c16="http://schemas.microsoft.com/office/drawing/2014/chart" uri="{C3380CC4-5D6E-409C-BE32-E72D297353CC}">
              <c16:uniqueId val="{00000001-16F1-47FE-A1AC-A79B4968B5B3}"/>
            </c:ext>
          </c:extLst>
        </c:ser>
        <c:dLbls>
          <c:showLegendKey val="0"/>
          <c:showVal val="0"/>
          <c:showCatName val="0"/>
          <c:showSerName val="0"/>
          <c:showPercent val="0"/>
          <c:showBubbleSize val="0"/>
        </c:dLbls>
        <c:axId val="1600300959"/>
        <c:axId val="1600303839"/>
      </c:scatterChart>
      <c:valAx>
        <c:axId val="1600300959"/>
        <c:scaling>
          <c:orientation val="minMax"/>
          <c:max val="2024"/>
          <c:min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PY" sz="1000" b="1" i="0" u="none" strike="noStrike" kern="1200" baseline="0">
                    <a:solidFill>
                      <a:sysClr val="windowText" lastClr="000000">
                        <a:lumMod val="65000"/>
                        <a:lumOff val="35000"/>
                      </a:sysClr>
                    </a:solidFill>
                  </a:rPr>
                  <a:t>Años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303839"/>
        <c:crosses val="autoZero"/>
        <c:crossBetween val="midCat"/>
      </c:valAx>
      <c:valAx>
        <c:axId val="160030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PY" sz="1000" b="1" i="0" u="none" strike="noStrike" kern="1200" baseline="0">
                    <a:solidFill>
                      <a:sysClr val="windowText" lastClr="000000">
                        <a:lumMod val="65000"/>
                        <a:lumOff val="35000"/>
                      </a:sysClr>
                    </a:solidFill>
                  </a:rPr>
                  <a:t>Inseguridad alimentaria</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300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D6_URY!$A$2:$A$8</c:f>
              <c:numCache>
                <c:formatCode>General</c:formatCode>
                <c:ptCount val="7"/>
                <c:pt idx="0">
                  <c:v>2018</c:v>
                </c:pt>
                <c:pt idx="1">
                  <c:v>2019</c:v>
                </c:pt>
                <c:pt idx="2">
                  <c:v>2020</c:v>
                </c:pt>
                <c:pt idx="3">
                  <c:v>2021</c:v>
                </c:pt>
                <c:pt idx="4">
                  <c:v>2022</c:v>
                </c:pt>
                <c:pt idx="5">
                  <c:v>2023</c:v>
                </c:pt>
                <c:pt idx="6">
                  <c:v>2024</c:v>
                </c:pt>
              </c:numCache>
            </c:numRef>
          </c:xVal>
          <c:yVal>
            <c:numRef>
              <c:f>D6_URY!$B$2:$B$8</c:f>
              <c:numCache>
                <c:formatCode>General</c:formatCode>
                <c:ptCount val="7"/>
                <c:pt idx="0">
                  <c:v>13.3</c:v>
                </c:pt>
                <c:pt idx="1">
                  <c:v>14</c:v>
                </c:pt>
                <c:pt idx="2">
                  <c:v>14.1</c:v>
                </c:pt>
                <c:pt idx="3">
                  <c:v>15.2</c:v>
                </c:pt>
                <c:pt idx="4">
                  <c:v>15.7</c:v>
                </c:pt>
                <c:pt idx="5">
                  <c:v>16.2</c:v>
                </c:pt>
              </c:numCache>
            </c:numRef>
          </c:yVal>
          <c:smooth val="0"/>
          <c:extLst>
            <c:ext xmlns:c16="http://schemas.microsoft.com/office/drawing/2014/chart" uri="{C3380CC4-5D6E-409C-BE32-E72D297353CC}">
              <c16:uniqueId val="{00000000-767F-45D8-B436-53B771CB2CB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D6_URY!$A$2:$A$8</c:f>
              <c:numCache>
                <c:formatCode>General</c:formatCode>
                <c:ptCount val="7"/>
                <c:pt idx="0">
                  <c:v>2018</c:v>
                </c:pt>
                <c:pt idx="1">
                  <c:v>2019</c:v>
                </c:pt>
                <c:pt idx="2">
                  <c:v>2020</c:v>
                </c:pt>
                <c:pt idx="3">
                  <c:v>2021</c:v>
                </c:pt>
                <c:pt idx="4">
                  <c:v>2022</c:v>
                </c:pt>
                <c:pt idx="5">
                  <c:v>2023</c:v>
                </c:pt>
                <c:pt idx="6">
                  <c:v>2024</c:v>
                </c:pt>
              </c:numCache>
            </c:numRef>
          </c:xVal>
          <c:yVal>
            <c:numRef>
              <c:f>D6_URY!$C$2:$C$8</c:f>
              <c:numCache>
                <c:formatCode>General</c:formatCode>
                <c:ptCount val="7"/>
                <c:pt idx="3">
                  <c:v>13.799999999999999</c:v>
                </c:pt>
                <c:pt idx="4">
                  <c:v>14.433333333333332</c:v>
                </c:pt>
                <c:pt idx="5">
                  <c:v>15</c:v>
                </c:pt>
                <c:pt idx="6">
                  <c:v>15.699999999999998</c:v>
                </c:pt>
              </c:numCache>
            </c:numRef>
          </c:yVal>
          <c:smooth val="0"/>
          <c:extLst>
            <c:ext xmlns:c16="http://schemas.microsoft.com/office/drawing/2014/chart" uri="{C3380CC4-5D6E-409C-BE32-E72D297353CC}">
              <c16:uniqueId val="{00000001-767F-45D8-B436-53B771CB2CB3}"/>
            </c:ext>
          </c:extLst>
        </c:ser>
        <c:dLbls>
          <c:showLegendKey val="0"/>
          <c:showVal val="0"/>
          <c:showCatName val="0"/>
          <c:showSerName val="0"/>
          <c:showPercent val="0"/>
          <c:showBubbleSize val="0"/>
        </c:dLbls>
        <c:axId val="1600323999"/>
        <c:axId val="1600313439"/>
      </c:scatterChart>
      <c:valAx>
        <c:axId val="1600323999"/>
        <c:scaling>
          <c:orientation val="minMax"/>
          <c:max val="2024"/>
          <c:min val="201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PY" sz="1000" b="1" i="0" u="none" strike="noStrike" kern="1200" baseline="0">
                    <a:solidFill>
                      <a:sysClr val="windowText" lastClr="000000">
                        <a:lumMod val="65000"/>
                        <a:lumOff val="35000"/>
                      </a:sysClr>
                    </a:solidFill>
                  </a:rPr>
                  <a:t>Años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313439"/>
        <c:crosses val="autoZero"/>
        <c:crossBetween val="midCat"/>
      </c:valAx>
      <c:valAx>
        <c:axId val="1600313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PY" sz="1000" b="1" i="0" u="none" strike="noStrike" kern="1200" baseline="0">
                    <a:solidFill>
                      <a:sysClr val="windowText" lastClr="000000">
                        <a:lumMod val="65000"/>
                        <a:lumOff val="35000"/>
                      </a:sysClr>
                    </a:solidFill>
                  </a:rPr>
                  <a:t>Inseguridad alimentaria</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P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crossAx val="1600323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EG_1!$B$2</c:f>
              <c:strCache>
                <c:ptCount val="1"/>
                <c:pt idx="0">
                  <c:v>Paraguay</c:v>
                </c:pt>
              </c:strCache>
            </c:strRef>
          </c:tx>
          <c:spPr>
            <a:solidFill>
              <a:schemeClr val="accent1"/>
            </a:solidFill>
            <a:ln>
              <a:noFill/>
            </a:ln>
            <a:effectLst/>
          </c:spPr>
          <c:invertIfNegative val="0"/>
          <c:cat>
            <c:strRef>
              <c:f>EG_1!$C$1:$F$1</c:f>
              <c:strCache>
                <c:ptCount val="4"/>
                <c:pt idx="0">
                  <c:v>Fortalezas</c:v>
                </c:pt>
                <c:pt idx="1">
                  <c:v>Debilidades</c:v>
                </c:pt>
                <c:pt idx="2">
                  <c:v>Oportunidades</c:v>
                </c:pt>
                <c:pt idx="3">
                  <c:v>Amenazas</c:v>
                </c:pt>
              </c:strCache>
            </c:strRef>
          </c:cat>
          <c:val>
            <c:numRef>
              <c:f>EG_1!$C$2:$F$2</c:f>
              <c:numCache>
                <c:formatCode>#,##0.00</c:formatCode>
                <c:ptCount val="4"/>
                <c:pt idx="0">
                  <c:v>0.36664437685618861</c:v>
                </c:pt>
                <c:pt idx="1">
                  <c:v>0.53439960131272113</c:v>
                </c:pt>
                <c:pt idx="2">
                  <c:v>0.57727930088706758</c:v>
                </c:pt>
                <c:pt idx="3">
                  <c:v>0.62147487410264657</c:v>
                </c:pt>
              </c:numCache>
            </c:numRef>
          </c:val>
          <c:extLst>
            <c:ext xmlns:c16="http://schemas.microsoft.com/office/drawing/2014/chart" uri="{C3380CC4-5D6E-409C-BE32-E72D297353CC}">
              <c16:uniqueId val="{00000000-EFE6-4987-916E-287413A6131B}"/>
            </c:ext>
          </c:extLst>
        </c:ser>
        <c:ser>
          <c:idx val="1"/>
          <c:order val="1"/>
          <c:tx>
            <c:strRef>
              <c:f>EG_1!$B$3</c:f>
              <c:strCache>
                <c:ptCount val="1"/>
                <c:pt idx="0">
                  <c:v>MERCOSUR</c:v>
                </c:pt>
              </c:strCache>
            </c:strRef>
          </c:tx>
          <c:spPr>
            <a:solidFill>
              <a:schemeClr val="accent2"/>
            </a:solidFill>
            <a:ln>
              <a:noFill/>
            </a:ln>
            <a:effectLst/>
          </c:spPr>
          <c:invertIfNegative val="0"/>
          <c:cat>
            <c:strRef>
              <c:f>EG_1!$C$1:$F$1</c:f>
              <c:strCache>
                <c:ptCount val="4"/>
                <c:pt idx="0">
                  <c:v>Fortalezas</c:v>
                </c:pt>
                <c:pt idx="1">
                  <c:v>Debilidades</c:v>
                </c:pt>
                <c:pt idx="2">
                  <c:v>Oportunidades</c:v>
                </c:pt>
                <c:pt idx="3">
                  <c:v>Amenazas</c:v>
                </c:pt>
              </c:strCache>
            </c:strRef>
          </c:cat>
          <c:val>
            <c:numRef>
              <c:f>EG_1!$C$3:$F$3</c:f>
              <c:numCache>
                <c:formatCode>#,##0.00</c:formatCode>
                <c:ptCount val="4"/>
                <c:pt idx="0">
                  <c:v>0.63335562314381133</c:v>
                </c:pt>
                <c:pt idx="1">
                  <c:v>0.46560039868727893</c:v>
                </c:pt>
                <c:pt idx="2">
                  <c:v>0.42272069911293242</c:v>
                </c:pt>
                <c:pt idx="3">
                  <c:v>0.37852512589735349</c:v>
                </c:pt>
              </c:numCache>
            </c:numRef>
          </c:val>
          <c:extLst>
            <c:ext xmlns:c16="http://schemas.microsoft.com/office/drawing/2014/chart" uri="{C3380CC4-5D6E-409C-BE32-E72D297353CC}">
              <c16:uniqueId val="{00000001-EFE6-4987-916E-287413A6131B}"/>
            </c:ext>
          </c:extLst>
        </c:ser>
        <c:dLbls>
          <c:showLegendKey val="0"/>
          <c:showVal val="0"/>
          <c:showCatName val="0"/>
          <c:showSerName val="0"/>
          <c:showPercent val="0"/>
          <c:showBubbleSize val="0"/>
        </c:dLbls>
        <c:gapWidth val="150"/>
        <c:overlap val="100"/>
        <c:axId val="47899071"/>
        <c:axId val="40674063"/>
      </c:barChart>
      <c:catAx>
        <c:axId val="4789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4063"/>
        <c:crosses val="autoZero"/>
        <c:auto val="1"/>
        <c:lblAlgn val="ctr"/>
        <c:lblOffset val="100"/>
        <c:noMultiLvlLbl val="0"/>
      </c:catAx>
      <c:valAx>
        <c:axId val="406740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656474278743325"/>
          <c:y val="7.191548292644323E-2"/>
          <c:w val="0.43165924681949969"/>
          <c:h val="0.86245083686147272"/>
        </c:manualLayout>
      </c:layout>
      <c:radarChart>
        <c:radarStyle val="filled"/>
        <c:varyColors val="0"/>
        <c:ser>
          <c:idx val="0"/>
          <c:order val="0"/>
          <c:tx>
            <c:strRef>
              <c:f>Analisis_Sensibilidad!$A$16</c:f>
              <c:strCache>
                <c:ptCount val="1"/>
                <c:pt idx="0">
                  <c:v>Paraguay</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Analisis_Sensibilidad!$B$15:$Q$15</c:f>
              <c:strCache>
                <c:ptCount val="16"/>
                <c:pt idx="0">
                  <c:v>C1C2C3C4</c:v>
                </c:pt>
                <c:pt idx="1">
                  <c:v>C1</c:v>
                </c:pt>
                <c:pt idx="2">
                  <c:v>C2</c:v>
                </c:pt>
                <c:pt idx="3">
                  <c:v>C3</c:v>
                </c:pt>
                <c:pt idx="4">
                  <c:v>C4</c:v>
                </c:pt>
                <c:pt idx="5">
                  <c:v>C1C2</c:v>
                </c:pt>
                <c:pt idx="6">
                  <c:v>C1C3</c:v>
                </c:pt>
                <c:pt idx="7">
                  <c:v>C1C4</c:v>
                </c:pt>
                <c:pt idx="8">
                  <c:v>C2C3</c:v>
                </c:pt>
                <c:pt idx="9">
                  <c:v>C2C4</c:v>
                </c:pt>
                <c:pt idx="10">
                  <c:v>C3C4</c:v>
                </c:pt>
                <c:pt idx="11">
                  <c:v>C1C2C3</c:v>
                </c:pt>
                <c:pt idx="12">
                  <c:v>C1C2C4</c:v>
                </c:pt>
                <c:pt idx="13">
                  <c:v>C1C3C4</c:v>
                </c:pt>
                <c:pt idx="14">
                  <c:v>C2C3C4</c:v>
                </c:pt>
                <c:pt idx="15">
                  <c:v>EIT</c:v>
                </c:pt>
              </c:strCache>
            </c:strRef>
          </c:cat>
          <c:val>
            <c:numRef>
              <c:f>Analisis_Sensibilidad!$B$16:$Q$16</c:f>
              <c:numCache>
                <c:formatCode>0.000</c:formatCode>
                <c:ptCount val="16"/>
                <c:pt idx="0">
                  <c:v>0.52494953828965596</c:v>
                </c:pt>
                <c:pt idx="1">
                  <c:v>0.47218115114516684</c:v>
                </c:pt>
                <c:pt idx="2">
                  <c:v>0.52809955929734442</c:v>
                </c:pt>
                <c:pt idx="3">
                  <c:v>0.54239279248879313</c:v>
                </c:pt>
                <c:pt idx="4">
                  <c:v>0.5571246502273195</c:v>
                </c:pt>
                <c:pt idx="5">
                  <c:v>0.4877357636870554</c:v>
                </c:pt>
                <c:pt idx="6">
                  <c:v>0.49845568858064204</c:v>
                </c:pt>
                <c:pt idx="7">
                  <c:v>0.50950458188453673</c:v>
                </c:pt>
                <c:pt idx="8">
                  <c:v>0.54039449469477518</c:v>
                </c:pt>
                <c:pt idx="9">
                  <c:v>0.55144338799866999</c:v>
                </c:pt>
                <c:pt idx="10">
                  <c:v>0.56216331289225652</c:v>
                </c:pt>
                <c:pt idx="11">
                  <c:v>0.5056444711270579</c:v>
                </c:pt>
                <c:pt idx="12">
                  <c:v>0.51448358577017372</c:v>
                </c:pt>
                <c:pt idx="13">
                  <c:v>0.52305952568504299</c:v>
                </c:pt>
                <c:pt idx="14">
                  <c:v>0.55661057057634944</c:v>
                </c:pt>
                <c:pt idx="15">
                  <c:v>0.47190524754370872</c:v>
                </c:pt>
              </c:numCache>
            </c:numRef>
          </c:val>
          <c:extLst>
            <c:ext xmlns:c16="http://schemas.microsoft.com/office/drawing/2014/chart" uri="{C3380CC4-5D6E-409C-BE32-E72D297353CC}">
              <c16:uniqueId val="{00000000-9A72-4FC1-B5B1-4F92801F6742}"/>
            </c:ext>
          </c:extLst>
        </c:ser>
        <c:ser>
          <c:idx val="1"/>
          <c:order val="1"/>
          <c:tx>
            <c:strRef>
              <c:f>Analisis_Sensibilidad!$A$17</c:f>
              <c:strCache>
                <c:ptCount val="1"/>
                <c:pt idx="0">
                  <c:v>MERCOSUR</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cat>
            <c:strRef>
              <c:f>Analisis_Sensibilidad!$B$15:$Q$15</c:f>
              <c:strCache>
                <c:ptCount val="16"/>
                <c:pt idx="0">
                  <c:v>C1C2C3C4</c:v>
                </c:pt>
                <c:pt idx="1">
                  <c:v>C1</c:v>
                </c:pt>
                <c:pt idx="2">
                  <c:v>C2</c:v>
                </c:pt>
                <c:pt idx="3">
                  <c:v>C3</c:v>
                </c:pt>
                <c:pt idx="4">
                  <c:v>C4</c:v>
                </c:pt>
                <c:pt idx="5">
                  <c:v>C1C2</c:v>
                </c:pt>
                <c:pt idx="6">
                  <c:v>C1C3</c:v>
                </c:pt>
                <c:pt idx="7">
                  <c:v>C1C4</c:v>
                </c:pt>
                <c:pt idx="8">
                  <c:v>C2C3</c:v>
                </c:pt>
                <c:pt idx="9">
                  <c:v>C2C4</c:v>
                </c:pt>
                <c:pt idx="10">
                  <c:v>C3C4</c:v>
                </c:pt>
                <c:pt idx="11">
                  <c:v>C1C2C3</c:v>
                </c:pt>
                <c:pt idx="12">
                  <c:v>C1C2C4</c:v>
                </c:pt>
                <c:pt idx="13">
                  <c:v>C1C3C4</c:v>
                </c:pt>
                <c:pt idx="14">
                  <c:v>C2C3C4</c:v>
                </c:pt>
                <c:pt idx="15">
                  <c:v>EIT</c:v>
                </c:pt>
              </c:strCache>
            </c:strRef>
          </c:cat>
          <c:val>
            <c:numRef>
              <c:f>Analisis_Sensibilidad!$B$17:$Q$17</c:f>
              <c:numCache>
                <c:formatCode>0.000</c:formatCode>
                <c:ptCount val="16"/>
                <c:pt idx="0">
                  <c:v>0.47505046171034404</c:v>
                </c:pt>
                <c:pt idx="1">
                  <c:v>0.5278188488548331</c:v>
                </c:pt>
                <c:pt idx="2">
                  <c:v>0.47190044070265569</c:v>
                </c:pt>
                <c:pt idx="3">
                  <c:v>0.45760720751120687</c:v>
                </c:pt>
                <c:pt idx="4">
                  <c:v>0.4428753497726805</c:v>
                </c:pt>
                <c:pt idx="5">
                  <c:v>0.5122642363129446</c:v>
                </c:pt>
                <c:pt idx="6">
                  <c:v>0.50154431141935796</c:v>
                </c:pt>
                <c:pt idx="7">
                  <c:v>0.49049541811546321</c:v>
                </c:pt>
                <c:pt idx="8">
                  <c:v>0.45960550530522487</c:v>
                </c:pt>
                <c:pt idx="9">
                  <c:v>0.44855661200133012</c:v>
                </c:pt>
                <c:pt idx="10">
                  <c:v>0.43783668710774354</c:v>
                </c:pt>
                <c:pt idx="11">
                  <c:v>0.4943555288729421</c:v>
                </c:pt>
                <c:pt idx="12">
                  <c:v>0.48551641422982639</c:v>
                </c:pt>
                <c:pt idx="13">
                  <c:v>0.47694047431495712</c:v>
                </c:pt>
                <c:pt idx="14">
                  <c:v>0.44338942942365056</c:v>
                </c:pt>
                <c:pt idx="15">
                  <c:v>0.52809475245629134</c:v>
                </c:pt>
              </c:numCache>
            </c:numRef>
          </c:val>
          <c:extLst>
            <c:ext xmlns:c16="http://schemas.microsoft.com/office/drawing/2014/chart" uri="{C3380CC4-5D6E-409C-BE32-E72D297353CC}">
              <c16:uniqueId val="{00000001-9A72-4FC1-B5B1-4F92801F6742}"/>
            </c:ext>
          </c:extLst>
        </c:ser>
        <c:dLbls>
          <c:showLegendKey val="0"/>
          <c:showVal val="0"/>
          <c:showCatName val="0"/>
          <c:showSerName val="0"/>
          <c:showPercent val="0"/>
          <c:showBubbleSize val="0"/>
        </c:dLbls>
        <c:axId val="1951713264"/>
        <c:axId val="1951714224"/>
      </c:radarChart>
      <c:catAx>
        <c:axId val="19517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50000"/>
                    <a:lumOff val="50000"/>
                  </a:schemeClr>
                </a:solidFill>
                <a:latin typeface="+mn-lt"/>
                <a:ea typeface="+mn-ea"/>
                <a:cs typeface="+mn-cs"/>
              </a:defRPr>
            </a:pPr>
            <a:endParaRPr lang="en-US"/>
          </a:p>
        </c:txPr>
        <c:crossAx val="1951714224"/>
        <c:crosses val="autoZero"/>
        <c:auto val="1"/>
        <c:lblAlgn val="ctr"/>
        <c:lblOffset val="100"/>
        <c:noMultiLvlLbl val="0"/>
      </c:catAx>
      <c:valAx>
        <c:axId val="1951714224"/>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50000"/>
                    <a:lumOff val="50000"/>
                  </a:schemeClr>
                </a:solidFill>
                <a:latin typeface="+mn-lt"/>
                <a:ea typeface="+mn-ea"/>
                <a:cs typeface="+mn-cs"/>
              </a:defRPr>
            </a:pPr>
            <a:endParaRPr lang="en-US"/>
          </a:p>
        </c:txPr>
        <c:crossAx val="1951713264"/>
        <c:crosses val="autoZero"/>
        <c:crossBetween val="between"/>
        <c:majorUnit val="7.5000000000000011E-2"/>
      </c:valAx>
      <c:spPr>
        <a:noFill/>
        <a:ln>
          <a:noFill/>
        </a:ln>
        <a:effectLst/>
      </c:spPr>
    </c:plotArea>
    <c:legend>
      <c:legendPos val="b"/>
      <c:layout>
        <c:manualLayout>
          <c:xMode val="edge"/>
          <c:yMode val="edge"/>
          <c:x val="0.77223670104617204"/>
          <c:y val="0.33710178187525558"/>
          <c:w val="0.14969158784729375"/>
          <c:h val="0.2240372466004563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89202221815298"/>
          <c:y val="8.1124859392575924E-2"/>
          <c:w val="0.54894463773423674"/>
          <c:h val="0.87338843514125952"/>
        </c:manualLayout>
      </c:layout>
      <c:radarChart>
        <c:radarStyle val="filled"/>
        <c:varyColors val="0"/>
        <c:ser>
          <c:idx val="0"/>
          <c:order val="0"/>
          <c:tx>
            <c:strRef>
              <c:f>Analisis_Sensibilidad!$C$49</c:f>
              <c:strCache>
                <c:ptCount val="1"/>
                <c:pt idx="0">
                  <c:v>Paraguay</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Analisis_Sensibilidad!$B$50:$B$65</c:f>
              <c:strCache>
                <c:ptCount val="16"/>
                <c:pt idx="0">
                  <c:v>C3C4</c:v>
                </c:pt>
                <c:pt idx="1">
                  <c:v>C4</c:v>
                </c:pt>
                <c:pt idx="2">
                  <c:v>C2C3C4</c:v>
                </c:pt>
                <c:pt idx="3">
                  <c:v>C2C4</c:v>
                </c:pt>
                <c:pt idx="4">
                  <c:v>C3</c:v>
                </c:pt>
                <c:pt idx="5">
                  <c:v>C2C3</c:v>
                </c:pt>
                <c:pt idx="6">
                  <c:v>C2</c:v>
                </c:pt>
                <c:pt idx="7">
                  <c:v>C1C2C3C4</c:v>
                </c:pt>
                <c:pt idx="8">
                  <c:v>C1C3C4</c:v>
                </c:pt>
                <c:pt idx="9">
                  <c:v>C1C2C4</c:v>
                </c:pt>
                <c:pt idx="10">
                  <c:v>C1C4</c:v>
                </c:pt>
                <c:pt idx="11">
                  <c:v>C1C2C3</c:v>
                </c:pt>
                <c:pt idx="12">
                  <c:v>C1C3</c:v>
                </c:pt>
                <c:pt idx="13">
                  <c:v>C1C2</c:v>
                </c:pt>
                <c:pt idx="14">
                  <c:v>C1</c:v>
                </c:pt>
                <c:pt idx="15">
                  <c:v>EIT</c:v>
                </c:pt>
              </c:strCache>
            </c:strRef>
          </c:cat>
          <c:val>
            <c:numRef>
              <c:f>Analisis_Sensibilidad!$C$50:$C$65</c:f>
              <c:numCache>
                <c:formatCode>0.000</c:formatCode>
                <c:ptCount val="16"/>
                <c:pt idx="0">
                  <c:v>0.56216331289225652</c:v>
                </c:pt>
                <c:pt idx="1">
                  <c:v>0.5571246502273195</c:v>
                </c:pt>
                <c:pt idx="2">
                  <c:v>0.55661057057634944</c:v>
                </c:pt>
                <c:pt idx="3">
                  <c:v>0.55144338799866999</c:v>
                </c:pt>
                <c:pt idx="4">
                  <c:v>0.54239279248879313</c:v>
                </c:pt>
                <c:pt idx="5">
                  <c:v>0.54039449469477518</c:v>
                </c:pt>
                <c:pt idx="6">
                  <c:v>0.52809955929734442</c:v>
                </c:pt>
                <c:pt idx="7">
                  <c:v>0.52494953828965596</c:v>
                </c:pt>
                <c:pt idx="8">
                  <c:v>0.52305952568504299</c:v>
                </c:pt>
                <c:pt idx="9">
                  <c:v>0.51448358577017372</c:v>
                </c:pt>
                <c:pt idx="10">
                  <c:v>0.50950458188453673</c:v>
                </c:pt>
                <c:pt idx="11">
                  <c:v>0.5056444711270579</c:v>
                </c:pt>
                <c:pt idx="12">
                  <c:v>0.49845568858064204</c:v>
                </c:pt>
                <c:pt idx="13">
                  <c:v>0.4877357636870554</c:v>
                </c:pt>
                <c:pt idx="14">
                  <c:v>0.47218115114516684</c:v>
                </c:pt>
                <c:pt idx="15">
                  <c:v>0.47190524754370872</c:v>
                </c:pt>
              </c:numCache>
            </c:numRef>
          </c:val>
          <c:extLst>
            <c:ext xmlns:c16="http://schemas.microsoft.com/office/drawing/2014/chart" uri="{C3380CC4-5D6E-409C-BE32-E72D297353CC}">
              <c16:uniqueId val="{00000000-33E7-4CDA-8BD0-A850DA6F64BF}"/>
            </c:ext>
          </c:extLst>
        </c:ser>
        <c:ser>
          <c:idx val="1"/>
          <c:order val="1"/>
          <c:tx>
            <c:strRef>
              <c:f>Analisis_Sensibilidad!$D$49</c:f>
              <c:strCache>
                <c:ptCount val="1"/>
                <c:pt idx="0">
                  <c:v>MERCOSUR</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Analisis_Sensibilidad!$B$50:$B$65</c:f>
              <c:strCache>
                <c:ptCount val="16"/>
                <c:pt idx="0">
                  <c:v>C3C4</c:v>
                </c:pt>
                <c:pt idx="1">
                  <c:v>C4</c:v>
                </c:pt>
                <c:pt idx="2">
                  <c:v>C2C3C4</c:v>
                </c:pt>
                <c:pt idx="3">
                  <c:v>C2C4</c:v>
                </c:pt>
                <c:pt idx="4">
                  <c:v>C3</c:v>
                </c:pt>
                <c:pt idx="5">
                  <c:v>C2C3</c:v>
                </c:pt>
                <c:pt idx="6">
                  <c:v>C2</c:v>
                </c:pt>
                <c:pt idx="7">
                  <c:v>C1C2C3C4</c:v>
                </c:pt>
                <c:pt idx="8">
                  <c:v>C1C3C4</c:v>
                </c:pt>
                <c:pt idx="9">
                  <c:v>C1C2C4</c:v>
                </c:pt>
                <c:pt idx="10">
                  <c:v>C1C4</c:v>
                </c:pt>
                <c:pt idx="11">
                  <c:v>C1C2C3</c:v>
                </c:pt>
                <c:pt idx="12">
                  <c:v>C1C3</c:v>
                </c:pt>
                <c:pt idx="13">
                  <c:v>C1C2</c:v>
                </c:pt>
                <c:pt idx="14">
                  <c:v>C1</c:v>
                </c:pt>
                <c:pt idx="15">
                  <c:v>EIT</c:v>
                </c:pt>
              </c:strCache>
            </c:strRef>
          </c:cat>
          <c:val>
            <c:numRef>
              <c:f>Analisis_Sensibilidad!$D$50:$D$65</c:f>
              <c:numCache>
                <c:formatCode>0.000</c:formatCode>
                <c:ptCount val="16"/>
                <c:pt idx="0">
                  <c:v>0.43783668710774354</c:v>
                </c:pt>
                <c:pt idx="1">
                  <c:v>0.4428753497726805</c:v>
                </c:pt>
                <c:pt idx="2">
                  <c:v>0.44338942942365056</c:v>
                </c:pt>
                <c:pt idx="3">
                  <c:v>0.44855661200133012</c:v>
                </c:pt>
                <c:pt idx="4">
                  <c:v>0.45760720751120687</c:v>
                </c:pt>
                <c:pt idx="5">
                  <c:v>0.45960550530522487</c:v>
                </c:pt>
                <c:pt idx="6">
                  <c:v>0.47190044070265569</c:v>
                </c:pt>
                <c:pt idx="7">
                  <c:v>0.47505046171034404</c:v>
                </c:pt>
                <c:pt idx="8">
                  <c:v>0.47694047431495712</c:v>
                </c:pt>
                <c:pt idx="9">
                  <c:v>0.48551641422982639</c:v>
                </c:pt>
                <c:pt idx="10">
                  <c:v>0.49049541811546321</c:v>
                </c:pt>
                <c:pt idx="11">
                  <c:v>0.4943555288729421</c:v>
                </c:pt>
                <c:pt idx="12">
                  <c:v>0.50154431141935796</c:v>
                </c:pt>
                <c:pt idx="13">
                  <c:v>0.5122642363129446</c:v>
                </c:pt>
                <c:pt idx="14">
                  <c:v>0.5278188488548331</c:v>
                </c:pt>
                <c:pt idx="15">
                  <c:v>0.52809475245629134</c:v>
                </c:pt>
              </c:numCache>
            </c:numRef>
          </c:val>
          <c:extLst>
            <c:ext xmlns:c16="http://schemas.microsoft.com/office/drawing/2014/chart" uri="{C3380CC4-5D6E-409C-BE32-E72D297353CC}">
              <c16:uniqueId val="{00000001-33E7-4CDA-8BD0-A850DA6F64BF}"/>
            </c:ext>
          </c:extLst>
        </c:ser>
        <c:dLbls>
          <c:showLegendKey val="0"/>
          <c:showVal val="0"/>
          <c:showCatName val="0"/>
          <c:showSerName val="0"/>
          <c:showPercent val="0"/>
          <c:showBubbleSize val="0"/>
        </c:dLbls>
        <c:axId val="2084444640"/>
        <c:axId val="2096505392"/>
      </c:radarChart>
      <c:catAx>
        <c:axId val="2084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PY"/>
          </a:p>
        </c:txPr>
        <c:crossAx val="2096505392"/>
        <c:crosses val="autoZero"/>
        <c:auto val="1"/>
        <c:lblAlgn val="ctr"/>
        <c:lblOffset val="100"/>
        <c:noMultiLvlLbl val="0"/>
      </c:catAx>
      <c:valAx>
        <c:axId val="2096505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PY"/>
          </a:p>
        </c:txPr>
        <c:crossAx val="2084444640"/>
        <c:crosses val="autoZero"/>
        <c:crossBetween val="between"/>
        <c:majorUnit val="7.500000000000001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P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4</xdr:col>
      <xdr:colOff>413657</xdr:colOff>
      <xdr:row>2</xdr:row>
      <xdr:rowOff>21773</xdr:rowOff>
    </xdr:from>
    <xdr:to>
      <xdr:col>17</xdr:col>
      <xdr:colOff>533400</xdr:colOff>
      <xdr:row>17</xdr:row>
      <xdr:rowOff>336629</xdr:rowOff>
    </xdr:to>
    <xdr:pic>
      <xdr:nvPicPr>
        <xdr:cNvPr id="3" name="Picture 2">
          <a:extLst>
            <a:ext uri="{FF2B5EF4-FFF2-40B4-BE49-F238E27FC236}">
              <a16:creationId xmlns:a16="http://schemas.microsoft.com/office/drawing/2014/main" id="{01A8F63F-A0BC-F947-997F-440EC6FADED1}"/>
            </a:ext>
          </a:extLst>
        </xdr:cNvPr>
        <xdr:cNvPicPr>
          <a:picLocks noChangeAspect="1"/>
        </xdr:cNvPicPr>
      </xdr:nvPicPr>
      <xdr:blipFill>
        <a:blip xmlns:r="http://schemas.openxmlformats.org/officeDocument/2006/relationships" r:embed="rId1"/>
        <a:stretch>
          <a:fillRect/>
        </a:stretch>
      </xdr:blipFill>
      <xdr:spPr>
        <a:xfrm>
          <a:off x="9035143" y="424544"/>
          <a:ext cx="8044543" cy="5344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8</xdr:row>
      <xdr:rowOff>110490</xdr:rowOff>
    </xdr:from>
    <xdr:to>
      <xdr:col>7</xdr:col>
      <xdr:colOff>3291840</xdr:colOff>
      <xdr:row>25</xdr:row>
      <xdr:rowOff>175260</xdr:rowOff>
    </xdr:to>
    <xdr:graphicFrame macro="">
      <xdr:nvGraphicFramePr>
        <xdr:cNvPr id="2" name="Chart 1">
          <a:extLst>
            <a:ext uri="{FF2B5EF4-FFF2-40B4-BE49-F238E27FC236}">
              <a16:creationId xmlns:a16="http://schemas.microsoft.com/office/drawing/2014/main" id="{610FAC78-F02B-43EC-9A96-B83DF6DC6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7</xdr:row>
      <xdr:rowOff>140970</xdr:rowOff>
    </xdr:from>
    <xdr:to>
      <xdr:col>12</xdr:col>
      <xdr:colOff>472440</xdr:colOff>
      <xdr:row>18</xdr:row>
      <xdr:rowOff>106680</xdr:rowOff>
    </xdr:to>
    <xdr:graphicFrame macro="">
      <xdr:nvGraphicFramePr>
        <xdr:cNvPr id="3" name="Chart 2">
          <a:extLst>
            <a:ext uri="{FF2B5EF4-FFF2-40B4-BE49-F238E27FC236}">
              <a16:creationId xmlns:a16="http://schemas.microsoft.com/office/drawing/2014/main" id="{79EB0592-5837-4DCE-25B7-54B317CF5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785494</xdr:colOff>
      <xdr:row>10</xdr:row>
      <xdr:rowOff>74295</xdr:rowOff>
    </xdr:from>
    <xdr:to>
      <xdr:col>5</xdr:col>
      <xdr:colOff>4470399</xdr:colOff>
      <xdr:row>20</xdr:row>
      <xdr:rowOff>91440</xdr:rowOff>
    </xdr:to>
    <xdr:graphicFrame macro="">
      <xdr:nvGraphicFramePr>
        <xdr:cNvPr id="2" name="Gráfico 3">
          <a:extLst>
            <a:ext uri="{FF2B5EF4-FFF2-40B4-BE49-F238E27FC236}">
              <a16:creationId xmlns:a16="http://schemas.microsoft.com/office/drawing/2014/main" id="{968BCE91-A31B-4156-9F3A-CE212FFA1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780414</xdr:colOff>
      <xdr:row>8</xdr:row>
      <xdr:rowOff>178435</xdr:rowOff>
    </xdr:from>
    <xdr:to>
      <xdr:col>5</xdr:col>
      <xdr:colOff>4465319</xdr:colOff>
      <xdr:row>19</xdr:row>
      <xdr:rowOff>5080</xdr:rowOff>
    </xdr:to>
    <xdr:graphicFrame macro="">
      <xdr:nvGraphicFramePr>
        <xdr:cNvPr id="2" name="Gráfico 2">
          <a:extLst>
            <a:ext uri="{FF2B5EF4-FFF2-40B4-BE49-F238E27FC236}">
              <a16:creationId xmlns:a16="http://schemas.microsoft.com/office/drawing/2014/main" id="{C8031615-74A2-4094-9186-0E4E1DA2F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788034</xdr:colOff>
      <xdr:row>10</xdr:row>
      <xdr:rowOff>165735</xdr:rowOff>
    </xdr:from>
    <xdr:to>
      <xdr:col>5</xdr:col>
      <xdr:colOff>5494019</xdr:colOff>
      <xdr:row>20</xdr:row>
      <xdr:rowOff>173990</xdr:rowOff>
    </xdr:to>
    <xdr:graphicFrame macro="">
      <xdr:nvGraphicFramePr>
        <xdr:cNvPr id="2" name="Gráfico 2">
          <a:extLst>
            <a:ext uri="{FF2B5EF4-FFF2-40B4-BE49-F238E27FC236}">
              <a16:creationId xmlns:a16="http://schemas.microsoft.com/office/drawing/2014/main" id="{2D19E527-B40A-4F17-A961-9D5A60178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10795</xdr:colOff>
      <xdr:row>9</xdr:row>
      <xdr:rowOff>70485</xdr:rowOff>
    </xdr:from>
    <xdr:to>
      <xdr:col>6</xdr:col>
      <xdr:colOff>13971</xdr:colOff>
      <xdr:row>20</xdr:row>
      <xdr:rowOff>67310</xdr:rowOff>
    </xdr:to>
    <xdr:graphicFrame macro="">
      <xdr:nvGraphicFramePr>
        <xdr:cNvPr id="2" name="Gráfico 2">
          <a:extLst>
            <a:ext uri="{FF2B5EF4-FFF2-40B4-BE49-F238E27FC236}">
              <a16:creationId xmlns:a16="http://schemas.microsoft.com/office/drawing/2014/main" id="{0472E28F-7925-4C95-AB3D-62AC3A17C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33654</xdr:colOff>
      <xdr:row>8</xdr:row>
      <xdr:rowOff>24765</xdr:rowOff>
    </xdr:from>
    <xdr:to>
      <xdr:col>6</xdr:col>
      <xdr:colOff>36829</xdr:colOff>
      <xdr:row>18</xdr:row>
      <xdr:rowOff>21590</xdr:rowOff>
    </xdr:to>
    <xdr:graphicFrame macro="">
      <xdr:nvGraphicFramePr>
        <xdr:cNvPr id="2" name="Gráfico 1">
          <a:extLst>
            <a:ext uri="{FF2B5EF4-FFF2-40B4-BE49-F238E27FC236}">
              <a16:creationId xmlns:a16="http://schemas.microsoft.com/office/drawing/2014/main" id="{4E12D2A2-9C01-44F2-A4DF-1691AA9C1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24764</xdr:colOff>
      <xdr:row>9</xdr:row>
      <xdr:rowOff>85725</xdr:rowOff>
    </xdr:from>
    <xdr:to>
      <xdr:col>6</xdr:col>
      <xdr:colOff>34289</xdr:colOff>
      <xdr:row>19</xdr:row>
      <xdr:rowOff>88900</xdr:rowOff>
    </xdr:to>
    <xdr:graphicFrame macro="">
      <xdr:nvGraphicFramePr>
        <xdr:cNvPr id="2" name="Gráfico 1">
          <a:extLst>
            <a:ext uri="{FF2B5EF4-FFF2-40B4-BE49-F238E27FC236}">
              <a16:creationId xmlns:a16="http://schemas.microsoft.com/office/drawing/2014/main" id="{173DEADD-08E2-4C82-9A8C-944E3EAAE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1904</xdr:colOff>
      <xdr:row>10</xdr:row>
      <xdr:rowOff>64135</xdr:rowOff>
    </xdr:from>
    <xdr:to>
      <xdr:col>6</xdr:col>
      <xdr:colOff>11429</xdr:colOff>
      <xdr:row>20</xdr:row>
      <xdr:rowOff>74930</xdr:rowOff>
    </xdr:to>
    <xdr:graphicFrame macro="">
      <xdr:nvGraphicFramePr>
        <xdr:cNvPr id="2" name="Gráfico 1">
          <a:extLst>
            <a:ext uri="{FF2B5EF4-FFF2-40B4-BE49-F238E27FC236}">
              <a16:creationId xmlns:a16="http://schemas.microsoft.com/office/drawing/2014/main" id="{DF9D3845-0C3D-475F-80C4-52D19E30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767714</xdr:colOff>
      <xdr:row>8</xdr:row>
      <xdr:rowOff>177165</xdr:rowOff>
    </xdr:from>
    <xdr:to>
      <xdr:col>5</xdr:col>
      <xdr:colOff>4513579</xdr:colOff>
      <xdr:row>19</xdr:row>
      <xdr:rowOff>30480</xdr:rowOff>
    </xdr:to>
    <xdr:graphicFrame macro="">
      <xdr:nvGraphicFramePr>
        <xdr:cNvPr id="2" name="Gráfico 1">
          <a:extLst>
            <a:ext uri="{FF2B5EF4-FFF2-40B4-BE49-F238E27FC236}">
              <a16:creationId xmlns:a16="http://schemas.microsoft.com/office/drawing/2014/main" id="{D391308B-4CEC-4729-8092-858B7EB59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53340</xdr:colOff>
      <xdr:row>5</xdr:row>
      <xdr:rowOff>125730</xdr:rowOff>
    </xdr:from>
    <xdr:to>
      <xdr:col>13</xdr:col>
      <xdr:colOff>1196340</xdr:colOff>
      <xdr:row>20</xdr:row>
      <xdr:rowOff>125730</xdr:rowOff>
    </xdr:to>
    <xdr:graphicFrame macro="">
      <xdr:nvGraphicFramePr>
        <xdr:cNvPr id="2" name="Chart 1">
          <a:extLst>
            <a:ext uri="{FF2B5EF4-FFF2-40B4-BE49-F238E27FC236}">
              <a16:creationId xmlns:a16="http://schemas.microsoft.com/office/drawing/2014/main" id="{A1FBFBD9-46A9-D867-2C11-54C773906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7620</xdr:colOff>
      <xdr:row>20</xdr:row>
      <xdr:rowOff>49530</xdr:rowOff>
    </xdr:from>
    <xdr:to>
      <xdr:col>19</xdr:col>
      <xdr:colOff>426720</xdr:colOff>
      <xdr:row>41</xdr:row>
      <xdr:rowOff>0</xdr:rowOff>
    </xdr:to>
    <xdr:graphicFrame macro="">
      <xdr:nvGraphicFramePr>
        <xdr:cNvPr id="2" name="Chart 1">
          <a:extLst>
            <a:ext uri="{FF2B5EF4-FFF2-40B4-BE49-F238E27FC236}">
              <a16:creationId xmlns:a16="http://schemas.microsoft.com/office/drawing/2014/main" id="{151BC6CA-01F9-5ED2-CFBD-832CEFCAD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731520</xdr:colOff>
      <xdr:row>48</xdr:row>
      <xdr:rowOff>11430</xdr:rowOff>
    </xdr:from>
    <xdr:to>
      <xdr:col>15</xdr:col>
      <xdr:colOff>76200</xdr:colOff>
      <xdr:row>66</xdr:row>
      <xdr:rowOff>45720</xdr:rowOff>
    </xdr:to>
    <xdr:graphicFrame macro="">
      <xdr:nvGraphicFramePr>
        <xdr:cNvPr id="3" name="Gráfico 2">
          <a:extLst>
            <a:ext uri="{FF2B5EF4-FFF2-40B4-BE49-F238E27FC236}">
              <a16:creationId xmlns:a16="http://schemas.microsoft.com/office/drawing/2014/main" id="{3F15CFE8-FA1F-B2C8-A8D2-C39B81AF8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population.un.org/wpp/" TargetMode="External"/><Relationship Id="rId1" Type="http://schemas.openxmlformats.org/officeDocument/2006/relationships/hyperlink" Target="https://datos.bancomundial.org/indicador/SL.TLF.CACT.Z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datos.bancomundial.org/indicador/SE.ADT.LITR.ZS" TargetMode="External"/><Relationship Id="rId1" Type="http://schemas.openxmlformats.org/officeDocument/2006/relationships/hyperlink" Target="https://population.un.org/wpp/"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rgentina.gob.ar/econom%C3%ADa/energ%C3%ADa/planeamiento-energetico/balances-energeticos"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epe.gov.br/pt/publicacoes-dados-abertos/publicacoes/BEN-Series-Historicas-Completas"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minasyenergia.mopc.gov.py/pdf/balance2024/BEN%202024_Paraguay.pdf"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visualpeb.miem.gub.uy/visualPEB/ben"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unctadstat.unctad.org/datacentre/dataviewer/US.LSCI_M"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7.bin"/><Relationship Id="rId1" Type="http://schemas.openxmlformats.org/officeDocument/2006/relationships/hyperlink" Target="https://unctadstat.unctad.org/datacentre/dataviewer/US.LSCI_M"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datos.bancomundial.org/indicador/AG.SRF.TOTL.K2"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biblioteca.camarco.org.ar/wp-content/uploads/06-RED-VIAL.pdf"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sinaceg.org/analise-sinaceg-brasil-tem-poucas-estradas-pavimentadas/"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mopc.gov.py/red-via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gub.uy/instituto-nacional-estadistica/comunicacion/publicaciones/anuario-estadistico-nacional-2025-vol-102/47-transporte-comunicaciones-0"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consultas-publicas.anac.gob.ar/estadisticas-dnta/"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dinac.gov.py/v3/index.php/dinac/subdirecciones/sub-direccion-de-transporte-aereo/item/122-datos-estad%C3%ADsticos-de-movimiento"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dinacia.gub.uy/documento/boletin-estadistico-ano-2024"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wipo.int/web-publications/global-innovation-index-2024/en/index.htm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9.bin"/><Relationship Id="rId1" Type="http://schemas.openxmlformats.org/officeDocument/2006/relationships/hyperlink" Target="https://doi.org/10.7910/DVN/T4CHWJ"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doi.org/10.7910/DVN/T4CHWJ"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datos.bancomundial.org/indicador/FP.CPI.TOTL.ZG"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datacatalog.worldbank.org/search/dataset/0038026/worldwide-governance-indicators"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datos.bancomundial.org/indicador/SI.POV.GINI"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doi.org/10.7910/DVN/T4CHWJ"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data.apps.fao.org/aquastat/?lang=en&amp;share=f-0cf5c73b-bb7f-4151-b262-b16c0c056dbb" TargetMode="External"/><Relationship Id="rId1" Type="http://schemas.openxmlformats.org/officeDocument/2006/relationships/hyperlink" Target="https://data.worldbank.org/indicator/ER.H2O.FWST.ZS"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data.apps.fao.org/aquastat/?lang=en&amp;share=f-0cf5c73b-bb7f-4151-b262-b16c0c056dbb" TargetMode="External"/><Relationship Id="rId1" Type="http://schemas.openxmlformats.org/officeDocument/2006/relationships/hyperlink" Target="https://data.worldbank.org/indicator/ER.H2O.FWST.ZS" TargetMode="External"/><Relationship Id="rId4" Type="http://schemas.openxmlformats.org/officeDocument/2006/relationships/drawing" Target="../drawings/drawing4.xm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data.apps.fao.org/aquastat/?lang=en&amp;share=f-0cf5c73b-bb7f-4151-b262-b16c0c056dbb" TargetMode="External"/><Relationship Id="rId1" Type="http://schemas.openxmlformats.org/officeDocument/2006/relationships/hyperlink" Target="https://data.worldbank.org/indicator/ER.H2O.FWST.ZS" TargetMode="External"/><Relationship Id="rId4"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data.apps.fao.org/aquastat/?lang=en&amp;share=f-0cf5c73b-bb7f-4151-b262-b16c0c056dbb" TargetMode="External"/><Relationship Id="rId1" Type="http://schemas.openxmlformats.org/officeDocument/2006/relationships/hyperlink" Target="https://data.worldbank.org/indicator/ER.H2O.FWST.ZS" TargetMode="External"/><Relationship Id="rId4" Type="http://schemas.openxmlformats.org/officeDocument/2006/relationships/drawing" Target="../drawings/drawing6.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data.apps.fao.org/aquastat/?lang=en&amp;share=f-0cf5c73b-bb7f-4151-b262-b16c0c056dbb" TargetMode="External"/><Relationship Id="rId1" Type="http://schemas.openxmlformats.org/officeDocument/2006/relationships/hyperlink" Target="https://data.worldbank.org/indicator/ER.H2O.FWST.ZS" TargetMode="External"/><Relationship Id="rId4" Type="http://schemas.openxmlformats.org/officeDocument/2006/relationships/drawing" Target="../drawings/drawing7.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s://population.un.org/wpp/" TargetMode="External"/><Relationship Id="rId1" Type="http://schemas.openxmlformats.org/officeDocument/2006/relationships/hyperlink" Target="https://data.worldbank.org/indicator/SN.ITK.MSFI.ZS"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44.bin"/><Relationship Id="rId1" Type="http://schemas.openxmlformats.org/officeDocument/2006/relationships/hyperlink" Target="https://data.worldbank.org/indicator/SN.ITK.MSFI.ZS"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5.bin"/><Relationship Id="rId1" Type="http://schemas.openxmlformats.org/officeDocument/2006/relationships/hyperlink" Target="https://data.worldbank.org/indicator/SN.ITK.MSFI.ZS"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6.bin"/><Relationship Id="rId1" Type="http://schemas.openxmlformats.org/officeDocument/2006/relationships/hyperlink" Target="https://data.worldbank.org/indicator/SN.ITK.MSFI.ZS"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47.bin"/><Relationship Id="rId1" Type="http://schemas.openxmlformats.org/officeDocument/2006/relationships/hyperlink" Target="https://data.worldbank.org/indicator/SN.ITK.MSFI.ZS"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data.worldbank.org/indicator/EG.ELC.ACCS.ZS" TargetMode="External"/><Relationship Id="rId2" Type="http://schemas.openxmlformats.org/officeDocument/2006/relationships/hyperlink" Target="https://data.worldbank.org/indicator/EG.USE.PCAP.KG.OE" TargetMode="External"/><Relationship Id="rId1" Type="http://schemas.openxmlformats.org/officeDocument/2006/relationships/hyperlink" Target="https://data.worldbank.org/indicator/SP.POP.TOTL" TargetMode="External"/><Relationship Id="rId5" Type="http://schemas.openxmlformats.org/officeDocument/2006/relationships/printerSettings" Target="../printerSettings/printerSettings48.bin"/><Relationship Id="rId4" Type="http://schemas.openxmlformats.org/officeDocument/2006/relationships/hyperlink" Target="https://data.worldbank.org/indicator/EG.CFT.ACCS.ZS" TargetMode="External"/></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s://datos.bancomundial.org/indicator/BX.KLT.DINV.WD.GD.ZS" TargetMode="External"/><Relationship Id="rId1" Type="http://schemas.openxmlformats.org/officeDocument/2006/relationships/hyperlink" Target="https://datos.bancomundial.org/indicador/BX.KLT.DINV.CD.WD"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datos.bancomundial.org/indicador/NY.GDP.PCAP.CD" TargetMode="External"/><Relationship Id="rId2" Type="http://schemas.openxmlformats.org/officeDocument/2006/relationships/hyperlink" Target="https://datos.bancomundial.org/indicador/NE.IMP.GNFS.CD" TargetMode="External"/><Relationship Id="rId1" Type="http://schemas.openxmlformats.org/officeDocument/2006/relationships/hyperlink" Target="https://datos.bancomundial.org/indicador/NE.EXP.GNFS.CD" TargetMode="External"/><Relationship Id="rId4"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germanwatch.org/en/cri"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www.wto.org/english/res_e/publications_e/world_tariff_profiles24_e.htm"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A62F-6AF3-473A-A529-B8E0A5379875}">
  <dimension ref="B1:D20"/>
  <sheetViews>
    <sheetView tabSelected="1" zoomScaleNormal="100" workbookViewId="0"/>
  </sheetViews>
  <sheetFormatPr defaultColWidth="8.88671875" defaultRowHeight="14.4" x14ac:dyDescent="0.3"/>
  <cols>
    <col min="1" max="1" width="8.88671875" style="11"/>
    <col min="2" max="2" width="23.77734375" style="11" bestFit="1" customWidth="1"/>
    <col min="3" max="3" width="28.77734375" style="11" customWidth="1"/>
    <col min="4" max="4" width="64.21875" style="11" customWidth="1"/>
    <col min="5" max="16384" width="8.88671875" style="11"/>
  </cols>
  <sheetData>
    <row r="1" spans="2:4" ht="15" thickBot="1" x14ac:dyDescent="0.35"/>
    <row r="2" spans="2:4" ht="16.2" thickBot="1" x14ac:dyDescent="0.35">
      <c r="B2" s="116" t="s">
        <v>291</v>
      </c>
      <c r="C2" s="117" t="s">
        <v>292</v>
      </c>
      <c r="D2" s="118" t="s">
        <v>7</v>
      </c>
    </row>
    <row r="3" spans="2:4" ht="15.6" x14ac:dyDescent="0.3">
      <c r="B3" s="254" t="s">
        <v>290</v>
      </c>
      <c r="C3" s="121" t="s">
        <v>293</v>
      </c>
      <c r="D3" s="119" t="s">
        <v>297</v>
      </c>
    </row>
    <row r="4" spans="2:4" ht="15.6" x14ac:dyDescent="0.3">
      <c r="B4" s="255"/>
      <c r="C4" s="165" t="s">
        <v>113</v>
      </c>
      <c r="D4" s="27" t="s">
        <v>370</v>
      </c>
    </row>
    <row r="5" spans="2:4" ht="28.8" x14ac:dyDescent="0.3">
      <c r="B5" s="256" t="s">
        <v>299</v>
      </c>
      <c r="C5" s="122" t="s">
        <v>294</v>
      </c>
      <c r="D5" s="27" t="s">
        <v>314</v>
      </c>
    </row>
    <row r="6" spans="2:4" ht="28.8" x14ac:dyDescent="0.3">
      <c r="B6" s="257"/>
      <c r="C6" s="123" t="s">
        <v>295</v>
      </c>
      <c r="D6" s="27" t="s">
        <v>316</v>
      </c>
    </row>
    <row r="7" spans="2:4" ht="28.8" x14ac:dyDescent="0.3">
      <c r="B7" s="257"/>
      <c r="C7" s="124" t="s">
        <v>296</v>
      </c>
      <c r="D7" s="27" t="s">
        <v>312</v>
      </c>
    </row>
    <row r="8" spans="2:4" ht="28.8" x14ac:dyDescent="0.3">
      <c r="B8" s="255"/>
      <c r="C8" s="125" t="s">
        <v>298</v>
      </c>
      <c r="D8" s="27" t="s">
        <v>313</v>
      </c>
    </row>
    <row r="9" spans="2:4" ht="15.6" x14ac:dyDescent="0.3">
      <c r="B9" s="120" t="s">
        <v>455</v>
      </c>
      <c r="C9" s="166" t="s">
        <v>455</v>
      </c>
      <c r="D9" s="27" t="s">
        <v>456</v>
      </c>
    </row>
    <row r="10" spans="2:4" ht="28.8" x14ac:dyDescent="0.3">
      <c r="B10" s="134" t="s">
        <v>304</v>
      </c>
      <c r="C10" s="127" t="s">
        <v>309</v>
      </c>
      <c r="D10" s="27" t="s">
        <v>481</v>
      </c>
    </row>
    <row r="11" spans="2:4" ht="28.8" x14ac:dyDescent="0.3">
      <c r="B11" s="135"/>
      <c r="C11" s="127" t="s">
        <v>305</v>
      </c>
      <c r="D11" s="27" t="s">
        <v>320</v>
      </c>
    </row>
    <row r="12" spans="2:4" ht="28.8" x14ac:dyDescent="0.3">
      <c r="B12" s="135"/>
      <c r="C12" s="127" t="s">
        <v>306</v>
      </c>
      <c r="D12" s="27" t="s">
        <v>319</v>
      </c>
    </row>
    <row r="13" spans="2:4" ht="28.8" x14ac:dyDescent="0.3">
      <c r="B13" s="135"/>
      <c r="C13" s="127" t="s">
        <v>307</v>
      </c>
      <c r="D13" s="27" t="s">
        <v>318</v>
      </c>
    </row>
    <row r="14" spans="2:4" ht="28.8" x14ac:dyDescent="0.3">
      <c r="B14" s="136"/>
      <c r="C14" s="127" t="s">
        <v>308</v>
      </c>
      <c r="D14" s="27" t="s">
        <v>317</v>
      </c>
    </row>
    <row r="15" spans="2:4" ht="28.8" x14ac:dyDescent="0.3">
      <c r="B15" s="256" t="s">
        <v>300</v>
      </c>
      <c r="C15" s="126" t="s">
        <v>301</v>
      </c>
      <c r="D15" s="27" t="s">
        <v>461</v>
      </c>
    </row>
    <row r="16" spans="2:4" ht="28.8" x14ac:dyDescent="0.3">
      <c r="B16" s="257"/>
      <c r="C16" s="126" t="s">
        <v>302</v>
      </c>
      <c r="D16" s="27" t="s">
        <v>462</v>
      </c>
    </row>
    <row r="17" spans="2:4" ht="28.8" x14ac:dyDescent="0.3">
      <c r="B17" s="257"/>
      <c r="C17" s="126" t="s">
        <v>303</v>
      </c>
      <c r="D17" s="27" t="s">
        <v>463</v>
      </c>
    </row>
    <row r="18" spans="2:4" ht="28.8" x14ac:dyDescent="0.3">
      <c r="B18" s="255"/>
      <c r="C18" s="126" t="s">
        <v>491</v>
      </c>
      <c r="D18" s="27" t="s">
        <v>464</v>
      </c>
    </row>
    <row r="19" spans="2:4" ht="15.6" x14ac:dyDescent="0.3">
      <c r="B19" s="256" t="s">
        <v>310</v>
      </c>
      <c r="C19" s="128" t="s">
        <v>311</v>
      </c>
      <c r="D19" s="27" t="s">
        <v>465</v>
      </c>
    </row>
    <row r="20" spans="2:4" ht="29.4" thickBot="1" x14ac:dyDescent="0.35">
      <c r="B20" s="258"/>
      <c r="C20" s="130" t="s">
        <v>499</v>
      </c>
      <c r="D20" s="28" t="s">
        <v>366</v>
      </c>
    </row>
  </sheetData>
  <mergeCells count="4">
    <mergeCell ref="B3:B4"/>
    <mergeCell ref="B5:B8"/>
    <mergeCell ref="B15:B18"/>
    <mergeCell ref="B19:B20"/>
  </mergeCells>
  <hyperlinks>
    <hyperlink ref="C3" location="Objetivo!A1" display="Objetivo" xr:uid="{79CD105A-1F9A-4403-AEC7-0E79C7B5A63B}"/>
    <hyperlink ref="C4" location="Criterios!A1" display="Criterios" xr:uid="{3BDABC1A-753A-40F6-B384-E4572A6EB926}"/>
    <hyperlink ref="C5" location="Subcriterios_Fortalezas!A1" display="Subcriterios_Fortalezas" xr:uid="{3358D438-9A04-4B7D-A9CE-15C5CC908FF7}"/>
    <hyperlink ref="C6" location="Subcriterios_Debilidades!A1" display="Subcriterios_Debilidades" xr:uid="{64466A36-B469-4161-A937-FE43D8B936E7}"/>
    <hyperlink ref="C7" location="Subcriterios_Oportunidades!A1" display="Subcriterios_Oportunidades" xr:uid="{CB775D89-4ECB-45E6-BFAE-658E7DD677B3}"/>
    <hyperlink ref="C8" location="Subcriterios_Amenazas!A1" display="Subcriterios_Amenazas" xr:uid="{78414EF6-F04C-48CD-BFA9-380FC366DCE9}"/>
    <hyperlink ref="C9" location="Escenarios!A1" display="Escenarios" xr:uid="{E07A315F-C7DE-4C47-A23B-A3C77AD7E0FF}"/>
    <hyperlink ref="C15" location="ED_F!A1" display="ED_F" xr:uid="{9C3A5ADA-967E-4CA5-A529-FAE607F37F4D}"/>
    <hyperlink ref="C16" location="ED_D!A1" display="ED_D" xr:uid="{76A1F7F2-5546-4464-8D23-966A5B42CD93}"/>
    <hyperlink ref="C17" location="ED_O!A1" display="ED_O" xr:uid="{A6571756-A5ED-42C4-9419-D6F2D88ED52C}"/>
    <hyperlink ref="C18" location="ED_A!A1" display="ED_A" xr:uid="{89CCBDE6-3440-4AC0-B0ED-8D93752CBEE1}"/>
    <hyperlink ref="C11" location="EP_1!A1" display="EP_1" xr:uid="{FFB7CDD9-9B42-4CCB-AE72-02B199566202}"/>
    <hyperlink ref="C12" location="EP_2!A1" display="EP_2" xr:uid="{DC554396-5FBD-4563-971D-D1DDB2D9C44F}"/>
    <hyperlink ref="C13" location="EP_3!A1" display="EP_3" xr:uid="{EF666C0C-2063-463D-897A-BB6ED047FD69}"/>
    <hyperlink ref="C14" location="EP_4!A1" display="EP_4" xr:uid="{ED81F9D0-1CCE-40D5-850A-9AC9437B28BE}"/>
    <hyperlink ref="C10" location="EP_Criterios!A1" display="EP_Criterios" xr:uid="{06CBEDCC-E21A-4948-BA17-C237E1DFC6F6}"/>
    <hyperlink ref="C19" location="EG_1!A1" display="EG_1" xr:uid="{943E8796-DD8D-4361-B5BA-A9EC9D2418D4}"/>
    <hyperlink ref="C20" location="Analisis_Sensibilidad!A1" display="Análisis de Sensibilidad" xr:uid="{4B2FC7C4-2C9F-4444-BDED-EF15D4411ACE}"/>
  </hyperlink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ECF3-DCCB-48D8-A1D8-C0242ACBD964}">
  <sheetPr>
    <tabColor rgb="FFBEEBDE"/>
    <pageSetUpPr fitToPage="1"/>
  </sheetPr>
  <dimension ref="A1:C14"/>
  <sheetViews>
    <sheetView workbookViewId="0">
      <selection activeCell="C12" sqref="C12"/>
    </sheetView>
  </sheetViews>
  <sheetFormatPr defaultColWidth="8.77734375" defaultRowHeight="14.4" x14ac:dyDescent="0.3"/>
  <cols>
    <col min="2" max="2" width="15.21875" bestFit="1" customWidth="1"/>
    <col min="3" max="3" width="113.21875" customWidth="1"/>
  </cols>
  <sheetData>
    <row r="1" spans="1:3" ht="15" thickBot="1" x14ac:dyDescent="0.35"/>
    <row r="2" spans="1:3" ht="29.4" thickBot="1" x14ac:dyDescent="0.35">
      <c r="B2" s="114" t="s">
        <v>39</v>
      </c>
      <c r="C2" s="115" t="s">
        <v>494</v>
      </c>
    </row>
    <row r="4" spans="1:3" x14ac:dyDescent="0.3">
      <c r="B4" s="4" t="s">
        <v>403</v>
      </c>
      <c r="C4" s="144" t="s">
        <v>431</v>
      </c>
    </row>
    <row r="14" spans="1:3" x14ac:dyDescent="0.3">
      <c r="A14" s="129" t="s">
        <v>315</v>
      </c>
    </row>
  </sheetData>
  <hyperlinks>
    <hyperlink ref="A14" location="'Tabla de contenidos'!A1" display="&lt;&lt; Volver a la Tabla de contenidos" xr:uid="{9FF6A4DA-AC55-493C-A113-FE5289D19432}"/>
  </hyperlinks>
  <pageMargins left="0.7" right="0.7" top="0.75" bottom="0.75" header="0.3" footer="0.3"/>
  <pageSetup paperSize="9" scale="9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F1B7-179C-469B-A7F2-649396D2310D}">
  <sheetPr>
    <tabColor rgb="FFDBC9FF"/>
    <pageSetUpPr fitToPage="1"/>
  </sheetPr>
  <dimension ref="A2:G9"/>
  <sheetViews>
    <sheetView workbookViewId="0">
      <selection activeCell="D9" sqref="D9"/>
    </sheetView>
  </sheetViews>
  <sheetFormatPr defaultColWidth="8.77734375" defaultRowHeight="14.4" x14ac:dyDescent="0.3"/>
  <cols>
    <col min="2" max="2" width="5.5546875" customWidth="1"/>
    <col min="3" max="3" width="13.109375" bestFit="1" customWidth="1"/>
    <col min="4" max="4" width="61.88671875" customWidth="1"/>
    <col min="5" max="5" width="24.44140625" bestFit="1" customWidth="1"/>
    <col min="6" max="6" width="9.6640625" bestFit="1" customWidth="1"/>
    <col min="7" max="7" width="21.77734375" bestFit="1" customWidth="1"/>
  </cols>
  <sheetData>
    <row r="2" spans="1:7" ht="28.8" x14ac:dyDescent="0.3">
      <c r="B2" s="170" t="s">
        <v>40</v>
      </c>
      <c r="C2" s="170" t="s">
        <v>113</v>
      </c>
      <c r="D2" s="170" t="s">
        <v>7</v>
      </c>
      <c r="E2" s="170" t="s">
        <v>48</v>
      </c>
      <c r="F2" s="170" t="s">
        <v>49</v>
      </c>
      <c r="G2" s="170" t="s">
        <v>50</v>
      </c>
    </row>
    <row r="3" spans="1:7" ht="43.2" x14ac:dyDescent="0.3">
      <c r="B3" s="2" t="s">
        <v>41</v>
      </c>
      <c r="C3" s="2" t="s">
        <v>45</v>
      </c>
      <c r="D3" s="2" t="s">
        <v>466</v>
      </c>
      <c r="E3" s="2" t="s">
        <v>51</v>
      </c>
      <c r="F3" s="2" t="s">
        <v>52</v>
      </c>
      <c r="G3" s="2" t="s">
        <v>53</v>
      </c>
    </row>
    <row r="4" spans="1:7" ht="43.2" x14ac:dyDescent="0.3">
      <c r="B4" s="2" t="s">
        <v>42</v>
      </c>
      <c r="C4" s="2" t="s">
        <v>47</v>
      </c>
      <c r="D4" s="2" t="s">
        <v>503</v>
      </c>
      <c r="E4" s="2" t="s">
        <v>54</v>
      </c>
      <c r="F4" s="2" t="s">
        <v>55</v>
      </c>
      <c r="G4" s="2" t="s">
        <v>53</v>
      </c>
    </row>
    <row r="5" spans="1:7" ht="28.8" x14ac:dyDescent="0.3">
      <c r="B5" s="2" t="s">
        <v>43</v>
      </c>
      <c r="C5" s="2" t="s">
        <v>46</v>
      </c>
      <c r="D5" s="2" t="s">
        <v>467</v>
      </c>
      <c r="E5" s="2" t="s">
        <v>56</v>
      </c>
      <c r="F5" s="2" t="s">
        <v>52</v>
      </c>
      <c r="G5" s="2" t="s">
        <v>53</v>
      </c>
    </row>
    <row r="6" spans="1:7" ht="28.8" x14ac:dyDescent="0.3">
      <c r="B6" s="2" t="s">
        <v>44</v>
      </c>
      <c r="C6" s="2" t="s">
        <v>114</v>
      </c>
      <c r="D6" s="2" t="s">
        <v>468</v>
      </c>
      <c r="E6" s="2" t="s">
        <v>57</v>
      </c>
      <c r="F6" s="2" t="s">
        <v>55</v>
      </c>
      <c r="G6" s="2" t="s">
        <v>53</v>
      </c>
    </row>
    <row r="9" spans="1:7" x14ac:dyDescent="0.3">
      <c r="A9" s="129" t="s">
        <v>315</v>
      </c>
    </row>
  </sheetData>
  <hyperlinks>
    <hyperlink ref="A9" location="'Tabla de contenidos'!A1" display="&lt;&lt; Volver a la Tabla de contenidos" xr:uid="{7ADC6AB5-A61F-4780-AF84-723EAFC0595F}"/>
  </hyperlinks>
  <pageMargins left="0.7" right="0.7" top="0.75" bottom="0.75" header="0.3" footer="0.3"/>
  <pageSetup paperSize="9" scale="90"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8D72-575E-4E3D-BBCD-20CF92BD304A}">
  <sheetPr>
    <tabColor rgb="FFC9F297"/>
    <pageSetUpPr fitToPage="1"/>
  </sheetPr>
  <dimension ref="A2:H13"/>
  <sheetViews>
    <sheetView topLeftCell="A4" workbookViewId="0">
      <selection activeCell="B6" sqref="B6"/>
    </sheetView>
  </sheetViews>
  <sheetFormatPr defaultColWidth="8.77734375" defaultRowHeight="14.4" x14ac:dyDescent="0.3"/>
  <cols>
    <col min="2" max="2" width="5.5546875" customWidth="1"/>
    <col min="3" max="3" width="18.21875" customWidth="1"/>
    <col min="4" max="4" width="43.33203125" customWidth="1"/>
    <col min="5" max="5" width="24.44140625" bestFit="1" customWidth="1"/>
    <col min="6" max="6" width="16.6640625" customWidth="1"/>
    <col min="7" max="7" width="12.21875" customWidth="1"/>
    <col min="8" max="8" width="55.5546875" customWidth="1"/>
  </cols>
  <sheetData>
    <row r="2" spans="1:8" ht="28.8" x14ac:dyDescent="0.3">
      <c r="B2" s="171" t="s">
        <v>40</v>
      </c>
      <c r="C2" s="171" t="s">
        <v>58</v>
      </c>
      <c r="D2" s="171" t="s">
        <v>7</v>
      </c>
      <c r="E2" s="171" t="s">
        <v>4</v>
      </c>
      <c r="F2" s="171" t="s">
        <v>49</v>
      </c>
      <c r="G2" s="171" t="s">
        <v>50</v>
      </c>
      <c r="H2" s="171" t="s">
        <v>68</v>
      </c>
    </row>
    <row r="3" spans="1:8" ht="115.2" x14ac:dyDescent="0.3">
      <c r="B3" s="172" t="s">
        <v>59</v>
      </c>
      <c r="C3" s="131" t="s">
        <v>2</v>
      </c>
      <c r="D3" s="2" t="s">
        <v>321</v>
      </c>
      <c r="E3" s="2" t="s">
        <v>347</v>
      </c>
      <c r="F3" s="2" t="s">
        <v>348</v>
      </c>
      <c r="G3" s="2" t="s">
        <v>89</v>
      </c>
      <c r="H3" s="26" t="s">
        <v>325</v>
      </c>
    </row>
    <row r="4" spans="1:8" ht="129.6" x14ac:dyDescent="0.3">
      <c r="B4" s="172" t="s">
        <v>60</v>
      </c>
      <c r="C4" s="131" t="s">
        <v>30</v>
      </c>
      <c r="D4" s="2" t="s">
        <v>322</v>
      </c>
      <c r="E4" s="2" t="s">
        <v>349</v>
      </c>
      <c r="F4" s="2" t="s">
        <v>350</v>
      </c>
      <c r="G4" s="2" t="s">
        <v>89</v>
      </c>
      <c r="H4" s="26" t="s">
        <v>326</v>
      </c>
    </row>
    <row r="5" spans="1:8" ht="86.4" x14ac:dyDescent="0.3">
      <c r="B5" s="172" t="s">
        <v>61</v>
      </c>
      <c r="C5" s="131" t="s">
        <v>14</v>
      </c>
      <c r="D5" s="2" t="s">
        <v>323</v>
      </c>
      <c r="E5" s="2" t="s">
        <v>179</v>
      </c>
      <c r="F5" s="2" t="s">
        <v>178</v>
      </c>
      <c r="G5" s="2" t="s">
        <v>89</v>
      </c>
      <c r="H5" s="26" t="s">
        <v>327</v>
      </c>
    </row>
    <row r="6" spans="1:8" ht="115.2" x14ac:dyDescent="0.3">
      <c r="B6" s="172" t="s">
        <v>62</v>
      </c>
      <c r="C6" s="131" t="s">
        <v>16</v>
      </c>
      <c r="D6" s="2" t="s">
        <v>328</v>
      </c>
      <c r="E6" s="2" t="s">
        <v>102</v>
      </c>
      <c r="F6" s="2" t="s">
        <v>103</v>
      </c>
      <c r="G6" s="2" t="s">
        <v>89</v>
      </c>
      <c r="H6" s="26" t="s">
        <v>329</v>
      </c>
    </row>
    <row r="7" spans="1:8" ht="115.2" x14ac:dyDescent="0.3">
      <c r="B7" s="172" t="s">
        <v>63</v>
      </c>
      <c r="C7" s="132" t="s">
        <v>351</v>
      </c>
      <c r="D7" s="26" t="s">
        <v>330</v>
      </c>
      <c r="E7" s="26" t="s">
        <v>176</v>
      </c>
      <c r="F7" s="26" t="s">
        <v>177</v>
      </c>
      <c r="G7" s="26" t="s">
        <v>89</v>
      </c>
      <c r="H7" s="26" t="s">
        <v>331</v>
      </c>
    </row>
    <row r="8" spans="1:8" ht="129.6" x14ac:dyDescent="0.3">
      <c r="B8" s="172" t="s">
        <v>64</v>
      </c>
      <c r="C8" s="132" t="s">
        <v>352</v>
      </c>
      <c r="D8" s="26" t="s">
        <v>332</v>
      </c>
      <c r="E8" s="26" t="s">
        <v>183</v>
      </c>
      <c r="F8" s="26" t="s">
        <v>184</v>
      </c>
      <c r="G8" s="26" t="s">
        <v>89</v>
      </c>
      <c r="H8" s="26" t="s">
        <v>333</v>
      </c>
    </row>
    <row r="9" spans="1:8" ht="172.8" x14ac:dyDescent="0.3">
      <c r="B9" s="172" t="s">
        <v>65</v>
      </c>
      <c r="C9" s="132" t="s">
        <v>20</v>
      </c>
      <c r="D9" s="26" t="s">
        <v>372</v>
      </c>
      <c r="E9" s="26" t="s">
        <v>373</v>
      </c>
      <c r="F9" s="26" t="s">
        <v>374</v>
      </c>
      <c r="G9" s="26" t="s">
        <v>89</v>
      </c>
      <c r="H9" s="26" t="s">
        <v>223</v>
      </c>
    </row>
    <row r="10" spans="1:8" ht="129.6" x14ac:dyDescent="0.3">
      <c r="B10" s="172" t="s">
        <v>66</v>
      </c>
      <c r="C10" s="132" t="s">
        <v>35</v>
      </c>
      <c r="D10" s="26" t="s">
        <v>37</v>
      </c>
      <c r="E10" s="26" t="s">
        <v>210</v>
      </c>
      <c r="F10" s="26" t="s">
        <v>212</v>
      </c>
      <c r="G10" s="26" t="s">
        <v>89</v>
      </c>
      <c r="H10" s="26" t="s">
        <v>213</v>
      </c>
    </row>
    <row r="11" spans="1:8" ht="72" x14ac:dyDescent="0.3">
      <c r="B11" s="172" t="s">
        <v>67</v>
      </c>
      <c r="C11" s="132" t="s">
        <v>209</v>
      </c>
      <c r="D11" s="26" t="s">
        <v>334</v>
      </c>
      <c r="E11" s="26" t="s">
        <v>211</v>
      </c>
      <c r="F11" s="26" t="s">
        <v>324</v>
      </c>
      <c r="G11" s="26" t="s">
        <v>89</v>
      </c>
      <c r="H11" s="26" t="s">
        <v>335</v>
      </c>
    </row>
    <row r="13" spans="1:8" x14ac:dyDescent="0.3">
      <c r="A13" s="129" t="s">
        <v>315</v>
      </c>
    </row>
  </sheetData>
  <hyperlinks>
    <hyperlink ref="B3" location="'F1'!A1" display="F1" xr:uid="{EA0026BD-D260-4D44-BFF9-E98C48635A29}"/>
    <hyperlink ref="B4" location="'F2'!A1" display="F2" xr:uid="{67A50C93-148A-4DEE-A455-36147310BACD}"/>
    <hyperlink ref="B5" location="'F3'!A1" display="F3" xr:uid="{D609D6F6-2739-4E70-991E-FC925A6E3426}"/>
    <hyperlink ref="B6" location="'F4'!A1" display="F4" xr:uid="{AC6F1164-2391-4691-B409-4AF66DAA0F9B}"/>
    <hyperlink ref="B9" location="'F7'!A1" display="F7" xr:uid="{A2AE8708-E6F4-484F-84F4-4ABF3AF6D82C}"/>
    <hyperlink ref="B10" location="'F8'!A1" display="F8" xr:uid="{D914BF06-CF5E-4CD6-83FD-B8DA448A2A79}"/>
    <hyperlink ref="B8" location="'F6'!A1" display="F6" xr:uid="{7CE56AC2-8E56-4E20-9A67-B26E938C647D}"/>
    <hyperlink ref="B7" location="'F5'!A1" display="F5" xr:uid="{E0295906-9670-4219-9194-D822FE948D05}"/>
    <hyperlink ref="B11" location="'F9'!A1" display="F9" xr:uid="{89466EA3-C444-4D5B-B7FF-6E699DD123D6}"/>
    <hyperlink ref="A13" location="'Tabla de contenidos'!A1" display="&lt;&lt; Volver a la Tabla de contenidos" xr:uid="{E6148EF8-A9CB-4C36-BF79-627EF5782B3E}"/>
  </hyperlinks>
  <pageMargins left="0.7" right="0.7" top="0.75" bottom="0.75" header="0.3" footer="0.3"/>
  <pageSetup paperSize="9" scale="7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F0EE-B6F6-48A1-BFD3-A73E00AB6219}">
  <sheetPr>
    <tabColor rgb="FFFFCCA6"/>
    <pageSetUpPr fitToPage="1"/>
  </sheetPr>
  <dimension ref="A2:H11"/>
  <sheetViews>
    <sheetView topLeftCell="A9" workbookViewId="0">
      <selection activeCell="E1" sqref="E1"/>
    </sheetView>
  </sheetViews>
  <sheetFormatPr defaultColWidth="8.77734375" defaultRowHeight="14.4" x14ac:dyDescent="0.3"/>
  <cols>
    <col min="2" max="2" width="5.5546875" customWidth="1"/>
    <col min="3" max="3" width="18.21875" customWidth="1"/>
    <col min="4" max="4" width="43.33203125" customWidth="1"/>
    <col min="5" max="5" width="24.44140625" bestFit="1" customWidth="1"/>
    <col min="6" max="6" width="16.6640625" customWidth="1"/>
    <col min="7" max="7" width="12.21875" customWidth="1"/>
    <col min="8" max="8" width="55.5546875" customWidth="1"/>
  </cols>
  <sheetData>
    <row r="2" spans="1:8" ht="28.8" x14ac:dyDescent="0.3">
      <c r="B2" s="173" t="s">
        <v>40</v>
      </c>
      <c r="C2" s="173" t="s">
        <v>58</v>
      </c>
      <c r="D2" s="173" t="s">
        <v>7</v>
      </c>
      <c r="E2" s="173" t="s">
        <v>48</v>
      </c>
      <c r="F2" s="173" t="s">
        <v>49</v>
      </c>
      <c r="G2" s="173" t="s">
        <v>50</v>
      </c>
      <c r="H2" s="173" t="s">
        <v>68</v>
      </c>
    </row>
    <row r="3" spans="1:8" ht="187.2" x14ac:dyDescent="0.3">
      <c r="B3" s="172" t="s">
        <v>69</v>
      </c>
      <c r="C3" s="131" t="s">
        <v>25</v>
      </c>
      <c r="D3" s="2" t="s">
        <v>225</v>
      </c>
      <c r="E3" s="2" t="s">
        <v>227</v>
      </c>
      <c r="F3" s="2" t="s">
        <v>340</v>
      </c>
      <c r="G3" s="2" t="s">
        <v>89</v>
      </c>
      <c r="H3" s="2" t="s">
        <v>353</v>
      </c>
    </row>
    <row r="4" spans="1:8" ht="187.2" x14ac:dyDescent="0.3">
      <c r="B4" s="172" t="s">
        <v>70</v>
      </c>
      <c r="C4" s="131" t="s">
        <v>229</v>
      </c>
      <c r="D4" s="2" t="s">
        <v>368</v>
      </c>
      <c r="E4" s="2" t="s">
        <v>233</v>
      </c>
      <c r="F4" s="2" t="s">
        <v>341</v>
      </c>
      <c r="G4" s="2" t="s">
        <v>89</v>
      </c>
      <c r="H4" s="2" t="s">
        <v>354</v>
      </c>
    </row>
    <row r="5" spans="1:8" ht="216" x14ac:dyDescent="0.3">
      <c r="B5" s="172" t="s">
        <v>71</v>
      </c>
      <c r="C5" s="131" t="s">
        <v>234</v>
      </c>
      <c r="D5" s="2" t="s">
        <v>369</v>
      </c>
      <c r="E5" s="2" t="s">
        <v>235</v>
      </c>
      <c r="F5" s="2" t="s">
        <v>342</v>
      </c>
      <c r="G5" s="2" t="s">
        <v>89</v>
      </c>
      <c r="H5" s="2" t="s">
        <v>486</v>
      </c>
    </row>
    <row r="6" spans="1:8" ht="129.6" x14ac:dyDescent="0.3">
      <c r="B6" s="174" t="s">
        <v>72</v>
      </c>
      <c r="C6" s="131" t="s">
        <v>492</v>
      </c>
      <c r="D6" s="2" t="s">
        <v>447</v>
      </c>
      <c r="E6" s="2" t="s">
        <v>444</v>
      </c>
      <c r="F6" s="2" t="s">
        <v>445</v>
      </c>
      <c r="G6" s="2" t="s">
        <v>89</v>
      </c>
      <c r="H6" s="2" t="s">
        <v>446</v>
      </c>
    </row>
    <row r="7" spans="1:8" ht="187.2" x14ac:dyDescent="0.3">
      <c r="B7" s="172" t="s">
        <v>73</v>
      </c>
      <c r="C7" s="131" t="s">
        <v>245</v>
      </c>
      <c r="D7" s="2" t="s">
        <v>371</v>
      </c>
      <c r="E7" s="2" t="s">
        <v>245</v>
      </c>
      <c r="F7" s="2" t="s">
        <v>343</v>
      </c>
      <c r="G7" s="2" t="s">
        <v>89</v>
      </c>
      <c r="H7" s="2" t="s">
        <v>487</v>
      </c>
    </row>
    <row r="8" spans="1:8" ht="172.8" x14ac:dyDescent="0.3">
      <c r="B8" s="172" t="s">
        <v>74</v>
      </c>
      <c r="C8" s="131" t="s">
        <v>244</v>
      </c>
      <c r="D8" s="2" t="s">
        <v>239</v>
      </c>
      <c r="E8" s="2" t="s">
        <v>358</v>
      </c>
      <c r="F8" s="2" t="s">
        <v>357</v>
      </c>
      <c r="G8" s="2" t="s">
        <v>89</v>
      </c>
      <c r="H8" s="2" t="s">
        <v>355</v>
      </c>
    </row>
    <row r="9" spans="1:8" ht="408" customHeight="1" x14ac:dyDescent="0.3">
      <c r="B9" s="172" t="s">
        <v>112</v>
      </c>
      <c r="C9" s="131" t="s">
        <v>397</v>
      </c>
      <c r="D9" s="2" t="s">
        <v>386</v>
      </c>
      <c r="E9" s="2" t="s">
        <v>385</v>
      </c>
      <c r="F9" s="2" t="s">
        <v>388</v>
      </c>
      <c r="G9" s="1" t="s">
        <v>89</v>
      </c>
      <c r="H9" s="2" t="s">
        <v>398</v>
      </c>
    </row>
    <row r="11" spans="1:8" x14ac:dyDescent="0.3">
      <c r="A11" s="129" t="s">
        <v>315</v>
      </c>
    </row>
  </sheetData>
  <hyperlinks>
    <hyperlink ref="B3" location="'D1'!A1" display="D1" xr:uid="{DC061183-1B67-4D31-9B05-03AF6FDBA812}"/>
    <hyperlink ref="B4" location="'D2'!A1" display="D2" xr:uid="{F8A03800-8542-4307-8969-D401D83E3BF2}"/>
    <hyperlink ref="B5" location="'D3'!A1" display="D3" xr:uid="{51B4E01E-BF8F-4B75-801B-87B0C5298BED}"/>
    <hyperlink ref="B6" location="'D4'!A1" display="D4" xr:uid="{AD88978A-108B-42E0-8916-5443E3A3AD88}"/>
    <hyperlink ref="B7" location="'D5'!A1" display="D5" xr:uid="{EA5A8FB0-7471-44ED-BEF2-8ADE03E70567}"/>
    <hyperlink ref="B8" location="'D6'!A1" display="D6" xr:uid="{71DAC98D-414E-4974-9768-B863B6BF06CC}"/>
    <hyperlink ref="B9" location="'D7'!A1" display="D7" xr:uid="{DEA60795-1E2F-452A-B1E7-FB53D29FD054}"/>
    <hyperlink ref="A11" location="'Tabla de contenidos'!A1" display="&lt;&lt; Volver a la Tabla de contenidos" xr:uid="{5716EFD5-7F6E-4E15-A35E-567530BD4124}"/>
  </hyperlinks>
  <pageMargins left="0.7" right="0.7" top="0.75" bottom="0.75" header="0.3" footer="0.3"/>
  <pageSetup paperSize="9" scale="72"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3EC6-C97B-462D-9A0C-183A878DD5A3}">
  <sheetPr>
    <tabColor rgb="FFB4DCFA"/>
    <pageSetUpPr fitToPage="1"/>
  </sheetPr>
  <dimension ref="A2:H6"/>
  <sheetViews>
    <sheetView workbookViewId="0"/>
  </sheetViews>
  <sheetFormatPr defaultColWidth="8.77734375" defaultRowHeight="14.4" x14ac:dyDescent="0.3"/>
  <cols>
    <col min="2" max="2" width="5.5546875" customWidth="1"/>
    <col min="3" max="3" width="18.21875" customWidth="1"/>
    <col min="4" max="4" width="43.33203125" customWidth="1"/>
    <col min="5" max="5" width="24.44140625" bestFit="1" customWidth="1"/>
    <col min="6" max="6" width="16.6640625" customWidth="1"/>
    <col min="7" max="7" width="12.21875" customWidth="1"/>
    <col min="8" max="8" width="55.5546875" customWidth="1"/>
  </cols>
  <sheetData>
    <row r="2" spans="1:8" ht="28.8" x14ac:dyDescent="0.3">
      <c r="B2" s="175" t="s">
        <v>40</v>
      </c>
      <c r="C2" s="175" t="s">
        <v>58</v>
      </c>
      <c r="D2" s="175" t="s">
        <v>7</v>
      </c>
      <c r="E2" s="175" t="s">
        <v>48</v>
      </c>
      <c r="F2" s="175" t="s">
        <v>49</v>
      </c>
      <c r="G2" s="175" t="s">
        <v>50</v>
      </c>
      <c r="H2" s="175" t="s">
        <v>68</v>
      </c>
    </row>
    <row r="3" spans="1:8" ht="129.6" x14ac:dyDescent="0.3">
      <c r="B3" s="172" t="s">
        <v>75</v>
      </c>
      <c r="C3" s="131" t="s">
        <v>24</v>
      </c>
      <c r="D3" s="2" t="s">
        <v>336</v>
      </c>
      <c r="E3" s="2" t="s">
        <v>501</v>
      </c>
      <c r="F3" s="2" t="s">
        <v>480</v>
      </c>
      <c r="G3" s="2" t="s">
        <v>89</v>
      </c>
      <c r="H3" s="176" t="s">
        <v>337</v>
      </c>
    </row>
    <row r="4" spans="1:8" ht="115.2" x14ac:dyDescent="0.3">
      <c r="B4" s="177" t="s">
        <v>253</v>
      </c>
      <c r="C4" s="132" t="s">
        <v>254</v>
      </c>
      <c r="D4" s="26" t="s">
        <v>338</v>
      </c>
      <c r="E4" s="7" t="s">
        <v>270</v>
      </c>
      <c r="F4" s="26" t="s">
        <v>269</v>
      </c>
      <c r="G4" s="7" t="s">
        <v>89</v>
      </c>
      <c r="H4" s="26" t="s">
        <v>339</v>
      </c>
    </row>
    <row r="6" spans="1:8" x14ac:dyDescent="0.3">
      <c r="A6" s="129" t="s">
        <v>315</v>
      </c>
    </row>
  </sheetData>
  <hyperlinks>
    <hyperlink ref="B3" location="'O1'!A1" display="O1" xr:uid="{EF3F5D47-6BAA-45E9-83BB-1BDA0EC201FC}"/>
    <hyperlink ref="B4" location="'O2'!A1" display="O2" xr:uid="{F78C7743-FDD9-4E05-B592-4BB0A73FCF51}"/>
    <hyperlink ref="A6" location="'Tabla de contenidos'!A1" display="&lt;&lt; Volver a la Tabla de contenidos" xr:uid="{80D322B0-F5DD-44D9-B7F9-EAFFE392313E}"/>
  </hyperlinks>
  <pageMargins left="0.7" right="0.7" top="0.75" bottom="0.75" header="0.3" footer="0.3"/>
  <pageSetup paperSize="9" scale="72"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888D-3EAF-4F9A-9C7C-5B2D7EDEBC21}">
  <sheetPr>
    <tabColor rgb="FFFAB4A7"/>
    <pageSetUpPr fitToPage="1"/>
  </sheetPr>
  <dimension ref="A2:H6"/>
  <sheetViews>
    <sheetView workbookViewId="0">
      <selection activeCell="D1" sqref="D1"/>
    </sheetView>
  </sheetViews>
  <sheetFormatPr defaultColWidth="8.77734375" defaultRowHeight="14.4" x14ac:dyDescent="0.3"/>
  <cols>
    <col min="2" max="2" width="5.5546875" customWidth="1"/>
    <col min="3" max="3" width="18.21875" customWidth="1"/>
    <col min="4" max="4" width="43.33203125" customWidth="1"/>
    <col min="5" max="5" width="24.44140625" bestFit="1" customWidth="1"/>
    <col min="6" max="6" width="16.6640625" customWidth="1"/>
    <col min="7" max="7" width="12.21875" customWidth="1"/>
    <col min="8" max="8" width="55.5546875" customWidth="1"/>
  </cols>
  <sheetData>
    <row r="2" spans="1:8" ht="28.8" x14ac:dyDescent="0.3">
      <c r="B2" s="178" t="s">
        <v>40</v>
      </c>
      <c r="C2" s="178" t="s">
        <v>58</v>
      </c>
      <c r="D2" s="178" t="s">
        <v>7</v>
      </c>
      <c r="E2" s="178" t="s">
        <v>48</v>
      </c>
      <c r="F2" s="178" t="s">
        <v>49</v>
      </c>
      <c r="G2" s="178" t="s">
        <v>50</v>
      </c>
      <c r="H2" s="178" t="s">
        <v>68</v>
      </c>
    </row>
    <row r="3" spans="1:8" ht="158.4" x14ac:dyDescent="0.3">
      <c r="B3" s="172" t="s">
        <v>489</v>
      </c>
      <c r="C3" s="131" t="s">
        <v>28</v>
      </c>
      <c r="D3" s="2" t="s">
        <v>271</v>
      </c>
      <c r="E3" s="2" t="s">
        <v>247</v>
      </c>
      <c r="F3" s="2" t="s">
        <v>345</v>
      </c>
      <c r="G3" s="2" t="s">
        <v>89</v>
      </c>
      <c r="H3" s="2" t="s">
        <v>356</v>
      </c>
    </row>
    <row r="4" spans="1:8" ht="144" x14ac:dyDescent="0.3">
      <c r="B4" s="172" t="s">
        <v>490</v>
      </c>
      <c r="C4" s="131" t="s">
        <v>248</v>
      </c>
      <c r="D4" s="2" t="s">
        <v>344</v>
      </c>
      <c r="E4" s="2" t="s">
        <v>367</v>
      </c>
      <c r="F4" s="2" t="s">
        <v>346</v>
      </c>
      <c r="G4" s="2" t="s">
        <v>89</v>
      </c>
      <c r="H4" s="2" t="s">
        <v>488</v>
      </c>
    </row>
    <row r="6" spans="1:8" x14ac:dyDescent="0.3">
      <c r="A6" s="129" t="s">
        <v>315</v>
      </c>
    </row>
  </sheetData>
  <hyperlinks>
    <hyperlink ref="A6" location="'Tabla de contenidos'!A1" display="&lt;&lt; Volver a la Tabla de contenidos" xr:uid="{21C8AEC7-CF2A-488C-89BD-4EF3A0E5C6CF}"/>
    <hyperlink ref="B3" location="'A1'!A1" display="A1" xr:uid="{A6A7202B-83DD-4890-880F-0FAD75B7C749}"/>
    <hyperlink ref="B4" location="'A2'!A1" display="A2" xr:uid="{C09647B8-C992-4365-98AE-8056AF9C5DB3}"/>
  </hyperlinks>
  <pageMargins left="0.7" right="0.7" top="0.75" bottom="0.75" header="0.3" footer="0.3"/>
  <pageSetup paperSize="9" scale="67"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C323-8F2D-46BD-8F37-891E40E39F1A}">
  <sheetPr>
    <tabColor rgb="FFB6C0E8"/>
    <pageSetUpPr fitToPage="1"/>
  </sheetPr>
  <dimension ref="A2:D8"/>
  <sheetViews>
    <sheetView workbookViewId="0">
      <selection activeCell="A7" sqref="A7"/>
    </sheetView>
  </sheetViews>
  <sheetFormatPr defaultColWidth="8.77734375" defaultRowHeight="14.4" x14ac:dyDescent="0.3"/>
  <cols>
    <col min="3" max="3" width="11.44140625" customWidth="1"/>
    <col min="4" max="4" width="84.88671875" customWidth="1"/>
  </cols>
  <sheetData>
    <row r="2" spans="1:4" ht="28.8" customHeight="1" x14ac:dyDescent="0.3">
      <c r="B2" s="179" t="s">
        <v>40</v>
      </c>
      <c r="C2" s="179" t="s">
        <v>455</v>
      </c>
      <c r="D2" s="179" t="s">
        <v>76</v>
      </c>
    </row>
    <row r="3" spans="1:4" ht="115.2" x14ac:dyDescent="0.3">
      <c r="B3" s="2" t="s">
        <v>457</v>
      </c>
      <c r="C3" s="131" t="s">
        <v>429</v>
      </c>
      <c r="D3" s="2" t="s">
        <v>459</v>
      </c>
    </row>
    <row r="4" spans="1:4" ht="158.4" x14ac:dyDescent="0.3">
      <c r="B4" s="2" t="s">
        <v>458</v>
      </c>
      <c r="C4" s="131" t="s">
        <v>430</v>
      </c>
      <c r="D4" s="2" t="s">
        <v>460</v>
      </c>
    </row>
    <row r="7" spans="1:4" x14ac:dyDescent="0.3">
      <c r="A7" s="129" t="s">
        <v>315</v>
      </c>
    </row>
    <row r="8" spans="1:4" x14ac:dyDescent="0.3">
      <c r="D8" s="13"/>
    </row>
  </sheetData>
  <hyperlinks>
    <hyperlink ref="A7" location="'Tabla de contenidos'!A1" display="&lt;&lt; Volver a la Tabla de contenidos" xr:uid="{A82497D6-24FC-4BC3-8485-7BDFE7A1EB4D}"/>
  </hyperlinks>
  <pageMargins left="0.7" right="0.7" top="0.75" bottom="0.75" header="0.3" footer="0.3"/>
  <pageSetup paperSize="9"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FBBA-3989-4314-A937-D174DB5F11AC}">
  <sheetPr>
    <tabColor rgb="FFC9F297"/>
    <pageSetUpPr fitToPage="1"/>
  </sheetPr>
  <dimension ref="A1:K23"/>
  <sheetViews>
    <sheetView workbookViewId="0">
      <selection activeCell="E24" sqref="E24"/>
    </sheetView>
  </sheetViews>
  <sheetFormatPr defaultColWidth="8.77734375" defaultRowHeight="14.4" x14ac:dyDescent="0.3"/>
  <cols>
    <col min="1" max="1" width="10.5546875" bestFit="1" customWidth="1"/>
    <col min="2" max="2" width="16.33203125" bestFit="1" customWidth="1"/>
    <col min="4" max="4" width="20.21875" bestFit="1" customWidth="1"/>
    <col min="5" max="5" width="85.21875" bestFit="1" customWidth="1"/>
    <col min="8" max="8" width="10.77734375" bestFit="1" customWidth="1"/>
    <col min="9" max="9" width="7" bestFit="1" customWidth="1"/>
    <col min="10" max="10" width="14.109375" bestFit="1" customWidth="1"/>
    <col min="11" max="11" width="13.77734375" bestFit="1" customWidth="1"/>
  </cols>
  <sheetData>
    <row r="1" spans="1:11" x14ac:dyDescent="0.3">
      <c r="A1" s="180" t="s">
        <v>469</v>
      </c>
      <c r="B1" s="180" t="s">
        <v>78</v>
      </c>
      <c r="D1" s="180" t="s">
        <v>1</v>
      </c>
      <c r="E1" s="180" t="s">
        <v>2</v>
      </c>
      <c r="H1" s="190" t="s">
        <v>0</v>
      </c>
      <c r="I1" s="190" t="s">
        <v>78</v>
      </c>
      <c r="J1" s="3" t="s">
        <v>79</v>
      </c>
      <c r="K1" s="3" t="s">
        <v>80</v>
      </c>
    </row>
    <row r="2" spans="1:11" x14ac:dyDescent="0.3">
      <c r="A2" s="181" t="s">
        <v>9</v>
      </c>
      <c r="B2" s="182">
        <f>I4</f>
        <v>0.70269999999999999</v>
      </c>
      <c r="D2" s="183" t="s">
        <v>4</v>
      </c>
      <c r="E2" s="184" t="s">
        <v>359</v>
      </c>
      <c r="H2" s="1" t="s">
        <v>3</v>
      </c>
      <c r="I2" s="14">
        <v>0.61861999999999995</v>
      </c>
      <c r="J2" s="5">
        <v>45696159</v>
      </c>
      <c r="K2" s="5">
        <f>I2*J2</f>
        <v>28268557.880579997</v>
      </c>
    </row>
    <row r="3" spans="1:11" ht="15" customHeight="1" x14ac:dyDescent="0.3">
      <c r="A3" s="181" t="s">
        <v>77</v>
      </c>
      <c r="B3" s="182">
        <f>I6</f>
        <v>0.63287579669916494</v>
      </c>
      <c r="D3" s="4" t="s">
        <v>387</v>
      </c>
      <c r="E3" s="4" t="s">
        <v>404</v>
      </c>
      <c r="H3" s="1" t="s">
        <v>6</v>
      </c>
      <c r="I3" s="14">
        <v>0.63339000000000001</v>
      </c>
      <c r="J3" s="5">
        <v>211998573.5</v>
      </c>
      <c r="K3" s="5">
        <f t="shared" ref="K3:K5" si="0">I3*J3</f>
        <v>134277776.469165</v>
      </c>
    </row>
    <row r="4" spans="1:11" x14ac:dyDescent="0.3">
      <c r="D4" s="260" t="s">
        <v>451</v>
      </c>
      <c r="E4" s="259" t="s">
        <v>405</v>
      </c>
      <c r="H4" s="1" t="s">
        <v>9</v>
      </c>
      <c r="I4" s="14">
        <v>0.70269999999999999</v>
      </c>
      <c r="J4" s="5">
        <v>6929153</v>
      </c>
      <c r="K4" s="5">
        <f t="shared" si="0"/>
        <v>4869115.8130999999</v>
      </c>
    </row>
    <row r="5" spans="1:11" x14ac:dyDescent="0.3">
      <c r="D5" s="260"/>
      <c r="E5" s="259"/>
      <c r="H5" s="1" t="s">
        <v>10</v>
      </c>
      <c r="I5" s="14">
        <v>0.65017999999999998</v>
      </c>
      <c r="J5" s="5">
        <v>3386587.5</v>
      </c>
      <c r="K5" s="5">
        <f t="shared" si="0"/>
        <v>2201891.4607500001</v>
      </c>
    </row>
    <row r="6" spans="1:11" x14ac:dyDescent="0.3">
      <c r="D6" s="260"/>
      <c r="E6" s="259"/>
      <c r="H6" s="190" t="s">
        <v>77</v>
      </c>
      <c r="I6" s="191">
        <f>K6/J6</f>
        <v>0.63287579669916494</v>
      </c>
      <c r="J6" s="192">
        <f>SUM(J2:J5)</f>
        <v>268010473</v>
      </c>
      <c r="K6" s="192">
        <f>SUM(K2:K5)</f>
        <v>169617341.62359503</v>
      </c>
    </row>
    <row r="7" spans="1:11" x14ac:dyDescent="0.3">
      <c r="D7" s="262" t="s">
        <v>5</v>
      </c>
      <c r="E7" s="262"/>
    </row>
    <row r="8" spans="1:11" x14ac:dyDescent="0.3">
      <c r="D8" s="260" t="s">
        <v>7</v>
      </c>
      <c r="E8" s="261" t="s">
        <v>8</v>
      </c>
    </row>
    <row r="9" spans="1:11" x14ac:dyDescent="0.3">
      <c r="D9" s="260"/>
      <c r="E9" s="261"/>
    </row>
    <row r="10" spans="1:11" x14ac:dyDescent="0.3">
      <c r="D10" s="260"/>
      <c r="E10" s="261"/>
    </row>
    <row r="11" spans="1:11" x14ac:dyDescent="0.3">
      <c r="D11" s="1" t="s">
        <v>11</v>
      </c>
      <c r="E11" s="185" t="s">
        <v>12</v>
      </c>
    </row>
    <row r="12" spans="1:11" x14ac:dyDescent="0.3">
      <c r="D12" s="1" t="s">
        <v>13</v>
      </c>
      <c r="E12" s="186">
        <v>46163</v>
      </c>
    </row>
    <row r="13" spans="1:11" ht="14.4" customHeight="1" x14ac:dyDescent="0.3">
      <c r="D13" s="187" t="s">
        <v>79</v>
      </c>
      <c r="E13" s="187"/>
    </row>
    <row r="14" spans="1:11" x14ac:dyDescent="0.3">
      <c r="D14" s="4" t="s">
        <v>11</v>
      </c>
      <c r="E14" s="188" t="s">
        <v>81</v>
      </c>
    </row>
    <row r="15" spans="1:11" x14ac:dyDescent="0.3">
      <c r="D15" s="4" t="s">
        <v>13</v>
      </c>
      <c r="E15" s="189">
        <v>46177</v>
      </c>
    </row>
    <row r="22" spans="1:1" x14ac:dyDescent="0.3">
      <c r="A22" s="129" t="s">
        <v>315</v>
      </c>
    </row>
    <row r="23" spans="1:1" x14ac:dyDescent="0.3">
      <c r="A23" s="129"/>
    </row>
  </sheetData>
  <mergeCells count="5">
    <mergeCell ref="E4:E6"/>
    <mergeCell ref="D4:D6"/>
    <mergeCell ref="E8:E10"/>
    <mergeCell ref="D8:D10"/>
    <mergeCell ref="D7:E7"/>
  </mergeCells>
  <hyperlinks>
    <hyperlink ref="E11" r:id="rId1" xr:uid="{55F87CBD-A883-4231-9695-0C65374419AF}"/>
    <hyperlink ref="E14" r:id="rId2" xr:uid="{AF1F8CB4-060F-4890-84CF-F559FE6917CC}"/>
    <hyperlink ref="A22" location="'Tabla de contenidos'!A1" display="&lt;&lt; Volver a la Tabla de contenidos" xr:uid="{2F0ED03B-4BC5-4A83-8C82-7142E2001A0A}"/>
  </hyperlinks>
  <pageMargins left="0.7" right="0.7" top="0.75" bottom="0.75" header="0.3" footer="0.3"/>
  <pageSetup paperSize="9" scale="64" orientation="landscape" horizontalDpi="0" verticalDpi="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F297"/>
    <pageSetUpPr fitToPage="1"/>
  </sheetPr>
  <dimension ref="A1:K21"/>
  <sheetViews>
    <sheetView workbookViewId="0">
      <selection activeCell="I12" sqref="I12"/>
    </sheetView>
  </sheetViews>
  <sheetFormatPr defaultColWidth="8.77734375" defaultRowHeight="14.4" x14ac:dyDescent="0.3"/>
  <cols>
    <col min="1" max="1" width="10.5546875" bestFit="1" customWidth="1"/>
    <col min="2" max="2" width="13.77734375" bestFit="1" customWidth="1"/>
    <col min="4" max="4" width="20.21875" bestFit="1" customWidth="1"/>
    <col min="5" max="5" width="86.44140625" customWidth="1"/>
    <col min="8" max="8" width="10.5546875" bestFit="1" customWidth="1"/>
    <col min="9" max="9" width="19.6640625" bestFit="1" customWidth="1"/>
    <col min="10" max="10" width="13.77734375" bestFit="1" customWidth="1"/>
    <col min="11" max="11" width="20.44140625" bestFit="1" customWidth="1"/>
  </cols>
  <sheetData>
    <row r="1" spans="1:11" x14ac:dyDescent="0.3">
      <c r="A1" s="180" t="s">
        <v>469</v>
      </c>
      <c r="B1" s="54" t="s">
        <v>360</v>
      </c>
      <c r="D1" s="180" t="s">
        <v>1</v>
      </c>
      <c r="E1" s="180" t="s">
        <v>30</v>
      </c>
      <c r="H1" s="3" t="s">
        <v>0</v>
      </c>
      <c r="I1" s="3" t="s">
        <v>126</v>
      </c>
      <c r="J1" s="3" t="s">
        <v>79</v>
      </c>
      <c r="K1" s="3" t="s">
        <v>30</v>
      </c>
    </row>
    <row r="2" spans="1:11" x14ac:dyDescent="0.3">
      <c r="A2" s="144" t="s">
        <v>9</v>
      </c>
      <c r="B2" s="193">
        <f>I4</f>
        <v>0.94860000610351602</v>
      </c>
      <c r="D2" s="183" t="s">
        <v>4</v>
      </c>
      <c r="E2" s="184" t="s">
        <v>349</v>
      </c>
      <c r="H2" s="4" t="s">
        <v>3</v>
      </c>
      <c r="I2" s="195">
        <v>0.99139999389648403</v>
      </c>
      <c r="J2" s="5">
        <v>45696159</v>
      </c>
      <c r="K2" s="5">
        <f>I2*J2</f>
        <v>45303171.753692761</v>
      </c>
    </row>
    <row r="3" spans="1:11" ht="14.4" customHeight="1" x14ac:dyDescent="0.3">
      <c r="A3" s="144" t="s">
        <v>77</v>
      </c>
      <c r="B3" s="193">
        <f>I6</f>
        <v>0.9554599911369035</v>
      </c>
      <c r="D3" s="4" t="s">
        <v>387</v>
      </c>
      <c r="E3" s="4" t="s">
        <v>406</v>
      </c>
      <c r="H3" s="4" t="s">
        <v>6</v>
      </c>
      <c r="I3" s="31">
        <v>0.94739997863769498</v>
      </c>
      <c r="J3" s="5">
        <v>211998573.5</v>
      </c>
      <c r="K3" s="5">
        <f t="shared" ref="K3:K5" si="0">I3*J3</f>
        <v>200847444.0051218</v>
      </c>
    </row>
    <row r="4" spans="1:11" ht="14.4" customHeight="1" x14ac:dyDescent="0.3">
      <c r="D4" s="260" t="s">
        <v>451</v>
      </c>
      <c r="E4" s="259" t="s">
        <v>407</v>
      </c>
      <c r="H4" s="4" t="s">
        <v>9</v>
      </c>
      <c r="I4" s="31">
        <v>0.94860000610351602</v>
      </c>
      <c r="J4" s="5">
        <v>6929153</v>
      </c>
      <c r="K4" s="5">
        <f t="shared" si="0"/>
        <v>6572994.578092196</v>
      </c>
    </row>
    <row r="5" spans="1:11" x14ac:dyDescent="0.3">
      <c r="D5" s="260"/>
      <c r="E5" s="259"/>
      <c r="H5" s="4" t="s">
        <v>10</v>
      </c>
      <c r="I5" s="31">
        <v>0.98910003662109403</v>
      </c>
      <c r="J5" s="5">
        <v>3386587.5</v>
      </c>
      <c r="K5" s="5">
        <f t="shared" si="0"/>
        <v>3349673.8202705393</v>
      </c>
    </row>
    <row r="6" spans="1:11" x14ac:dyDescent="0.3">
      <c r="D6" s="260"/>
      <c r="E6" s="259"/>
      <c r="H6" s="3" t="s">
        <v>77</v>
      </c>
      <c r="I6" s="193">
        <f>K6/J6</f>
        <v>0.9554599911369035</v>
      </c>
      <c r="J6" s="192">
        <f>SUM(J2:J5)</f>
        <v>268010473</v>
      </c>
      <c r="K6" s="5">
        <f>SUM(K2:K5)</f>
        <v>256073284.1571773</v>
      </c>
    </row>
    <row r="7" spans="1:11" x14ac:dyDescent="0.3">
      <c r="D7" s="260"/>
      <c r="E7" s="259"/>
    </row>
    <row r="8" spans="1:11" x14ac:dyDescent="0.3">
      <c r="D8" s="263" t="s">
        <v>31</v>
      </c>
      <c r="E8" s="263"/>
    </row>
    <row r="9" spans="1:11" ht="28.8" x14ac:dyDescent="0.3">
      <c r="D9" s="1" t="s">
        <v>7</v>
      </c>
      <c r="E9" s="2" t="s">
        <v>32</v>
      </c>
    </row>
    <row r="10" spans="1:11" x14ac:dyDescent="0.3">
      <c r="D10" s="1" t="s">
        <v>11</v>
      </c>
      <c r="E10" s="185" t="s">
        <v>362</v>
      </c>
    </row>
    <row r="11" spans="1:11" x14ac:dyDescent="0.3">
      <c r="D11" s="1" t="s">
        <v>13</v>
      </c>
      <c r="E11" s="186">
        <v>46163</v>
      </c>
    </row>
    <row r="12" spans="1:11" x14ac:dyDescent="0.3">
      <c r="D12" s="187" t="s">
        <v>79</v>
      </c>
      <c r="E12" s="187"/>
    </row>
    <row r="13" spans="1:11" x14ac:dyDescent="0.3">
      <c r="D13" s="4" t="s">
        <v>11</v>
      </c>
      <c r="E13" s="188" t="s">
        <v>81</v>
      </c>
    </row>
    <row r="14" spans="1:11" x14ac:dyDescent="0.3">
      <c r="D14" s="4" t="s">
        <v>13</v>
      </c>
      <c r="E14" s="189">
        <v>46177</v>
      </c>
    </row>
    <row r="20" spans="1:1" x14ac:dyDescent="0.3">
      <c r="A20" s="129" t="s">
        <v>315</v>
      </c>
    </row>
    <row r="21" spans="1:1" x14ac:dyDescent="0.3">
      <c r="A21" s="129"/>
    </row>
  </sheetData>
  <mergeCells count="3">
    <mergeCell ref="E4:E7"/>
    <mergeCell ref="D4:D7"/>
    <mergeCell ref="D8:E8"/>
  </mergeCells>
  <hyperlinks>
    <hyperlink ref="E13" r:id="rId1" xr:uid="{5D46F002-3F05-4379-8A25-F9829DCF4640}"/>
    <hyperlink ref="A20" location="'Tabla de contenidos'!A1" display="&lt;&lt; Volver a la Tabla de contenidos" xr:uid="{FAD7C34B-4F7F-44DF-8064-8CCAD0ACC9CB}"/>
    <hyperlink ref="E10" r:id="rId2" xr:uid="{464B69B6-FEC1-4414-B913-7EB28FC50056}"/>
  </hyperlinks>
  <pageMargins left="0.7" right="0.7" top="0.75" bottom="0.75" header="0.3" footer="0.3"/>
  <pageSetup paperSize="9" scale="60" orientation="landscape" horizontalDpi="0" verticalDpi="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F860-7E66-4747-A188-CD15F6144757}">
  <sheetPr>
    <tabColor rgb="FFC9F297"/>
    <pageSetUpPr fitToPage="1"/>
  </sheetPr>
  <dimension ref="A1:I19"/>
  <sheetViews>
    <sheetView workbookViewId="0">
      <selection activeCell="E12" sqref="E12"/>
    </sheetView>
  </sheetViews>
  <sheetFormatPr defaultColWidth="8.77734375" defaultRowHeight="14.4" x14ac:dyDescent="0.3"/>
  <cols>
    <col min="1" max="1" width="11.21875" bestFit="1" customWidth="1"/>
    <col min="2" max="2" width="27.5546875" bestFit="1" customWidth="1"/>
    <col min="4" max="4" width="20.21875" bestFit="1" customWidth="1"/>
    <col min="5" max="5" width="70.6640625" customWidth="1"/>
    <col min="8" max="8" width="10.5546875" bestFit="1" customWidth="1"/>
  </cols>
  <sheetData>
    <row r="1" spans="1:9" x14ac:dyDescent="0.3">
      <c r="A1" s="180" t="s">
        <v>469</v>
      </c>
      <c r="B1" s="54" t="s">
        <v>90</v>
      </c>
      <c r="D1" s="180" t="s">
        <v>1</v>
      </c>
      <c r="E1" s="180" t="s">
        <v>14</v>
      </c>
      <c r="H1" s="3" t="s">
        <v>0</v>
      </c>
      <c r="I1" s="3">
        <v>2024</v>
      </c>
    </row>
    <row r="2" spans="1:9" x14ac:dyDescent="0.3">
      <c r="A2" s="144" t="s">
        <v>9</v>
      </c>
      <c r="B2" s="196">
        <f>I4</f>
        <v>0.11833158292057178</v>
      </c>
      <c r="D2" s="197" t="s">
        <v>4</v>
      </c>
      <c r="E2" s="198" t="s">
        <v>90</v>
      </c>
      <c r="H2" s="4" t="s">
        <v>3</v>
      </c>
      <c r="I2" s="23">
        <f>F3_ARG!B7</f>
        <v>0.3418643285268923</v>
      </c>
    </row>
    <row r="3" spans="1:9" ht="14.4" customHeight="1" x14ac:dyDescent="0.3">
      <c r="A3" s="144" t="s">
        <v>77</v>
      </c>
      <c r="B3" s="196">
        <f>I6</f>
        <v>0.16970558001984679</v>
      </c>
      <c r="D3" s="260" t="s">
        <v>7</v>
      </c>
      <c r="E3" s="261" t="s">
        <v>91</v>
      </c>
      <c r="H3" s="4" t="s">
        <v>6</v>
      </c>
      <c r="I3" s="23">
        <f>F3_BRA!B4</f>
        <v>0.1047722724755985</v>
      </c>
    </row>
    <row r="4" spans="1:9" x14ac:dyDescent="0.3">
      <c r="D4" s="260"/>
      <c r="E4" s="261"/>
      <c r="H4" s="4" t="s">
        <v>9</v>
      </c>
      <c r="I4" s="23">
        <f>F3_PRY!B4</f>
        <v>0.11833158292057178</v>
      </c>
    </row>
    <row r="5" spans="1:9" x14ac:dyDescent="0.3">
      <c r="D5" s="7" t="s">
        <v>92</v>
      </c>
      <c r="E5" s="26" t="s">
        <v>93</v>
      </c>
      <c r="H5" s="4" t="s">
        <v>10</v>
      </c>
      <c r="I5" s="23">
        <f>F3_URY!B4</f>
        <v>0.11385413615632456</v>
      </c>
    </row>
    <row r="6" spans="1:9" x14ac:dyDescent="0.3">
      <c r="D6" s="4" t="s">
        <v>387</v>
      </c>
      <c r="E6" s="4" t="s">
        <v>411</v>
      </c>
      <c r="H6" s="3" t="s">
        <v>77</v>
      </c>
      <c r="I6" s="196">
        <f>AVERAGE(I2:I5)</f>
        <v>0.16970558001984679</v>
      </c>
    </row>
    <row r="7" spans="1:9" ht="28.8" x14ac:dyDescent="0.3">
      <c r="D7" s="1" t="s">
        <v>451</v>
      </c>
      <c r="E7" s="26" t="s">
        <v>408</v>
      </c>
    </row>
    <row r="8" spans="1:9" ht="57.6" x14ac:dyDescent="0.3">
      <c r="D8" s="1" t="s">
        <v>395</v>
      </c>
      <c r="E8" s="176" t="s">
        <v>410</v>
      </c>
    </row>
    <row r="19" spans="1:1" x14ac:dyDescent="0.3">
      <c r="A19" s="129" t="s">
        <v>315</v>
      </c>
    </row>
  </sheetData>
  <mergeCells count="2">
    <mergeCell ref="E3:E4"/>
    <mergeCell ref="D3:D4"/>
  </mergeCells>
  <hyperlinks>
    <hyperlink ref="A19" location="'Tabla de contenidos'!A1" display="&lt;&lt; Volver a la Tabla de contenidos" xr:uid="{49A7DCDD-9CC1-4989-8EEB-1AEF0D2D2DBD}"/>
  </hyperlinks>
  <pageMargins left="0.7" right="0.7" top="0.75" bottom="0.75" header="0.3" footer="0.3"/>
  <pageSetup paperSize="9" scale="78" orientation="landscape" horizontalDpi="0" verticalDpi="0" r:id="rId1"/>
  <ignoredErrors>
    <ignoredError sqref="I6"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918F2-8E2C-403D-B034-50F9257155EF}">
  <sheetPr>
    <tabColor rgb="FFE8F9D2"/>
    <pageSetUpPr fitToPage="1"/>
  </sheetPr>
  <dimension ref="A1:E20"/>
  <sheetViews>
    <sheetView workbookViewId="0">
      <selection activeCell="E17" sqref="E17"/>
    </sheetView>
  </sheetViews>
  <sheetFormatPr defaultColWidth="8.77734375" defaultRowHeight="14.4" x14ac:dyDescent="0.3"/>
  <cols>
    <col min="1" max="1" width="35.33203125" bestFit="1" customWidth="1"/>
    <col min="2" max="2" width="10.109375" bestFit="1" customWidth="1"/>
    <col min="3" max="3" width="10" bestFit="1" customWidth="1"/>
    <col min="4" max="4" width="16" bestFit="1" customWidth="1"/>
    <col min="5" max="5" width="69.33203125" bestFit="1" customWidth="1"/>
  </cols>
  <sheetData>
    <row r="1" spans="1:5" x14ac:dyDescent="0.3">
      <c r="A1" s="4" t="s">
        <v>82</v>
      </c>
      <c r="B1" s="5">
        <v>82931.310466169001</v>
      </c>
      <c r="D1" s="199" t="s">
        <v>1</v>
      </c>
      <c r="E1" s="199" t="s">
        <v>14</v>
      </c>
    </row>
    <row r="2" spans="1:5" x14ac:dyDescent="0.3">
      <c r="A2" s="16" t="s">
        <v>83</v>
      </c>
      <c r="B2" s="17">
        <f>B1</f>
        <v>82931.310466169001</v>
      </c>
      <c r="D2" s="183" t="s">
        <v>4</v>
      </c>
      <c r="E2" s="184" t="s">
        <v>90</v>
      </c>
    </row>
    <row r="3" spans="1:5" ht="14.4" customHeight="1" x14ac:dyDescent="0.3">
      <c r="A3" s="4" t="s">
        <v>85</v>
      </c>
      <c r="B3" s="5">
        <v>1019.083841817</v>
      </c>
      <c r="D3" s="4" t="s">
        <v>92</v>
      </c>
      <c r="E3" s="4" t="s">
        <v>93</v>
      </c>
    </row>
    <row r="4" spans="1:5" x14ac:dyDescent="0.3">
      <c r="A4" s="4" t="s">
        <v>86</v>
      </c>
      <c r="B4" s="5">
        <v>53560.969857979901</v>
      </c>
      <c r="D4" s="1" t="s">
        <v>0</v>
      </c>
      <c r="E4" s="181" t="s">
        <v>3</v>
      </c>
    </row>
    <row r="5" spans="1:5" x14ac:dyDescent="0.3">
      <c r="A5" s="16" t="s">
        <v>87</v>
      </c>
      <c r="B5" s="17">
        <f>B3+B4</f>
        <v>54580.053699796903</v>
      </c>
      <c r="D5" s="260" t="s">
        <v>11</v>
      </c>
      <c r="E5" s="264" t="s">
        <v>84</v>
      </c>
    </row>
    <row r="6" spans="1:5" x14ac:dyDescent="0.3">
      <c r="D6" s="260"/>
      <c r="E6" s="264"/>
    </row>
    <row r="7" spans="1:5" x14ac:dyDescent="0.3">
      <c r="A7" s="18" t="s">
        <v>88</v>
      </c>
      <c r="B7" s="22">
        <f>1-(B5/B2)</f>
        <v>0.3418643285268923</v>
      </c>
      <c r="D7" s="4" t="s">
        <v>13</v>
      </c>
      <c r="E7" s="189">
        <v>46163</v>
      </c>
    </row>
    <row r="10" spans="1:5" x14ac:dyDescent="0.3">
      <c r="D10" s="10"/>
    </row>
    <row r="13" spans="1:5" x14ac:dyDescent="0.3">
      <c r="C13" s="15"/>
    </row>
    <row r="14" spans="1:5" x14ac:dyDescent="0.3">
      <c r="C14" s="10"/>
    </row>
    <row r="20" spans="1:1" x14ac:dyDescent="0.3">
      <c r="A20" s="129"/>
    </row>
  </sheetData>
  <mergeCells count="2">
    <mergeCell ref="E5:E6"/>
    <mergeCell ref="D5:D6"/>
  </mergeCells>
  <hyperlinks>
    <hyperlink ref="E5" r:id="rId1" xr:uid="{2FA90B9B-18E8-4CD8-A3A0-C9B291FCEAF3}"/>
  </hyperlinks>
  <pageMargins left="0.7" right="0.7" top="0.75" bottom="0.75" header="0.3" footer="0.3"/>
  <pageSetup paperSize="9" scale="93" orientation="landscape" horizontalDpi="0"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16CFD-101B-4599-BA60-86DC9B5563A7}">
  <sheetPr>
    <tabColor rgb="FFE8F9D2"/>
    <pageSetUpPr fitToPage="1"/>
  </sheetPr>
  <dimension ref="A1:E20"/>
  <sheetViews>
    <sheetView workbookViewId="0">
      <selection activeCell="E13" sqref="E13:E14"/>
    </sheetView>
  </sheetViews>
  <sheetFormatPr defaultColWidth="8.77734375" defaultRowHeight="14.4" x14ac:dyDescent="0.3"/>
  <cols>
    <col min="1" max="1" width="35.33203125" bestFit="1" customWidth="1"/>
    <col min="2" max="2" width="10.109375" bestFit="1" customWidth="1"/>
    <col min="3" max="3" width="10" bestFit="1" customWidth="1"/>
    <col min="4" max="4" width="16" bestFit="1" customWidth="1"/>
    <col min="5" max="5" width="69.33203125" bestFit="1" customWidth="1"/>
  </cols>
  <sheetData>
    <row r="1" spans="1:5" x14ac:dyDescent="0.3">
      <c r="A1" s="4" t="s">
        <v>94</v>
      </c>
      <c r="B1" s="5">
        <v>321991.34671802702</v>
      </c>
      <c r="D1" s="199" t="s">
        <v>1</v>
      </c>
      <c r="E1" s="199" t="s">
        <v>14</v>
      </c>
    </row>
    <row r="2" spans="1:5" x14ac:dyDescent="0.3">
      <c r="A2" s="4" t="s">
        <v>95</v>
      </c>
      <c r="B2" s="5">
        <v>288255.581604901</v>
      </c>
      <c r="D2" s="183" t="s">
        <v>4</v>
      </c>
      <c r="E2" s="184" t="s">
        <v>90</v>
      </c>
    </row>
    <row r="3" spans="1:5" ht="14.4" customHeight="1" x14ac:dyDescent="0.3">
      <c r="A3" s="19"/>
      <c r="B3" s="20"/>
      <c r="D3" s="4" t="s">
        <v>92</v>
      </c>
      <c r="E3" s="4" t="s">
        <v>93</v>
      </c>
    </row>
    <row r="4" spans="1:5" x14ac:dyDescent="0.3">
      <c r="A4" s="18" t="s">
        <v>88</v>
      </c>
      <c r="B4" s="22">
        <f>1-(B2/B1)</f>
        <v>0.1047722724755985</v>
      </c>
      <c r="D4" s="1" t="s">
        <v>0</v>
      </c>
      <c r="E4" s="181" t="s">
        <v>6</v>
      </c>
    </row>
    <row r="5" spans="1:5" x14ac:dyDescent="0.3">
      <c r="B5" s="15"/>
      <c r="D5" s="260" t="s">
        <v>11</v>
      </c>
      <c r="E5" s="264" t="s">
        <v>96</v>
      </c>
    </row>
    <row r="6" spans="1:5" x14ac:dyDescent="0.3">
      <c r="A6" s="19"/>
      <c r="B6" s="20"/>
      <c r="D6" s="260"/>
      <c r="E6" s="264"/>
    </row>
    <row r="7" spans="1:5" x14ac:dyDescent="0.3">
      <c r="D7" s="4" t="s">
        <v>13</v>
      </c>
      <c r="E7" s="189">
        <v>46163</v>
      </c>
    </row>
    <row r="8" spans="1:5" x14ac:dyDescent="0.3">
      <c r="B8" s="21"/>
    </row>
    <row r="10" spans="1:5" x14ac:dyDescent="0.3">
      <c r="D10" s="10"/>
    </row>
    <row r="13" spans="1:5" x14ac:dyDescent="0.3">
      <c r="C13" s="15"/>
    </row>
    <row r="14" spans="1:5" x14ac:dyDescent="0.3">
      <c r="C14" s="10"/>
    </row>
    <row r="20" spans="1:1" x14ac:dyDescent="0.3">
      <c r="A20" s="129"/>
    </row>
  </sheetData>
  <mergeCells count="2">
    <mergeCell ref="D5:D6"/>
    <mergeCell ref="E5:E6"/>
  </mergeCells>
  <hyperlinks>
    <hyperlink ref="E5" r:id="rId1" xr:uid="{322E975F-07FA-4225-A2D5-C3EAF4462539}"/>
  </hyperlinks>
  <pageMargins left="0.7" right="0.7" top="0.75" bottom="0.75" header="0.3" footer="0.3"/>
  <pageSetup paperSize="9" scale="93" orientation="landscape" horizontalDpi="0" verticalDpi="0"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8A93-C056-4492-BE06-0BC341DA3EF9}">
  <sheetPr>
    <tabColor rgb="FFE8F9D2"/>
    <pageSetUpPr fitToPage="1"/>
  </sheetPr>
  <dimension ref="A1:E20"/>
  <sheetViews>
    <sheetView workbookViewId="0">
      <selection activeCell="E14" sqref="E14"/>
    </sheetView>
  </sheetViews>
  <sheetFormatPr defaultColWidth="8.77734375" defaultRowHeight="14.4" x14ac:dyDescent="0.3"/>
  <cols>
    <col min="1" max="1" width="35.33203125" bestFit="1" customWidth="1"/>
    <col min="2" max="2" width="10.109375" bestFit="1" customWidth="1"/>
    <col min="3" max="3" width="10" bestFit="1" customWidth="1"/>
    <col min="4" max="4" width="16" bestFit="1" customWidth="1"/>
    <col min="5" max="5" width="69.33203125" bestFit="1" customWidth="1"/>
  </cols>
  <sheetData>
    <row r="1" spans="1:5" x14ac:dyDescent="0.3">
      <c r="A1" s="4" t="s">
        <v>98</v>
      </c>
      <c r="B1" s="5">
        <v>7245.91</v>
      </c>
      <c r="D1" s="199" t="s">
        <v>1</v>
      </c>
      <c r="E1" s="199" t="s">
        <v>14</v>
      </c>
    </row>
    <row r="2" spans="1:5" x14ac:dyDescent="0.3">
      <c r="A2" s="4" t="s">
        <v>99</v>
      </c>
      <c r="B2" s="5">
        <v>6388.49</v>
      </c>
      <c r="D2" s="183" t="s">
        <v>4</v>
      </c>
      <c r="E2" s="184" t="s">
        <v>90</v>
      </c>
    </row>
    <row r="3" spans="1:5" ht="14.4" customHeight="1" x14ac:dyDescent="0.3">
      <c r="A3" s="19"/>
      <c r="B3" s="20"/>
      <c r="D3" s="4" t="s">
        <v>92</v>
      </c>
      <c r="E3" s="4" t="s">
        <v>93</v>
      </c>
    </row>
    <row r="4" spans="1:5" x14ac:dyDescent="0.3">
      <c r="A4" s="18" t="s">
        <v>88</v>
      </c>
      <c r="B4" s="22">
        <f>1-(B2/B1)</f>
        <v>0.11833158292057178</v>
      </c>
      <c r="D4" s="1" t="s">
        <v>0</v>
      </c>
      <c r="E4" s="181" t="s">
        <v>9</v>
      </c>
    </row>
    <row r="5" spans="1:5" x14ac:dyDescent="0.3">
      <c r="B5" s="15"/>
      <c r="D5" s="7" t="s">
        <v>11</v>
      </c>
      <c r="E5" s="200" t="s">
        <v>97</v>
      </c>
    </row>
    <row r="6" spans="1:5" x14ac:dyDescent="0.3">
      <c r="D6" s="4" t="s">
        <v>13</v>
      </c>
      <c r="E6" s="189">
        <v>46163</v>
      </c>
    </row>
    <row r="7" spans="1:5" x14ac:dyDescent="0.3">
      <c r="B7" s="21"/>
    </row>
    <row r="9" spans="1:5" x14ac:dyDescent="0.3">
      <c r="D9" s="10"/>
    </row>
    <row r="12" spans="1:5" x14ac:dyDescent="0.3">
      <c r="C12" s="15"/>
    </row>
    <row r="13" spans="1:5" x14ac:dyDescent="0.3">
      <c r="C13" s="10"/>
    </row>
    <row r="20" spans="1:1" x14ac:dyDescent="0.3">
      <c r="A20" s="129"/>
    </row>
  </sheetData>
  <hyperlinks>
    <hyperlink ref="E5" r:id="rId1" xr:uid="{781EB6AE-970C-4CDC-97C5-2E61E616F7CE}"/>
  </hyperlinks>
  <pageMargins left="0.7" right="0.7" top="0.75" bottom="0.75" header="0.3" footer="0.3"/>
  <pageSetup paperSize="9" scale="93" orientation="landscape" horizontalDpi="0" verticalDpi="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AA1E-596E-4183-B50B-09A73EB017B6}">
  <sheetPr>
    <tabColor rgb="FFE8F9D2"/>
    <pageSetUpPr fitToPage="1"/>
  </sheetPr>
  <dimension ref="A1:E20"/>
  <sheetViews>
    <sheetView workbookViewId="0">
      <selection activeCell="E13" sqref="E13:E14"/>
    </sheetView>
  </sheetViews>
  <sheetFormatPr defaultColWidth="8.77734375" defaultRowHeight="14.4" x14ac:dyDescent="0.3"/>
  <cols>
    <col min="1" max="1" width="35.33203125" bestFit="1" customWidth="1"/>
    <col min="2" max="2" width="10.109375" bestFit="1" customWidth="1"/>
    <col min="3" max="3" width="10" bestFit="1" customWidth="1"/>
    <col min="4" max="4" width="16" bestFit="1" customWidth="1"/>
    <col min="5" max="5" width="69.33203125" bestFit="1" customWidth="1"/>
  </cols>
  <sheetData>
    <row r="1" spans="1:5" x14ac:dyDescent="0.3">
      <c r="A1" s="4" t="s">
        <v>98</v>
      </c>
      <c r="B1" s="5">
        <v>7169.7</v>
      </c>
      <c r="D1" s="199" t="s">
        <v>1</v>
      </c>
      <c r="E1" s="199" t="s">
        <v>14</v>
      </c>
    </row>
    <row r="2" spans="1:5" x14ac:dyDescent="0.3">
      <c r="A2" s="4" t="s">
        <v>127</v>
      </c>
      <c r="B2" s="5">
        <v>6353.4</v>
      </c>
      <c r="D2" s="183" t="s">
        <v>4</v>
      </c>
      <c r="E2" s="184" t="s">
        <v>90</v>
      </c>
    </row>
    <row r="3" spans="1:5" ht="14.4" customHeight="1" x14ac:dyDescent="0.3">
      <c r="A3" s="19"/>
      <c r="B3" s="20"/>
      <c r="D3" s="4" t="s">
        <v>92</v>
      </c>
      <c r="E3" s="4" t="s">
        <v>93</v>
      </c>
    </row>
    <row r="4" spans="1:5" x14ac:dyDescent="0.3">
      <c r="A4" s="18" t="s">
        <v>88</v>
      </c>
      <c r="B4" s="22">
        <f>1-(B2/B1)</f>
        <v>0.11385413615632456</v>
      </c>
      <c r="D4" s="1" t="s">
        <v>0</v>
      </c>
      <c r="E4" s="181" t="s">
        <v>10</v>
      </c>
    </row>
    <row r="5" spans="1:5" x14ac:dyDescent="0.3">
      <c r="B5" s="15"/>
      <c r="D5" s="7" t="s">
        <v>11</v>
      </c>
      <c r="E5" s="200" t="s">
        <v>100</v>
      </c>
    </row>
    <row r="6" spans="1:5" x14ac:dyDescent="0.3">
      <c r="D6" s="4" t="s">
        <v>13</v>
      </c>
      <c r="E6" s="189">
        <v>46163</v>
      </c>
    </row>
    <row r="7" spans="1:5" x14ac:dyDescent="0.3">
      <c r="B7" s="21"/>
    </row>
    <row r="9" spans="1:5" x14ac:dyDescent="0.3">
      <c r="D9" s="10"/>
    </row>
    <row r="12" spans="1:5" x14ac:dyDescent="0.3">
      <c r="C12" s="15"/>
    </row>
    <row r="13" spans="1:5" x14ac:dyDescent="0.3">
      <c r="C13" s="10"/>
    </row>
    <row r="20" spans="1:1" x14ac:dyDescent="0.3">
      <c r="A20" s="129"/>
    </row>
  </sheetData>
  <hyperlinks>
    <hyperlink ref="E5" r:id="rId1" xr:uid="{99601629-08C1-43EE-BD78-377823953126}"/>
  </hyperlinks>
  <pageMargins left="0.7" right="0.7" top="0.75" bottom="0.75" header="0.3" footer="0.3"/>
  <pageSetup paperSize="9" scale="93" orientation="landscape" horizontalDpi="0" verticalDpi="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C5C1-74A7-4C51-A168-35815B9D17FB}">
  <sheetPr>
    <tabColor rgb="FFC9F297"/>
    <pageSetUpPr fitToPage="1"/>
  </sheetPr>
  <dimension ref="A1:I20"/>
  <sheetViews>
    <sheetView workbookViewId="0"/>
  </sheetViews>
  <sheetFormatPr defaultColWidth="8.77734375" defaultRowHeight="14.4" x14ac:dyDescent="0.3"/>
  <cols>
    <col min="1" max="1" width="11.21875" bestFit="1" customWidth="1"/>
    <col min="2" max="2" width="8.109375" bestFit="1" customWidth="1"/>
    <col min="4" max="4" width="20.21875" bestFit="1" customWidth="1"/>
    <col min="5" max="5" width="85.21875" bestFit="1" customWidth="1"/>
    <col min="8" max="8" width="10.77734375" bestFit="1" customWidth="1"/>
    <col min="9" max="9" width="9.21875" bestFit="1" customWidth="1"/>
  </cols>
  <sheetData>
    <row r="1" spans="1:9" x14ac:dyDescent="0.3">
      <c r="A1" s="180" t="s">
        <v>469</v>
      </c>
      <c r="B1" s="201" t="s">
        <v>101</v>
      </c>
      <c r="D1" s="180" t="s">
        <v>1</v>
      </c>
      <c r="E1" s="180" t="s">
        <v>16</v>
      </c>
      <c r="H1" s="6" t="s">
        <v>0</v>
      </c>
      <c r="I1" s="6" t="s">
        <v>15</v>
      </c>
    </row>
    <row r="2" spans="1:9" x14ac:dyDescent="0.3">
      <c r="A2" s="202" t="s">
        <v>9</v>
      </c>
      <c r="B2" s="203">
        <f>I4</f>
        <v>8.7183333333333355</v>
      </c>
      <c r="D2" s="197" t="s">
        <v>4</v>
      </c>
      <c r="E2" s="198" t="s">
        <v>361</v>
      </c>
      <c r="H2" s="7" t="s">
        <v>3</v>
      </c>
      <c r="I2" s="8">
        <f>F4_Paises!B14</f>
        <v>101.9975</v>
      </c>
    </row>
    <row r="3" spans="1:9" x14ac:dyDescent="0.3">
      <c r="A3" s="202" t="s">
        <v>77</v>
      </c>
      <c r="B3" s="203">
        <f>I6</f>
        <v>89.043125000000003</v>
      </c>
      <c r="D3" s="7" t="s">
        <v>7</v>
      </c>
      <c r="E3" s="26" t="s">
        <v>412</v>
      </c>
      <c r="H3" s="7" t="s">
        <v>6</v>
      </c>
      <c r="I3" s="8">
        <f>F4_Paises!C14</f>
        <v>148.45083333333335</v>
      </c>
    </row>
    <row r="4" spans="1:9" x14ac:dyDescent="0.3">
      <c r="D4" s="4" t="s">
        <v>387</v>
      </c>
      <c r="E4" s="4" t="s">
        <v>103</v>
      </c>
      <c r="H4" s="7" t="s">
        <v>9</v>
      </c>
      <c r="I4" s="8">
        <f>F4_Paises!D14</f>
        <v>8.7183333333333355</v>
      </c>
    </row>
    <row r="5" spans="1:9" x14ac:dyDescent="0.3">
      <c r="D5" s="261" t="s">
        <v>471</v>
      </c>
      <c r="E5" s="259" t="s">
        <v>495</v>
      </c>
      <c r="H5" s="7" t="s">
        <v>10</v>
      </c>
      <c r="I5" s="8">
        <f>F4_Paises!E14</f>
        <v>97.005833333333328</v>
      </c>
    </row>
    <row r="6" spans="1:9" x14ac:dyDescent="0.3">
      <c r="D6" s="261"/>
      <c r="E6" s="259"/>
      <c r="H6" s="6" t="s">
        <v>77</v>
      </c>
      <c r="I6" s="192">
        <f>AVERAGE(I2:I5)</f>
        <v>89.043125000000003</v>
      </c>
    </row>
    <row r="7" spans="1:9" x14ac:dyDescent="0.3">
      <c r="D7" s="261"/>
      <c r="E7" s="259"/>
    </row>
    <row r="8" spans="1:9" x14ac:dyDescent="0.3">
      <c r="D8" s="261"/>
      <c r="E8" s="259"/>
    </row>
    <row r="9" spans="1:9" x14ac:dyDescent="0.3">
      <c r="D9" s="1" t="s">
        <v>11</v>
      </c>
      <c r="E9" s="185" t="s">
        <v>106</v>
      </c>
    </row>
    <row r="10" spans="1:9" x14ac:dyDescent="0.3">
      <c r="D10" s="1" t="s">
        <v>13</v>
      </c>
      <c r="E10" s="186">
        <v>46164</v>
      </c>
    </row>
    <row r="11" spans="1:9" ht="57.6" x14ac:dyDescent="0.3">
      <c r="D11" s="7" t="s">
        <v>395</v>
      </c>
      <c r="E11" s="176" t="s">
        <v>496</v>
      </c>
    </row>
    <row r="12" spans="1:9" x14ac:dyDescent="0.3">
      <c r="D12" s="4" t="s">
        <v>497</v>
      </c>
      <c r="E12" s="4" t="s">
        <v>498</v>
      </c>
    </row>
    <row r="20" spans="1:1" x14ac:dyDescent="0.3">
      <c r="A20" s="129" t="s">
        <v>315</v>
      </c>
    </row>
  </sheetData>
  <mergeCells count="2">
    <mergeCell ref="E5:E8"/>
    <mergeCell ref="D5:D8"/>
  </mergeCells>
  <hyperlinks>
    <hyperlink ref="E9" r:id="rId1" xr:uid="{3BC11048-6361-4E63-87E4-F386A0242F36}"/>
    <hyperlink ref="A20" location="'Tabla de contenidos'!A1" display="&lt;&lt; Volver a la Tabla de contenidos" xr:uid="{B5FD20D2-F213-40E7-BDFD-9E38A4B1A146}"/>
  </hyperlinks>
  <pageMargins left="0.7" right="0.7" top="0.75" bottom="0.75" header="0.3" footer="0.3"/>
  <pageSetup paperSize="9" scale="78" orientation="landscape" horizontalDpi="0" verticalDpi="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6581-D41C-4C70-983E-6883DD7D22F4}">
  <sheetPr>
    <tabColor rgb="FFE8F9D2"/>
    <pageSetUpPr fitToPage="1"/>
  </sheetPr>
  <dimension ref="A1:H33"/>
  <sheetViews>
    <sheetView topLeftCell="A16" workbookViewId="0">
      <selection activeCell="H21" sqref="H21"/>
    </sheetView>
  </sheetViews>
  <sheetFormatPr defaultColWidth="8.77734375" defaultRowHeight="14.4" x14ac:dyDescent="0.3"/>
  <cols>
    <col min="1" max="2" width="9" bestFit="1" customWidth="1"/>
    <col min="3" max="3" width="9.109375" bestFit="1" customWidth="1"/>
    <col min="4" max="5" width="9" bestFit="1" customWidth="1"/>
    <col min="7" max="7" width="16.44140625" bestFit="1" customWidth="1"/>
    <col min="8" max="8" width="77.77734375" customWidth="1"/>
  </cols>
  <sheetData>
    <row r="1" spans="1:8" x14ac:dyDescent="0.3">
      <c r="A1" s="6" t="s">
        <v>104</v>
      </c>
      <c r="B1" s="6" t="s">
        <v>3</v>
      </c>
      <c r="C1" s="6" t="s">
        <v>6</v>
      </c>
      <c r="D1" s="6" t="s">
        <v>9</v>
      </c>
      <c r="E1" s="6" t="s">
        <v>10</v>
      </c>
      <c r="G1" s="199" t="s">
        <v>1</v>
      </c>
      <c r="H1" s="199" t="s">
        <v>16</v>
      </c>
    </row>
    <row r="2" spans="1:8" x14ac:dyDescent="0.3">
      <c r="A2" s="6">
        <v>1</v>
      </c>
      <c r="B2" s="167">
        <v>103.08</v>
      </c>
      <c r="C2" s="167">
        <v>137.18</v>
      </c>
      <c r="D2" s="167">
        <v>8.76</v>
      </c>
      <c r="E2" s="167">
        <v>99.19</v>
      </c>
      <c r="G2" s="197" t="s">
        <v>4</v>
      </c>
      <c r="H2" s="198" t="s">
        <v>17</v>
      </c>
    </row>
    <row r="3" spans="1:8" x14ac:dyDescent="0.3">
      <c r="A3" s="6">
        <v>2</v>
      </c>
      <c r="B3" s="167">
        <v>103.45</v>
      </c>
      <c r="C3" s="167">
        <v>137.62</v>
      </c>
      <c r="D3" s="167">
        <v>8.76</v>
      </c>
      <c r="E3" s="167">
        <v>99.57</v>
      </c>
      <c r="G3" s="4" t="s">
        <v>104</v>
      </c>
      <c r="H3" s="4" t="s">
        <v>105</v>
      </c>
    </row>
    <row r="4" spans="1:8" x14ac:dyDescent="0.3">
      <c r="A4" s="6">
        <v>3</v>
      </c>
      <c r="B4" s="167">
        <v>105.96</v>
      </c>
      <c r="C4" s="167">
        <v>142.33000000000001</v>
      </c>
      <c r="D4" s="167">
        <v>8.7100000000000009</v>
      </c>
      <c r="E4" s="167">
        <v>100.85</v>
      </c>
      <c r="G4" s="260" t="s">
        <v>7</v>
      </c>
      <c r="H4" s="261" t="s">
        <v>107</v>
      </c>
    </row>
    <row r="5" spans="1:8" x14ac:dyDescent="0.3">
      <c r="A5" s="6">
        <v>4</v>
      </c>
      <c r="B5" s="167">
        <v>106.1</v>
      </c>
      <c r="C5" s="167">
        <v>142.84</v>
      </c>
      <c r="D5" s="167">
        <v>8.7100000000000009</v>
      </c>
      <c r="E5" s="167">
        <v>101.01</v>
      </c>
      <c r="G5" s="260"/>
      <c r="H5" s="261"/>
    </row>
    <row r="6" spans="1:8" x14ac:dyDescent="0.3">
      <c r="A6" s="6">
        <v>5</v>
      </c>
      <c r="B6" s="167">
        <v>104.98</v>
      </c>
      <c r="C6" s="167">
        <v>141.78</v>
      </c>
      <c r="D6" s="167">
        <v>8.7100000000000009</v>
      </c>
      <c r="E6" s="167">
        <v>99.9</v>
      </c>
      <c r="G6" s="1" t="s">
        <v>11</v>
      </c>
      <c r="H6" s="185" t="s">
        <v>106</v>
      </c>
    </row>
    <row r="7" spans="1:8" x14ac:dyDescent="0.3">
      <c r="A7" s="6">
        <v>6</v>
      </c>
      <c r="B7" s="167">
        <v>101.74</v>
      </c>
      <c r="C7" s="167">
        <v>144.69</v>
      </c>
      <c r="D7" s="167">
        <v>8.7100000000000009</v>
      </c>
      <c r="E7" s="167">
        <v>95.8</v>
      </c>
      <c r="G7" s="1" t="s">
        <v>13</v>
      </c>
      <c r="H7" s="186">
        <v>46164</v>
      </c>
    </row>
    <row r="8" spans="1:8" x14ac:dyDescent="0.3">
      <c r="A8" s="6">
        <v>7</v>
      </c>
      <c r="B8" s="167">
        <v>101.78</v>
      </c>
      <c r="C8" s="167">
        <v>157.03</v>
      </c>
      <c r="D8" s="167">
        <v>8.7100000000000009</v>
      </c>
      <c r="E8" s="167">
        <v>95.81</v>
      </c>
    </row>
    <row r="9" spans="1:8" x14ac:dyDescent="0.3">
      <c r="A9" s="6">
        <v>8</v>
      </c>
      <c r="B9" s="167">
        <v>99.36</v>
      </c>
      <c r="C9" s="167">
        <v>155.68</v>
      </c>
      <c r="D9" s="167">
        <v>8.7100000000000009</v>
      </c>
      <c r="E9" s="167">
        <v>93.38</v>
      </c>
    </row>
    <row r="10" spans="1:8" x14ac:dyDescent="0.3">
      <c r="A10" s="6">
        <v>9</v>
      </c>
      <c r="B10" s="167">
        <v>99.3</v>
      </c>
      <c r="C10" s="167">
        <v>156.56</v>
      </c>
      <c r="D10" s="167">
        <v>8.7100000000000009</v>
      </c>
      <c r="E10" s="167">
        <v>94.57</v>
      </c>
    </row>
    <row r="11" spans="1:8" x14ac:dyDescent="0.3">
      <c r="A11" s="6">
        <v>10</v>
      </c>
      <c r="B11" s="167">
        <v>99.35</v>
      </c>
      <c r="C11" s="167">
        <v>155.63</v>
      </c>
      <c r="D11" s="167">
        <v>8.7100000000000009</v>
      </c>
      <c r="E11" s="167">
        <v>94.61</v>
      </c>
    </row>
    <row r="12" spans="1:8" x14ac:dyDescent="0.3">
      <c r="A12" s="6">
        <v>11</v>
      </c>
      <c r="B12" s="167">
        <v>99.41</v>
      </c>
      <c r="C12" s="167">
        <v>154.65</v>
      </c>
      <c r="D12" s="167">
        <v>8.7100000000000009</v>
      </c>
      <c r="E12" s="167">
        <v>94.67</v>
      </c>
    </row>
    <row r="13" spans="1:8" x14ac:dyDescent="0.3">
      <c r="A13" s="6">
        <v>12</v>
      </c>
      <c r="B13" s="167">
        <v>99.46</v>
      </c>
      <c r="C13" s="167">
        <v>155.41999999999999</v>
      </c>
      <c r="D13" s="167">
        <v>8.7100000000000009</v>
      </c>
      <c r="E13" s="167">
        <v>94.71</v>
      </c>
    </row>
    <row r="14" spans="1:8" x14ac:dyDescent="0.3">
      <c r="A14" s="24" t="s">
        <v>15</v>
      </c>
      <c r="B14" s="25">
        <f>AVERAGE(B2:B13)</f>
        <v>101.9975</v>
      </c>
      <c r="C14" s="25">
        <f>AVERAGE(C2:C13)</f>
        <v>148.45083333333335</v>
      </c>
      <c r="D14" s="25">
        <f>AVERAGE(D2:D13)</f>
        <v>8.7183333333333355</v>
      </c>
      <c r="E14" s="25">
        <f>AVERAGE(E2:E13)</f>
        <v>97.005833333333328</v>
      </c>
    </row>
    <row r="17" spans="1:5" x14ac:dyDescent="0.3">
      <c r="A17" s="265" t="s">
        <v>470</v>
      </c>
      <c r="B17" s="265"/>
      <c r="C17" s="265"/>
      <c r="D17" s="265"/>
      <c r="E17" s="265"/>
    </row>
    <row r="18" spans="1:5" x14ac:dyDescent="0.3">
      <c r="A18" s="265"/>
      <c r="B18" s="265"/>
      <c r="C18" s="265"/>
      <c r="D18" s="265"/>
      <c r="E18" s="265"/>
    </row>
    <row r="19" spans="1:5" x14ac:dyDescent="0.3">
      <c r="A19" s="265"/>
      <c r="B19" s="265"/>
      <c r="C19" s="265"/>
      <c r="D19" s="265"/>
      <c r="E19" s="265"/>
    </row>
    <row r="20" spans="1:5" x14ac:dyDescent="0.3">
      <c r="A20" s="265"/>
      <c r="B20" s="265"/>
      <c r="C20" s="265"/>
      <c r="D20" s="265"/>
      <c r="E20" s="265"/>
    </row>
    <row r="21" spans="1:5" x14ac:dyDescent="0.3">
      <c r="A21" s="265"/>
      <c r="B21" s="265"/>
      <c r="C21" s="265"/>
      <c r="D21" s="265"/>
      <c r="E21" s="265"/>
    </row>
    <row r="22" spans="1:5" x14ac:dyDescent="0.3">
      <c r="A22" s="265"/>
      <c r="B22" s="265"/>
      <c r="C22" s="265"/>
      <c r="D22" s="265"/>
      <c r="E22" s="265"/>
    </row>
    <row r="23" spans="1:5" x14ac:dyDescent="0.3">
      <c r="A23" s="265"/>
      <c r="B23" s="265"/>
      <c r="C23" s="265"/>
      <c r="D23" s="265"/>
      <c r="E23" s="265"/>
    </row>
    <row r="24" spans="1:5" x14ac:dyDescent="0.3">
      <c r="A24" s="265"/>
      <c r="B24" s="265"/>
      <c r="C24" s="265"/>
      <c r="D24" s="265"/>
      <c r="E24" s="265"/>
    </row>
    <row r="25" spans="1:5" x14ac:dyDescent="0.3">
      <c r="A25" s="265"/>
      <c r="B25" s="265"/>
      <c r="C25" s="265"/>
      <c r="D25" s="265"/>
      <c r="E25" s="265"/>
    </row>
    <row r="26" spans="1:5" x14ac:dyDescent="0.3">
      <c r="A26" s="265"/>
      <c r="B26" s="265"/>
      <c r="C26" s="265"/>
      <c r="D26" s="265"/>
      <c r="E26" s="265"/>
    </row>
    <row r="27" spans="1:5" x14ac:dyDescent="0.3">
      <c r="A27" s="265"/>
      <c r="B27" s="265"/>
      <c r="C27" s="265"/>
      <c r="D27" s="265"/>
      <c r="E27" s="265"/>
    </row>
    <row r="33" spans="1:1" x14ac:dyDescent="0.3">
      <c r="A33" s="129"/>
    </row>
  </sheetData>
  <mergeCells count="3">
    <mergeCell ref="G4:G5"/>
    <mergeCell ref="H4:H5"/>
    <mergeCell ref="A17:E27"/>
  </mergeCells>
  <hyperlinks>
    <hyperlink ref="H6" r:id="rId1" xr:uid="{DEF04327-F70D-4331-81B2-C4A1DCD46086}"/>
  </hyperlinks>
  <pageMargins left="0.7" right="0.7" top="0.75" bottom="0.75" header="0.3" footer="0.3"/>
  <pageSetup paperSize="9" scale="88" orientation="landscape" horizontalDpi="0" verticalDpi="0"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B824-3554-4893-ADAF-5153759C7C2F}">
  <sheetPr>
    <tabColor rgb="FFC9F297"/>
    <pageSetUpPr fitToPage="1"/>
  </sheetPr>
  <dimension ref="A1:K19"/>
  <sheetViews>
    <sheetView workbookViewId="0">
      <selection activeCell="I9" sqref="I9"/>
    </sheetView>
  </sheetViews>
  <sheetFormatPr defaultColWidth="8.77734375" defaultRowHeight="14.4" x14ac:dyDescent="0.3"/>
  <cols>
    <col min="1" max="1" width="11.21875" bestFit="1" customWidth="1"/>
    <col min="2" max="2" width="26.5546875" bestFit="1" customWidth="1"/>
    <col min="4" max="4" width="20.21875" bestFit="1" customWidth="1"/>
    <col min="5" max="5" width="64.21875" customWidth="1"/>
    <col min="8" max="8" width="10.77734375" bestFit="1" customWidth="1"/>
    <col min="9" max="9" width="22.88671875" bestFit="1" customWidth="1"/>
    <col min="10" max="10" width="14.5546875" bestFit="1" customWidth="1"/>
    <col min="11" max="11" width="8.77734375" bestFit="1" customWidth="1"/>
  </cols>
  <sheetData>
    <row r="1" spans="1:11" ht="16.2" x14ac:dyDescent="0.3">
      <c r="A1" s="180" t="s">
        <v>469</v>
      </c>
      <c r="B1" s="54" t="s">
        <v>164</v>
      </c>
      <c r="D1" s="180" t="s">
        <v>1</v>
      </c>
      <c r="E1" s="180" t="s">
        <v>351</v>
      </c>
      <c r="H1" s="190" t="s">
        <v>0</v>
      </c>
      <c r="I1" s="190" t="s">
        <v>159</v>
      </c>
      <c r="J1" s="3" t="s">
        <v>169</v>
      </c>
      <c r="K1" s="3" t="s">
        <v>163</v>
      </c>
    </row>
    <row r="2" spans="1:11" x14ac:dyDescent="0.3">
      <c r="A2" s="144" t="s">
        <v>9</v>
      </c>
      <c r="B2" s="204">
        <f>K4</f>
        <v>3.101344308079616E-2</v>
      </c>
      <c r="D2" s="197" t="s">
        <v>4</v>
      </c>
      <c r="E2" s="198" t="s">
        <v>34</v>
      </c>
      <c r="H2" s="1" t="s">
        <v>3</v>
      </c>
      <c r="I2" s="34">
        <f>F5_ARG!B4</f>
        <v>85796</v>
      </c>
      <c r="J2" s="9">
        <v>2780400</v>
      </c>
      <c r="K2" s="88">
        <f>I2/J2</f>
        <v>3.0857430585527264E-2</v>
      </c>
    </row>
    <row r="3" spans="1:11" x14ac:dyDescent="0.3">
      <c r="A3" s="144" t="s">
        <v>77</v>
      </c>
      <c r="B3" s="204">
        <f>K6</f>
        <v>2.7703641936796603E-2</v>
      </c>
      <c r="D3" s="1" t="s">
        <v>92</v>
      </c>
      <c r="E3" s="1" t="s">
        <v>167</v>
      </c>
      <c r="H3" s="1" t="s">
        <v>6</v>
      </c>
      <c r="I3" s="34">
        <f>F5_BRA!B1</f>
        <v>221820</v>
      </c>
      <c r="J3" s="9">
        <v>8510420</v>
      </c>
      <c r="K3" s="88">
        <f>I3/J3</f>
        <v>2.6064518554900933E-2</v>
      </c>
    </row>
    <row r="4" spans="1:11" x14ac:dyDescent="0.3">
      <c r="D4" s="260" t="s">
        <v>7</v>
      </c>
      <c r="E4" s="261" t="s">
        <v>168</v>
      </c>
      <c r="H4" s="1" t="s">
        <v>9</v>
      </c>
      <c r="I4" s="34">
        <f>F5_PRY!B5</f>
        <v>12614.779999999999</v>
      </c>
      <c r="J4" s="9">
        <v>406752</v>
      </c>
      <c r="K4" s="88">
        <f>I4/J4</f>
        <v>3.101344308079616E-2</v>
      </c>
    </row>
    <row r="5" spans="1:11" ht="15" customHeight="1" x14ac:dyDescent="0.3">
      <c r="D5" s="260"/>
      <c r="E5" s="261"/>
      <c r="H5" s="1" t="s">
        <v>10</v>
      </c>
      <c r="I5" s="34">
        <f>F5_URY!B24</f>
        <v>8716.5020000000004</v>
      </c>
      <c r="J5" s="9">
        <v>176220</v>
      </c>
      <c r="K5" s="88">
        <f>I5/J5</f>
        <v>4.9463749858131886E-2</v>
      </c>
    </row>
    <row r="6" spans="1:11" x14ac:dyDescent="0.3">
      <c r="D6" s="1" t="s">
        <v>387</v>
      </c>
      <c r="E6" s="1" t="s">
        <v>413</v>
      </c>
      <c r="H6" s="190" t="s">
        <v>77</v>
      </c>
      <c r="I6" s="5">
        <f>SUM(I2:I5)</f>
        <v>328947.28200000001</v>
      </c>
      <c r="J6" s="5">
        <f>SUM(J2:J5)</f>
        <v>11873792</v>
      </c>
      <c r="K6" s="205">
        <f>I6/J6</f>
        <v>2.7703641936796603E-2</v>
      </c>
    </row>
    <row r="7" spans="1:11" ht="72" x14ac:dyDescent="0.3">
      <c r="D7" s="1" t="s">
        <v>451</v>
      </c>
      <c r="E7" s="2" t="s">
        <v>414</v>
      </c>
    </row>
    <row r="8" spans="1:11" x14ac:dyDescent="0.3">
      <c r="D8" s="194" t="s">
        <v>165</v>
      </c>
      <c r="E8" s="194"/>
    </row>
    <row r="9" spans="1:11" ht="28.8" x14ac:dyDescent="0.3">
      <c r="D9" s="1" t="s">
        <v>7</v>
      </c>
      <c r="E9" s="2" t="s">
        <v>160</v>
      </c>
      <c r="I9" s="15"/>
      <c r="J9" s="35"/>
    </row>
    <row r="10" spans="1:11" x14ac:dyDescent="0.3">
      <c r="D10" s="263" t="s">
        <v>166</v>
      </c>
      <c r="E10" s="263"/>
    </row>
    <row r="11" spans="1:11" ht="43.2" x14ac:dyDescent="0.3">
      <c r="D11" s="1" t="s">
        <v>7</v>
      </c>
      <c r="E11" s="2" t="s">
        <v>161</v>
      </c>
    </row>
    <row r="12" spans="1:11" x14ac:dyDescent="0.3">
      <c r="D12" s="1" t="s">
        <v>11</v>
      </c>
      <c r="E12" s="185" t="s">
        <v>162</v>
      </c>
    </row>
    <row r="13" spans="1:11" x14ac:dyDescent="0.3">
      <c r="D13" s="1" t="s">
        <v>13</v>
      </c>
      <c r="E13" s="186">
        <v>46182</v>
      </c>
    </row>
    <row r="14" spans="1:11" ht="57.6" x14ac:dyDescent="0.3">
      <c r="D14" s="1" t="s">
        <v>395</v>
      </c>
      <c r="E14" s="2" t="s">
        <v>415</v>
      </c>
    </row>
    <row r="19" spans="1:1" x14ac:dyDescent="0.3">
      <c r="A19" s="129" t="s">
        <v>315</v>
      </c>
    </row>
  </sheetData>
  <mergeCells count="3">
    <mergeCell ref="E4:E5"/>
    <mergeCell ref="D4:D5"/>
    <mergeCell ref="D10:E10"/>
  </mergeCells>
  <hyperlinks>
    <hyperlink ref="E12" r:id="rId1" xr:uid="{BECF6CEF-79FC-45F2-88DC-F4155FEA0407}"/>
    <hyperlink ref="A19" location="'Tabla de contenidos'!A1" display="&lt;&lt; Volver a la Tabla de contenidos" xr:uid="{00FBA26D-17A8-4983-888A-868075EC27F4}"/>
  </hyperlinks>
  <pageMargins left="0.7" right="0.7" top="0.75" bottom="0.75" header="0.3" footer="0.3"/>
  <pageSetup paperSize="9" scale="65" orientation="landscape" horizontalDpi="0" verticalDpi="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412A8-FEBF-4661-BC3D-B2FB70857098}">
  <sheetPr>
    <tabColor rgb="FFE8F9D2"/>
    <pageSetUpPr fitToPage="1"/>
  </sheetPr>
  <dimension ref="A1:E20"/>
  <sheetViews>
    <sheetView workbookViewId="0">
      <selection activeCell="E10" sqref="E10"/>
    </sheetView>
  </sheetViews>
  <sheetFormatPr defaultColWidth="8.77734375" defaultRowHeight="14.4" x14ac:dyDescent="0.3"/>
  <cols>
    <col min="1" max="1" width="31.21875" bestFit="1" customWidth="1"/>
    <col min="2" max="2" width="11" bestFit="1" customWidth="1"/>
    <col min="4" max="4" width="16" bestFit="1" customWidth="1"/>
    <col min="5" max="5" width="70.33203125" customWidth="1"/>
  </cols>
  <sheetData>
    <row r="1" spans="1:5" x14ac:dyDescent="0.3">
      <c r="A1" s="4" t="s">
        <v>256</v>
      </c>
      <c r="B1" s="9">
        <v>37269</v>
      </c>
      <c r="D1" s="199" t="s">
        <v>1</v>
      </c>
      <c r="E1" s="199" t="s">
        <v>33</v>
      </c>
    </row>
    <row r="2" spans="1:5" x14ac:dyDescent="0.3">
      <c r="A2" s="4" t="s">
        <v>257</v>
      </c>
      <c r="B2" s="9">
        <v>48527</v>
      </c>
      <c r="D2" s="263" t="s">
        <v>159</v>
      </c>
      <c r="E2" s="263"/>
    </row>
    <row r="3" spans="1:5" x14ac:dyDescent="0.3">
      <c r="D3" s="4" t="s">
        <v>0</v>
      </c>
      <c r="E3" s="144" t="s">
        <v>3</v>
      </c>
    </row>
    <row r="4" spans="1:5" x14ac:dyDescent="0.3">
      <c r="A4" s="16" t="s">
        <v>180</v>
      </c>
      <c r="B4" s="38">
        <f>B1+B2</f>
        <v>85796</v>
      </c>
      <c r="D4" s="1" t="s">
        <v>7</v>
      </c>
      <c r="E4" s="2" t="s">
        <v>174</v>
      </c>
    </row>
    <row r="5" spans="1:5" x14ac:dyDescent="0.3">
      <c r="D5" s="7" t="s">
        <v>11</v>
      </c>
      <c r="E5" s="200" t="s">
        <v>258</v>
      </c>
    </row>
    <row r="6" spans="1:5" x14ac:dyDescent="0.3">
      <c r="D6" s="1" t="s">
        <v>13</v>
      </c>
      <c r="E6" s="186">
        <v>46182</v>
      </c>
    </row>
    <row r="20" spans="1:1" x14ac:dyDescent="0.3">
      <c r="A20" s="129"/>
    </row>
  </sheetData>
  <mergeCells count="1">
    <mergeCell ref="D2:E2"/>
  </mergeCells>
  <hyperlinks>
    <hyperlink ref="E5" r:id="rId1" xr:uid="{F704B048-31F5-426A-9CD6-BF162CCA52B0}"/>
  </hyperlinks>
  <pageMargins left="0.7" right="0.7" top="0.75" bottom="0.75" header="0.3" footer="0.3"/>
  <pageSetup paperSize="9" scale="95" orientation="landscape" horizontalDpi="0" verticalDpi="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EE98-58D6-4976-B0A7-C62C728D2D4A}">
  <sheetPr>
    <tabColor rgb="FFE8F9D2"/>
    <pageSetUpPr fitToPage="1"/>
  </sheetPr>
  <dimension ref="A1:E20"/>
  <sheetViews>
    <sheetView workbookViewId="0">
      <selection activeCell="E4" sqref="E4"/>
    </sheetView>
  </sheetViews>
  <sheetFormatPr defaultColWidth="8.77734375" defaultRowHeight="14.4" x14ac:dyDescent="0.3"/>
  <cols>
    <col min="1" max="1" width="17.5546875" bestFit="1" customWidth="1"/>
    <col min="4" max="4" width="16" bestFit="1" customWidth="1"/>
    <col min="5" max="5" width="66.77734375" bestFit="1" customWidth="1"/>
  </cols>
  <sheetData>
    <row r="1" spans="1:5" x14ac:dyDescent="0.3">
      <c r="A1" s="4" t="s">
        <v>181</v>
      </c>
      <c r="B1" s="9">
        <v>221820</v>
      </c>
      <c r="D1" s="199" t="s">
        <v>1</v>
      </c>
      <c r="E1" s="199" t="s">
        <v>33</v>
      </c>
    </row>
    <row r="2" spans="1:5" x14ac:dyDescent="0.3">
      <c r="D2" s="263" t="s">
        <v>159</v>
      </c>
      <c r="E2" s="263"/>
    </row>
    <row r="3" spans="1:5" x14ac:dyDescent="0.3">
      <c r="D3" s="4" t="s">
        <v>0</v>
      </c>
      <c r="E3" s="144" t="s">
        <v>6</v>
      </c>
    </row>
    <row r="4" spans="1:5" x14ac:dyDescent="0.3">
      <c r="D4" s="1" t="s">
        <v>7</v>
      </c>
      <c r="E4" s="2" t="s">
        <v>174</v>
      </c>
    </row>
    <row r="5" spans="1:5" x14ac:dyDescent="0.3">
      <c r="D5" s="1" t="s">
        <v>11</v>
      </c>
      <c r="E5" s="188" t="s">
        <v>182</v>
      </c>
    </row>
    <row r="6" spans="1:5" x14ac:dyDescent="0.3">
      <c r="D6" s="1" t="s">
        <v>13</v>
      </c>
      <c r="E6" s="186">
        <v>46182</v>
      </c>
    </row>
    <row r="20" spans="1:1" x14ac:dyDescent="0.3">
      <c r="A20" s="129"/>
    </row>
  </sheetData>
  <mergeCells count="1">
    <mergeCell ref="D2:E2"/>
  </mergeCells>
  <hyperlinks>
    <hyperlink ref="E5" r:id="rId1" xr:uid="{B5F453A0-F863-42C2-B1EA-82996929F013}"/>
  </hyperlinks>
  <pageMargins left="0.7" right="0.7" top="0.75" bottom="0.75" header="0.3" footer="0.3"/>
  <pageSetup paperSize="9" orientation="landscape" horizontalDpi="0" verticalDpi="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74CD-996B-4D17-A978-34093EBBFF8F}">
  <sheetPr>
    <tabColor rgb="FFE8F9D2"/>
    <pageSetUpPr fitToPage="1"/>
  </sheetPr>
  <dimension ref="A1:E20"/>
  <sheetViews>
    <sheetView workbookViewId="0">
      <selection activeCell="E14" sqref="E14"/>
    </sheetView>
  </sheetViews>
  <sheetFormatPr defaultColWidth="8.77734375" defaultRowHeight="14.4" x14ac:dyDescent="0.3"/>
  <cols>
    <col min="1" max="1" width="16.77734375" bestFit="1" customWidth="1"/>
    <col min="2" max="2" width="20.44140625" bestFit="1" customWidth="1"/>
    <col min="4" max="4" width="16" bestFit="1" customWidth="1"/>
    <col min="5" max="5" width="85.44140625" customWidth="1"/>
  </cols>
  <sheetData>
    <row r="1" spans="1:5" x14ac:dyDescent="0.3">
      <c r="A1" s="4" t="s">
        <v>170</v>
      </c>
      <c r="B1" s="4" t="s">
        <v>171</v>
      </c>
      <c r="D1" s="199" t="s">
        <v>1</v>
      </c>
      <c r="E1" s="199" t="s">
        <v>33</v>
      </c>
    </row>
    <row r="2" spans="1:5" x14ac:dyDescent="0.3">
      <c r="A2" s="4">
        <v>2023</v>
      </c>
      <c r="B2" s="5">
        <f>10289.09+2063.24</f>
        <v>12352.33</v>
      </c>
      <c r="D2" s="263" t="s">
        <v>159</v>
      </c>
      <c r="E2" s="263"/>
    </row>
    <row r="3" spans="1:5" x14ac:dyDescent="0.3">
      <c r="A3" s="4">
        <v>2025</v>
      </c>
      <c r="B3" s="5">
        <f>10670.39+2206.84</f>
        <v>12877.23</v>
      </c>
      <c r="D3" s="4" t="s">
        <v>0</v>
      </c>
      <c r="E3" s="144" t="s">
        <v>9</v>
      </c>
    </row>
    <row r="4" spans="1:5" x14ac:dyDescent="0.3">
      <c r="D4" s="1" t="s">
        <v>7</v>
      </c>
      <c r="E4" s="2" t="s">
        <v>174</v>
      </c>
    </row>
    <row r="5" spans="1:5" ht="14.4" customHeight="1" x14ac:dyDescent="0.3">
      <c r="A5" s="17" t="s">
        <v>172</v>
      </c>
      <c r="B5" s="17">
        <f>AVERAGE(B2:B3)</f>
        <v>12614.779999999999</v>
      </c>
      <c r="D5" s="7" t="s">
        <v>11</v>
      </c>
      <c r="E5" s="200" t="s">
        <v>173</v>
      </c>
    </row>
    <row r="6" spans="1:5" x14ac:dyDescent="0.3">
      <c r="D6" s="1" t="s">
        <v>13</v>
      </c>
      <c r="E6" s="186">
        <v>46182</v>
      </c>
    </row>
    <row r="9" spans="1:5" x14ac:dyDescent="0.3">
      <c r="A9" t="s">
        <v>175</v>
      </c>
    </row>
    <row r="20" spans="1:1" x14ac:dyDescent="0.3">
      <c r="A20" s="129"/>
    </row>
  </sheetData>
  <mergeCells count="1">
    <mergeCell ref="D2:E2"/>
  </mergeCells>
  <hyperlinks>
    <hyperlink ref="E5" r:id="rId1" xr:uid="{BABBF62F-68A2-4B8B-ADEC-58F231EE7609}"/>
  </hyperlinks>
  <pageMargins left="0.7" right="0.7" top="0.75" bottom="0.75" header="0.3" footer="0.3"/>
  <pageSetup paperSize="9" scale="88" orientation="landscape" horizontalDpi="0" verticalDpi="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B9C4-FA53-4F48-81C1-A114232F5A38}">
  <sheetPr>
    <tabColor rgb="FFE8F9D2"/>
    <pageSetUpPr fitToPage="1"/>
  </sheetPr>
  <dimension ref="A1:I30"/>
  <sheetViews>
    <sheetView workbookViewId="0">
      <selection activeCell="I12" sqref="I12"/>
    </sheetView>
  </sheetViews>
  <sheetFormatPr defaultColWidth="8.77734375" defaultRowHeight="14.4" x14ac:dyDescent="0.3"/>
  <cols>
    <col min="1" max="1" width="16.44140625" customWidth="1"/>
    <col min="2" max="2" width="9" bestFit="1" customWidth="1"/>
    <col min="3" max="3" width="10.33203125" bestFit="1" customWidth="1"/>
    <col min="4" max="4" width="9.44140625" bestFit="1" customWidth="1"/>
    <col min="5" max="5" width="12" bestFit="1" customWidth="1"/>
    <col min="6" max="6" width="7.109375" bestFit="1" customWidth="1"/>
    <col min="8" max="8" width="16" bestFit="1" customWidth="1"/>
    <col min="9" max="9" width="77.109375" customWidth="1"/>
  </cols>
  <sheetData>
    <row r="1" spans="1:9" ht="28.8" x14ac:dyDescent="0.3">
      <c r="A1" s="3" t="s">
        <v>149</v>
      </c>
      <c r="B1" s="3" t="s">
        <v>153</v>
      </c>
      <c r="C1" s="3" t="s">
        <v>152</v>
      </c>
      <c r="D1" s="163" t="s">
        <v>150</v>
      </c>
      <c r="E1" s="164" t="s">
        <v>151</v>
      </c>
      <c r="F1" s="3" t="s">
        <v>154</v>
      </c>
      <c r="H1" s="199" t="s">
        <v>1</v>
      </c>
      <c r="I1" s="199" t="s">
        <v>33</v>
      </c>
    </row>
    <row r="2" spans="1:9" x14ac:dyDescent="0.3">
      <c r="A2" s="3" t="s">
        <v>128</v>
      </c>
      <c r="B2" s="3">
        <v>8940.402</v>
      </c>
      <c r="C2" s="3">
        <v>516.15500000000009</v>
      </c>
      <c r="D2" s="3">
        <v>5110.84</v>
      </c>
      <c r="E2" s="3">
        <v>3089.5069999999996</v>
      </c>
      <c r="F2" s="3">
        <v>223.9</v>
      </c>
      <c r="H2" s="263" t="s">
        <v>159</v>
      </c>
      <c r="I2" s="263"/>
    </row>
    <row r="3" spans="1:9" x14ac:dyDescent="0.3">
      <c r="A3" s="4" t="s">
        <v>129</v>
      </c>
      <c r="B3" s="4">
        <v>394.05</v>
      </c>
      <c r="C3" s="4">
        <v>1.45</v>
      </c>
      <c r="D3" s="4">
        <v>173.4</v>
      </c>
      <c r="E3" s="4">
        <v>197</v>
      </c>
      <c r="F3" s="4">
        <v>22.2</v>
      </c>
      <c r="H3" s="4" t="s">
        <v>0</v>
      </c>
      <c r="I3" s="144" t="s">
        <v>10</v>
      </c>
    </row>
    <row r="4" spans="1:9" ht="14.4" customHeight="1" x14ac:dyDescent="0.3">
      <c r="A4" s="4" t="s">
        <v>130</v>
      </c>
      <c r="B4" s="4">
        <v>1139.44</v>
      </c>
      <c r="C4" s="4">
        <v>40.14</v>
      </c>
      <c r="D4" s="4">
        <v>931.45</v>
      </c>
      <c r="E4" s="4">
        <v>167.85</v>
      </c>
      <c r="F4" s="4" t="s">
        <v>131</v>
      </c>
      <c r="H4" s="1" t="s">
        <v>7</v>
      </c>
      <c r="I4" s="2" t="s">
        <v>158</v>
      </c>
    </row>
    <row r="5" spans="1:9" x14ac:dyDescent="0.3">
      <c r="A5" s="4" t="s">
        <v>132</v>
      </c>
      <c r="B5" s="4">
        <v>488.35</v>
      </c>
      <c r="C5" s="4">
        <v>6.7</v>
      </c>
      <c r="D5" s="4">
        <v>111.9</v>
      </c>
      <c r="E5" s="4">
        <v>369.75</v>
      </c>
      <c r="F5" s="4" t="s">
        <v>131</v>
      </c>
      <c r="H5" s="260" t="s">
        <v>11</v>
      </c>
      <c r="I5" s="264" t="s">
        <v>157</v>
      </c>
    </row>
    <row r="6" spans="1:9" x14ac:dyDescent="0.3">
      <c r="A6" s="4" t="s">
        <v>133</v>
      </c>
      <c r="B6" s="4">
        <v>571.30000000000007</v>
      </c>
      <c r="C6" s="4">
        <v>50.6</v>
      </c>
      <c r="D6" s="4">
        <v>412.8</v>
      </c>
      <c r="E6" s="4">
        <v>107.9</v>
      </c>
      <c r="F6" s="4" t="s">
        <v>131</v>
      </c>
      <c r="H6" s="260"/>
      <c r="I6" s="264"/>
    </row>
    <row r="7" spans="1:9" x14ac:dyDescent="0.3">
      <c r="A7" s="4" t="s">
        <v>134</v>
      </c>
      <c r="B7" s="4">
        <v>434.15</v>
      </c>
      <c r="C7" s="4">
        <v>7.88</v>
      </c>
      <c r="D7" s="4">
        <v>183</v>
      </c>
      <c r="E7" s="4">
        <v>165.57</v>
      </c>
      <c r="F7" s="4">
        <v>77.7</v>
      </c>
      <c r="H7" s="1" t="s">
        <v>13</v>
      </c>
      <c r="I7" s="186">
        <v>46177</v>
      </c>
    </row>
    <row r="8" spans="1:9" x14ac:dyDescent="0.3">
      <c r="A8" s="4" t="s">
        <v>135</v>
      </c>
      <c r="B8" s="4">
        <v>287.05</v>
      </c>
      <c r="C8" s="4">
        <v>52.95</v>
      </c>
      <c r="D8" s="4">
        <v>183.3</v>
      </c>
      <c r="E8" s="4">
        <v>50.8</v>
      </c>
      <c r="F8" s="4" t="s">
        <v>131</v>
      </c>
    </row>
    <row r="9" spans="1:9" x14ac:dyDescent="0.3">
      <c r="A9" s="4" t="s">
        <v>136</v>
      </c>
      <c r="B9" s="4">
        <v>608.23</v>
      </c>
      <c r="C9" s="4" t="s">
        <v>131</v>
      </c>
      <c r="D9" s="4">
        <v>228.73</v>
      </c>
      <c r="E9" s="4">
        <v>379.5</v>
      </c>
      <c r="F9" s="4" t="s">
        <v>131</v>
      </c>
    </row>
    <row r="10" spans="1:9" x14ac:dyDescent="0.3">
      <c r="A10" s="4" t="s">
        <v>137</v>
      </c>
      <c r="B10" s="4">
        <v>286.89999999999998</v>
      </c>
      <c r="C10" s="4" t="s">
        <v>131</v>
      </c>
      <c r="D10" s="4">
        <v>187.1</v>
      </c>
      <c r="E10" s="4">
        <v>99.8</v>
      </c>
      <c r="F10" s="4" t="s">
        <v>131</v>
      </c>
    </row>
    <row r="11" spans="1:9" x14ac:dyDescent="0.3">
      <c r="A11" s="4" t="s">
        <v>138</v>
      </c>
      <c r="B11" s="4">
        <v>371.61</v>
      </c>
      <c r="C11" s="4" t="s">
        <v>131</v>
      </c>
      <c r="D11" s="4">
        <v>245.76</v>
      </c>
      <c r="E11" s="4">
        <v>125.85</v>
      </c>
      <c r="F11" s="4" t="s">
        <v>131</v>
      </c>
    </row>
    <row r="12" spans="1:9" x14ac:dyDescent="0.3">
      <c r="A12" s="4" t="s">
        <v>139</v>
      </c>
      <c r="B12" s="4">
        <v>152.51999999999998</v>
      </c>
      <c r="C12" s="4">
        <v>103.52</v>
      </c>
      <c r="D12" s="4">
        <v>49</v>
      </c>
      <c r="E12" s="4" t="s">
        <v>131</v>
      </c>
      <c r="F12" s="4" t="s">
        <v>131</v>
      </c>
    </row>
    <row r="13" spans="1:9" x14ac:dyDescent="0.3">
      <c r="A13" s="4" t="s">
        <v>140</v>
      </c>
      <c r="B13" s="4">
        <v>430.9</v>
      </c>
      <c r="C13" s="4">
        <v>10.8</v>
      </c>
      <c r="D13" s="4">
        <v>355</v>
      </c>
      <c r="E13" s="4">
        <v>65.099999999999994</v>
      </c>
      <c r="F13" s="4" t="s">
        <v>131</v>
      </c>
    </row>
    <row r="14" spans="1:9" x14ac:dyDescent="0.3">
      <c r="A14" s="4" t="s">
        <v>141</v>
      </c>
      <c r="B14" s="4">
        <v>453.90000000000003</v>
      </c>
      <c r="C14" s="4">
        <v>109.5</v>
      </c>
      <c r="D14" s="4">
        <v>284.60000000000002</v>
      </c>
      <c r="E14" s="4">
        <v>59.8</v>
      </c>
      <c r="F14" s="4" t="s">
        <v>131</v>
      </c>
    </row>
    <row r="15" spans="1:9" x14ac:dyDescent="0.3">
      <c r="A15" s="4" t="s">
        <v>142</v>
      </c>
      <c r="B15" s="4">
        <v>430.5</v>
      </c>
      <c r="C15" s="4" t="s">
        <v>131</v>
      </c>
      <c r="D15" s="4">
        <v>166.4</v>
      </c>
      <c r="E15" s="4">
        <v>245.7</v>
      </c>
      <c r="F15" s="4">
        <v>18.399999999999999</v>
      </c>
    </row>
    <row r="16" spans="1:9" x14ac:dyDescent="0.3">
      <c r="A16" s="4" t="s">
        <v>143</v>
      </c>
      <c r="B16" s="4">
        <v>646.5</v>
      </c>
      <c r="C16" s="4" t="s">
        <v>131</v>
      </c>
      <c r="D16" s="4">
        <v>331.5</v>
      </c>
      <c r="E16" s="4">
        <v>222.9</v>
      </c>
      <c r="F16" s="4">
        <v>92.1</v>
      </c>
    </row>
    <row r="17" spans="1:6" x14ac:dyDescent="0.3">
      <c r="A17" s="4" t="s">
        <v>144</v>
      </c>
      <c r="B17" s="4">
        <v>328.4</v>
      </c>
      <c r="C17" s="4" t="s">
        <v>131</v>
      </c>
      <c r="D17" s="4">
        <v>118</v>
      </c>
      <c r="E17" s="4">
        <v>210.4</v>
      </c>
      <c r="F17" s="4" t="s">
        <v>131</v>
      </c>
    </row>
    <row r="18" spans="1:6" x14ac:dyDescent="0.3">
      <c r="A18" s="4" t="s">
        <v>145</v>
      </c>
      <c r="B18" s="4">
        <v>464.55699999999996</v>
      </c>
      <c r="C18" s="4">
        <v>91.65</v>
      </c>
      <c r="D18" s="4">
        <v>316.25</v>
      </c>
      <c r="E18" s="4">
        <v>56.656999999999996</v>
      </c>
      <c r="F18" s="4" t="s">
        <v>131</v>
      </c>
    </row>
    <row r="19" spans="1:6" x14ac:dyDescent="0.3">
      <c r="A19" s="4" t="s">
        <v>146</v>
      </c>
      <c r="B19" s="4">
        <v>527.21499999999992</v>
      </c>
      <c r="C19" s="4">
        <v>38.465000000000003</v>
      </c>
      <c r="D19" s="4">
        <v>327.3</v>
      </c>
      <c r="E19" s="4">
        <v>161.44999999999999</v>
      </c>
      <c r="F19" s="4" t="s">
        <v>131</v>
      </c>
    </row>
    <row r="20" spans="1:6" x14ac:dyDescent="0.3">
      <c r="A20" s="4" t="s">
        <v>147</v>
      </c>
      <c r="B20" s="4">
        <v>654.48</v>
      </c>
      <c r="C20" s="4" t="s">
        <v>131</v>
      </c>
      <c r="D20" s="4">
        <v>287</v>
      </c>
      <c r="E20" s="4">
        <v>353.98</v>
      </c>
      <c r="F20" s="4">
        <v>13.5</v>
      </c>
    </row>
    <row r="21" spans="1:6" x14ac:dyDescent="0.3">
      <c r="A21" s="4" t="s">
        <v>148</v>
      </c>
      <c r="B21" s="4">
        <v>270.35000000000002</v>
      </c>
      <c r="C21" s="4">
        <v>2.5</v>
      </c>
      <c r="D21" s="4">
        <v>218.35</v>
      </c>
      <c r="E21" s="4">
        <v>49.5</v>
      </c>
      <c r="F21" s="4" t="s">
        <v>131</v>
      </c>
    </row>
    <row r="23" spans="1:6" x14ac:dyDescent="0.3">
      <c r="A23" t="s">
        <v>155</v>
      </c>
    </row>
    <row r="24" spans="1:6" x14ac:dyDescent="0.3">
      <c r="A24" s="16" t="s">
        <v>156</v>
      </c>
      <c r="B24" s="16">
        <f>C2+D2+E2</f>
        <v>8716.5020000000004</v>
      </c>
    </row>
    <row r="30" spans="1:6" x14ac:dyDescent="0.3">
      <c r="A30" s="129"/>
    </row>
  </sheetData>
  <mergeCells count="3">
    <mergeCell ref="H5:H6"/>
    <mergeCell ref="I5:I6"/>
    <mergeCell ref="H2:I2"/>
  </mergeCells>
  <hyperlinks>
    <hyperlink ref="I5" r:id="rId1" xr:uid="{D45A89FC-C608-4B4A-B480-2152D62ADC94}"/>
  </hyperlinks>
  <pageMargins left="0.7" right="0.7" top="0.75" bottom="0.75" header="0.3" footer="0.3"/>
  <pageSetup paperSize="9" scale="78" orientation="landscape" horizontalDpi="0" verticalDpi="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0EF9-B4F6-460C-BDA8-55134F3A0289}">
  <sheetPr>
    <tabColor rgb="FFC9F297"/>
    <pageSetUpPr fitToPage="1"/>
  </sheetPr>
  <dimension ref="A1:H21"/>
  <sheetViews>
    <sheetView workbookViewId="0">
      <selection activeCell="A21" sqref="A21"/>
    </sheetView>
  </sheetViews>
  <sheetFormatPr defaultColWidth="8.77734375" defaultRowHeight="14.4" x14ac:dyDescent="0.3"/>
  <cols>
    <col min="1" max="1" width="11.21875" bestFit="1" customWidth="1"/>
    <col min="2" max="2" width="11.5546875" customWidth="1"/>
    <col min="4" max="4" width="20.21875" bestFit="1" customWidth="1"/>
    <col min="5" max="5" width="73.77734375" customWidth="1"/>
    <col min="7" max="7" width="10.77734375" bestFit="1" customWidth="1"/>
    <col min="8" max="8" width="12.5546875" bestFit="1" customWidth="1"/>
  </cols>
  <sheetData>
    <row r="1" spans="1:8" x14ac:dyDescent="0.3">
      <c r="A1" s="180" t="s">
        <v>469</v>
      </c>
      <c r="B1" s="54" t="s">
        <v>191</v>
      </c>
      <c r="D1" s="180" t="s">
        <v>1</v>
      </c>
      <c r="E1" s="180" t="s">
        <v>352</v>
      </c>
      <c r="G1" s="3" t="s">
        <v>0</v>
      </c>
      <c r="H1" s="3" t="s">
        <v>191</v>
      </c>
    </row>
    <row r="2" spans="1:8" x14ac:dyDescent="0.3">
      <c r="A2" s="144" t="s">
        <v>9</v>
      </c>
      <c r="B2" s="9">
        <f>H4</f>
        <v>29441.228999999999</v>
      </c>
      <c r="D2" s="197" t="s">
        <v>4</v>
      </c>
      <c r="E2" s="198" t="s">
        <v>191</v>
      </c>
      <c r="G2" s="4" t="s">
        <v>3</v>
      </c>
      <c r="H2" s="9">
        <f>F6_ARG!E14</f>
        <v>189449</v>
      </c>
    </row>
    <row r="3" spans="1:8" x14ac:dyDescent="0.3">
      <c r="A3" s="144" t="s">
        <v>77</v>
      </c>
      <c r="B3" s="9">
        <f>H6</f>
        <v>1623994.6629999999</v>
      </c>
      <c r="D3" s="260" t="s">
        <v>7</v>
      </c>
      <c r="E3" s="261" t="s">
        <v>205</v>
      </c>
      <c r="G3" s="4" t="s">
        <v>6</v>
      </c>
      <c r="H3" s="36">
        <f>F6_BRA!C7</f>
        <v>1380062.3639999998</v>
      </c>
    </row>
    <row r="4" spans="1:8" x14ac:dyDescent="0.3">
      <c r="D4" s="260"/>
      <c r="E4" s="261"/>
      <c r="G4" s="4" t="s">
        <v>9</v>
      </c>
      <c r="H4" s="36">
        <f>F6_PRY!C18</f>
        <v>29441.228999999999</v>
      </c>
    </row>
    <row r="5" spans="1:8" x14ac:dyDescent="0.3">
      <c r="D5" s="260"/>
      <c r="E5" s="261"/>
      <c r="G5" s="4" t="s">
        <v>10</v>
      </c>
      <c r="H5" s="5">
        <f>F6_URY!B3</f>
        <v>25042.07</v>
      </c>
    </row>
    <row r="6" spans="1:8" x14ac:dyDescent="0.3">
      <c r="D6" s="4" t="s">
        <v>387</v>
      </c>
      <c r="E6" s="4" t="s">
        <v>417</v>
      </c>
      <c r="G6" s="3" t="s">
        <v>77</v>
      </c>
      <c r="H6" s="9">
        <f>SUM(H2:H5)</f>
        <v>1623994.6629999999</v>
      </c>
    </row>
    <row r="7" spans="1:8" ht="28.8" x14ac:dyDescent="0.3">
      <c r="D7" s="7" t="s">
        <v>451</v>
      </c>
      <c r="E7" s="26" t="s">
        <v>416</v>
      </c>
    </row>
    <row r="8" spans="1:8" ht="43.2" x14ac:dyDescent="0.3">
      <c r="D8" s="7" t="s">
        <v>395</v>
      </c>
      <c r="E8" s="26" t="s">
        <v>409</v>
      </c>
    </row>
    <row r="21" spans="1:1" x14ac:dyDescent="0.3">
      <c r="A21" s="129" t="s">
        <v>315</v>
      </c>
    </row>
  </sheetData>
  <mergeCells count="2">
    <mergeCell ref="E3:E5"/>
    <mergeCell ref="D3:D5"/>
  </mergeCells>
  <hyperlinks>
    <hyperlink ref="A21" location="'Tabla de contenidos'!A1" display="&lt;&lt; Volver a la Tabla de contenidos" xr:uid="{D424B93A-F5D5-41AC-ACE1-ECC371CD4475}"/>
  </hyperlinks>
  <pageMargins left="0.7" right="0.7" top="0.75" bottom="0.75" header="0.3" footer="0.3"/>
  <pageSetup paperSize="9" scale="85" orientation="landscape"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1735-8F50-4C53-BAEF-E8C7935FBD7C}">
  <sheetPr>
    <tabColor rgb="FFE8F9D2"/>
    <pageSetUpPr fitToPage="1"/>
  </sheetPr>
  <dimension ref="A1:H21"/>
  <sheetViews>
    <sheetView workbookViewId="0">
      <selection activeCell="H16" sqref="H16"/>
    </sheetView>
  </sheetViews>
  <sheetFormatPr defaultColWidth="8.77734375" defaultRowHeight="14.4" x14ac:dyDescent="0.3"/>
  <cols>
    <col min="1" max="1" width="10.88671875" bestFit="1" customWidth="1"/>
    <col min="2" max="2" width="8.5546875" bestFit="1" customWidth="1"/>
    <col min="3" max="3" width="12.109375" bestFit="1" customWidth="1"/>
    <col min="4" max="4" width="12.109375" customWidth="1"/>
    <col min="5" max="5" width="11.109375" bestFit="1" customWidth="1"/>
    <col min="7" max="7" width="16.44140625" bestFit="1" customWidth="1"/>
    <col min="8" max="8" width="68.44140625" customWidth="1"/>
  </cols>
  <sheetData>
    <row r="1" spans="1:8" x14ac:dyDescent="0.3">
      <c r="A1" s="42" t="s">
        <v>104</v>
      </c>
      <c r="B1" s="43" t="s">
        <v>194</v>
      </c>
      <c r="C1" s="43" t="s">
        <v>193</v>
      </c>
      <c r="D1" s="43" t="s">
        <v>192</v>
      </c>
      <c r="E1" s="42" t="s">
        <v>108</v>
      </c>
      <c r="G1" s="199" t="s">
        <v>1</v>
      </c>
      <c r="H1" s="199" t="s">
        <v>18</v>
      </c>
    </row>
    <row r="2" spans="1:8" x14ac:dyDescent="0.3">
      <c r="A2" s="41">
        <v>1</v>
      </c>
      <c r="B2" s="40">
        <v>238</v>
      </c>
      <c r="C2" s="40">
        <v>8588</v>
      </c>
      <c r="D2" s="40">
        <v>5731</v>
      </c>
      <c r="E2" s="40">
        <f t="shared" ref="E2:E13" si="0">SUM(B2:D2)</f>
        <v>14557</v>
      </c>
      <c r="G2" s="197" t="s">
        <v>4</v>
      </c>
      <c r="H2" s="198" t="s">
        <v>191</v>
      </c>
    </row>
    <row r="3" spans="1:8" ht="14.4" customHeight="1" x14ac:dyDescent="0.3">
      <c r="A3" s="41">
        <v>2</v>
      </c>
      <c r="B3" s="40">
        <v>290</v>
      </c>
      <c r="C3" s="40">
        <v>6920</v>
      </c>
      <c r="D3" s="40">
        <v>5461</v>
      </c>
      <c r="E3" s="40">
        <f t="shared" si="0"/>
        <v>12671</v>
      </c>
      <c r="G3" s="4" t="s">
        <v>0</v>
      </c>
      <c r="H3" s="144" t="s">
        <v>3</v>
      </c>
    </row>
    <row r="4" spans="1:8" x14ac:dyDescent="0.3">
      <c r="A4" s="41">
        <v>3</v>
      </c>
      <c r="B4" s="40">
        <v>337</v>
      </c>
      <c r="C4" s="40">
        <v>7912</v>
      </c>
      <c r="D4" s="40">
        <v>6755</v>
      </c>
      <c r="E4" s="40">
        <f t="shared" si="0"/>
        <v>15004</v>
      </c>
      <c r="G4" s="7" t="s">
        <v>104</v>
      </c>
      <c r="H4" s="26" t="s">
        <v>105</v>
      </c>
    </row>
    <row r="5" spans="1:8" x14ac:dyDescent="0.3">
      <c r="A5" s="41">
        <v>4</v>
      </c>
      <c r="B5" s="40">
        <v>275</v>
      </c>
      <c r="C5" s="40">
        <v>8782</v>
      </c>
      <c r="D5" s="40">
        <v>6449</v>
      </c>
      <c r="E5" s="40">
        <f t="shared" si="0"/>
        <v>15506</v>
      </c>
      <c r="G5" s="4" t="s">
        <v>7</v>
      </c>
      <c r="H5" s="4" t="s">
        <v>190</v>
      </c>
    </row>
    <row r="6" spans="1:8" x14ac:dyDescent="0.3">
      <c r="A6" s="41">
        <v>5</v>
      </c>
      <c r="B6" s="40">
        <v>513</v>
      </c>
      <c r="C6" s="40">
        <v>7761</v>
      </c>
      <c r="D6" s="40">
        <v>7540</v>
      </c>
      <c r="E6" s="40">
        <f t="shared" si="0"/>
        <v>15814</v>
      </c>
      <c r="G6" s="7" t="s">
        <v>11</v>
      </c>
      <c r="H6" s="177" t="s">
        <v>189</v>
      </c>
    </row>
    <row r="7" spans="1:8" x14ac:dyDescent="0.3">
      <c r="A7" s="41">
        <v>6</v>
      </c>
      <c r="B7" s="40">
        <v>429</v>
      </c>
      <c r="C7" s="40">
        <v>6963</v>
      </c>
      <c r="D7" s="40">
        <v>7187</v>
      </c>
      <c r="E7" s="40">
        <f t="shared" si="0"/>
        <v>14579</v>
      </c>
      <c r="G7" s="7" t="s">
        <v>13</v>
      </c>
      <c r="H7" s="186">
        <v>46174</v>
      </c>
    </row>
    <row r="8" spans="1:8" x14ac:dyDescent="0.3">
      <c r="A8" s="41">
        <v>7</v>
      </c>
      <c r="B8" s="40">
        <v>461</v>
      </c>
      <c r="C8" s="40">
        <v>6602</v>
      </c>
      <c r="D8" s="40">
        <v>7159</v>
      </c>
      <c r="E8" s="40">
        <f t="shared" si="0"/>
        <v>14222</v>
      </c>
    </row>
    <row r="9" spans="1:8" x14ac:dyDescent="0.3">
      <c r="A9" s="41">
        <v>8</v>
      </c>
      <c r="B9" s="40">
        <v>484</v>
      </c>
      <c r="C9" s="40">
        <v>7272</v>
      </c>
      <c r="D9" s="40">
        <v>7095</v>
      </c>
      <c r="E9" s="40">
        <f t="shared" si="0"/>
        <v>14851</v>
      </c>
    </row>
    <row r="10" spans="1:8" x14ac:dyDescent="0.3">
      <c r="A10" s="41">
        <v>9</v>
      </c>
      <c r="B10" s="40">
        <v>466</v>
      </c>
      <c r="C10" s="40">
        <v>8852</v>
      </c>
      <c r="D10" s="40">
        <v>7199</v>
      </c>
      <c r="E10" s="40">
        <f t="shared" si="0"/>
        <v>16517</v>
      </c>
    </row>
    <row r="11" spans="1:8" x14ac:dyDescent="0.3">
      <c r="A11" s="41">
        <v>10</v>
      </c>
      <c r="B11" s="40">
        <v>442</v>
      </c>
      <c r="C11" s="40">
        <v>9723</v>
      </c>
      <c r="D11" s="40">
        <v>7830</v>
      </c>
      <c r="E11" s="40">
        <f t="shared" si="0"/>
        <v>17995</v>
      </c>
    </row>
    <row r="12" spans="1:8" x14ac:dyDescent="0.3">
      <c r="A12" s="41">
        <v>11</v>
      </c>
      <c r="B12" s="40">
        <v>508</v>
      </c>
      <c r="C12" s="40">
        <v>9444</v>
      </c>
      <c r="D12" s="40">
        <v>8831</v>
      </c>
      <c r="E12" s="40">
        <f t="shared" si="0"/>
        <v>18783</v>
      </c>
    </row>
    <row r="13" spans="1:8" x14ac:dyDescent="0.3">
      <c r="A13" s="41">
        <v>12</v>
      </c>
      <c r="B13" s="40">
        <v>618</v>
      </c>
      <c r="C13" s="40">
        <v>11225</v>
      </c>
      <c r="D13" s="40">
        <v>7107</v>
      </c>
      <c r="E13" s="40">
        <f t="shared" si="0"/>
        <v>18950</v>
      </c>
    </row>
    <row r="14" spans="1:8" x14ac:dyDescent="0.3">
      <c r="A14" s="266" t="s">
        <v>188</v>
      </c>
      <c r="B14" s="267"/>
      <c r="C14" s="267"/>
      <c r="D14" s="268"/>
      <c r="E14" s="38">
        <f>SUM(E2:E13)</f>
        <v>189449</v>
      </c>
    </row>
    <row r="15" spans="1:8" x14ac:dyDescent="0.3">
      <c r="C15" s="35"/>
      <c r="D15" s="35"/>
    </row>
    <row r="17" spans="1:2" x14ac:dyDescent="0.3">
      <c r="B17" s="35"/>
    </row>
    <row r="21" spans="1:2" x14ac:dyDescent="0.3">
      <c r="A21" s="129"/>
    </row>
  </sheetData>
  <mergeCells count="1">
    <mergeCell ref="A14:D14"/>
  </mergeCells>
  <hyperlinks>
    <hyperlink ref="H6" r:id="rId1" xr:uid="{2B078A96-E32D-4789-BC31-45F1F73DA226}"/>
  </hyperlinks>
  <pageMargins left="0.7" right="0.7" top="0.75" bottom="0.75" header="0.3" footer="0.3"/>
  <pageSetup paperSize="9" scale="88" orientation="landscape" horizontalDpi="0" verticalDpi="0" r:id="rId2"/>
  <ignoredErrors>
    <ignoredError sqref="E2:E13"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30E3-C3E2-4F1B-903B-CD6AA8555095}">
  <sheetPr>
    <tabColor rgb="FFE8F9D2"/>
    <pageSetUpPr fitToPage="1"/>
  </sheetPr>
  <dimension ref="A1:F20"/>
  <sheetViews>
    <sheetView workbookViewId="0">
      <selection activeCell="F16" sqref="F16"/>
    </sheetView>
  </sheetViews>
  <sheetFormatPr defaultColWidth="8.77734375" defaultRowHeight="14.4" x14ac:dyDescent="0.3"/>
  <cols>
    <col min="2" max="2" width="11.77734375" bestFit="1" customWidth="1"/>
    <col min="3" max="3" width="12.6640625" bestFit="1" customWidth="1"/>
    <col min="5" max="5" width="16.44140625" bestFit="1" customWidth="1"/>
    <col min="6" max="6" width="70.88671875" customWidth="1"/>
  </cols>
  <sheetData>
    <row r="1" spans="1:6" x14ac:dyDescent="0.3">
      <c r="A1" s="3" t="s">
        <v>170</v>
      </c>
      <c r="B1" s="3" t="s">
        <v>200</v>
      </c>
      <c r="C1" s="3" t="s">
        <v>199</v>
      </c>
      <c r="E1" s="199" t="s">
        <v>1</v>
      </c>
      <c r="F1" s="199" t="s">
        <v>18</v>
      </c>
    </row>
    <row r="2" spans="1:6" x14ac:dyDescent="0.3">
      <c r="A2" s="4">
        <v>2024</v>
      </c>
      <c r="B2" s="4" t="s">
        <v>198</v>
      </c>
      <c r="C2" s="4">
        <v>488.05798199999998</v>
      </c>
      <c r="E2" s="197" t="s">
        <v>4</v>
      </c>
      <c r="F2" s="198" t="s">
        <v>191</v>
      </c>
    </row>
    <row r="3" spans="1:6" x14ac:dyDescent="0.3">
      <c r="A3" s="4">
        <v>2024</v>
      </c>
      <c r="B3" s="4" t="s">
        <v>197</v>
      </c>
      <c r="C3" s="4">
        <v>892.00438199999996</v>
      </c>
      <c r="E3" s="4" t="s">
        <v>0</v>
      </c>
      <c r="F3" s="144" t="s">
        <v>6</v>
      </c>
    </row>
    <row r="4" spans="1:6" ht="28.8" x14ac:dyDescent="0.3">
      <c r="A4" s="269" t="s">
        <v>188</v>
      </c>
      <c r="B4" s="269"/>
      <c r="C4" s="44">
        <f>SUM(C2:C3)</f>
        <v>1380.0623639999999</v>
      </c>
      <c r="E4" s="1" t="s">
        <v>7</v>
      </c>
      <c r="F4" s="2" t="s">
        <v>196</v>
      </c>
    </row>
    <row r="5" spans="1:6" ht="28.8" x14ac:dyDescent="0.3">
      <c r="E5" s="7" t="s">
        <v>11</v>
      </c>
      <c r="F5" s="200" t="s">
        <v>195</v>
      </c>
    </row>
    <row r="6" spans="1:6" x14ac:dyDescent="0.3">
      <c r="E6" s="7" t="s">
        <v>13</v>
      </c>
      <c r="F6" s="186">
        <v>46174</v>
      </c>
    </row>
    <row r="7" spans="1:6" x14ac:dyDescent="0.3">
      <c r="A7" s="270" t="s">
        <v>206</v>
      </c>
      <c r="B7" s="270"/>
      <c r="C7" s="17">
        <f>C4*1000</f>
        <v>1380062.3639999998</v>
      </c>
    </row>
    <row r="20" spans="1:1" x14ac:dyDescent="0.3">
      <c r="A20" s="129"/>
    </row>
  </sheetData>
  <mergeCells count="2">
    <mergeCell ref="A4:B4"/>
    <mergeCell ref="A7:B7"/>
  </mergeCells>
  <pageMargins left="0.7" right="0.7" top="0.75" bottom="0.75" header="0.3" footer="0.3"/>
  <pageSetup paperSize="9" orientation="landscape"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075C-210C-4ECA-B7B8-5F5D74D0A5AF}">
  <sheetPr>
    <tabColor rgb="FFE8F9D2"/>
    <pageSetUpPr fitToPage="1"/>
  </sheetPr>
  <dimension ref="A1:F22"/>
  <sheetViews>
    <sheetView workbookViewId="0">
      <selection activeCell="F11" sqref="F11"/>
    </sheetView>
  </sheetViews>
  <sheetFormatPr defaultColWidth="8.77734375" defaultRowHeight="14.4" x14ac:dyDescent="0.3"/>
  <cols>
    <col min="1" max="1" width="3" bestFit="1" customWidth="1"/>
    <col min="2" max="3" width="19.44140625" customWidth="1"/>
    <col min="5" max="5" width="16.44140625" bestFit="1" customWidth="1"/>
    <col min="6" max="6" width="70.88671875" bestFit="1" customWidth="1"/>
  </cols>
  <sheetData>
    <row r="1" spans="1:6" ht="28.8" x14ac:dyDescent="0.3">
      <c r="A1" s="4" t="s">
        <v>104</v>
      </c>
      <c r="B1" s="33" t="s">
        <v>204</v>
      </c>
      <c r="C1" s="33" t="s">
        <v>203</v>
      </c>
      <c r="E1" s="199" t="s">
        <v>1</v>
      </c>
      <c r="F1" s="199" t="s">
        <v>18</v>
      </c>
    </row>
    <row r="2" spans="1:6" x14ac:dyDescent="0.3">
      <c r="A2" s="4">
        <v>1</v>
      </c>
      <c r="B2" s="9">
        <v>1192076</v>
      </c>
      <c r="C2" s="9">
        <v>738540</v>
      </c>
      <c r="E2" s="197" t="s">
        <v>4</v>
      </c>
      <c r="F2" s="198" t="s">
        <v>191</v>
      </c>
    </row>
    <row r="3" spans="1:6" x14ac:dyDescent="0.3">
      <c r="A3" s="4">
        <v>2</v>
      </c>
      <c r="B3" s="9">
        <v>1267937</v>
      </c>
      <c r="C3" s="9">
        <v>716508</v>
      </c>
      <c r="E3" s="4" t="s">
        <v>0</v>
      </c>
      <c r="F3" s="144" t="s">
        <v>9</v>
      </c>
    </row>
    <row r="4" spans="1:6" x14ac:dyDescent="0.3">
      <c r="A4" s="4">
        <v>3</v>
      </c>
      <c r="B4" s="9">
        <v>1267561</v>
      </c>
      <c r="C4" s="9">
        <v>983095</v>
      </c>
      <c r="E4" s="4" t="s">
        <v>104</v>
      </c>
      <c r="F4" s="4" t="s">
        <v>105</v>
      </c>
    </row>
    <row r="5" spans="1:6" ht="28.8" x14ac:dyDescent="0.3">
      <c r="A5" s="4">
        <v>4</v>
      </c>
      <c r="B5" s="9">
        <v>1700819</v>
      </c>
      <c r="C5" s="9">
        <v>814847</v>
      </c>
      <c r="E5" s="1" t="s">
        <v>7</v>
      </c>
      <c r="F5" s="2" t="s">
        <v>202</v>
      </c>
    </row>
    <row r="6" spans="1:6" ht="28.8" x14ac:dyDescent="0.3">
      <c r="A6" s="4">
        <v>5</v>
      </c>
      <c r="B6" s="9">
        <v>1514390</v>
      </c>
      <c r="C6" s="9">
        <v>876244</v>
      </c>
      <c r="E6" s="7" t="s">
        <v>11</v>
      </c>
      <c r="F6" s="200" t="s">
        <v>201</v>
      </c>
    </row>
    <row r="7" spans="1:6" x14ac:dyDescent="0.3">
      <c r="A7" s="4">
        <v>6</v>
      </c>
      <c r="B7" s="9">
        <v>1343547</v>
      </c>
      <c r="C7" s="9">
        <v>1085761</v>
      </c>
      <c r="E7" s="7" t="s">
        <v>13</v>
      </c>
      <c r="F7" s="186">
        <v>46167</v>
      </c>
    </row>
    <row r="8" spans="1:6" x14ac:dyDescent="0.3">
      <c r="A8" s="4">
        <v>7</v>
      </c>
      <c r="B8" s="9">
        <v>1599982</v>
      </c>
      <c r="C8" s="9">
        <v>906574</v>
      </c>
    </row>
    <row r="9" spans="1:6" x14ac:dyDescent="0.3">
      <c r="A9" s="4">
        <v>8</v>
      </c>
      <c r="B9" s="9">
        <v>1528219</v>
      </c>
      <c r="C9" s="9">
        <v>973510</v>
      </c>
    </row>
    <row r="10" spans="1:6" x14ac:dyDescent="0.3">
      <c r="A10" s="4">
        <v>9</v>
      </c>
      <c r="B10" s="9">
        <v>1406353</v>
      </c>
      <c r="C10" s="9">
        <v>909793</v>
      </c>
    </row>
    <row r="11" spans="1:6" x14ac:dyDescent="0.3">
      <c r="A11" s="4">
        <v>10</v>
      </c>
      <c r="B11" s="9">
        <v>1752275</v>
      </c>
      <c r="C11" s="9">
        <v>907179</v>
      </c>
    </row>
    <row r="12" spans="1:6" x14ac:dyDescent="0.3">
      <c r="A12" s="4">
        <v>11</v>
      </c>
      <c r="B12" s="9">
        <v>1710804</v>
      </c>
      <c r="C12" s="9">
        <v>1208354</v>
      </c>
    </row>
    <row r="13" spans="1:6" x14ac:dyDescent="0.3">
      <c r="A13" s="4">
        <v>12</v>
      </c>
      <c r="B13" s="9">
        <v>1745054</v>
      </c>
      <c r="C13" s="9">
        <v>1291807</v>
      </c>
    </row>
    <row r="14" spans="1:6" x14ac:dyDescent="0.3">
      <c r="A14" s="19"/>
      <c r="B14" s="38">
        <f>SUM(B2:B13)</f>
        <v>18029017</v>
      </c>
      <c r="C14" s="38">
        <f>SUM(C2:C13)</f>
        <v>11412212</v>
      </c>
    </row>
    <row r="15" spans="1:6" x14ac:dyDescent="0.3">
      <c r="E15" s="35"/>
    </row>
    <row r="16" spans="1:6" x14ac:dyDescent="0.3">
      <c r="A16" s="270" t="s">
        <v>207</v>
      </c>
      <c r="B16" s="270"/>
      <c r="C16" s="38">
        <f>B14+C14</f>
        <v>29441229</v>
      </c>
      <c r="E16" s="35"/>
    </row>
    <row r="17" spans="1:5" x14ac:dyDescent="0.3">
      <c r="E17" s="35"/>
    </row>
    <row r="18" spans="1:5" x14ac:dyDescent="0.3">
      <c r="A18" s="270" t="s">
        <v>206</v>
      </c>
      <c r="B18" s="270"/>
      <c r="C18" s="45">
        <f>C16/1000</f>
        <v>29441.228999999999</v>
      </c>
      <c r="E18" s="35"/>
    </row>
    <row r="19" spans="1:5" x14ac:dyDescent="0.3">
      <c r="E19" s="35"/>
    </row>
    <row r="20" spans="1:5" x14ac:dyDescent="0.3">
      <c r="E20" s="35"/>
    </row>
    <row r="21" spans="1:5" x14ac:dyDescent="0.3">
      <c r="E21" s="35"/>
    </row>
    <row r="22" spans="1:5" x14ac:dyDescent="0.3">
      <c r="A22" s="129"/>
    </row>
  </sheetData>
  <mergeCells count="2">
    <mergeCell ref="A16:B16"/>
    <mergeCell ref="A18:B18"/>
  </mergeCells>
  <hyperlinks>
    <hyperlink ref="F6" r:id="rId1" xr:uid="{75A98904-D170-493C-8DA8-CFFB81E84BC8}"/>
  </hyperlinks>
  <pageMargins left="0.7" right="0.7" top="0.75" bottom="0.75" header="0.3" footer="0.3"/>
  <pageSetup paperSize="9" scale="94" orientation="landscape" horizontalDpi="0"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F4CB-A0C6-406E-9425-5F5C930FA9A5}">
  <sheetPr>
    <tabColor rgb="FFE8F9D2"/>
    <pageSetUpPr fitToPage="1"/>
  </sheetPr>
  <dimension ref="A1:E24"/>
  <sheetViews>
    <sheetView zoomScaleNormal="100" workbookViewId="0">
      <selection activeCell="E11" sqref="E11"/>
    </sheetView>
  </sheetViews>
  <sheetFormatPr defaultColWidth="8.77734375" defaultRowHeight="14.4" x14ac:dyDescent="0.3"/>
  <cols>
    <col min="1" max="1" width="7.33203125" bestFit="1" customWidth="1"/>
    <col min="4" max="4" width="16" bestFit="1" customWidth="1"/>
    <col min="5" max="5" width="70.44140625" customWidth="1"/>
  </cols>
  <sheetData>
    <row r="1" spans="1:5" x14ac:dyDescent="0.3">
      <c r="A1" s="4" t="s">
        <v>187</v>
      </c>
      <c r="B1" s="5">
        <v>14374.52</v>
      </c>
      <c r="D1" s="199" t="s">
        <v>1</v>
      </c>
      <c r="E1" s="199" t="s">
        <v>18</v>
      </c>
    </row>
    <row r="2" spans="1:5" x14ac:dyDescent="0.3">
      <c r="A2" s="4" t="s">
        <v>186</v>
      </c>
      <c r="B2" s="5">
        <v>10667.55</v>
      </c>
      <c r="D2" s="197" t="s">
        <v>4</v>
      </c>
      <c r="E2" s="198" t="s">
        <v>191</v>
      </c>
    </row>
    <row r="3" spans="1:5" x14ac:dyDescent="0.3">
      <c r="A3" s="18" t="s">
        <v>185</v>
      </c>
      <c r="B3" s="37">
        <f>B1+B2</f>
        <v>25042.07</v>
      </c>
      <c r="D3" s="4" t="s">
        <v>0</v>
      </c>
      <c r="E3" s="144" t="s">
        <v>10</v>
      </c>
    </row>
    <row r="4" spans="1:5" x14ac:dyDescent="0.3">
      <c r="D4" s="1" t="s">
        <v>7</v>
      </c>
      <c r="E4" s="2" t="s">
        <v>208</v>
      </c>
    </row>
    <row r="5" spans="1:5" x14ac:dyDescent="0.3">
      <c r="D5" s="7" t="s">
        <v>11</v>
      </c>
      <c r="E5" s="200" t="s">
        <v>363</v>
      </c>
    </row>
    <row r="6" spans="1:5" x14ac:dyDescent="0.3">
      <c r="D6" s="7" t="s">
        <v>13</v>
      </c>
      <c r="E6" s="186">
        <v>46167</v>
      </c>
    </row>
    <row r="24" spans="1:1" x14ac:dyDescent="0.3">
      <c r="A24" s="129"/>
    </row>
  </sheetData>
  <hyperlinks>
    <hyperlink ref="E5" r:id="rId1" xr:uid="{1A8F70B5-2158-449C-962F-F8AEC9C39DEE}"/>
  </hyperlinks>
  <pageMargins left="0.7" right="0.7" top="0.75" bottom="0.75" header="0.3" footer="0.3"/>
  <pageSetup paperSize="9" orientation="landscape" horizontalDpi="0" verticalDpi="0"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939D-5F39-4A8D-934A-FB5576CC76B5}">
  <sheetPr>
    <tabColor rgb="FFC9F297"/>
    <pageSetUpPr fitToPage="1"/>
  </sheetPr>
  <dimension ref="A1:I23"/>
  <sheetViews>
    <sheetView workbookViewId="0">
      <selection activeCell="B2" sqref="B2"/>
    </sheetView>
  </sheetViews>
  <sheetFormatPr defaultColWidth="8.77734375" defaultRowHeight="14.4" x14ac:dyDescent="0.3"/>
  <cols>
    <col min="1" max="1" width="10.77734375" bestFit="1" customWidth="1"/>
    <col min="2" max="2" width="10.6640625" bestFit="1" customWidth="1"/>
    <col min="4" max="4" width="20.21875" bestFit="1" customWidth="1"/>
    <col min="5" max="5" width="75.6640625" customWidth="1"/>
    <col min="8" max="8" width="10.77734375" bestFit="1" customWidth="1"/>
    <col min="9" max="9" width="10.6640625" bestFit="1" customWidth="1"/>
  </cols>
  <sheetData>
    <row r="1" spans="1:9" x14ac:dyDescent="0.3">
      <c r="A1" s="180" t="s">
        <v>469</v>
      </c>
      <c r="B1" s="54" t="s">
        <v>500</v>
      </c>
      <c r="D1" s="206" t="s">
        <v>1</v>
      </c>
      <c r="E1" s="206" t="s">
        <v>20</v>
      </c>
      <c r="H1" s="6" t="s">
        <v>0</v>
      </c>
      <c r="I1" s="6" t="s">
        <v>19</v>
      </c>
    </row>
    <row r="2" spans="1:9" x14ac:dyDescent="0.3">
      <c r="A2" s="3" t="s">
        <v>9</v>
      </c>
      <c r="B2" s="6">
        <v>21.9</v>
      </c>
      <c r="D2" s="197" t="s">
        <v>4</v>
      </c>
      <c r="E2" s="198" t="s">
        <v>373</v>
      </c>
      <c r="H2" s="7" t="s">
        <v>3</v>
      </c>
      <c r="I2" s="7">
        <v>26.4</v>
      </c>
    </row>
    <row r="3" spans="1:9" x14ac:dyDescent="0.3">
      <c r="A3" s="3" t="s">
        <v>77</v>
      </c>
      <c r="B3" s="3">
        <v>27.524999999999999</v>
      </c>
      <c r="D3" s="260" t="s">
        <v>7</v>
      </c>
      <c r="E3" s="261" t="s">
        <v>21</v>
      </c>
      <c r="H3" s="7" t="s">
        <v>6</v>
      </c>
      <c r="I3" s="7">
        <v>32.700000000000003</v>
      </c>
    </row>
    <row r="4" spans="1:9" x14ac:dyDescent="0.3">
      <c r="D4" s="260"/>
      <c r="E4" s="261"/>
      <c r="H4" s="7" t="s">
        <v>9</v>
      </c>
      <c r="I4" s="7">
        <v>21.9</v>
      </c>
    </row>
    <row r="5" spans="1:9" x14ac:dyDescent="0.3">
      <c r="D5" s="260"/>
      <c r="E5" s="261"/>
      <c r="H5" s="7" t="s">
        <v>10</v>
      </c>
      <c r="I5" s="7">
        <v>29.1</v>
      </c>
    </row>
    <row r="6" spans="1:9" x14ac:dyDescent="0.3">
      <c r="D6" s="260"/>
      <c r="E6" s="261"/>
      <c r="H6" s="3" t="s">
        <v>77</v>
      </c>
      <c r="I6" s="3">
        <f>AVERAGE(I2:I5)</f>
        <v>27.524999999999999</v>
      </c>
    </row>
    <row r="7" spans="1:9" x14ac:dyDescent="0.3">
      <c r="D7" s="260"/>
      <c r="E7" s="261"/>
    </row>
    <row r="8" spans="1:9" x14ac:dyDescent="0.3">
      <c r="D8" s="260"/>
      <c r="E8" s="261"/>
    </row>
    <row r="9" spans="1:9" x14ac:dyDescent="0.3">
      <c r="D9" s="7" t="s">
        <v>387</v>
      </c>
      <c r="E9" s="7" t="s">
        <v>418</v>
      </c>
    </row>
    <row r="10" spans="1:9" ht="28.8" x14ac:dyDescent="0.3">
      <c r="D10" s="7" t="s">
        <v>451</v>
      </c>
      <c r="E10" s="26" t="s">
        <v>419</v>
      </c>
    </row>
    <row r="11" spans="1:9" x14ac:dyDescent="0.3">
      <c r="D11" s="7" t="s">
        <v>11</v>
      </c>
      <c r="E11" s="177" t="s">
        <v>22</v>
      </c>
    </row>
    <row r="12" spans="1:9" x14ac:dyDescent="0.3">
      <c r="D12" s="7" t="s">
        <v>13</v>
      </c>
      <c r="E12" s="186">
        <v>46164</v>
      </c>
    </row>
    <row r="23" spans="1:1" x14ac:dyDescent="0.3">
      <c r="A23" s="129" t="s">
        <v>315</v>
      </c>
    </row>
  </sheetData>
  <mergeCells count="2">
    <mergeCell ref="D3:D8"/>
    <mergeCell ref="E3:E8"/>
  </mergeCells>
  <hyperlinks>
    <hyperlink ref="E11" r:id="rId1" xr:uid="{4D487255-29D0-40FB-B5A5-D77199F75B28}"/>
    <hyperlink ref="A23" location="'Tabla de contenidos'!A1" display="&lt;&lt; Volver a la Tabla de contenidos" xr:uid="{0F465658-6368-4D50-B4EE-6A651E00C83F}"/>
  </hyperlinks>
  <pageMargins left="0.7" right="0.7" top="0.75" bottom="0.75" header="0.3" footer="0.3"/>
  <pageSetup paperSize="9" scale="81" orientation="landscape" horizontalDpi="0" verticalDpi="0"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79918-E5C5-4F3B-99FC-36A737367B36}">
  <sheetPr>
    <tabColor rgb="FFC9F297"/>
    <pageSetUpPr fitToPage="1"/>
  </sheetPr>
  <dimension ref="A1:H23"/>
  <sheetViews>
    <sheetView workbookViewId="0">
      <selection activeCell="K4" sqref="K4"/>
    </sheetView>
  </sheetViews>
  <sheetFormatPr defaultColWidth="8.77734375" defaultRowHeight="14.4" x14ac:dyDescent="0.3"/>
  <cols>
    <col min="1" max="1" width="11.21875" bestFit="1" customWidth="1"/>
    <col min="2" max="2" width="12" bestFit="1" customWidth="1"/>
    <col min="4" max="4" width="20.88671875" bestFit="1" customWidth="1"/>
    <col min="5" max="5" width="75.77734375" customWidth="1"/>
    <col min="7" max="7" width="10.5546875" bestFit="1" customWidth="1"/>
  </cols>
  <sheetData>
    <row r="1" spans="1:8" x14ac:dyDescent="0.3">
      <c r="A1" s="180" t="s">
        <v>469</v>
      </c>
      <c r="B1" s="54" t="s">
        <v>23</v>
      </c>
      <c r="D1" s="180" t="s">
        <v>1</v>
      </c>
      <c r="E1" s="180" t="s">
        <v>35</v>
      </c>
      <c r="G1" s="3" t="s">
        <v>0</v>
      </c>
      <c r="H1" s="3" t="s">
        <v>23</v>
      </c>
    </row>
    <row r="2" spans="1:8" x14ac:dyDescent="0.3">
      <c r="A2" s="144" t="s">
        <v>9</v>
      </c>
      <c r="B2" s="3">
        <f>H4</f>
        <v>0.67985948706518995</v>
      </c>
      <c r="D2" s="197" t="s">
        <v>4</v>
      </c>
      <c r="E2" s="198" t="s">
        <v>36</v>
      </c>
      <c r="G2" s="4" t="s">
        <v>3</v>
      </c>
      <c r="H2" s="4">
        <v>0.80848795653558703</v>
      </c>
    </row>
    <row r="3" spans="1:8" ht="14.4" customHeight="1" x14ac:dyDescent="0.3">
      <c r="A3" s="144" t="s">
        <v>77</v>
      </c>
      <c r="B3" s="207">
        <v>1.4812095779968659</v>
      </c>
      <c r="D3" s="260" t="s">
        <v>7</v>
      </c>
      <c r="E3" s="261" t="s">
        <v>37</v>
      </c>
      <c r="G3" s="4" t="s">
        <v>6</v>
      </c>
      <c r="H3" s="4">
        <v>1.56095968430159</v>
      </c>
    </row>
    <row r="4" spans="1:8" x14ac:dyDescent="0.3">
      <c r="D4" s="260"/>
      <c r="E4" s="261"/>
      <c r="G4" s="4" t="s">
        <v>9</v>
      </c>
      <c r="H4" s="4">
        <v>0.67985948706518995</v>
      </c>
    </row>
    <row r="5" spans="1:8" x14ac:dyDescent="0.3">
      <c r="D5" s="4" t="s">
        <v>387</v>
      </c>
      <c r="E5" s="4" t="s">
        <v>212</v>
      </c>
      <c r="G5" s="4" t="s">
        <v>10</v>
      </c>
      <c r="H5" s="4">
        <v>0.777698714733147</v>
      </c>
    </row>
    <row r="6" spans="1:8" x14ac:dyDescent="0.3">
      <c r="D6" s="7" t="s">
        <v>11</v>
      </c>
      <c r="E6" s="177" t="s">
        <v>38</v>
      </c>
      <c r="G6" s="4" t="s">
        <v>77</v>
      </c>
      <c r="H6" s="4">
        <v>1.4812095779968659</v>
      </c>
    </row>
    <row r="7" spans="1:8" x14ac:dyDescent="0.3">
      <c r="D7" s="7" t="s">
        <v>13</v>
      </c>
      <c r="E7" s="186">
        <v>46162</v>
      </c>
    </row>
    <row r="8" spans="1:8" ht="43.2" x14ac:dyDescent="0.3">
      <c r="D8" s="7" t="s">
        <v>451</v>
      </c>
      <c r="E8" s="26" t="s">
        <v>422</v>
      </c>
    </row>
    <row r="9" spans="1:8" ht="57.6" x14ac:dyDescent="0.3">
      <c r="D9" s="7" t="s">
        <v>395</v>
      </c>
      <c r="E9" s="26" t="s">
        <v>420</v>
      </c>
    </row>
    <row r="23" spans="1:1" x14ac:dyDescent="0.3">
      <c r="A23" s="129" t="s">
        <v>315</v>
      </c>
    </row>
  </sheetData>
  <mergeCells count="2">
    <mergeCell ref="E3:E4"/>
    <mergeCell ref="D3:D4"/>
  </mergeCells>
  <hyperlinks>
    <hyperlink ref="E6" r:id="rId1" xr:uid="{258707AA-ABF3-4471-8FF9-53ED08BB3E4A}"/>
    <hyperlink ref="A23" location="'Tabla de contenidos'!A1" display="&lt;&lt; Volver a la Tabla de contenidos" xr:uid="{83D2300B-26B0-4041-90D6-177EECC305D1}"/>
  </hyperlinks>
  <pageMargins left="0.7" right="0.7" top="0.75" bottom="0.75" header="0.3" footer="0.3"/>
  <pageSetup paperSize="9" scale="86" orientation="landscape" horizontalDpi="0" verticalDpi="0"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25F7-6901-4810-8E31-5999464FB919}">
  <sheetPr>
    <tabColor rgb="FFC9F297"/>
    <pageSetUpPr fitToPage="1"/>
  </sheetPr>
  <dimension ref="A1:I24"/>
  <sheetViews>
    <sheetView workbookViewId="0">
      <selection activeCell="E22" sqref="E22"/>
    </sheetView>
  </sheetViews>
  <sheetFormatPr defaultColWidth="8.77734375" defaultRowHeight="14.4" x14ac:dyDescent="0.3"/>
  <cols>
    <col min="1" max="1" width="11.21875" bestFit="1" customWidth="1"/>
    <col min="2" max="2" width="33.21875" bestFit="1" customWidth="1"/>
    <col min="4" max="4" width="16.44140625" bestFit="1" customWidth="1"/>
    <col min="5" max="5" width="70.109375" customWidth="1"/>
    <col min="9" max="9" width="33.21875" bestFit="1" customWidth="1"/>
  </cols>
  <sheetData>
    <row r="1" spans="1:9" x14ac:dyDescent="0.3">
      <c r="A1" s="180" t="s">
        <v>469</v>
      </c>
      <c r="B1" s="54" t="s">
        <v>211</v>
      </c>
      <c r="D1" s="180" t="s">
        <v>1</v>
      </c>
      <c r="E1" s="180" t="s">
        <v>209</v>
      </c>
      <c r="H1" s="3" t="s">
        <v>0</v>
      </c>
      <c r="I1" s="3" t="s">
        <v>211</v>
      </c>
    </row>
    <row r="2" spans="1:9" x14ac:dyDescent="0.3">
      <c r="A2" s="144" t="s">
        <v>9</v>
      </c>
      <c r="B2" s="3">
        <f>I4</f>
        <v>733.74305725724491</v>
      </c>
      <c r="D2" s="197" t="s">
        <v>4</v>
      </c>
      <c r="E2" s="198" t="s">
        <v>211</v>
      </c>
      <c r="H2" s="4" t="s">
        <v>3</v>
      </c>
      <c r="I2" s="4">
        <f>F9_Paises!B19</f>
        <v>646.08393199884506</v>
      </c>
    </row>
    <row r="3" spans="1:9" ht="15.6" x14ac:dyDescent="0.35">
      <c r="A3" s="144" t="s">
        <v>77</v>
      </c>
      <c r="B3" s="3">
        <f>F9_MERCOSUR!B14</f>
        <v>821.52080310877477</v>
      </c>
      <c r="D3" s="4" t="s">
        <v>92</v>
      </c>
      <c r="E3" s="4" t="s">
        <v>224</v>
      </c>
      <c r="H3" s="4" t="s">
        <v>6</v>
      </c>
      <c r="I3" s="4">
        <f>F9_Paises!B20</f>
        <v>768.12527937725827</v>
      </c>
    </row>
    <row r="4" spans="1:9" x14ac:dyDescent="0.3">
      <c r="D4" s="4" t="s">
        <v>387</v>
      </c>
      <c r="E4" s="4" t="s">
        <v>324</v>
      </c>
      <c r="H4" s="4" t="s">
        <v>9</v>
      </c>
      <c r="I4" s="4">
        <f>F9_Paises!B21</f>
        <v>733.74305725724491</v>
      </c>
    </row>
    <row r="5" spans="1:9" x14ac:dyDescent="0.3">
      <c r="D5" s="7" t="s">
        <v>11</v>
      </c>
      <c r="E5" s="177" t="s">
        <v>38</v>
      </c>
      <c r="H5" s="4" t="s">
        <v>10</v>
      </c>
      <c r="I5" s="4">
        <f>F9_Paises!B22</f>
        <v>1026.9763014687167</v>
      </c>
    </row>
    <row r="6" spans="1:9" x14ac:dyDescent="0.3">
      <c r="D6" s="7" t="s">
        <v>13</v>
      </c>
      <c r="E6" s="186">
        <v>46162</v>
      </c>
    </row>
    <row r="24" spans="1:1" x14ac:dyDescent="0.3">
      <c r="A24" s="129" t="s">
        <v>315</v>
      </c>
    </row>
  </sheetData>
  <hyperlinks>
    <hyperlink ref="E5" r:id="rId1" xr:uid="{FE04863E-E693-4E45-B0F7-199802840E35}"/>
    <hyperlink ref="A24" location="'Tabla de contenidos'!A1" display="&lt;&lt; Volver a la Tabla de contenidos" xr:uid="{DEB58D7E-B2AC-44A3-B440-C0199E9ADCAE}"/>
  </hyperlinks>
  <pageMargins left="0.7" right="0.7" top="0.75" bottom="0.75" header="0.3" footer="0.3"/>
  <pageSetup paperSize="9" scale="65" orientation="landscape" horizontalDpi="0" verticalDpi="0"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EB62-DDF3-4531-818B-7E1FACDACBFE}">
  <sheetPr>
    <tabColor rgb="FFE8F9D2"/>
    <pageSetUpPr fitToPage="1"/>
  </sheetPr>
  <dimension ref="A1:AUU29"/>
  <sheetViews>
    <sheetView workbookViewId="0">
      <selection activeCell="K20" sqref="K20"/>
    </sheetView>
  </sheetViews>
  <sheetFormatPr defaultColWidth="8.77734375" defaultRowHeight="14.4" x14ac:dyDescent="0.3"/>
  <cols>
    <col min="1" max="1" width="15.5546875" bestFit="1" customWidth="1"/>
  </cols>
  <sheetData>
    <row r="1" spans="1:1243" x14ac:dyDescent="0.3">
      <c r="A1" s="47" t="s">
        <v>218</v>
      </c>
      <c r="B1" s="48">
        <v>650</v>
      </c>
      <c r="C1" s="48">
        <v>651</v>
      </c>
      <c r="D1" s="48">
        <v>652</v>
      </c>
      <c r="E1" s="48">
        <v>653</v>
      </c>
      <c r="F1" s="48">
        <v>654</v>
      </c>
      <c r="G1" s="48">
        <v>655</v>
      </c>
      <c r="H1" s="48">
        <v>656</v>
      </c>
      <c r="I1" s="48">
        <v>657</v>
      </c>
      <c r="J1" s="48">
        <v>658</v>
      </c>
      <c r="K1" s="48">
        <v>659</v>
      </c>
      <c r="L1" s="48">
        <v>660</v>
      </c>
      <c r="M1" s="48">
        <v>661</v>
      </c>
      <c r="N1" s="48">
        <v>662</v>
      </c>
      <c r="O1" s="48">
        <v>663</v>
      </c>
      <c r="P1" s="48">
        <v>664</v>
      </c>
      <c r="Q1" s="48">
        <v>665</v>
      </c>
      <c r="R1" s="48">
        <v>666</v>
      </c>
      <c r="S1" s="48">
        <v>667</v>
      </c>
      <c r="T1" s="48">
        <v>668</v>
      </c>
      <c r="U1" s="48">
        <v>669</v>
      </c>
      <c r="V1" s="48">
        <v>670</v>
      </c>
      <c r="W1" s="48">
        <v>671</v>
      </c>
      <c r="X1" s="48">
        <v>672</v>
      </c>
      <c r="Y1" s="48">
        <v>673</v>
      </c>
      <c r="Z1" s="48">
        <v>674</v>
      </c>
      <c r="AA1" s="48">
        <v>675</v>
      </c>
      <c r="AB1" s="48">
        <v>676</v>
      </c>
      <c r="AC1" s="48">
        <v>677</v>
      </c>
      <c r="AD1" s="48">
        <v>678</v>
      </c>
      <c r="AE1" s="48">
        <v>679</v>
      </c>
      <c r="AF1" s="48">
        <v>680</v>
      </c>
      <c r="AG1" s="48">
        <v>681</v>
      </c>
      <c r="AH1" s="48">
        <v>682</v>
      </c>
      <c r="AI1" s="48">
        <v>683</v>
      </c>
      <c r="AJ1" s="48">
        <v>684</v>
      </c>
      <c r="AK1" s="48">
        <v>685</v>
      </c>
      <c r="AL1" s="48">
        <v>686</v>
      </c>
      <c r="AM1" s="48">
        <v>687</v>
      </c>
      <c r="AN1" s="48">
        <v>688</v>
      </c>
      <c r="AO1" s="48">
        <v>689</v>
      </c>
      <c r="AP1" s="48">
        <v>690</v>
      </c>
      <c r="AQ1" s="48">
        <v>691</v>
      </c>
      <c r="AR1" s="48">
        <v>692</v>
      </c>
      <c r="AS1" s="48">
        <v>693</v>
      </c>
      <c r="AT1" s="48">
        <v>694</v>
      </c>
      <c r="AU1" s="48">
        <v>695</v>
      </c>
      <c r="AV1" s="48">
        <v>696</v>
      </c>
      <c r="AW1" s="48">
        <v>697</v>
      </c>
      <c r="AX1" s="48">
        <v>698</v>
      </c>
      <c r="AY1" s="48">
        <v>699</v>
      </c>
      <c r="AZ1" s="48">
        <v>700</v>
      </c>
      <c r="BA1" s="48">
        <v>701</v>
      </c>
      <c r="BB1" s="48">
        <v>702</v>
      </c>
      <c r="BC1" s="48">
        <v>703</v>
      </c>
      <c r="BD1" s="48">
        <v>704</v>
      </c>
      <c r="BE1" s="48">
        <v>705</v>
      </c>
      <c r="BF1" s="48">
        <v>706</v>
      </c>
      <c r="BG1" s="48">
        <v>707</v>
      </c>
      <c r="BH1" s="48">
        <v>708</v>
      </c>
      <c r="BI1" s="48">
        <v>709</v>
      </c>
      <c r="BJ1" s="48">
        <v>710</v>
      </c>
      <c r="BK1" s="48">
        <v>711</v>
      </c>
      <c r="BL1" s="48">
        <v>712</v>
      </c>
      <c r="BM1" s="48">
        <v>713</v>
      </c>
      <c r="BN1" s="48">
        <v>714</v>
      </c>
      <c r="BO1" s="48">
        <v>715</v>
      </c>
      <c r="BP1" s="48">
        <v>716</v>
      </c>
      <c r="BQ1" s="48">
        <v>717</v>
      </c>
      <c r="BR1" s="48">
        <v>718</v>
      </c>
      <c r="BS1" s="48">
        <v>719</v>
      </c>
      <c r="BT1" s="48">
        <v>720</v>
      </c>
      <c r="BU1" s="48">
        <v>721</v>
      </c>
      <c r="BV1" s="48">
        <v>722</v>
      </c>
      <c r="BW1" s="48">
        <v>723</v>
      </c>
      <c r="BX1" s="48">
        <v>724</v>
      </c>
      <c r="BY1" s="48">
        <v>725</v>
      </c>
      <c r="BZ1" s="48">
        <v>726</v>
      </c>
      <c r="CA1" s="48">
        <v>727</v>
      </c>
      <c r="CB1" s="48">
        <v>728</v>
      </c>
      <c r="CC1" s="48">
        <v>729</v>
      </c>
      <c r="CD1" s="48">
        <v>730</v>
      </c>
      <c r="CE1" s="48">
        <v>731</v>
      </c>
      <c r="CF1" s="48">
        <v>732</v>
      </c>
      <c r="CG1" s="48">
        <v>733</v>
      </c>
      <c r="CH1" s="48">
        <v>734</v>
      </c>
      <c r="CI1" s="48">
        <v>735</v>
      </c>
      <c r="CJ1" s="48">
        <v>736</v>
      </c>
      <c r="CK1" s="48">
        <v>737</v>
      </c>
      <c r="CL1" s="48">
        <v>738</v>
      </c>
      <c r="CM1" s="48">
        <v>739</v>
      </c>
      <c r="CN1" s="48">
        <v>740</v>
      </c>
      <c r="CO1" s="48">
        <v>741</v>
      </c>
      <c r="CP1" s="48">
        <v>742</v>
      </c>
      <c r="CQ1" s="48">
        <v>743</v>
      </c>
      <c r="CR1" s="48">
        <v>744</v>
      </c>
      <c r="CS1" s="48">
        <v>745</v>
      </c>
      <c r="CT1" s="48">
        <v>746</v>
      </c>
      <c r="CU1" s="48">
        <v>747</v>
      </c>
      <c r="CV1" s="48">
        <v>748</v>
      </c>
      <c r="CW1" s="48">
        <v>749</v>
      </c>
      <c r="CX1" s="48">
        <v>750</v>
      </c>
      <c r="CY1" s="48">
        <v>751</v>
      </c>
      <c r="CZ1" s="48">
        <v>752</v>
      </c>
      <c r="DA1" s="48">
        <v>753</v>
      </c>
      <c r="DB1" s="48">
        <v>754</v>
      </c>
      <c r="DC1" s="48">
        <v>755</v>
      </c>
      <c r="DD1" s="48">
        <v>756</v>
      </c>
      <c r="DE1" s="48">
        <v>757</v>
      </c>
      <c r="DF1" s="48">
        <v>758</v>
      </c>
      <c r="DG1" s="48">
        <v>759</v>
      </c>
      <c r="DH1" s="48">
        <v>760</v>
      </c>
      <c r="DI1" s="48">
        <v>761</v>
      </c>
      <c r="DJ1" s="48">
        <v>762</v>
      </c>
      <c r="DK1" s="48">
        <v>763</v>
      </c>
      <c r="DL1" s="48">
        <v>764</v>
      </c>
      <c r="DM1" s="48">
        <v>765</v>
      </c>
      <c r="DN1" s="48">
        <v>766</v>
      </c>
      <c r="DO1" s="48">
        <v>767</v>
      </c>
      <c r="DP1" s="48">
        <v>768</v>
      </c>
      <c r="DQ1" s="48">
        <v>769</v>
      </c>
      <c r="DR1" s="48">
        <v>770</v>
      </c>
      <c r="DS1" s="48">
        <v>771</v>
      </c>
      <c r="DT1" s="48">
        <v>772</v>
      </c>
      <c r="DU1" s="48">
        <v>773</v>
      </c>
      <c r="DV1" s="48">
        <v>774</v>
      </c>
      <c r="DW1" s="48">
        <v>775</v>
      </c>
      <c r="DX1" s="48">
        <v>776</v>
      </c>
      <c r="DY1" s="48">
        <v>777</v>
      </c>
      <c r="DZ1" s="48">
        <v>778</v>
      </c>
      <c r="EA1" s="48">
        <v>779</v>
      </c>
      <c r="EB1" s="48">
        <v>780</v>
      </c>
      <c r="EC1" s="48">
        <v>781</v>
      </c>
      <c r="ED1" s="48">
        <v>782</v>
      </c>
      <c r="EE1" s="48">
        <v>783</v>
      </c>
      <c r="EF1" s="48">
        <v>784</v>
      </c>
      <c r="EG1" s="48">
        <v>785</v>
      </c>
      <c r="EH1" s="48">
        <v>786</v>
      </c>
      <c r="EI1" s="48">
        <v>787</v>
      </c>
      <c r="EJ1" s="48">
        <v>788</v>
      </c>
      <c r="EK1" s="48">
        <v>789</v>
      </c>
      <c r="EL1" s="48">
        <v>790</v>
      </c>
      <c r="EM1" s="48">
        <v>791</v>
      </c>
      <c r="EN1" s="48">
        <v>792</v>
      </c>
      <c r="EO1" s="48">
        <v>793</v>
      </c>
      <c r="EP1" s="48">
        <v>794</v>
      </c>
      <c r="EQ1" s="48">
        <v>795</v>
      </c>
      <c r="ER1" s="48">
        <v>796</v>
      </c>
      <c r="ES1" s="48">
        <v>797</v>
      </c>
      <c r="ET1" s="48">
        <v>798</v>
      </c>
      <c r="EU1" s="48">
        <v>799</v>
      </c>
      <c r="EV1" s="48">
        <v>800</v>
      </c>
      <c r="EW1" s="48">
        <v>801</v>
      </c>
      <c r="EX1" s="48">
        <v>802</v>
      </c>
      <c r="EY1" s="48">
        <v>803</v>
      </c>
      <c r="EZ1" s="48">
        <v>804</v>
      </c>
      <c r="FA1" s="48">
        <v>805</v>
      </c>
      <c r="FB1" s="48">
        <v>806</v>
      </c>
      <c r="FC1" s="48">
        <v>807</v>
      </c>
      <c r="FD1" s="48">
        <v>808</v>
      </c>
      <c r="FE1" s="48">
        <v>809</v>
      </c>
      <c r="FF1" s="48">
        <v>810</v>
      </c>
      <c r="FG1" s="48">
        <v>811</v>
      </c>
      <c r="FH1" s="48">
        <v>812</v>
      </c>
      <c r="FI1" s="48">
        <v>813</v>
      </c>
      <c r="FJ1" s="48">
        <v>814</v>
      </c>
      <c r="FK1" s="48">
        <v>815</v>
      </c>
      <c r="FL1" s="48">
        <v>816</v>
      </c>
      <c r="FM1" s="48">
        <v>817</v>
      </c>
      <c r="FN1" s="48">
        <v>818</v>
      </c>
      <c r="FO1" s="48">
        <v>819</v>
      </c>
      <c r="FP1" s="48">
        <v>820</v>
      </c>
      <c r="FQ1" s="48">
        <v>821</v>
      </c>
      <c r="FR1" s="48">
        <v>822</v>
      </c>
      <c r="FS1" s="48">
        <v>823</v>
      </c>
      <c r="FT1" s="48">
        <v>824</v>
      </c>
      <c r="FU1" s="48">
        <v>825</v>
      </c>
      <c r="FV1" s="48">
        <v>826</v>
      </c>
      <c r="FW1" s="48">
        <v>827</v>
      </c>
      <c r="FX1" s="48">
        <v>828</v>
      </c>
      <c r="FY1" s="48">
        <v>829</v>
      </c>
      <c r="FZ1" s="48">
        <v>830</v>
      </c>
      <c r="GA1" s="48">
        <v>831</v>
      </c>
      <c r="GB1" s="48">
        <v>832</v>
      </c>
      <c r="GC1" s="48">
        <v>833</v>
      </c>
      <c r="GD1" s="48">
        <v>834</v>
      </c>
      <c r="GE1" s="48">
        <v>835</v>
      </c>
      <c r="GF1" s="48">
        <v>836</v>
      </c>
      <c r="GG1" s="48">
        <v>837</v>
      </c>
      <c r="GH1" s="48">
        <v>838</v>
      </c>
      <c r="GI1" s="48">
        <v>839</v>
      </c>
      <c r="GJ1" s="48">
        <v>840</v>
      </c>
      <c r="GK1" s="48">
        <v>841</v>
      </c>
      <c r="GL1" s="48">
        <v>842</v>
      </c>
      <c r="GM1" s="48">
        <v>843</v>
      </c>
      <c r="GN1" s="48">
        <v>844</v>
      </c>
      <c r="GO1" s="48">
        <v>845</v>
      </c>
      <c r="GP1" s="48">
        <v>846</v>
      </c>
      <c r="GQ1" s="48">
        <v>847</v>
      </c>
      <c r="GR1" s="48">
        <v>848</v>
      </c>
      <c r="GS1" s="48">
        <v>849</v>
      </c>
      <c r="GT1" s="48">
        <v>850</v>
      </c>
      <c r="GU1" s="48">
        <v>851</v>
      </c>
      <c r="GV1" s="48">
        <v>852</v>
      </c>
      <c r="GW1" s="48">
        <v>853</v>
      </c>
      <c r="GX1" s="48">
        <v>854</v>
      </c>
      <c r="GY1" s="48">
        <v>855</v>
      </c>
      <c r="GZ1" s="48">
        <v>856</v>
      </c>
      <c r="HA1" s="48">
        <v>857</v>
      </c>
      <c r="HB1" s="48">
        <v>858</v>
      </c>
      <c r="HC1" s="48">
        <v>859</v>
      </c>
      <c r="HD1" s="48">
        <v>860</v>
      </c>
      <c r="HE1" s="48">
        <v>861</v>
      </c>
      <c r="HF1" s="48">
        <v>862</v>
      </c>
      <c r="HG1" s="48">
        <v>863</v>
      </c>
      <c r="HH1" s="48">
        <v>864</v>
      </c>
      <c r="HI1" s="48">
        <v>865</v>
      </c>
      <c r="HJ1" s="48">
        <v>866</v>
      </c>
      <c r="HK1" s="48">
        <v>867</v>
      </c>
      <c r="HL1" s="48">
        <v>868</v>
      </c>
      <c r="HM1" s="48">
        <v>869</v>
      </c>
      <c r="HN1" s="48">
        <v>870</v>
      </c>
      <c r="HO1" s="48">
        <v>871</v>
      </c>
      <c r="HP1" s="48">
        <v>872</v>
      </c>
      <c r="HQ1" s="48">
        <v>873</v>
      </c>
      <c r="HR1" s="48">
        <v>874</v>
      </c>
      <c r="HS1" s="48">
        <v>875</v>
      </c>
      <c r="HT1" s="48">
        <v>876</v>
      </c>
      <c r="HU1" s="48">
        <v>877</v>
      </c>
      <c r="HV1" s="48">
        <v>878</v>
      </c>
      <c r="HW1" s="48">
        <v>879</v>
      </c>
      <c r="HX1" s="48">
        <v>880</v>
      </c>
      <c r="HY1" s="48">
        <v>881</v>
      </c>
      <c r="HZ1" s="48">
        <v>882</v>
      </c>
      <c r="IA1" s="48">
        <v>883</v>
      </c>
      <c r="IB1" s="48">
        <v>884</v>
      </c>
      <c r="IC1" s="48">
        <v>885</v>
      </c>
      <c r="ID1" s="48">
        <v>886</v>
      </c>
      <c r="IE1" s="48">
        <v>887</v>
      </c>
      <c r="IF1" s="48">
        <v>888</v>
      </c>
      <c r="IG1" s="48">
        <v>889</v>
      </c>
      <c r="IH1" s="48">
        <v>890</v>
      </c>
      <c r="II1" s="48">
        <v>891</v>
      </c>
      <c r="IJ1" s="48">
        <v>892</v>
      </c>
      <c r="IK1" s="48">
        <v>893</v>
      </c>
      <c r="IL1" s="48">
        <v>894</v>
      </c>
      <c r="IM1" s="48">
        <v>895</v>
      </c>
      <c r="IN1" s="48">
        <v>896</v>
      </c>
      <c r="IO1" s="48">
        <v>897</v>
      </c>
      <c r="IP1" s="48">
        <v>898</v>
      </c>
      <c r="IQ1" s="48">
        <v>899</v>
      </c>
      <c r="IR1" s="48">
        <v>900</v>
      </c>
      <c r="IS1" s="48">
        <v>901</v>
      </c>
      <c r="IT1" s="48">
        <v>902</v>
      </c>
      <c r="IU1" s="48">
        <v>903</v>
      </c>
      <c r="IV1" s="48">
        <v>904</v>
      </c>
      <c r="IW1" s="48">
        <v>905</v>
      </c>
      <c r="IX1" s="48">
        <v>906</v>
      </c>
      <c r="IY1" s="48">
        <v>907</v>
      </c>
      <c r="IZ1" s="48">
        <v>908</v>
      </c>
      <c r="JA1" s="48">
        <v>909</v>
      </c>
      <c r="JB1" s="48">
        <v>910</v>
      </c>
      <c r="JC1" s="48">
        <v>911</v>
      </c>
      <c r="JD1" s="48">
        <v>912</v>
      </c>
      <c r="JE1" s="48">
        <v>913</v>
      </c>
      <c r="JF1" s="48">
        <v>914</v>
      </c>
      <c r="JG1" s="48">
        <v>915</v>
      </c>
      <c r="JH1" s="48">
        <v>916</v>
      </c>
      <c r="JI1" s="48">
        <v>917</v>
      </c>
      <c r="JJ1" s="48">
        <v>918</v>
      </c>
      <c r="JK1" s="48">
        <v>919</v>
      </c>
      <c r="JL1" s="48">
        <v>920</v>
      </c>
      <c r="JM1" s="48">
        <v>921</v>
      </c>
      <c r="JN1" s="48">
        <v>922</v>
      </c>
      <c r="JO1" s="48">
        <v>923</v>
      </c>
      <c r="JP1" s="48">
        <v>924</v>
      </c>
      <c r="JQ1" s="48">
        <v>925</v>
      </c>
      <c r="JR1" s="48">
        <v>926</v>
      </c>
      <c r="JS1" s="48">
        <v>927</v>
      </c>
      <c r="JT1" s="48">
        <v>928</v>
      </c>
      <c r="JU1" s="48">
        <v>929</v>
      </c>
      <c r="JV1" s="48">
        <v>930</v>
      </c>
      <c r="JW1" s="48">
        <v>931</v>
      </c>
      <c r="JX1" s="48">
        <v>932</v>
      </c>
      <c r="JY1" s="48">
        <v>933</v>
      </c>
      <c r="JZ1" s="48">
        <v>934</v>
      </c>
      <c r="KA1" s="48">
        <v>935</v>
      </c>
      <c r="KB1" s="48">
        <v>936</v>
      </c>
      <c r="KC1" s="48">
        <v>937</v>
      </c>
      <c r="KD1" s="48">
        <v>938</v>
      </c>
      <c r="KE1" s="48">
        <v>939</v>
      </c>
      <c r="KF1" s="48">
        <v>940</v>
      </c>
      <c r="KG1" s="48">
        <v>941</v>
      </c>
      <c r="KH1" s="48">
        <v>942</v>
      </c>
      <c r="KI1" s="48">
        <v>943</v>
      </c>
      <c r="KJ1" s="48">
        <v>944</v>
      </c>
      <c r="KK1" s="48">
        <v>945</v>
      </c>
      <c r="KL1" s="48">
        <v>946</v>
      </c>
      <c r="KM1" s="48">
        <v>947</v>
      </c>
      <c r="KN1" s="48">
        <v>948</v>
      </c>
      <c r="KO1" s="48">
        <v>949</v>
      </c>
      <c r="KP1" s="48">
        <v>950</v>
      </c>
      <c r="KQ1" s="48">
        <v>951</v>
      </c>
      <c r="KR1" s="48">
        <v>952</v>
      </c>
      <c r="KS1" s="48">
        <v>953</v>
      </c>
      <c r="KT1" s="48">
        <v>954</v>
      </c>
      <c r="KU1" s="48">
        <v>955</v>
      </c>
      <c r="KV1" s="48">
        <v>956</v>
      </c>
      <c r="KW1" s="48">
        <v>957</v>
      </c>
      <c r="KX1" s="48">
        <v>958</v>
      </c>
      <c r="KY1" s="48">
        <v>959</v>
      </c>
      <c r="KZ1" s="48">
        <v>960</v>
      </c>
      <c r="LA1" s="48">
        <v>961</v>
      </c>
      <c r="LB1" s="48">
        <v>962</v>
      </c>
      <c r="LC1" s="48">
        <v>963</v>
      </c>
      <c r="LD1" s="48">
        <v>964</v>
      </c>
      <c r="LE1" s="48">
        <v>965</v>
      </c>
      <c r="LF1" s="48">
        <v>966</v>
      </c>
      <c r="LG1" s="48">
        <v>967</v>
      </c>
      <c r="LH1" s="48">
        <v>968</v>
      </c>
      <c r="LI1" s="48">
        <v>969</v>
      </c>
      <c r="LJ1" s="48">
        <v>970</v>
      </c>
      <c r="LK1" s="48">
        <v>971</v>
      </c>
      <c r="LL1" s="48">
        <v>972</v>
      </c>
      <c r="LM1" s="48">
        <v>973</v>
      </c>
      <c r="LN1" s="48">
        <v>974</v>
      </c>
      <c r="LO1" s="48">
        <v>975</v>
      </c>
      <c r="LP1" s="48">
        <v>976</v>
      </c>
      <c r="LQ1" s="48">
        <v>977</v>
      </c>
      <c r="LR1" s="48">
        <v>978</v>
      </c>
      <c r="LS1" s="48">
        <v>979</v>
      </c>
      <c r="LT1" s="48">
        <v>980</v>
      </c>
      <c r="LU1" s="48">
        <v>981</v>
      </c>
      <c r="LV1" s="48">
        <v>982</v>
      </c>
      <c r="LW1" s="48">
        <v>983</v>
      </c>
      <c r="LX1" s="48">
        <v>984</v>
      </c>
      <c r="LY1" s="48">
        <v>985</v>
      </c>
      <c r="LZ1" s="48">
        <v>986</v>
      </c>
      <c r="MA1" s="48">
        <v>987</v>
      </c>
      <c r="MB1" s="48">
        <v>988</v>
      </c>
      <c r="MC1" s="48">
        <v>989</v>
      </c>
      <c r="MD1" s="48">
        <v>990</v>
      </c>
      <c r="ME1" s="48">
        <v>991</v>
      </c>
      <c r="MF1" s="48">
        <v>992</v>
      </c>
      <c r="MG1" s="48">
        <v>993</v>
      </c>
      <c r="MH1" s="48">
        <v>994</v>
      </c>
      <c r="MI1" s="48">
        <v>995</v>
      </c>
      <c r="MJ1" s="48">
        <v>996</v>
      </c>
      <c r="MK1" s="48">
        <v>997</v>
      </c>
      <c r="ML1" s="48">
        <v>998</v>
      </c>
      <c r="MM1" s="48">
        <v>999</v>
      </c>
      <c r="MN1" s="48">
        <v>1000</v>
      </c>
      <c r="MO1" s="48">
        <v>1001</v>
      </c>
      <c r="MP1" s="48">
        <v>1002</v>
      </c>
      <c r="MQ1" s="48">
        <v>1003</v>
      </c>
      <c r="MR1" s="48">
        <v>1004</v>
      </c>
      <c r="MS1" s="48">
        <v>1005</v>
      </c>
      <c r="MT1" s="48">
        <v>1006</v>
      </c>
      <c r="MU1" s="48">
        <v>1007</v>
      </c>
      <c r="MV1" s="48">
        <v>1008</v>
      </c>
      <c r="MW1" s="48">
        <v>1009</v>
      </c>
      <c r="MX1" s="48">
        <v>1010</v>
      </c>
      <c r="MY1" s="48">
        <v>1011</v>
      </c>
      <c r="MZ1" s="48">
        <v>1012</v>
      </c>
      <c r="NA1" s="48">
        <v>1013</v>
      </c>
      <c r="NB1" s="48">
        <v>1014</v>
      </c>
      <c r="NC1" s="48">
        <v>1015</v>
      </c>
      <c r="ND1" s="48">
        <v>1016</v>
      </c>
      <c r="NE1" s="48">
        <v>1017</v>
      </c>
      <c r="NF1" s="48">
        <v>1018</v>
      </c>
      <c r="NG1" s="48">
        <v>1019</v>
      </c>
      <c r="NH1" s="48">
        <v>1020</v>
      </c>
      <c r="NI1" s="48">
        <v>1021</v>
      </c>
      <c r="NJ1" s="48">
        <v>1022</v>
      </c>
      <c r="NK1" s="48">
        <v>1023</v>
      </c>
      <c r="NL1" s="48">
        <v>1024</v>
      </c>
      <c r="NM1" s="48">
        <v>1025</v>
      </c>
      <c r="NN1" s="48">
        <v>1026</v>
      </c>
      <c r="NO1" s="48">
        <v>1027</v>
      </c>
      <c r="NP1" s="48">
        <v>1028</v>
      </c>
      <c r="NQ1" s="48">
        <v>1029</v>
      </c>
      <c r="NR1" s="48">
        <v>1030</v>
      </c>
      <c r="NS1" s="48">
        <v>1031</v>
      </c>
      <c r="NT1" s="48">
        <v>1032</v>
      </c>
      <c r="NU1" s="48">
        <v>1033</v>
      </c>
      <c r="NV1" s="48">
        <v>1034</v>
      </c>
      <c r="NW1" s="48">
        <v>1035</v>
      </c>
      <c r="NX1" s="48">
        <v>1036</v>
      </c>
      <c r="NY1" s="48">
        <v>1037</v>
      </c>
      <c r="NZ1" s="48">
        <v>1038</v>
      </c>
      <c r="OA1" s="48">
        <v>1039</v>
      </c>
      <c r="OB1" s="48">
        <v>1040</v>
      </c>
      <c r="OC1" s="48">
        <v>1041</v>
      </c>
      <c r="OD1" s="48">
        <v>1042</v>
      </c>
      <c r="OE1" s="48">
        <v>1043</v>
      </c>
      <c r="OF1" s="48">
        <v>1044</v>
      </c>
      <c r="OG1" s="48">
        <v>1045</v>
      </c>
      <c r="OH1" s="48">
        <v>1046</v>
      </c>
      <c r="OI1" s="48">
        <v>1047</v>
      </c>
      <c r="OJ1" s="48">
        <v>1048</v>
      </c>
      <c r="OK1" s="48">
        <v>1049</v>
      </c>
      <c r="OL1" s="48">
        <v>1050</v>
      </c>
      <c r="OM1" s="48">
        <v>1051</v>
      </c>
      <c r="ON1" s="48">
        <v>1052</v>
      </c>
      <c r="OO1" s="48">
        <v>1053</v>
      </c>
      <c r="OP1" s="48">
        <v>1054</v>
      </c>
      <c r="OQ1" s="48">
        <v>1055</v>
      </c>
      <c r="OR1" s="48">
        <v>1056</v>
      </c>
      <c r="OS1" s="48">
        <v>1057</v>
      </c>
      <c r="OT1" s="48">
        <v>1058</v>
      </c>
      <c r="OU1" s="48">
        <v>1059</v>
      </c>
      <c r="OV1" s="48">
        <v>1060</v>
      </c>
      <c r="OW1" s="48">
        <v>1061</v>
      </c>
      <c r="OX1" s="48">
        <v>1062</v>
      </c>
      <c r="OY1" s="48">
        <v>1063</v>
      </c>
      <c r="OZ1" s="48">
        <v>1064</v>
      </c>
      <c r="PA1" s="48">
        <v>1065</v>
      </c>
      <c r="PB1" s="48">
        <v>1066</v>
      </c>
      <c r="PC1" s="48">
        <v>1067</v>
      </c>
      <c r="PD1" s="48">
        <v>1068</v>
      </c>
      <c r="PE1" s="48">
        <v>1069</v>
      </c>
      <c r="PF1" s="48">
        <v>1070</v>
      </c>
      <c r="PG1" s="48">
        <v>1071</v>
      </c>
      <c r="PH1" s="48">
        <v>1072</v>
      </c>
      <c r="PI1" s="48">
        <v>1073</v>
      </c>
      <c r="PJ1" s="48">
        <v>1074</v>
      </c>
      <c r="PK1" s="48">
        <v>1075</v>
      </c>
      <c r="PL1" s="48">
        <v>1076</v>
      </c>
      <c r="PM1" s="48">
        <v>1077</v>
      </c>
      <c r="PN1" s="48">
        <v>1078</v>
      </c>
      <c r="PO1" s="48">
        <v>1079</v>
      </c>
      <c r="PP1" s="48">
        <v>1080</v>
      </c>
      <c r="PQ1" s="48">
        <v>1081</v>
      </c>
      <c r="PR1" s="48">
        <v>1082</v>
      </c>
      <c r="PS1" s="48">
        <v>1083</v>
      </c>
      <c r="PT1" s="48">
        <v>1084</v>
      </c>
      <c r="PU1" s="48">
        <v>1085</v>
      </c>
      <c r="PV1" s="48">
        <v>1086</v>
      </c>
      <c r="PW1" s="48">
        <v>1087</v>
      </c>
      <c r="PX1" s="48">
        <v>1088</v>
      </c>
      <c r="PY1" s="48">
        <v>1089</v>
      </c>
      <c r="PZ1" s="48">
        <v>1090</v>
      </c>
      <c r="QA1" s="48">
        <v>1091</v>
      </c>
      <c r="QB1" s="48">
        <v>1092</v>
      </c>
      <c r="QC1" s="48">
        <v>1093</v>
      </c>
      <c r="QD1" s="48">
        <v>1094</v>
      </c>
      <c r="QE1" s="48">
        <v>1095</v>
      </c>
      <c r="QF1" s="48">
        <v>1096</v>
      </c>
      <c r="QG1" s="48">
        <v>1097</v>
      </c>
      <c r="QH1" s="48">
        <v>1098</v>
      </c>
      <c r="QI1" s="48">
        <v>1099</v>
      </c>
      <c r="QJ1" s="48">
        <v>1100</v>
      </c>
      <c r="QK1" s="48">
        <v>1101</v>
      </c>
      <c r="QL1" s="48">
        <v>1102</v>
      </c>
      <c r="QM1" s="48">
        <v>1103</v>
      </c>
      <c r="QN1" s="48">
        <v>1104</v>
      </c>
      <c r="QO1" s="48">
        <v>1105</v>
      </c>
      <c r="QP1" s="48">
        <v>1106</v>
      </c>
      <c r="QQ1" s="48">
        <v>1107</v>
      </c>
      <c r="QR1" s="48">
        <v>1108</v>
      </c>
      <c r="QS1" s="48">
        <v>1109</v>
      </c>
      <c r="QT1" s="48">
        <v>1110</v>
      </c>
      <c r="QU1" s="48">
        <v>1111</v>
      </c>
      <c r="QV1" s="48">
        <v>1112</v>
      </c>
      <c r="QW1" s="48">
        <v>1113</v>
      </c>
      <c r="QX1" s="48">
        <v>1114</v>
      </c>
      <c r="QY1" s="48">
        <v>1115</v>
      </c>
      <c r="QZ1" s="48">
        <v>1116</v>
      </c>
      <c r="RA1" s="48">
        <v>1117</v>
      </c>
      <c r="RB1" s="48">
        <v>1118</v>
      </c>
      <c r="RC1" s="48">
        <v>1119</v>
      </c>
      <c r="RD1" s="48">
        <v>1120</v>
      </c>
      <c r="RE1" s="48">
        <v>1121</v>
      </c>
      <c r="RF1" s="48">
        <v>1122</v>
      </c>
      <c r="RG1" s="48">
        <v>1123</v>
      </c>
      <c r="RH1" s="48">
        <v>1124</v>
      </c>
      <c r="RI1" s="48">
        <v>1125</v>
      </c>
      <c r="RJ1" s="48">
        <v>1126</v>
      </c>
      <c r="RK1" s="48">
        <v>1127</v>
      </c>
      <c r="RL1" s="48">
        <v>1128</v>
      </c>
      <c r="RM1" s="48">
        <v>1129</v>
      </c>
      <c r="RN1" s="48">
        <v>1130</v>
      </c>
      <c r="RO1" s="48">
        <v>1131</v>
      </c>
      <c r="RP1" s="48">
        <v>1132</v>
      </c>
      <c r="RQ1" s="48">
        <v>1133</v>
      </c>
      <c r="RR1" s="48">
        <v>1134</v>
      </c>
      <c r="RS1" s="48">
        <v>1135</v>
      </c>
      <c r="RT1" s="48">
        <v>1136</v>
      </c>
      <c r="RU1" s="48">
        <v>1137</v>
      </c>
      <c r="RV1" s="48">
        <v>1138</v>
      </c>
      <c r="RW1" s="48">
        <v>1139</v>
      </c>
      <c r="RX1" s="48">
        <v>1140</v>
      </c>
      <c r="RY1" s="48">
        <v>1141</v>
      </c>
      <c r="RZ1" s="48">
        <v>1142</v>
      </c>
      <c r="SA1" s="48">
        <v>1143</v>
      </c>
      <c r="SB1" s="48">
        <v>1144</v>
      </c>
      <c r="SC1" s="48">
        <v>1145</v>
      </c>
      <c r="SD1" s="48">
        <v>1146</v>
      </c>
      <c r="SE1" s="48">
        <v>1147</v>
      </c>
      <c r="SF1" s="48">
        <v>1148</v>
      </c>
      <c r="SG1" s="48">
        <v>1149</v>
      </c>
      <c r="SH1" s="48">
        <v>1150</v>
      </c>
      <c r="SI1" s="48">
        <v>1151</v>
      </c>
      <c r="SJ1" s="48">
        <v>1152</v>
      </c>
      <c r="SK1" s="48">
        <v>1153</v>
      </c>
      <c r="SL1" s="48">
        <v>1154</v>
      </c>
      <c r="SM1" s="48">
        <v>1155</v>
      </c>
      <c r="SN1" s="48">
        <v>1156</v>
      </c>
      <c r="SO1" s="48">
        <v>1157</v>
      </c>
      <c r="SP1" s="48">
        <v>1158</v>
      </c>
      <c r="SQ1" s="48">
        <v>1159</v>
      </c>
      <c r="SR1" s="48">
        <v>1160</v>
      </c>
      <c r="SS1" s="48">
        <v>1161</v>
      </c>
      <c r="ST1" s="48">
        <v>1162</v>
      </c>
      <c r="SU1" s="48">
        <v>1163</v>
      </c>
      <c r="SV1" s="48">
        <v>1164</v>
      </c>
      <c r="SW1" s="48">
        <v>1165</v>
      </c>
      <c r="SX1" s="48">
        <v>1166</v>
      </c>
      <c r="SY1" s="48">
        <v>1167</v>
      </c>
      <c r="SZ1" s="48">
        <v>1168</v>
      </c>
      <c r="TA1" s="48">
        <v>1169</v>
      </c>
      <c r="TB1" s="48">
        <v>1170</v>
      </c>
      <c r="TC1" s="48">
        <v>1171</v>
      </c>
      <c r="TD1" s="48">
        <v>1172</v>
      </c>
      <c r="TE1" s="48">
        <v>1173</v>
      </c>
      <c r="TF1" s="48">
        <v>1174</v>
      </c>
      <c r="TG1" s="48">
        <v>1175</v>
      </c>
      <c r="TH1" s="48">
        <v>1176</v>
      </c>
      <c r="TI1" s="48">
        <v>1177</v>
      </c>
      <c r="TJ1" s="48">
        <v>1178</v>
      </c>
      <c r="TK1" s="48">
        <v>1179</v>
      </c>
      <c r="TL1" s="48">
        <v>1180</v>
      </c>
      <c r="TM1" s="48">
        <v>1181</v>
      </c>
      <c r="TN1" s="48">
        <v>1182</v>
      </c>
      <c r="TO1" s="48">
        <v>1183</v>
      </c>
      <c r="TP1" s="48">
        <v>1184</v>
      </c>
      <c r="TQ1" s="48">
        <v>1185</v>
      </c>
      <c r="TR1" s="48">
        <v>1186</v>
      </c>
      <c r="TS1" s="48">
        <v>1187</v>
      </c>
      <c r="TT1" s="48">
        <v>1188</v>
      </c>
      <c r="TU1" s="48">
        <v>1189</v>
      </c>
      <c r="TV1" s="48">
        <v>1190</v>
      </c>
      <c r="TW1" s="48">
        <v>1191</v>
      </c>
      <c r="TX1" s="48">
        <v>1192</v>
      </c>
      <c r="TY1" s="48">
        <v>1193</v>
      </c>
      <c r="TZ1" s="48">
        <v>1194</v>
      </c>
      <c r="UA1" s="48">
        <v>1195</v>
      </c>
      <c r="UB1" s="48">
        <v>1196</v>
      </c>
      <c r="UC1" s="48">
        <v>1197</v>
      </c>
      <c r="UD1" s="48">
        <v>1198</v>
      </c>
      <c r="UE1" s="48">
        <v>1199</v>
      </c>
      <c r="UF1" s="48">
        <v>1200</v>
      </c>
      <c r="UG1" s="48">
        <v>1201</v>
      </c>
      <c r="UH1" s="48">
        <v>1202</v>
      </c>
      <c r="UI1" s="48">
        <v>1203</v>
      </c>
      <c r="UJ1" s="48">
        <v>1204</v>
      </c>
      <c r="UK1" s="48">
        <v>1205</v>
      </c>
      <c r="UL1" s="48">
        <v>1206</v>
      </c>
      <c r="UM1" s="48">
        <v>1207</v>
      </c>
      <c r="UN1" s="48">
        <v>1208</v>
      </c>
      <c r="UO1" s="48">
        <v>1209</v>
      </c>
      <c r="UP1" s="48">
        <v>1210</v>
      </c>
      <c r="UQ1" s="48">
        <v>1211</v>
      </c>
      <c r="UR1" s="48">
        <v>1212</v>
      </c>
      <c r="US1" s="48">
        <v>1213</v>
      </c>
      <c r="UT1" s="48">
        <v>1214</v>
      </c>
      <c r="UU1" s="48">
        <v>1215</v>
      </c>
      <c r="UV1" s="48">
        <v>1216</v>
      </c>
      <c r="UW1" s="48">
        <v>1217</v>
      </c>
      <c r="UX1" s="48">
        <v>1218</v>
      </c>
      <c r="UY1" s="48">
        <v>1219</v>
      </c>
      <c r="UZ1" s="48">
        <v>1220</v>
      </c>
      <c r="VA1" s="48">
        <v>1221</v>
      </c>
      <c r="VB1" s="48">
        <v>1222</v>
      </c>
      <c r="VC1" s="48">
        <v>1223</v>
      </c>
      <c r="VD1" s="48">
        <v>1224</v>
      </c>
      <c r="VE1" s="48">
        <v>1225</v>
      </c>
      <c r="VF1" s="48">
        <v>1226</v>
      </c>
      <c r="VG1" s="48">
        <v>1227</v>
      </c>
      <c r="VH1" s="48">
        <v>1228</v>
      </c>
      <c r="VI1" s="48">
        <v>1229</v>
      </c>
      <c r="VJ1" s="48">
        <v>1230</v>
      </c>
      <c r="VK1" s="48">
        <v>1231</v>
      </c>
      <c r="VL1" s="48">
        <v>1232</v>
      </c>
      <c r="VM1" s="48">
        <v>1233</v>
      </c>
      <c r="VN1" s="48">
        <v>1234</v>
      </c>
      <c r="VO1" s="48">
        <v>1235</v>
      </c>
      <c r="VP1" s="48">
        <v>1236</v>
      </c>
      <c r="VQ1" s="48">
        <v>1237</v>
      </c>
      <c r="VR1" s="48">
        <v>1238</v>
      </c>
      <c r="VS1" s="48">
        <v>1239</v>
      </c>
      <c r="VT1" s="48">
        <v>1240</v>
      </c>
      <c r="VU1" s="48">
        <v>1241</v>
      </c>
      <c r="VV1" s="48">
        <v>1242</v>
      </c>
      <c r="VW1" s="48">
        <v>1243</v>
      </c>
      <c r="VX1" s="48">
        <v>1244</v>
      </c>
      <c r="VY1" s="48">
        <v>1245</v>
      </c>
      <c r="VZ1" s="48">
        <v>1246</v>
      </c>
      <c r="WA1" s="48">
        <v>1247</v>
      </c>
      <c r="WB1" s="48">
        <v>1248</v>
      </c>
      <c r="WC1" s="48">
        <v>1249</v>
      </c>
      <c r="WD1" s="48">
        <v>1250</v>
      </c>
      <c r="WE1" s="48">
        <v>1251</v>
      </c>
      <c r="WF1" s="48">
        <v>1252</v>
      </c>
      <c r="WG1" s="48">
        <v>1253</v>
      </c>
      <c r="WH1" s="48">
        <v>1254</v>
      </c>
      <c r="WI1" s="48">
        <v>1255</v>
      </c>
      <c r="WJ1" s="48">
        <v>1256</v>
      </c>
      <c r="WK1" s="48">
        <v>1257</v>
      </c>
      <c r="WL1" s="48">
        <v>1258</v>
      </c>
      <c r="WM1" s="48">
        <v>1259</v>
      </c>
      <c r="WN1" s="48">
        <v>1260</v>
      </c>
      <c r="WO1" s="48">
        <v>1261</v>
      </c>
      <c r="WP1" s="48">
        <v>1262</v>
      </c>
      <c r="WQ1" s="48">
        <v>1263</v>
      </c>
      <c r="WR1" s="48">
        <v>1264</v>
      </c>
      <c r="WS1" s="48">
        <v>1265</v>
      </c>
      <c r="WT1" s="48">
        <v>1266</v>
      </c>
      <c r="WU1" s="48">
        <v>1267</v>
      </c>
      <c r="WV1" s="48">
        <v>1268</v>
      </c>
      <c r="WW1" s="48">
        <v>1269</v>
      </c>
      <c r="WX1" s="48">
        <v>1270</v>
      </c>
      <c r="WY1" s="48">
        <v>1271</v>
      </c>
      <c r="WZ1" s="48">
        <v>1272</v>
      </c>
      <c r="XA1" s="48">
        <v>1273</v>
      </c>
      <c r="XB1" s="48">
        <v>1274</v>
      </c>
      <c r="XC1" s="48">
        <v>1275</v>
      </c>
      <c r="XD1" s="48">
        <v>1276</v>
      </c>
      <c r="XE1" s="48">
        <v>1277</v>
      </c>
      <c r="XF1" s="48">
        <v>1278</v>
      </c>
      <c r="XG1" s="48">
        <v>1279</v>
      </c>
      <c r="XH1" s="48">
        <v>1280</v>
      </c>
      <c r="XI1" s="48">
        <v>1281</v>
      </c>
      <c r="XJ1" s="48">
        <v>1282</v>
      </c>
      <c r="XK1" s="48">
        <v>1283</v>
      </c>
      <c r="XL1" s="48">
        <v>1284</v>
      </c>
      <c r="XM1" s="48">
        <v>1285</v>
      </c>
      <c r="XN1" s="48">
        <v>1286</v>
      </c>
      <c r="XO1" s="48">
        <v>1287</v>
      </c>
      <c r="XP1" s="48">
        <v>1288</v>
      </c>
      <c r="XQ1" s="48">
        <v>1289</v>
      </c>
      <c r="XR1" s="48">
        <v>1290</v>
      </c>
      <c r="XS1" s="48">
        <v>1291</v>
      </c>
      <c r="XT1" s="48">
        <v>1292</v>
      </c>
      <c r="XU1" s="48">
        <v>1293</v>
      </c>
      <c r="XV1" s="48">
        <v>1294</v>
      </c>
      <c r="XW1" s="48">
        <v>1295</v>
      </c>
      <c r="XX1" s="48">
        <v>1296</v>
      </c>
      <c r="XY1" s="48">
        <v>1297</v>
      </c>
      <c r="XZ1" s="48">
        <v>1298</v>
      </c>
      <c r="YA1" s="48">
        <v>1299</v>
      </c>
      <c r="YB1" s="48">
        <v>1300</v>
      </c>
      <c r="YC1" s="48">
        <v>1301</v>
      </c>
      <c r="YD1" s="48">
        <v>1302</v>
      </c>
      <c r="YE1" s="48">
        <v>1303</v>
      </c>
      <c r="YF1" s="48">
        <v>1304</v>
      </c>
      <c r="YG1" s="48">
        <v>1305</v>
      </c>
      <c r="YH1" s="48">
        <v>1306</v>
      </c>
      <c r="YI1" s="48">
        <v>1307</v>
      </c>
      <c r="YJ1" s="48">
        <v>1308</v>
      </c>
      <c r="YK1" s="48">
        <v>1309</v>
      </c>
      <c r="YL1" s="48">
        <v>1310</v>
      </c>
      <c r="YM1" s="48">
        <v>1311</v>
      </c>
      <c r="YN1" s="48">
        <v>1312</v>
      </c>
      <c r="YO1" s="48">
        <v>1313</v>
      </c>
      <c r="YP1" s="48">
        <v>1314</v>
      </c>
      <c r="YQ1" s="48">
        <v>1315</v>
      </c>
      <c r="YR1" s="48">
        <v>1316</v>
      </c>
      <c r="YS1" s="48">
        <v>1317</v>
      </c>
      <c r="YT1" s="48">
        <v>1318</v>
      </c>
      <c r="YU1" s="48">
        <v>1319</v>
      </c>
      <c r="YV1" s="48">
        <v>1320</v>
      </c>
      <c r="YW1" s="48">
        <v>1321</v>
      </c>
      <c r="YX1" s="48">
        <v>1322</v>
      </c>
      <c r="YY1" s="48">
        <v>1323</v>
      </c>
      <c r="YZ1" s="48">
        <v>1324</v>
      </c>
      <c r="ZA1" s="48">
        <v>1325</v>
      </c>
      <c r="ZB1" s="48">
        <v>1326</v>
      </c>
      <c r="ZC1" s="48">
        <v>1327</v>
      </c>
      <c r="ZD1" s="48">
        <v>1328</v>
      </c>
      <c r="ZE1" s="48">
        <v>1329</v>
      </c>
      <c r="ZF1" s="48">
        <v>1330</v>
      </c>
      <c r="ZG1" s="48">
        <v>1331</v>
      </c>
      <c r="ZH1" s="48">
        <v>1332</v>
      </c>
      <c r="ZI1" s="48">
        <v>1333</v>
      </c>
      <c r="ZJ1" s="48">
        <v>1334</v>
      </c>
      <c r="ZK1" s="48">
        <v>1335</v>
      </c>
      <c r="ZL1" s="48">
        <v>1336</v>
      </c>
      <c r="ZM1" s="48">
        <v>1337</v>
      </c>
      <c r="ZN1" s="48">
        <v>1338</v>
      </c>
      <c r="ZO1" s="48">
        <v>1339</v>
      </c>
      <c r="ZP1" s="48">
        <v>1340</v>
      </c>
      <c r="ZQ1" s="48">
        <v>1341</v>
      </c>
      <c r="ZR1" s="48">
        <v>1342</v>
      </c>
      <c r="ZS1" s="48">
        <v>1343</v>
      </c>
      <c r="ZT1" s="48">
        <v>1344</v>
      </c>
      <c r="ZU1" s="48">
        <v>1345</v>
      </c>
      <c r="ZV1" s="48">
        <v>1346</v>
      </c>
      <c r="ZW1" s="48">
        <v>1347</v>
      </c>
      <c r="ZX1" s="48">
        <v>1348</v>
      </c>
      <c r="ZY1" s="48">
        <v>1349</v>
      </c>
      <c r="ZZ1" s="48">
        <v>1350</v>
      </c>
      <c r="AAA1" s="48">
        <v>1351</v>
      </c>
      <c r="AAB1" s="48">
        <v>1352</v>
      </c>
      <c r="AAC1" s="48">
        <v>1353</v>
      </c>
      <c r="AAD1" s="48">
        <v>1354</v>
      </c>
      <c r="AAE1" s="48">
        <v>1355</v>
      </c>
      <c r="AAF1" s="48">
        <v>1356</v>
      </c>
      <c r="AAG1" s="48">
        <v>1357</v>
      </c>
      <c r="AAH1" s="48">
        <v>1358</v>
      </c>
      <c r="AAI1" s="48">
        <v>1359</v>
      </c>
      <c r="AAJ1" s="48">
        <v>1360</v>
      </c>
      <c r="AAK1" s="48">
        <v>1361</v>
      </c>
      <c r="AAL1" s="48">
        <v>1362</v>
      </c>
      <c r="AAM1" s="48">
        <v>1363</v>
      </c>
      <c r="AAN1" s="48">
        <v>1364</v>
      </c>
      <c r="AAO1" s="48">
        <v>1365</v>
      </c>
      <c r="AAP1" s="48">
        <v>1366</v>
      </c>
      <c r="AAQ1" s="48">
        <v>1367</v>
      </c>
      <c r="AAR1" s="48">
        <v>1368</v>
      </c>
      <c r="AAS1" s="48">
        <v>1369</v>
      </c>
      <c r="AAT1" s="48">
        <v>1370</v>
      </c>
      <c r="AAU1" s="48">
        <v>1371</v>
      </c>
      <c r="AAV1" s="48">
        <v>1372</v>
      </c>
      <c r="AAW1" s="48">
        <v>1373</v>
      </c>
      <c r="AAX1" s="48">
        <v>1374</v>
      </c>
      <c r="AAY1" s="48">
        <v>1375</v>
      </c>
      <c r="AAZ1" s="48">
        <v>1376</v>
      </c>
      <c r="ABA1" s="48">
        <v>1377</v>
      </c>
      <c r="ABB1" s="48">
        <v>1378</v>
      </c>
      <c r="ABC1" s="48">
        <v>1379</v>
      </c>
      <c r="ABD1" s="48">
        <v>1380</v>
      </c>
      <c r="ABE1" s="48">
        <v>1381</v>
      </c>
      <c r="ABF1" s="48">
        <v>1382</v>
      </c>
      <c r="ABG1" s="48">
        <v>1383</v>
      </c>
      <c r="ABH1" s="48">
        <v>1384</v>
      </c>
      <c r="ABI1" s="48">
        <v>1385</v>
      </c>
      <c r="ABJ1" s="48">
        <v>1386</v>
      </c>
      <c r="ABK1" s="48">
        <v>1387</v>
      </c>
      <c r="ABL1" s="48">
        <v>1388</v>
      </c>
      <c r="ABM1" s="48">
        <v>1389</v>
      </c>
      <c r="ABN1" s="48">
        <v>1390</v>
      </c>
      <c r="ABO1" s="48">
        <v>1391</v>
      </c>
      <c r="ABP1" s="48">
        <v>1392</v>
      </c>
      <c r="ABQ1" s="48">
        <v>1393</v>
      </c>
      <c r="ABR1" s="48">
        <v>1394</v>
      </c>
      <c r="ABS1" s="48">
        <v>1395</v>
      </c>
      <c r="ABT1" s="48">
        <v>1396</v>
      </c>
      <c r="ABU1" s="48">
        <v>1397</v>
      </c>
      <c r="ABV1" s="48">
        <v>1398</v>
      </c>
      <c r="ABW1" s="48">
        <v>1399</v>
      </c>
      <c r="ABX1" s="48">
        <v>1400</v>
      </c>
      <c r="ABY1" s="48">
        <v>1401</v>
      </c>
      <c r="ABZ1" s="48">
        <v>1402</v>
      </c>
      <c r="ACA1" s="48">
        <v>1403</v>
      </c>
      <c r="ACB1" s="48">
        <v>1404</v>
      </c>
      <c r="ACC1" s="48">
        <v>1405</v>
      </c>
      <c r="ACD1" s="48">
        <v>1406</v>
      </c>
      <c r="ACE1" s="48">
        <v>1407</v>
      </c>
      <c r="ACF1" s="48">
        <v>1408</v>
      </c>
      <c r="ACG1" s="48">
        <v>1409</v>
      </c>
      <c r="ACH1" s="48">
        <v>1410</v>
      </c>
      <c r="ACI1" s="48">
        <v>1411</v>
      </c>
      <c r="ACJ1" s="48">
        <v>1412</v>
      </c>
      <c r="ACK1" s="48">
        <v>1413</v>
      </c>
      <c r="ACL1" s="48">
        <v>1414</v>
      </c>
      <c r="ACM1" s="48">
        <v>1415</v>
      </c>
      <c r="ACN1" s="48">
        <v>1416</v>
      </c>
      <c r="ACO1" s="48">
        <v>1417</v>
      </c>
      <c r="ACP1" s="48">
        <v>1418</v>
      </c>
      <c r="ACQ1" s="48">
        <v>1419</v>
      </c>
      <c r="ACR1" s="48">
        <v>1420</v>
      </c>
      <c r="ACS1" s="48">
        <v>1421</v>
      </c>
      <c r="ACT1" s="48">
        <v>1422</v>
      </c>
      <c r="ACU1" s="48">
        <v>1423</v>
      </c>
      <c r="ACV1" s="48">
        <v>1424</v>
      </c>
      <c r="ACW1" s="48">
        <v>1425</v>
      </c>
      <c r="ACX1" s="48">
        <v>1426</v>
      </c>
      <c r="ACY1" s="48">
        <v>1427</v>
      </c>
      <c r="ACZ1" s="48">
        <v>1428</v>
      </c>
      <c r="ADA1" s="48">
        <v>1429</v>
      </c>
      <c r="ADB1" s="48">
        <v>1430</v>
      </c>
      <c r="ADC1" s="48">
        <v>1431</v>
      </c>
      <c r="ADD1" s="48">
        <v>1432</v>
      </c>
      <c r="ADE1" s="48">
        <v>1433</v>
      </c>
      <c r="ADF1" s="48">
        <v>1434</v>
      </c>
      <c r="ADG1" s="48">
        <v>1435</v>
      </c>
      <c r="ADH1" s="48">
        <v>1436</v>
      </c>
      <c r="ADI1" s="48">
        <v>1437</v>
      </c>
      <c r="ADJ1" s="48">
        <v>1438</v>
      </c>
      <c r="ADK1" s="48">
        <v>1439</v>
      </c>
      <c r="ADL1" s="48">
        <v>1440</v>
      </c>
      <c r="ADM1" s="48">
        <v>1441</v>
      </c>
      <c r="ADN1" s="48">
        <v>1442</v>
      </c>
      <c r="ADO1" s="48">
        <v>1443</v>
      </c>
      <c r="ADP1" s="48">
        <v>1444</v>
      </c>
      <c r="ADQ1" s="48">
        <v>1445</v>
      </c>
      <c r="ADR1" s="48">
        <v>1446</v>
      </c>
      <c r="ADS1" s="48">
        <v>1447</v>
      </c>
      <c r="ADT1" s="48">
        <v>1448</v>
      </c>
      <c r="ADU1" s="48">
        <v>1449</v>
      </c>
      <c r="ADV1" s="48">
        <v>1450</v>
      </c>
      <c r="ADW1" s="48">
        <v>1451</v>
      </c>
      <c r="ADX1" s="48">
        <v>1452</v>
      </c>
      <c r="ADY1" s="48">
        <v>1453</v>
      </c>
      <c r="ADZ1" s="48">
        <v>1454</v>
      </c>
      <c r="AEA1" s="48">
        <v>1455</v>
      </c>
      <c r="AEB1" s="48">
        <v>1456</v>
      </c>
      <c r="AEC1" s="48">
        <v>1457</v>
      </c>
      <c r="AED1" s="48">
        <v>1458</v>
      </c>
      <c r="AEE1" s="48">
        <v>1459</v>
      </c>
      <c r="AEF1" s="48">
        <v>1460</v>
      </c>
      <c r="AEG1" s="48">
        <v>1461</v>
      </c>
      <c r="AEH1" s="48">
        <v>1462</v>
      </c>
      <c r="AEI1" s="48">
        <v>1463</v>
      </c>
      <c r="AEJ1" s="48">
        <v>1464</v>
      </c>
      <c r="AEK1" s="48">
        <v>1465</v>
      </c>
      <c r="AEL1" s="48">
        <v>1466</v>
      </c>
      <c r="AEM1" s="48">
        <v>1467</v>
      </c>
      <c r="AEN1" s="48">
        <v>1468</v>
      </c>
      <c r="AEO1" s="48">
        <v>1469</v>
      </c>
      <c r="AEP1" s="48">
        <v>1470</v>
      </c>
      <c r="AEQ1" s="48">
        <v>1471</v>
      </c>
      <c r="AER1" s="48">
        <v>1472</v>
      </c>
      <c r="AES1" s="48">
        <v>1473</v>
      </c>
      <c r="AET1" s="48">
        <v>1474</v>
      </c>
      <c r="AEU1" s="48">
        <v>1475</v>
      </c>
      <c r="AEV1" s="48">
        <v>1476</v>
      </c>
      <c r="AEW1" s="48">
        <v>1477</v>
      </c>
      <c r="AEX1" s="48">
        <v>1478</v>
      </c>
      <c r="AEY1" s="48">
        <v>1479</v>
      </c>
      <c r="AEZ1" s="48">
        <v>1480</v>
      </c>
      <c r="AFA1" s="48">
        <v>1481</v>
      </c>
      <c r="AFB1" s="48">
        <v>1482</v>
      </c>
      <c r="AFC1" s="48">
        <v>1483</v>
      </c>
      <c r="AFD1" s="48">
        <v>1484</v>
      </c>
      <c r="AFE1" s="48">
        <v>1485</v>
      </c>
      <c r="AFF1" s="48">
        <v>1486</v>
      </c>
      <c r="AFG1" s="48">
        <v>1487</v>
      </c>
      <c r="AFH1" s="48">
        <v>1488</v>
      </c>
      <c r="AFI1" s="48">
        <v>1489</v>
      </c>
      <c r="AFJ1" s="48">
        <v>1490</v>
      </c>
      <c r="AFK1" s="48">
        <v>1491</v>
      </c>
      <c r="AFL1" s="48">
        <v>1492</v>
      </c>
      <c r="AFM1" s="48">
        <v>1493</v>
      </c>
      <c r="AFN1" s="48">
        <v>1494</v>
      </c>
      <c r="AFO1" s="48">
        <v>1495</v>
      </c>
      <c r="AFP1" s="48">
        <v>1496</v>
      </c>
      <c r="AFQ1" s="48">
        <v>1497</v>
      </c>
      <c r="AFR1" s="48">
        <v>1498</v>
      </c>
      <c r="AFS1" s="48">
        <v>1499</v>
      </c>
      <c r="AFT1" s="48">
        <v>1500</v>
      </c>
      <c r="AFU1" s="48">
        <v>1501</v>
      </c>
      <c r="AFV1" s="48">
        <v>1502</v>
      </c>
      <c r="AFW1" s="48">
        <v>1503</v>
      </c>
      <c r="AFX1" s="48">
        <v>1504</v>
      </c>
      <c r="AFY1" s="48">
        <v>1505</v>
      </c>
      <c r="AFZ1" s="48">
        <v>1506</v>
      </c>
      <c r="AGA1" s="48">
        <v>1507</v>
      </c>
      <c r="AGB1" s="48">
        <v>1508</v>
      </c>
      <c r="AGC1" s="48">
        <v>1509</v>
      </c>
      <c r="AGD1" s="48">
        <v>1510</v>
      </c>
      <c r="AGE1" s="48">
        <v>1511</v>
      </c>
      <c r="AGF1" s="48">
        <v>1512</v>
      </c>
      <c r="AGG1" s="48">
        <v>1513</v>
      </c>
      <c r="AGH1" s="48">
        <v>1514</v>
      </c>
      <c r="AGI1" s="48">
        <v>1515</v>
      </c>
      <c r="AGJ1" s="48">
        <v>1516</v>
      </c>
      <c r="AGK1" s="48">
        <v>1517</v>
      </c>
      <c r="AGL1" s="48">
        <v>1518</v>
      </c>
      <c r="AGM1" s="48">
        <v>1519</v>
      </c>
      <c r="AGN1" s="48">
        <v>1520</v>
      </c>
      <c r="AGO1" s="48">
        <v>1521</v>
      </c>
      <c r="AGP1" s="48">
        <v>1522</v>
      </c>
      <c r="AGQ1" s="48">
        <v>1523</v>
      </c>
      <c r="AGR1" s="48">
        <v>1524</v>
      </c>
      <c r="AGS1" s="48">
        <v>1525</v>
      </c>
      <c r="AGT1" s="48">
        <v>1526</v>
      </c>
      <c r="AGU1" s="48">
        <v>1527</v>
      </c>
      <c r="AGV1" s="48">
        <v>1528</v>
      </c>
      <c r="AGW1" s="48">
        <v>1529</v>
      </c>
      <c r="AGX1" s="48">
        <v>1530</v>
      </c>
      <c r="AGY1" s="48">
        <v>1531</v>
      </c>
      <c r="AGZ1" s="48">
        <v>1532</v>
      </c>
      <c r="AHA1" s="48">
        <v>1533</v>
      </c>
      <c r="AHB1" s="48">
        <v>1534</v>
      </c>
      <c r="AHC1" s="48">
        <v>1535</v>
      </c>
      <c r="AHD1" s="48">
        <v>1536</v>
      </c>
      <c r="AHE1" s="48">
        <v>1537</v>
      </c>
      <c r="AHF1" s="48">
        <v>1538</v>
      </c>
      <c r="AHG1" s="48">
        <v>1539</v>
      </c>
      <c r="AHH1" s="48">
        <v>1540</v>
      </c>
      <c r="AHI1" s="48">
        <v>1541</v>
      </c>
      <c r="AHJ1" s="48">
        <v>1542</v>
      </c>
      <c r="AHK1" s="48">
        <v>1543</v>
      </c>
      <c r="AHL1" s="48">
        <v>1544</v>
      </c>
      <c r="AHM1" s="48">
        <v>1545</v>
      </c>
      <c r="AHN1" s="48">
        <v>1546</v>
      </c>
      <c r="AHO1" s="48">
        <v>1547</v>
      </c>
      <c r="AHP1" s="48">
        <v>1548</v>
      </c>
      <c r="AHQ1" s="48">
        <v>1549</v>
      </c>
      <c r="AHR1" s="48">
        <v>1550</v>
      </c>
      <c r="AHS1" s="48">
        <v>1551</v>
      </c>
      <c r="AHT1" s="48">
        <v>1552</v>
      </c>
      <c r="AHU1" s="48">
        <v>1553</v>
      </c>
      <c r="AHV1" s="48">
        <v>1554</v>
      </c>
      <c r="AHW1" s="48">
        <v>1555</v>
      </c>
      <c r="AHX1" s="48">
        <v>1556</v>
      </c>
      <c r="AHY1" s="48">
        <v>1557</v>
      </c>
      <c r="AHZ1" s="48">
        <v>1558</v>
      </c>
      <c r="AIA1" s="48">
        <v>1559</v>
      </c>
      <c r="AIB1" s="48">
        <v>1560</v>
      </c>
      <c r="AIC1" s="48">
        <v>1561</v>
      </c>
      <c r="AID1" s="48">
        <v>1562</v>
      </c>
      <c r="AIE1" s="48">
        <v>1563</v>
      </c>
      <c r="AIF1" s="48">
        <v>1564</v>
      </c>
      <c r="AIG1" s="48">
        <v>1565</v>
      </c>
      <c r="AIH1" s="48">
        <v>1566</v>
      </c>
      <c r="AII1" s="48">
        <v>1567</v>
      </c>
      <c r="AIJ1" s="48">
        <v>1568</v>
      </c>
      <c r="AIK1" s="48">
        <v>1569</v>
      </c>
      <c r="AIL1" s="48">
        <v>1570</v>
      </c>
      <c r="AIM1" s="48">
        <v>1571</v>
      </c>
      <c r="AIN1" s="48">
        <v>1572</v>
      </c>
      <c r="AIO1" s="48">
        <v>1573</v>
      </c>
      <c r="AIP1" s="48">
        <v>1574</v>
      </c>
      <c r="AIQ1" s="48">
        <v>1575</v>
      </c>
      <c r="AIR1" s="48">
        <v>1576</v>
      </c>
      <c r="AIS1" s="48">
        <v>1577</v>
      </c>
      <c r="AIT1" s="48">
        <v>1578</v>
      </c>
      <c r="AIU1" s="48">
        <v>1579</v>
      </c>
      <c r="AIV1" s="48">
        <v>1580</v>
      </c>
      <c r="AIW1" s="48">
        <v>1581</v>
      </c>
      <c r="AIX1" s="48">
        <v>1582</v>
      </c>
      <c r="AIY1" s="48">
        <v>1583</v>
      </c>
      <c r="AIZ1" s="48">
        <v>1584</v>
      </c>
      <c r="AJA1" s="48">
        <v>1585</v>
      </c>
      <c r="AJB1" s="48">
        <v>1586</v>
      </c>
      <c r="AJC1" s="48">
        <v>1587</v>
      </c>
      <c r="AJD1" s="48">
        <v>1588</v>
      </c>
      <c r="AJE1" s="48">
        <v>1589</v>
      </c>
      <c r="AJF1" s="48">
        <v>1590</v>
      </c>
      <c r="AJG1" s="48">
        <v>1591</v>
      </c>
      <c r="AJH1" s="48">
        <v>1592</v>
      </c>
      <c r="AJI1" s="48">
        <v>1593</v>
      </c>
      <c r="AJJ1" s="48">
        <v>1594</v>
      </c>
      <c r="AJK1" s="48">
        <v>1595</v>
      </c>
      <c r="AJL1" s="48">
        <v>1596</v>
      </c>
      <c r="AJM1" s="48">
        <v>1597</v>
      </c>
      <c r="AJN1" s="48">
        <v>1598</v>
      </c>
      <c r="AJO1" s="48">
        <v>1599</v>
      </c>
      <c r="AJP1" s="48">
        <v>1600</v>
      </c>
      <c r="AJQ1" s="48">
        <v>1601</v>
      </c>
      <c r="AJR1" s="48">
        <v>1602</v>
      </c>
      <c r="AJS1" s="48">
        <v>1603</v>
      </c>
      <c r="AJT1" s="48">
        <v>1604</v>
      </c>
      <c r="AJU1" s="48">
        <v>1605</v>
      </c>
      <c r="AJV1" s="48">
        <v>1606</v>
      </c>
      <c r="AJW1" s="48">
        <v>1607</v>
      </c>
      <c r="AJX1" s="48">
        <v>1608</v>
      </c>
      <c r="AJY1" s="48">
        <v>1609</v>
      </c>
      <c r="AJZ1" s="48">
        <v>1610</v>
      </c>
      <c r="AKA1" s="48">
        <v>1611</v>
      </c>
      <c r="AKB1" s="48">
        <v>1612</v>
      </c>
      <c r="AKC1" s="48">
        <v>1613</v>
      </c>
      <c r="AKD1" s="48">
        <v>1614</v>
      </c>
      <c r="AKE1" s="48">
        <v>1615</v>
      </c>
      <c r="AKF1" s="48">
        <v>1616</v>
      </c>
      <c r="AKG1" s="48">
        <v>1617</v>
      </c>
      <c r="AKH1" s="48">
        <v>1618</v>
      </c>
      <c r="AKI1" s="48">
        <v>1619</v>
      </c>
      <c r="AKJ1" s="48">
        <v>1620</v>
      </c>
      <c r="AKK1" s="48">
        <v>1621</v>
      </c>
      <c r="AKL1" s="48">
        <v>1622</v>
      </c>
      <c r="AKM1" s="48">
        <v>1623</v>
      </c>
      <c r="AKN1" s="48">
        <v>1624</v>
      </c>
      <c r="AKO1" s="48">
        <v>1625</v>
      </c>
      <c r="AKP1" s="48">
        <v>1626</v>
      </c>
      <c r="AKQ1" s="48">
        <v>1627</v>
      </c>
      <c r="AKR1" s="48">
        <v>1628</v>
      </c>
      <c r="AKS1" s="48">
        <v>1629</v>
      </c>
      <c r="AKT1" s="48">
        <v>1630</v>
      </c>
      <c r="AKU1" s="48">
        <v>1631</v>
      </c>
      <c r="AKV1" s="48">
        <v>1632</v>
      </c>
      <c r="AKW1" s="48">
        <v>1633</v>
      </c>
      <c r="AKX1" s="48">
        <v>1634</v>
      </c>
      <c r="AKY1" s="48">
        <v>1635</v>
      </c>
      <c r="AKZ1" s="48">
        <v>1636</v>
      </c>
      <c r="ALA1" s="48">
        <v>1637</v>
      </c>
      <c r="ALB1" s="48">
        <v>1638</v>
      </c>
      <c r="ALC1" s="48">
        <v>1639</v>
      </c>
      <c r="ALD1" s="48">
        <v>1640</v>
      </c>
      <c r="ALE1" s="48">
        <v>1641</v>
      </c>
      <c r="ALF1" s="48">
        <v>1642</v>
      </c>
      <c r="ALG1" s="48">
        <v>1643</v>
      </c>
      <c r="ALH1" s="48">
        <v>1644</v>
      </c>
      <c r="ALI1" s="48">
        <v>1645</v>
      </c>
      <c r="ALJ1" s="48">
        <v>1646</v>
      </c>
      <c r="ALK1" s="48">
        <v>1647</v>
      </c>
      <c r="ALL1" s="48">
        <v>1648</v>
      </c>
      <c r="ALM1" s="48">
        <v>1649</v>
      </c>
      <c r="ALN1" s="48">
        <v>1650</v>
      </c>
      <c r="ALO1" s="48">
        <v>1651</v>
      </c>
      <c r="ALP1" s="48">
        <v>1652</v>
      </c>
      <c r="ALQ1" s="48">
        <v>1653</v>
      </c>
      <c r="ALR1" s="48">
        <v>1654</v>
      </c>
      <c r="ALS1" s="48">
        <v>1655</v>
      </c>
      <c r="ALT1" s="48">
        <v>1656</v>
      </c>
      <c r="ALU1" s="48">
        <v>1657</v>
      </c>
      <c r="ALV1" s="48">
        <v>1658</v>
      </c>
      <c r="ALW1" s="48">
        <v>1659</v>
      </c>
      <c r="ALX1" s="48">
        <v>1660</v>
      </c>
      <c r="ALY1" s="48">
        <v>1661</v>
      </c>
      <c r="ALZ1" s="48">
        <v>1662</v>
      </c>
      <c r="AMA1" s="48">
        <v>1663</v>
      </c>
      <c r="AMB1" s="48">
        <v>1664</v>
      </c>
      <c r="AMC1" s="48">
        <v>1665</v>
      </c>
      <c r="AMD1" s="48">
        <v>1666</v>
      </c>
      <c r="AME1" s="48">
        <v>1667</v>
      </c>
      <c r="AMF1" s="48">
        <v>1668</v>
      </c>
      <c r="AMG1" s="48">
        <v>1669</v>
      </c>
      <c r="AMH1" s="48">
        <v>1670</v>
      </c>
      <c r="AMI1" s="48">
        <v>1671</v>
      </c>
      <c r="AMJ1" s="48">
        <v>1672</v>
      </c>
      <c r="AMK1" s="48">
        <v>1673</v>
      </c>
      <c r="AML1" s="48">
        <v>1674</v>
      </c>
      <c r="AMM1" s="48">
        <v>1675</v>
      </c>
      <c r="AMN1" s="48">
        <v>1676</v>
      </c>
      <c r="AMO1" s="48">
        <v>1677</v>
      </c>
      <c r="AMP1" s="48">
        <v>1678</v>
      </c>
      <c r="AMQ1" s="48">
        <v>1679</v>
      </c>
      <c r="AMR1" s="48">
        <v>1680</v>
      </c>
      <c r="AMS1" s="48">
        <v>1681</v>
      </c>
      <c r="AMT1" s="48">
        <v>1682</v>
      </c>
      <c r="AMU1" s="48">
        <v>1683</v>
      </c>
      <c r="AMV1" s="48">
        <v>1684</v>
      </c>
      <c r="AMW1" s="48">
        <v>1685</v>
      </c>
      <c r="AMX1" s="48">
        <v>1686</v>
      </c>
      <c r="AMY1" s="48">
        <v>1688</v>
      </c>
      <c r="AMZ1" s="48">
        <v>1689</v>
      </c>
      <c r="ANA1" s="48">
        <v>1690</v>
      </c>
      <c r="ANB1" s="48">
        <v>1691</v>
      </c>
      <c r="ANC1" s="48">
        <v>1692</v>
      </c>
      <c r="AND1" s="48">
        <v>1693</v>
      </c>
      <c r="ANE1" s="48">
        <v>1694</v>
      </c>
      <c r="ANF1" s="48">
        <v>1695</v>
      </c>
      <c r="ANG1" s="48">
        <v>1696</v>
      </c>
      <c r="ANH1" s="48">
        <v>1697</v>
      </c>
      <c r="ANI1" s="48">
        <v>1698</v>
      </c>
      <c r="ANJ1" s="48">
        <v>1699</v>
      </c>
      <c r="ANK1" s="48">
        <v>1700</v>
      </c>
      <c r="ANL1" s="48">
        <v>1701</v>
      </c>
      <c r="ANM1" s="48">
        <v>1702</v>
      </c>
      <c r="ANN1" s="48">
        <v>1703</v>
      </c>
      <c r="ANO1" s="48">
        <v>1704</v>
      </c>
      <c r="ANP1" s="48">
        <v>1705</v>
      </c>
      <c r="ANQ1" s="48">
        <v>1706</v>
      </c>
      <c r="ANR1" s="48">
        <v>1707</v>
      </c>
      <c r="ANS1" s="48">
        <v>1708</v>
      </c>
      <c r="ANT1" s="48">
        <v>1709</v>
      </c>
      <c r="ANU1" s="48">
        <v>1710</v>
      </c>
      <c r="ANV1" s="48">
        <v>1711</v>
      </c>
      <c r="ANW1" s="48">
        <v>1712</v>
      </c>
      <c r="ANX1" s="48">
        <v>1713</v>
      </c>
      <c r="ANY1" s="48">
        <v>1714</v>
      </c>
      <c r="ANZ1" s="48">
        <v>1715</v>
      </c>
      <c r="AOA1" s="48">
        <v>1716</v>
      </c>
      <c r="AOB1" s="48">
        <v>1717</v>
      </c>
      <c r="AOC1" s="48">
        <v>1718</v>
      </c>
      <c r="AOD1" s="48">
        <v>1719</v>
      </c>
      <c r="AOE1" s="48">
        <v>1720</v>
      </c>
      <c r="AOF1" s="48">
        <v>1721</v>
      </c>
      <c r="AOG1" s="48">
        <v>1722</v>
      </c>
      <c r="AOH1" s="48">
        <v>1723</v>
      </c>
      <c r="AOI1" s="48">
        <v>1724</v>
      </c>
      <c r="AOJ1" s="48">
        <v>1725</v>
      </c>
      <c r="AOK1" s="48">
        <v>1726</v>
      </c>
      <c r="AOL1" s="48">
        <v>1727</v>
      </c>
      <c r="AOM1" s="48">
        <v>1728</v>
      </c>
      <c r="AON1" s="48">
        <v>1729</v>
      </c>
      <c r="AOO1" s="48">
        <v>1730</v>
      </c>
      <c r="AOP1" s="48">
        <v>1731</v>
      </c>
      <c r="AOQ1" s="48">
        <v>1732</v>
      </c>
      <c r="AOR1" s="48">
        <v>1733</v>
      </c>
      <c r="AOS1" s="48">
        <v>1734</v>
      </c>
      <c r="AOT1" s="48">
        <v>1735</v>
      </c>
      <c r="AOU1" s="48">
        <v>1736</v>
      </c>
      <c r="AOV1" s="48">
        <v>1737</v>
      </c>
      <c r="AOW1" s="48">
        <v>1738</v>
      </c>
      <c r="AOX1" s="48">
        <v>1739</v>
      </c>
      <c r="AOY1" s="48">
        <v>1740</v>
      </c>
      <c r="AOZ1" s="48">
        <v>1741</v>
      </c>
      <c r="APA1" s="48">
        <v>1742</v>
      </c>
      <c r="APB1" s="48">
        <v>1743</v>
      </c>
      <c r="APC1" s="48">
        <v>1744</v>
      </c>
      <c r="APD1" s="48">
        <v>1745</v>
      </c>
      <c r="APE1" s="48">
        <v>1746</v>
      </c>
      <c r="APF1" s="48">
        <v>1747</v>
      </c>
      <c r="APG1" s="48">
        <v>1748</v>
      </c>
      <c r="APH1" s="48">
        <v>1749</v>
      </c>
      <c r="API1" s="48">
        <v>1750</v>
      </c>
      <c r="APJ1" s="48">
        <v>1751</v>
      </c>
      <c r="APK1" s="48">
        <v>1752</v>
      </c>
      <c r="APL1" s="48">
        <v>1753</v>
      </c>
      <c r="APM1" s="48">
        <v>1754</v>
      </c>
      <c r="APN1" s="48">
        <v>1755</v>
      </c>
      <c r="APO1" s="48">
        <v>1756</v>
      </c>
      <c r="APP1" s="48">
        <v>1757</v>
      </c>
      <c r="APQ1" s="48">
        <v>1758</v>
      </c>
      <c r="APR1" s="48">
        <v>1759</v>
      </c>
      <c r="APS1" s="48">
        <v>1760</v>
      </c>
      <c r="APT1" s="48">
        <v>1761</v>
      </c>
      <c r="APU1" s="48">
        <v>1762</v>
      </c>
      <c r="APV1" s="48">
        <v>1763</v>
      </c>
      <c r="APW1" s="48">
        <v>1764</v>
      </c>
      <c r="APX1" s="48">
        <v>1765</v>
      </c>
      <c r="APY1" s="48">
        <v>1766</v>
      </c>
      <c r="APZ1" s="48">
        <v>1767</v>
      </c>
      <c r="AQA1" s="48">
        <v>1768</v>
      </c>
      <c r="AQB1" s="48">
        <v>1769</v>
      </c>
      <c r="AQC1" s="48">
        <v>1770</v>
      </c>
      <c r="AQD1" s="48">
        <v>1771</v>
      </c>
      <c r="AQE1" s="48">
        <v>1772</v>
      </c>
      <c r="AQF1" s="48">
        <v>1773</v>
      </c>
      <c r="AQG1" s="48">
        <v>1774</v>
      </c>
      <c r="AQH1" s="48">
        <v>1775</v>
      </c>
      <c r="AQI1" s="48">
        <v>1776</v>
      </c>
      <c r="AQJ1" s="48">
        <v>1777</v>
      </c>
      <c r="AQK1" s="48">
        <v>1778</v>
      </c>
      <c r="AQL1" s="48">
        <v>1779</v>
      </c>
      <c r="AQM1" s="48">
        <v>1780</v>
      </c>
      <c r="AQN1" s="48">
        <v>1781</v>
      </c>
      <c r="AQO1" s="48">
        <v>1782</v>
      </c>
      <c r="AQP1" s="48">
        <v>1783</v>
      </c>
      <c r="AQQ1" s="48">
        <v>1784</v>
      </c>
      <c r="AQR1" s="48">
        <v>1785</v>
      </c>
      <c r="AQS1" s="48">
        <v>1786</v>
      </c>
      <c r="AQT1" s="48">
        <v>1787</v>
      </c>
      <c r="AQU1" s="48">
        <v>1788</v>
      </c>
      <c r="AQV1" s="48">
        <v>1789</v>
      </c>
      <c r="AQW1" s="48">
        <v>1790</v>
      </c>
      <c r="AQX1" s="48">
        <v>1791</v>
      </c>
      <c r="AQY1" s="48">
        <v>1792</v>
      </c>
      <c r="AQZ1" s="48">
        <v>1793</v>
      </c>
      <c r="ARA1" s="48">
        <v>1794</v>
      </c>
      <c r="ARB1" s="48">
        <v>1795</v>
      </c>
      <c r="ARC1" s="48">
        <v>1796</v>
      </c>
      <c r="ARD1" s="48">
        <v>1797</v>
      </c>
      <c r="ARE1" s="48">
        <v>1798</v>
      </c>
      <c r="ARF1" s="48">
        <v>1799</v>
      </c>
      <c r="ARG1" s="48">
        <v>1800</v>
      </c>
      <c r="ARH1" s="48">
        <v>1801</v>
      </c>
      <c r="ARI1" s="48">
        <v>1802</v>
      </c>
      <c r="ARJ1" s="48">
        <v>1803</v>
      </c>
      <c r="ARK1" s="48">
        <v>1804</v>
      </c>
      <c r="ARL1" s="48">
        <v>1805</v>
      </c>
      <c r="ARM1" s="48">
        <v>1806</v>
      </c>
      <c r="ARN1" s="48">
        <v>1807</v>
      </c>
      <c r="ARO1" s="48">
        <v>1808</v>
      </c>
      <c r="ARP1" s="48">
        <v>1809</v>
      </c>
      <c r="ARQ1" s="48">
        <v>1810</v>
      </c>
      <c r="ARR1" s="48">
        <v>1811</v>
      </c>
      <c r="ARS1" s="48">
        <v>1812</v>
      </c>
      <c r="ART1" s="48">
        <v>1813</v>
      </c>
      <c r="ARU1" s="48">
        <v>1814</v>
      </c>
      <c r="ARV1" s="48">
        <v>1815</v>
      </c>
      <c r="ARW1" s="48">
        <v>1816</v>
      </c>
      <c r="ARX1" s="48">
        <v>1817</v>
      </c>
      <c r="ARY1" s="48">
        <v>1818</v>
      </c>
      <c r="ARZ1" s="48">
        <v>1819</v>
      </c>
      <c r="ASA1" s="48">
        <v>1820</v>
      </c>
      <c r="ASB1" s="48">
        <v>1821</v>
      </c>
      <c r="ASC1" s="48">
        <v>1822</v>
      </c>
      <c r="ASD1" s="48">
        <v>1823</v>
      </c>
      <c r="ASE1" s="48">
        <v>1824</v>
      </c>
      <c r="ASF1" s="48">
        <v>1825</v>
      </c>
      <c r="ASG1" s="48">
        <v>1826</v>
      </c>
      <c r="ASH1" s="48">
        <v>1827</v>
      </c>
      <c r="ASI1" s="48">
        <v>1828</v>
      </c>
      <c r="ASJ1" s="48">
        <v>1829</v>
      </c>
      <c r="ASK1" s="48">
        <v>1830</v>
      </c>
      <c r="ASL1" s="48">
        <v>1831</v>
      </c>
      <c r="ASM1" s="48">
        <v>1832</v>
      </c>
      <c r="ASN1" s="48">
        <v>1833</v>
      </c>
      <c r="ASO1" s="48">
        <v>1834</v>
      </c>
      <c r="ASP1" s="48">
        <v>1835</v>
      </c>
      <c r="ASQ1" s="48">
        <v>1836</v>
      </c>
      <c r="ASR1" s="48">
        <v>1837</v>
      </c>
      <c r="ASS1" s="48">
        <v>1838</v>
      </c>
      <c r="AST1" s="48">
        <v>1839</v>
      </c>
      <c r="ASU1" s="48">
        <v>1840</v>
      </c>
      <c r="ASV1" s="48">
        <v>1841</v>
      </c>
      <c r="ASW1" s="48">
        <v>1842</v>
      </c>
      <c r="ASX1" s="48">
        <v>1843</v>
      </c>
      <c r="ASY1" s="48">
        <v>1844</v>
      </c>
      <c r="ASZ1" s="48">
        <v>1845</v>
      </c>
      <c r="ATA1" s="48">
        <v>1846</v>
      </c>
      <c r="ATB1" s="48">
        <v>1847</v>
      </c>
      <c r="ATC1" s="48">
        <v>1848</v>
      </c>
      <c r="ATD1" s="48">
        <v>1849</v>
      </c>
      <c r="ATE1" s="48">
        <v>1850</v>
      </c>
      <c r="ATF1" s="48">
        <v>1851</v>
      </c>
      <c r="ATG1" s="48">
        <v>1852</v>
      </c>
      <c r="ATH1" s="48">
        <v>1853</v>
      </c>
      <c r="ATI1" s="48">
        <v>1854</v>
      </c>
      <c r="ATJ1" s="48">
        <v>1855</v>
      </c>
      <c r="ATK1" s="48">
        <v>1856</v>
      </c>
      <c r="ATL1" s="48">
        <v>1857</v>
      </c>
      <c r="ATM1" s="48">
        <v>1858</v>
      </c>
      <c r="ATN1" s="48">
        <v>1859</v>
      </c>
      <c r="ATO1" s="48">
        <v>1860</v>
      </c>
      <c r="ATP1" s="48">
        <v>1861</v>
      </c>
      <c r="ATQ1" s="48">
        <v>1862</v>
      </c>
      <c r="ATR1" s="48">
        <v>1863</v>
      </c>
      <c r="ATS1" s="48">
        <v>1864</v>
      </c>
      <c r="ATT1" s="48">
        <v>1865</v>
      </c>
      <c r="ATU1" s="48">
        <v>1866</v>
      </c>
      <c r="ATV1" s="48">
        <v>1867</v>
      </c>
      <c r="ATW1" s="48">
        <v>1868</v>
      </c>
      <c r="ATX1" s="48">
        <v>1869</v>
      </c>
      <c r="ATY1" s="48">
        <v>1870</v>
      </c>
      <c r="ATZ1" s="48">
        <v>1871</v>
      </c>
      <c r="AUA1" s="48">
        <v>1872</v>
      </c>
      <c r="AUB1" s="48">
        <v>1873</v>
      </c>
      <c r="AUC1" s="48">
        <v>1874</v>
      </c>
      <c r="AUD1" s="48">
        <v>1875</v>
      </c>
      <c r="AUE1" s="48">
        <v>1876</v>
      </c>
      <c r="AUF1" s="48">
        <v>1877</v>
      </c>
      <c r="AUG1" s="48">
        <v>1878</v>
      </c>
      <c r="AUH1" s="48">
        <v>1879</v>
      </c>
      <c r="AUI1" s="48">
        <v>1880</v>
      </c>
      <c r="AUJ1" s="48">
        <v>1881</v>
      </c>
      <c r="AUK1" s="48">
        <v>1882</v>
      </c>
      <c r="AUL1" s="48">
        <v>1883</v>
      </c>
      <c r="AUM1" s="48">
        <v>1884</v>
      </c>
      <c r="AUN1" s="48">
        <v>1885</v>
      </c>
      <c r="AUO1" s="48">
        <v>1886</v>
      </c>
      <c r="AUP1" s="48">
        <v>1887</v>
      </c>
      <c r="AUQ1" s="48">
        <v>1888</v>
      </c>
      <c r="AUR1" s="48">
        <v>1889</v>
      </c>
      <c r="AUS1" s="48">
        <v>1890</v>
      </c>
      <c r="AUT1" s="48">
        <v>1891</v>
      </c>
      <c r="AUU1" s="48">
        <v>1892</v>
      </c>
    </row>
    <row r="2" spans="1:1243" x14ac:dyDescent="0.3">
      <c r="A2" s="49" t="s">
        <v>214</v>
      </c>
      <c r="B2" s="4">
        <v>1.585624940063054</v>
      </c>
      <c r="C2" s="4">
        <v>3.375052421070951E-3</v>
      </c>
      <c r="D2" s="4">
        <v>2.045048694864987E-3</v>
      </c>
      <c r="E2" s="4">
        <v>2.8521855975446749E-3</v>
      </c>
      <c r="F2" s="4">
        <v>0.1156788787885623</v>
      </c>
      <c r="G2" s="4">
        <v>0.15110578256461421</v>
      </c>
      <c r="H2" s="4">
        <v>7.3092244594257174</v>
      </c>
      <c r="I2" s="4">
        <v>14.865195300818771</v>
      </c>
      <c r="J2" s="4">
        <v>3.1517025838337959E-2</v>
      </c>
      <c r="K2" s="4">
        <v>0.36528091563496717</v>
      </c>
      <c r="L2" s="4">
        <v>14.2117654668108</v>
      </c>
      <c r="M2" s="4">
        <v>3.75559841687374</v>
      </c>
      <c r="N2" s="4">
        <v>1.17694332266798</v>
      </c>
      <c r="O2" s="4">
        <v>0.33586704278446827</v>
      </c>
      <c r="P2" s="4">
        <v>0.30421870318234018</v>
      </c>
      <c r="Q2" s="4">
        <v>1.211984240590248E-2</v>
      </c>
      <c r="R2" s="4">
        <v>1.8725990473073271E-3</v>
      </c>
      <c r="S2" s="4">
        <v>0.15054107915929671</v>
      </c>
      <c r="T2" s="4">
        <v>1.696140417495094</v>
      </c>
      <c r="U2" s="4">
        <v>2.3861472114876019</v>
      </c>
      <c r="V2" s="4">
        <v>0.37739181379399561</v>
      </c>
      <c r="W2" s="4">
        <v>7.9270133919144863</v>
      </c>
      <c r="X2" s="4">
        <v>6.3424703137262401</v>
      </c>
      <c r="Y2" s="4">
        <v>8.1229085940518198E-2</v>
      </c>
      <c r="Z2" s="4">
        <v>6.5594823103605613</v>
      </c>
      <c r="AA2" s="4">
        <v>0.1185463477042648</v>
      </c>
      <c r="AB2" s="4">
        <v>5.5537316561974901</v>
      </c>
      <c r="AC2" s="4">
        <v>0.93457433842184667</v>
      </c>
      <c r="AD2" s="4">
        <v>2.601897983968231</v>
      </c>
      <c r="AE2" s="4">
        <v>1.1547761574757639E-2</v>
      </c>
      <c r="AF2" s="4">
        <v>1.9856192831173609</v>
      </c>
      <c r="AG2" s="4">
        <v>18.21547710506427</v>
      </c>
      <c r="AH2" s="4">
        <v>1.008325137023817E-2</v>
      </c>
      <c r="AI2" s="4">
        <v>3.5264084063055479E-2</v>
      </c>
      <c r="AJ2" s="4">
        <v>0</v>
      </c>
      <c r="AK2" s="4">
        <v>1.427306939011542</v>
      </c>
      <c r="AL2" s="4">
        <v>2.0789425643414341</v>
      </c>
      <c r="AM2" s="4">
        <v>1.355497881054655</v>
      </c>
      <c r="AN2" s="4">
        <v>0</v>
      </c>
      <c r="AO2" s="4">
        <v>0.53664476798084881</v>
      </c>
      <c r="AP2" s="4">
        <v>0</v>
      </c>
      <c r="AQ2" s="4">
        <v>1.4312568104695289</v>
      </c>
      <c r="AR2" s="4">
        <v>6.9362997806895743</v>
      </c>
      <c r="AS2" s="4">
        <v>2.2766144455865942</v>
      </c>
      <c r="AT2" s="4">
        <v>0</v>
      </c>
      <c r="AU2" s="4">
        <v>8.8316476897640092E-2</v>
      </c>
      <c r="AV2" s="4">
        <v>4.3858492138104683E-3</v>
      </c>
      <c r="AW2" s="4">
        <v>0</v>
      </c>
      <c r="AX2" s="4">
        <v>0.43255452445734138</v>
      </c>
      <c r="AY2" s="4">
        <v>4.5604017664399851E-2</v>
      </c>
      <c r="AZ2" s="4">
        <v>6.3042156196804333</v>
      </c>
      <c r="BA2" s="4">
        <v>1.2532299317258289E-2</v>
      </c>
      <c r="BB2" s="4">
        <v>5.6069861940494903E-2</v>
      </c>
      <c r="BC2" s="4">
        <v>5.4571617024305373E-2</v>
      </c>
      <c r="BD2" s="4">
        <v>0</v>
      </c>
      <c r="BE2" s="4">
        <v>0.10406815091242121</v>
      </c>
      <c r="BF2" s="4">
        <v>4.7301184175192898E-2</v>
      </c>
      <c r="BG2" s="4">
        <v>0.11391085945075551</v>
      </c>
      <c r="BH2" s="4">
        <v>1.3823521325496351</v>
      </c>
      <c r="BI2" s="4">
        <v>4.6376284663501348E-2</v>
      </c>
      <c r="BJ2" s="4">
        <v>4.5758040838141669</v>
      </c>
      <c r="BK2" s="4">
        <v>0.2930028389362902</v>
      </c>
      <c r="BL2" s="4">
        <v>3.446018487212316E-3</v>
      </c>
      <c r="BM2" s="4">
        <v>0.27065325893706482</v>
      </c>
      <c r="BN2" s="4">
        <v>8.7627913672610146E-4</v>
      </c>
      <c r="BO2" s="4">
        <v>4.7893560401490697E-3</v>
      </c>
      <c r="BP2" s="4">
        <v>2.017512582029072</v>
      </c>
      <c r="BQ2" s="4">
        <v>1.7164137050242441</v>
      </c>
      <c r="BR2" s="4">
        <v>6.2995583312570836E-4</v>
      </c>
      <c r="BS2" s="4">
        <v>7.9870973011619144</v>
      </c>
      <c r="BT2" s="4">
        <v>1.24321199999832</v>
      </c>
      <c r="BU2" s="4">
        <v>0.27142447572576051</v>
      </c>
      <c r="BV2" s="4">
        <v>0.47840873386016108</v>
      </c>
      <c r="BW2" s="4">
        <v>2.2118383124245282</v>
      </c>
      <c r="BX2" s="4">
        <v>4.3815665897879006</v>
      </c>
      <c r="BY2" s="4">
        <v>8.0318233150465392</v>
      </c>
      <c r="BZ2" s="4">
        <v>4.6569790123261864E-3</v>
      </c>
      <c r="CA2" s="4">
        <v>2.0765953493321172</v>
      </c>
      <c r="CB2" s="4">
        <v>109.9147848110991</v>
      </c>
      <c r="CC2" s="4">
        <v>1.189239052902964E-2</v>
      </c>
      <c r="CD2" s="4">
        <v>0</v>
      </c>
      <c r="CE2" s="4">
        <v>4.0973207715153809E-3</v>
      </c>
      <c r="CF2" s="4">
        <v>1.0620975799966639E-2</v>
      </c>
      <c r="CG2" s="4">
        <v>3.9274313199202991E-4</v>
      </c>
      <c r="CH2" s="4">
        <v>0.6266414226971001</v>
      </c>
      <c r="CI2" s="4">
        <v>2.0964887581377489E-2</v>
      </c>
      <c r="CJ2" s="4">
        <v>10.68322092349821</v>
      </c>
      <c r="CK2" s="4">
        <v>0</v>
      </c>
      <c r="CL2" s="4">
        <v>22.007332032863591</v>
      </c>
      <c r="CM2" s="4">
        <v>2.58519422944717E-2</v>
      </c>
      <c r="CN2" s="4">
        <v>39.66505694761193</v>
      </c>
      <c r="CO2" s="4">
        <v>1.2744325694828269</v>
      </c>
      <c r="CP2" s="4">
        <v>25.223176893501631</v>
      </c>
      <c r="CQ2" s="4">
        <v>2.7203336614494971</v>
      </c>
      <c r="CR2" s="4">
        <v>7.1656125150955194</v>
      </c>
      <c r="CS2" s="4">
        <v>0.35689189001000621</v>
      </c>
      <c r="CT2" s="4">
        <v>3.1011809422225252</v>
      </c>
      <c r="CU2" s="4">
        <v>2.5208729205477449</v>
      </c>
      <c r="CV2" s="4">
        <v>0.26106767564109901</v>
      </c>
      <c r="CW2" s="4">
        <v>0.43578747415746399</v>
      </c>
      <c r="CX2" s="4">
        <v>17.679429189317929</v>
      </c>
      <c r="CY2" s="4">
        <v>1.455149576201086</v>
      </c>
      <c r="CZ2" s="4">
        <v>0.84491708670786581</v>
      </c>
      <c r="DA2" s="4">
        <v>6.1221093540881109</v>
      </c>
      <c r="DB2" s="4">
        <v>55.028029519873591</v>
      </c>
      <c r="DC2" s="4">
        <v>0</v>
      </c>
      <c r="DD2" s="4">
        <v>0.90344936910038387</v>
      </c>
      <c r="DE2" s="4">
        <v>0.43145215720572189</v>
      </c>
      <c r="DF2" s="4">
        <v>2.7837700265916641</v>
      </c>
      <c r="DG2" s="4">
        <v>0.54234303812548779</v>
      </c>
      <c r="DH2" s="4">
        <v>1.236777160838034</v>
      </c>
      <c r="DI2" s="4">
        <v>1.972748016363882</v>
      </c>
      <c r="DJ2" s="4">
        <v>1.567615895995792E-3</v>
      </c>
      <c r="DK2" s="4">
        <v>9.5386727366570168E-2</v>
      </c>
      <c r="DL2" s="4">
        <v>5.1292783717941957E-2</v>
      </c>
      <c r="DM2" s="4">
        <v>0</v>
      </c>
      <c r="DN2" s="4">
        <v>0.64309663950155083</v>
      </c>
      <c r="DO2" s="4">
        <v>0.33074217518856619</v>
      </c>
      <c r="DP2" s="4">
        <v>0.1898969448112369</v>
      </c>
      <c r="DQ2" s="4">
        <v>6.4989234011824788</v>
      </c>
      <c r="DR2" s="4">
        <v>0.3149568628235484</v>
      </c>
      <c r="DS2" s="4">
        <v>0.31618586706622132</v>
      </c>
      <c r="DT2" s="4">
        <v>0.29514572949999851</v>
      </c>
      <c r="DU2" s="4">
        <v>8.9683092506806811E-2</v>
      </c>
      <c r="DV2" s="4">
        <v>8.6432925079250058</v>
      </c>
      <c r="DW2" s="4">
        <v>0.34515885222657011</v>
      </c>
      <c r="DX2" s="4">
        <v>8.6162416667088182E-2</v>
      </c>
      <c r="DY2" s="4">
        <v>2.2036333724996728</v>
      </c>
      <c r="DZ2" s="4">
        <v>4.9859353958669063E-2</v>
      </c>
      <c r="EA2" s="4">
        <v>115.1998878701831</v>
      </c>
      <c r="EB2" s="4">
        <v>23.173791675310191</v>
      </c>
      <c r="EC2" s="4">
        <v>2.5481047092316951</v>
      </c>
      <c r="ED2" s="4">
        <v>9.0118970675578239E-2</v>
      </c>
      <c r="EE2" s="4">
        <v>6.4418655720552914E-2</v>
      </c>
      <c r="EF2" s="4">
        <v>11.19551996332121</v>
      </c>
      <c r="EG2" s="4">
        <v>1.7091434678713759E-4</v>
      </c>
      <c r="EH2" s="4">
        <v>0.12984433211003679</v>
      </c>
      <c r="EI2" s="4">
        <v>2.140937065112992</v>
      </c>
      <c r="EJ2" s="4">
        <v>0.13759519426555991</v>
      </c>
      <c r="EK2" s="4">
        <v>0.99628434269970467</v>
      </c>
      <c r="EL2" s="4">
        <v>2.078859871178294</v>
      </c>
      <c r="EM2" s="4">
        <v>3.196783769072006</v>
      </c>
      <c r="EN2" s="4">
        <v>2.7880084301217281</v>
      </c>
      <c r="EO2" s="4">
        <v>1.62787373838052</v>
      </c>
      <c r="EP2" s="4">
        <v>2.236911897422484</v>
      </c>
      <c r="EQ2" s="4">
        <v>1.964502502382821E-2</v>
      </c>
      <c r="ER2" s="4">
        <v>0.74952159096209203</v>
      </c>
      <c r="ES2" s="4">
        <v>2.880164795822641E-3</v>
      </c>
      <c r="ET2" s="4">
        <v>0.1437988873366545</v>
      </c>
      <c r="EU2" s="4">
        <v>3.3013620245816798E-2</v>
      </c>
      <c r="EV2" s="4">
        <v>1.2071297894047499</v>
      </c>
      <c r="EW2" s="4">
        <v>0.90095954114832533</v>
      </c>
      <c r="EX2" s="4">
        <v>0.95418104684376737</v>
      </c>
      <c r="EY2" s="4">
        <v>0.9206689360828415</v>
      </c>
      <c r="EZ2" s="4">
        <v>0</v>
      </c>
      <c r="FA2" s="4">
        <v>0</v>
      </c>
      <c r="FB2" s="4">
        <v>1.439384209272058E-2</v>
      </c>
      <c r="FC2" s="4">
        <v>3.017632407746425E-5</v>
      </c>
      <c r="FD2" s="4">
        <v>1.9041564719212969E-3</v>
      </c>
      <c r="FE2" s="4">
        <v>0.56232481648219435</v>
      </c>
      <c r="FF2" s="4">
        <v>0.81337566068900813</v>
      </c>
      <c r="FG2" s="4">
        <v>0.44478020027364551</v>
      </c>
      <c r="FH2" s="4">
        <v>1.6576296424726761E-3</v>
      </c>
      <c r="FI2" s="4">
        <v>0.21038511247472699</v>
      </c>
      <c r="FJ2" s="4">
        <v>0.4649548942093536</v>
      </c>
      <c r="FK2" s="4">
        <v>1.7525269291462021E-2</v>
      </c>
      <c r="FL2" s="4">
        <v>0.22492957508211939</v>
      </c>
      <c r="FM2" s="4">
        <v>1.3674325736189789E-3</v>
      </c>
      <c r="FN2" s="4">
        <v>5.7449502838895334</v>
      </c>
      <c r="FO2" s="4">
        <v>2.3012814146681921</v>
      </c>
      <c r="FP2" s="4">
        <v>0.17958323090659331</v>
      </c>
      <c r="FQ2" s="4">
        <v>1.368120336488799</v>
      </c>
      <c r="FR2" s="4">
        <v>1.8321095384496311</v>
      </c>
      <c r="FS2" s="4">
        <v>4.3193818449552763</v>
      </c>
      <c r="FT2" s="4">
        <v>0.1613496284798551</v>
      </c>
      <c r="FU2" s="4">
        <v>1.9056951124125809</v>
      </c>
      <c r="FV2" s="4">
        <v>0.34611532054506272</v>
      </c>
      <c r="FW2" s="4">
        <v>9.7271882456509806E-2</v>
      </c>
      <c r="FX2" s="4">
        <v>0.59470791874391327</v>
      </c>
      <c r="FY2" s="4">
        <v>0.48203698956701763</v>
      </c>
      <c r="FZ2" s="4">
        <v>7.2586223542169008E-3</v>
      </c>
      <c r="GA2" s="4">
        <v>0.26899110139971533</v>
      </c>
      <c r="GB2" s="4">
        <v>0.21375831538834139</v>
      </c>
      <c r="GC2" s="4">
        <v>4.5372615294541747</v>
      </c>
      <c r="GD2" s="4">
        <v>2.565703294591088</v>
      </c>
      <c r="GE2" s="4">
        <v>0.30264421881811948</v>
      </c>
      <c r="GF2" s="4">
        <v>1.356437547164298</v>
      </c>
      <c r="GG2" s="4">
        <v>0.2025165225760161</v>
      </c>
      <c r="GH2" s="4">
        <v>0.29826464067330671</v>
      </c>
      <c r="GI2" s="4">
        <v>2.0643482395283632</v>
      </c>
      <c r="GJ2" s="4">
        <v>14.6384397418306</v>
      </c>
      <c r="GK2" s="4">
        <v>1.294223877134461</v>
      </c>
      <c r="GL2" s="4">
        <v>62.351969175999102</v>
      </c>
      <c r="GM2" s="4">
        <v>66.95880485313927</v>
      </c>
      <c r="GN2" s="4">
        <v>5.1860102144656297</v>
      </c>
      <c r="GO2" s="4">
        <v>1.334072385629806</v>
      </c>
      <c r="GP2" s="4">
        <v>59.471486210452419</v>
      </c>
      <c r="GQ2" s="4">
        <v>1.01317118784667</v>
      </c>
      <c r="GR2" s="4">
        <v>5.7449145996296336</v>
      </c>
      <c r="GS2" s="4">
        <v>0.10846710102830399</v>
      </c>
      <c r="GT2" s="4">
        <v>1.348085360967171E-2</v>
      </c>
      <c r="GU2" s="4">
        <v>0.17169150206448991</v>
      </c>
      <c r="GV2" s="4">
        <v>0</v>
      </c>
      <c r="GW2" s="4">
        <v>1.8184613412345751E-4</v>
      </c>
      <c r="GX2" s="4">
        <v>2.9236856753069242E-3</v>
      </c>
      <c r="GY2" s="4">
        <v>4.0010906371256962E-2</v>
      </c>
      <c r="GZ2" s="4">
        <v>2.7007884645004171E-2</v>
      </c>
      <c r="HA2" s="4">
        <v>3.284605701549366E-2</v>
      </c>
      <c r="HB2" s="4">
        <v>1.829046121282683</v>
      </c>
      <c r="HC2" s="4">
        <v>0.65812259957851516</v>
      </c>
      <c r="HD2" s="4">
        <v>0</v>
      </c>
      <c r="HE2" s="4">
        <v>0</v>
      </c>
      <c r="HF2" s="4">
        <v>4.8184197672305258</v>
      </c>
      <c r="HG2" s="4">
        <v>1.63702113987583E-2</v>
      </c>
      <c r="HH2" s="4">
        <v>6.5047697079343311E-2</v>
      </c>
      <c r="HI2" s="4">
        <v>1.025256849081064E-2</v>
      </c>
      <c r="HJ2" s="4">
        <v>5.212060860354157E-3</v>
      </c>
      <c r="HK2" s="4">
        <v>0.15078377191923761</v>
      </c>
      <c r="HL2" s="4">
        <v>1.4983272844236879</v>
      </c>
      <c r="HM2" s="4">
        <v>5.3334421596113509E-4</v>
      </c>
      <c r="HN2" s="4">
        <v>0.54906748107098524</v>
      </c>
      <c r="HO2" s="4">
        <v>6.3985858181747259E-3</v>
      </c>
      <c r="HP2" s="4">
        <v>9.3328337215067165</v>
      </c>
      <c r="HQ2" s="4">
        <v>2.0743973964851729E-2</v>
      </c>
      <c r="HR2" s="4">
        <v>0</v>
      </c>
      <c r="HS2" s="4">
        <v>9.3747894036286267E-3</v>
      </c>
      <c r="HT2" s="4">
        <v>3.7557117351705471E-2</v>
      </c>
      <c r="HU2" s="4">
        <v>3.578228546869968E-2</v>
      </c>
      <c r="HV2" s="4">
        <v>19.181807204218629</v>
      </c>
      <c r="HW2" s="4">
        <v>0.28612675877294069</v>
      </c>
      <c r="HX2" s="4">
        <v>7.7244221223341902E-2</v>
      </c>
      <c r="HY2" s="4">
        <v>6.8501175680911906E-3</v>
      </c>
      <c r="HZ2" s="4">
        <v>5.8469152507052539E-4</v>
      </c>
      <c r="IA2" s="4">
        <v>1.527369156403663E-3</v>
      </c>
      <c r="IB2" s="4">
        <v>0</v>
      </c>
      <c r="IC2" s="4">
        <v>1.914059506433238E-2</v>
      </c>
      <c r="ID2" s="4">
        <v>0</v>
      </c>
      <c r="IE2" s="4">
        <v>2.0526111495567041</v>
      </c>
      <c r="IF2" s="4">
        <v>0.22807466389180051</v>
      </c>
      <c r="IG2" s="4">
        <v>0</v>
      </c>
      <c r="IH2" s="4">
        <v>0</v>
      </c>
      <c r="II2" s="4">
        <v>7.9227014953030094E-3</v>
      </c>
      <c r="IJ2" s="4">
        <v>0</v>
      </c>
      <c r="IK2" s="4">
        <v>0</v>
      </c>
      <c r="IL2" s="4">
        <v>0</v>
      </c>
      <c r="IM2" s="4">
        <v>0</v>
      </c>
      <c r="IN2" s="4">
        <v>5.18607864379576</v>
      </c>
      <c r="IO2" s="4">
        <v>5.1915274721809398E-3</v>
      </c>
      <c r="IP2" s="4">
        <v>0</v>
      </c>
      <c r="IQ2" s="4">
        <v>4.974398339736006E-2</v>
      </c>
      <c r="IR2" s="4">
        <v>6.9991177501125601E-2</v>
      </c>
      <c r="IS2" s="4">
        <v>1.9496472744764131E-3</v>
      </c>
      <c r="IT2" s="4">
        <v>1.060190493524402E-4</v>
      </c>
      <c r="IU2" s="4">
        <v>0</v>
      </c>
      <c r="IV2" s="4">
        <v>0.2165700869742179</v>
      </c>
      <c r="IW2" s="4">
        <v>2.8073758396441328E-2</v>
      </c>
      <c r="IX2" s="4">
        <v>0</v>
      </c>
      <c r="IY2" s="4">
        <v>0</v>
      </c>
      <c r="IZ2" s="4">
        <v>0.27932086415138652</v>
      </c>
      <c r="JA2" s="4">
        <v>0</v>
      </c>
      <c r="JB2" s="4">
        <v>1.1913778161684041</v>
      </c>
      <c r="JC2" s="4">
        <v>0.29794362089830989</v>
      </c>
      <c r="JD2" s="4">
        <v>0.88438357527706069</v>
      </c>
      <c r="JE2" s="4">
        <v>1.270819470525752E-2</v>
      </c>
      <c r="JF2" s="4">
        <v>1.789177445105542</v>
      </c>
      <c r="JG2" s="4">
        <v>1.518288844998392</v>
      </c>
      <c r="JH2" s="4">
        <v>1.656137830050524E-2</v>
      </c>
      <c r="JI2" s="4">
        <v>0.14098772641820079</v>
      </c>
      <c r="JJ2" s="4">
        <v>2.0448569624673611E-2</v>
      </c>
      <c r="JK2" s="4">
        <v>0</v>
      </c>
      <c r="JL2" s="4">
        <v>1.372252132678349</v>
      </c>
      <c r="JM2" s="4">
        <v>1.209723369369433E-2</v>
      </c>
      <c r="JN2" s="4">
        <v>1.1950408390308869E-2</v>
      </c>
      <c r="JO2" s="4">
        <v>0.4686467143197463</v>
      </c>
      <c r="JP2" s="4">
        <v>2.1807439170092539E-2</v>
      </c>
      <c r="JQ2" s="4">
        <v>0.11860348148314991</v>
      </c>
      <c r="JR2" s="4">
        <v>3.5588457925639131E-3</v>
      </c>
      <c r="JS2" s="4">
        <v>8.6343090625118393</v>
      </c>
      <c r="JT2" s="4">
        <v>0.55114165644404123</v>
      </c>
      <c r="JU2" s="4">
        <v>0</v>
      </c>
      <c r="JV2" s="4">
        <v>3.2820226539059019</v>
      </c>
      <c r="JW2" s="4">
        <v>0.66876365369626156</v>
      </c>
      <c r="JX2" s="4">
        <v>0.48652361436786801</v>
      </c>
      <c r="JY2" s="4">
        <v>0</v>
      </c>
      <c r="JZ2" s="4">
        <v>0.2198704557356414</v>
      </c>
      <c r="KA2" s="4">
        <v>1.2605733291589681E-4</v>
      </c>
      <c r="KB2" s="4">
        <v>3.781415881099042E-3</v>
      </c>
      <c r="KC2" s="4">
        <v>0</v>
      </c>
      <c r="KD2" s="4">
        <v>3.9475684782179911E-4</v>
      </c>
      <c r="KE2" s="4">
        <v>5.5010843044390806E-4</v>
      </c>
      <c r="KF2" s="4">
        <v>0</v>
      </c>
      <c r="KG2" s="4">
        <v>0</v>
      </c>
      <c r="KH2" s="4">
        <v>6.5043992972123798E-3</v>
      </c>
      <c r="KI2" s="4">
        <v>2.803991884610282E-2</v>
      </c>
      <c r="KJ2" s="4">
        <v>1.6440853895293881</v>
      </c>
      <c r="KK2" s="4">
        <v>3.1310832333051153E-2</v>
      </c>
      <c r="KL2" s="4">
        <v>0</v>
      </c>
      <c r="KM2" s="4">
        <v>4.232891604999713</v>
      </c>
      <c r="KN2" s="4">
        <v>0</v>
      </c>
      <c r="KO2" s="4">
        <v>0.2743023130738671</v>
      </c>
      <c r="KP2" s="4">
        <v>1.292343747578747E-2</v>
      </c>
      <c r="KQ2" s="4">
        <v>2.301760207988984E-3</v>
      </c>
      <c r="KR2" s="4">
        <v>2.4662488733335809E-2</v>
      </c>
      <c r="KS2" s="4">
        <v>13.620657018130689</v>
      </c>
      <c r="KT2" s="4">
        <v>2.03020161901689E-3</v>
      </c>
      <c r="KU2" s="4">
        <v>1.011573714979769E-2</v>
      </c>
      <c r="KV2" s="4">
        <v>0.29016995602396639</v>
      </c>
      <c r="KW2" s="4">
        <v>1.8614456785564579</v>
      </c>
      <c r="KX2" s="4">
        <v>3.0473701124783542E-4</v>
      </c>
      <c r="KY2" s="4">
        <v>6.3923132465700971E-2</v>
      </c>
      <c r="KZ2" s="4">
        <v>0.63074954694574992</v>
      </c>
      <c r="LA2" s="4">
        <v>0.11495404061974029</v>
      </c>
      <c r="LB2" s="4">
        <v>1.9923120893876149E-3</v>
      </c>
      <c r="LC2" s="4">
        <v>0</v>
      </c>
      <c r="LD2" s="4">
        <v>2.5281441048453961E-2</v>
      </c>
      <c r="LE2" s="4">
        <v>8.2526881982527278E-3</v>
      </c>
      <c r="LF2" s="4">
        <v>2.3718071642935899E-2</v>
      </c>
      <c r="LG2" s="4">
        <v>4.0881799743434977E-2</v>
      </c>
      <c r="LH2" s="4">
        <v>1.9790318808145971E-2</v>
      </c>
      <c r="LI2" s="4">
        <v>1.558285788838995E-2</v>
      </c>
      <c r="LJ2" s="4">
        <v>0.34640837354942888</v>
      </c>
      <c r="LK2" s="4">
        <v>4.0194191356707669E-3</v>
      </c>
      <c r="LL2" s="4">
        <v>1.245683619694221E-2</v>
      </c>
      <c r="LM2" s="4">
        <v>0.51945322730860921</v>
      </c>
      <c r="LN2" s="4">
        <v>1.911974215822437E-2</v>
      </c>
      <c r="LO2" s="4">
        <v>3.1824213714074049E-4</v>
      </c>
      <c r="LP2" s="4">
        <v>1.2919019889497641E-2</v>
      </c>
      <c r="LQ2" s="4">
        <v>1.8121208774064281E-2</v>
      </c>
      <c r="LR2" s="4">
        <v>1.562902952911777E-2</v>
      </c>
      <c r="LS2" s="4">
        <v>3.4508769003364051E-3</v>
      </c>
      <c r="LT2" s="4">
        <v>0.1366547615944502</v>
      </c>
      <c r="LU2" s="4">
        <v>0</v>
      </c>
      <c r="LV2" s="4">
        <v>3.7094661191936062E-3</v>
      </c>
      <c r="LW2" s="4">
        <v>4.4147580744278429E-2</v>
      </c>
      <c r="LX2" s="4">
        <v>2.5492075949057939E-2</v>
      </c>
      <c r="LY2" s="4">
        <v>9.68884840296525E-2</v>
      </c>
      <c r="LZ2" s="4">
        <v>0.50227364682340325</v>
      </c>
      <c r="MA2" s="4">
        <v>0</v>
      </c>
      <c r="MB2" s="4">
        <v>1.1170083837925321E-3</v>
      </c>
      <c r="MC2" s="4">
        <v>9.2349368580890313E-3</v>
      </c>
      <c r="MD2" s="4">
        <v>0.14224547569496071</v>
      </c>
      <c r="ME2" s="4">
        <v>10.37600369443482</v>
      </c>
      <c r="MF2" s="4">
        <v>4.3220587688872708E-3</v>
      </c>
      <c r="MG2" s="4">
        <v>2.292857777165353E-3</v>
      </c>
      <c r="MH2" s="4">
        <v>7.6376938646693666E-3</v>
      </c>
      <c r="MI2" s="4">
        <v>0</v>
      </c>
      <c r="MJ2" s="4">
        <v>2.31693491490381E-2</v>
      </c>
      <c r="MK2" s="4">
        <v>7.4168845124043342E-2</v>
      </c>
      <c r="ML2" s="4">
        <v>3.2962236485139769E-3</v>
      </c>
      <c r="MM2" s="4">
        <v>0.25330392902027482</v>
      </c>
      <c r="MN2" s="4">
        <v>7.075605363872009E-2</v>
      </c>
      <c r="MO2" s="4">
        <v>7.976061139686888E-2</v>
      </c>
      <c r="MP2" s="4">
        <v>0.1221883535474497</v>
      </c>
      <c r="MQ2" s="4">
        <v>1.666545214701326E-2</v>
      </c>
      <c r="MR2" s="4">
        <v>0.57165611149959028</v>
      </c>
      <c r="MS2" s="4">
        <v>1.4373712233444851</v>
      </c>
      <c r="MT2" s="4">
        <v>5.6508671224932052E-4</v>
      </c>
      <c r="MU2" s="4">
        <v>0</v>
      </c>
      <c r="MV2" s="4">
        <v>4.3298912938828484E-3</v>
      </c>
      <c r="MW2" s="4">
        <v>1.4446345371961759E-2</v>
      </c>
      <c r="MX2" s="4">
        <v>6.1908349146858832E-2</v>
      </c>
      <c r="MY2" s="4">
        <v>0.91483355372621089</v>
      </c>
      <c r="MZ2" s="4">
        <v>7.6948629422161421E-2</v>
      </c>
      <c r="NA2" s="4">
        <v>7.7295209323851394E-2</v>
      </c>
      <c r="NB2" s="4">
        <v>0.31767792490124902</v>
      </c>
      <c r="NC2" s="4">
        <v>1.821975151046391E-2</v>
      </c>
      <c r="ND2" s="4">
        <v>9.2167905577597756E-2</v>
      </c>
      <c r="NE2" s="4">
        <v>1.474897889087232</v>
      </c>
      <c r="NF2" s="4">
        <v>7.245781448856016E-2</v>
      </c>
      <c r="NG2" s="4">
        <v>1.1907754962935211</v>
      </c>
      <c r="NH2" s="4">
        <v>1.2942486154372091E-4</v>
      </c>
      <c r="NI2" s="4">
        <v>3.5914306971208919E-2</v>
      </c>
      <c r="NJ2" s="4">
        <v>24.215762685457971</v>
      </c>
      <c r="NK2" s="4">
        <v>1.9946781823464019</v>
      </c>
      <c r="NL2" s="4">
        <v>6.6129387982109586E-2</v>
      </c>
      <c r="NM2" s="4">
        <v>3.9613701793907823E-2</v>
      </c>
      <c r="NN2" s="4">
        <v>5.9883246250798904E-3</v>
      </c>
      <c r="NO2" s="4">
        <v>0.12738385992997331</v>
      </c>
      <c r="NP2" s="4">
        <v>6.0827775175414697E-2</v>
      </c>
      <c r="NQ2" s="4">
        <v>0.16300817334325871</v>
      </c>
      <c r="NR2" s="4">
        <v>0.30897100438162278</v>
      </c>
      <c r="NS2" s="4">
        <v>0.1327042455508668</v>
      </c>
      <c r="NT2" s="4">
        <v>0.52423716639394002</v>
      </c>
      <c r="NU2" s="4">
        <v>9.7239333512181739E-2</v>
      </c>
      <c r="NV2" s="4">
        <v>2.9411762634166151E-2</v>
      </c>
      <c r="NW2" s="4">
        <v>0.22813609620834921</v>
      </c>
      <c r="NX2" s="4">
        <v>2.6103020661315889E-2</v>
      </c>
      <c r="NY2" s="4">
        <v>7.4106902210206096</v>
      </c>
      <c r="NZ2" s="4">
        <v>0.67274776242132939</v>
      </c>
      <c r="OA2" s="4">
        <v>3.5318661556712178E-2</v>
      </c>
      <c r="OB2" s="4">
        <v>0.1179840440373601</v>
      </c>
      <c r="OC2" s="4">
        <v>0.54126171041596549</v>
      </c>
      <c r="OD2" s="4">
        <v>0.76171822684985713</v>
      </c>
      <c r="OE2" s="4">
        <v>1.962664861110156</v>
      </c>
      <c r="OF2" s="4">
        <v>0.38303372336100577</v>
      </c>
      <c r="OG2" s="4">
        <v>0.64525376653199695</v>
      </c>
      <c r="OH2" s="4">
        <v>0.24525838598970359</v>
      </c>
      <c r="OI2" s="4">
        <v>6.3937052496114311E-2</v>
      </c>
      <c r="OJ2" s="4">
        <v>0.6223081796691825</v>
      </c>
      <c r="OK2" s="4">
        <v>1.2358966009788719E-2</v>
      </c>
      <c r="OL2" s="4">
        <v>4.8671503358470238E-2</v>
      </c>
      <c r="OM2" s="4">
        <v>2.6516208411023912</v>
      </c>
      <c r="ON2" s="4">
        <v>2.5757270800450698</v>
      </c>
      <c r="OO2" s="4">
        <v>4.1435852207061608</v>
      </c>
      <c r="OP2" s="4">
        <v>0.40078465290761089</v>
      </c>
      <c r="OQ2" s="4">
        <v>0.24962919031379749</v>
      </c>
      <c r="OR2" s="4">
        <v>6.5935034573497045E-2</v>
      </c>
      <c r="OS2" s="4">
        <v>0.72764011386632299</v>
      </c>
      <c r="OT2" s="4">
        <v>0</v>
      </c>
      <c r="OU2" s="4">
        <v>0.34943431583699652</v>
      </c>
      <c r="OV2" s="4">
        <v>0.68061134656537103</v>
      </c>
      <c r="OW2" s="4">
        <v>5.7376689917904402E-3</v>
      </c>
      <c r="OX2" s="4">
        <v>5.0380840539562377E-2</v>
      </c>
      <c r="OY2" s="4">
        <v>8.9621448863344327E-4</v>
      </c>
      <c r="OZ2" s="4">
        <v>5.9728733540626681E-3</v>
      </c>
      <c r="PA2" s="4">
        <v>2.7148237388718741E-4</v>
      </c>
      <c r="PB2" s="4">
        <v>0</v>
      </c>
      <c r="PC2" s="4">
        <v>0</v>
      </c>
      <c r="PD2" s="4">
        <v>0</v>
      </c>
      <c r="PE2" s="4">
        <v>0.57205800557678776</v>
      </c>
      <c r="PF2" s="4">
        <v>2.001686788815198E-2</v>
      </c>
      <c r="PG2" s="4">
        <v>1.2378841973048031E-2</v>
      </c>
      <c r="PH2" s="4">
        <v>0.23207166991078651</v>
      </c>
      <c r="PI2" s="4">
        <v>0.23909035857412869</v>
      </c>
      <c r="PJ2" s="4">
        <v>0</v>
      </c>
      <c r="PK2" s="4">
        <v>9.2295371290781389</v>
      </c>
      <c r="PL2" s="4">
        <v>3.901203090571371</v>
      </c>
      <c r="PM2" s="4">
        <v>0</v>
      </c>
      <c r="PN2" s="4">
        <v>1.346874992617233</v>
      </c>
      <c r="PO2" s="4">
        <v>0.24286101981526001</v>
      </c>
      <c r="PP2" s="4">
        <v>4.6041867083982863E-2</v>
      </c>
      <c r="PQ2" s="4">
        <v>2.5350894272327111E-2</v>
      </c>
      <c r="PR2" s="4">
        <v>0.59774982839038771</v>
      </c>
      <c r="PS2" s="4">
        <v>0.1170995639156352</v>
      </c>
      <c r="PT2" s="4">
        <v>1.832607437586788E-2</v>
      </c>
      <c r="PU2" s="4">
        <v>0.65295813821325321</v>
      </c>
      <c r="PV2" s="4">
        <v>0.1181263793001472</v>
      </c>
      <c r="PW2" s="4">
        <v>0.59929246453473639</v>
      </c>
      <c r="PX2" s="4">
        <v>3.0580478760552888E-4</v>
      </c>
      <c r="PY2" s="4">
        <v>3.3805715839156328E-2</v>
      </c>
      <c r="PZ2" s="4">
        <v>5.9784881369915832E-2</v>
      </c>
      <c r="QA2" s="4">
        <v>0.47661369787439961</v>
      </c>
      <c r="QB2" s="4">
        <v>0.128920520767807</v>
      </c>
      <c r="QC2" s="4">
        <v>1.1199101420822271</v>
      </c>
      <c r="QD2" s="4">
        <v>0.25325711009253971</v>
      </c>
      <c r="QE2" s="4">
        <v>0.56434110691328288</v>
      </c>
      <c r="QF2" s="4">
        <v>0.14712063800609351</v>
      </c>
      <c r="QG2" s="4">
        <v>0.88529946351292776</v>
      </c>
      <c r="QH2" s="4">
        <v>4.6115845712421062E-2</v>
      </c>
      <c r="QI2" s="4">
        <v>5.3443173602291318E-2</v>
      </c>
      <c r="QJ2" s="4">
        <v>8.4327768929200353E-2</v>
      </c>
      <c r="QK2" s="4">
        <v>1.189019546843403E-2</v>
      </c>
      <c r="QL2" s="4">
        <v>2.7691857793548769E-2</v>
      </c>
      <c r="QM2" s="4">
        <v>3.8844327351942022E-2</v>
      </c>
      <c r="QN2" s="4">
        <v>1.084926634091689E-2</v>
      </c>
      <c r="QO2" s="4">
        <v>2.9888685676703608E-3</v>
      </c>
      <c r="QP2" s="4">
        <v>0.93932745084350933</v>
      </c>
      <c r="QQ2" s="4">
        <v>0</v>
      </c>
      <c r="QR2" s="4">
        <v>4.0369500224151603E-2</v>
      </c>
      <c r="QS2" s="4">
        <v>0.15289369551892501</v>
      </c>
      <c r="QT2" s="4">
        <v>0.45530759391253139</v>
      </c>
      <c r="QU2" s="4">
        <v>2.490430592846136E-3</v>
      </c>
      <c r="QV2" s="4">
        <v>4.9456917741511917E-2</v>
      </c>
      <c r="QW2" s="4">
        <v>0.19461752862368509</v>
      </c>
      <c r="QX2" s="4">
        <v>1.7480216202906171E-2</v>
      </c>
      <c r="QY2" s="4">
        <v>1.7707407639112011E-2</v>
      </c>
      <c r="QZ2" s="4">
        <v>0.28748071044050771</v>
      </c>
      <c r="RA2" s="4">
        <v>2.8992748104646211E-2</v>
      </c>
      <c r="RB2" s="4">
        <v>7.9173825539619658E-2</v>
      </c>
      <c r="RC2" s="4">
        <v>4.9516606161313891E-2</v>
      </c>
      <c r="RD2" s="4">
        <v>1.0693833001015451E-3</v>
      </c>
      <c r="RE2" s="4">
        <v>0.15547727644622039</v>
      </c>
      <c r="RF2" s="4">
        <v>1.6579435854217402E-2</v>
      </c>
      <c r="RG2" s="4">
        <v>2.062130369204733E-2</v>
      </c>
      <c r="RH2" s="4">
        <v>0.16841090754287941</v>
      </c>
      <c r="RI2" s="4">
        <v>0.1247177058507367</v>
      </c>
      <c r="RJ2" s="4">
        <v>9.0028632253863466E-3</v>
      </c>
      <c r="RK2" s="4">
        <v>2.3283862873974971E-2</v>
      </c>
      <c r="RL2" s="4">
        <v>0.17870880170778869</v>
      </c>
      <c r="RM2" s="4">
        <v>0.37736145328656479</v>
      </c>
      <c r="RN2" s="4">
        <v>0.14217532763102961</v>
      </c>
      <c r="RO2" s="4">
        <v>7.8397874346648549E-2</v>
      </c>
      <c r="RP2" s="4">
        <v>0</v>
      </c>
      <c r="RQ2" s="4">
        <v>5.4786071474034088E-2</v>
      </c>
      <c r="RR2" s="4">
        <v>1.9554874054008419E-3</v>
      </c>
      <c r="RS2" s="4">
        <v>0.11986925011958111</v>
      </c>
      <c r="RT2" s="4">
        <v>1.723248146388114E-3</v>
      </c>
      <c r="RU2" s="4">
        <v>8.4433449640046554</v>
      </c>
      <c r="RV2" s="4">
        <v>0.1383727118020095</v>
      </c>
      <c r="RW2" s="4">
        <v>0.1256673227163225</v>
      </c>
      <c r="RX2" s="4">
        <v>6.4883869954214806</v>
      </c>
      <c r="RY2" s="4">
        <v>9.6671727599352217E-4</v>
      </c>
      <c r="RZ2" s="4">
        <v>1.2422932462372169E-2</v>
      </c>
      <c r="SA2" s="4">
        <v>0.228047559287022</v>
      </c>
      <c r="SB2" s="4">
        <v>0</v>
      </c>
      <c r="SC2" s="4">
        <v>0.36165665573278061</v>
      </c>
      <c r="SD2" s="4">
        <v>0.11254776873773251</v>
      </c>
      <c r="SE2" s="4">
        <v>0.28780217285044912</v>
      </c>
      <c r="SF2" s="4">
        <v>0.23637410948497861</v>
      </c>
      <c r="SG2" s="4">
        <v>2.2464887597666131E-2</v>
      </c>
      <c r="SH2" s="4">
        <v>3.6444958154496769E-2</v>
      </c>
      <c r="SI2" s="4">
        <v>0.19844179110131441</v>
      </c>
      <c r="SJ2" s="4">
        <v>0.21204476742043971</v>
      </c>
      <c r="SK2" s="4">
        <v>1.988582356892282</v>
      </c>
      <c r="SL2" s="4">
        <v>0.45290642348309962</v>
      </c>
      <c r="SM2" s="4">
        <v>0.952969425641089</v>
      </c>
      <c r="SN2" s="4">
        <v>0.36821757396884758</v>
      </c>
      <c r="SO2" s="4">
        <v>0</v>
      </c>
      <c r="SP2" s="4">
        <v>5.3329789231301009E-2</v>
      </c>
      <c r="SQ2" s="4">
        <v>2.4308500813881602</v>
      </c>
      <c r="SR2" s="4">
        <v>0.33400894587681418</v>
      </c>
      <c r="SS2" s="4">
        <v>0.18691997808765071</v>
      </c>
      <c r="ST2" s="4">
        <v>0</v>
      </c>
      <c r="SU2" s="4">
        <v>0.1166123938191394</v>
      </c>
      <c r="SV2" s="4">
        <v>0.64478450162357037</v>
      </c>
      <c r="SW2" s="4">
        <v>0.10866858278838799</v>
      </c>
      <c r="SX2" s="4">
        <v>2.242615729016777</v>
      </c>
      <c r="SY2" s="4">
        <v>0.1244334329081369</v>
      </c>
      <c r="SZ2" s="4">
        <v>0.92486355020386368</v>
      </c>
      <c r="TA2" s="4">
        <v>4.1106354754753271E-2</v>
      </c>
      <c r="TB2" s="4">
        <v>0</v>
      </c>
      <c r="TC2" s="4">
        <v>5.3136474410664693E-3</v>
      </c>
      <c r="TD2" s="4">
        <v>7.8473333604760758E-3</v>
      </c>
      <c r="TE2" s="4">
        <v>3.1956085091322937E-2</v>
      </c>
      <c r="TF2" s="4">
        <v>1.077864657749255</v>
      </c>
      <c r="TG2" s="4">
        <v>4.0549292968648752E-2</v>
      </c>
      <c r="TH2" s="4">
        <v>3.9079730571122519E-3</v>
      </c>
      <c r="TI2" s="4">
        <v>3.4570152910899038E-3</v>
      </c>
      <c r="TJ2" s="4">
        <v>0.11751997985134011</v>
      </c>
      <c r="TK2" s="4">
        <v>0</v>
      </c>
      <c r="TL2" s="4">
        <v>1.2020750505344079E-2</v>
      </c>
      <c r="TM2" s="4">
        <v>0</v>
      </c>
      <c r="TN2" s="4">
        <v>3.05701709363611E-2</v>
      </c>
      <c r="TO2" s="4">
        <v>0</v>
      </c>
      <c r="TP2" s="4">
        <v>4.0146063213732048E-4</v>
      </c>
      <c r="TQ2" s="4">
        <v>0</v>
      </c>
      <c r="TR2" s="4">
        <v>0</v>
      </c>
      <c r="TS2" s="4">
        <v>0.7453057911488048</v>
      </c>
      <c r="TT2" s="4">
        <v>0</v>
      </c>
      <c r="TU2" s="4">
        <v>0</v>
      </c>
      <c r="TV2" s="4">
        <v>1.949910801795517E-2</v>
      </c>
      <c r="TW2" s="4">
        <v>2.3847819370196128E-3</v>
      </c>
      <c r="TX2" s="4">
        <v>1.390874269850293E-3</v>
      </c>
      <c r="TY2" s="4">
        <v>0.22672033297059799</v>
      </c>
      <c r="TZ2" s="4">
        <v>0.40617126404163117</v>
      </c>
      <c r="UA2" s="4">
        <v>8.5647204787920081E-2</v>
      </c>
      <c r="UB2" s="4">
        <v>5.4811306849819781E-2</v>
      </c>
      <c r="UC2" s="4">
        <v>5.8508178738490221E-3</v>
      </c>
      <c r="UD2" s="4">
        <v>4.495571964715242E-2</v>
      </c>
      <c r="UE2" s="4">
        <v>0.25513947242110091</v>
      </c>
      <c r="UF2" s="4">
        <v>1.3162130192423071E-3</v>
      </c>
      <c r="UG2" s="4">
        <v>1.8029142766825091E-2</v>
      </c>
      <c r="UH2" s="4">
        <v>0.22604484827276031</v>
      </c>
      <c r="UI2" s="4">
        <v>0.23077314475984759</v>
      </c>
      <c r="UJ2" s="4">
        <v>0.35927348526041109</v>
      </c>
      <c r="UK2" s="4">
        <v>4.6268258136023713E-2</v>
      </c>
      <c r="UL2" s="4">
        <v>5.5914749934189857E-2</v>
      </c>
      <c r="UM2" s="4">
        <v>1.6907705000712071E-2</v>
      </c>
      <c r="UN2" s="4">
        <v>5.4717757810069947E-2</v>
      </c>
      <c r="UO2" s="4">
        <v>0.30263203615927059</v>
      </c>
      <c r="UP2" s="4">
        <v>0.20477642144759789</v>
      </c>
      <c r="UQ2" s="4">
        <v>1.225541265381529E-2</v>
      </c>
      <c r="UR2" s="4">
        <v>0.2838986939589177</v>
      </c>
      <c r="US2" s="4">
        <v>7.6579724040042402E-2</v>
      </c>
      <c r="UT2" s="4">
        <v>0.21753570839174971</v>
      </c>
      <c r="UU2" s="4">
        <v>0.25596610561065031</v>
      </c>
      <c r="UV2" s="4">
        <v>6.6681655541719134E-2</v>
      </c>
      <c r="UW2" s="4">
        <v>5.023938656558475E-2</v>
      </c>
      <c r="UX2" s="4">
        <v>4.773157450473911E-2</v>
      </c>
      <c r="UY2" s="4">
        <v>2.5327087216814679E-3</v>
      </c>
      <c r="UZ2" s="4">
        <v>0</v>
      </c>
      <c r="VA2" s="4">
        <v>1.795157853293557E-3</v>
      </c>
      <c r="VB2" s="4">
        <v>4.3029560574257927E-2</v>
      </c>
      <c r="VC2" s="4">
        <v>3.1832428034125247E-4</v>
      </c>
      <c r="VD2" s="4">
        <v>5.1185854146299732E-2</v>
      </c>
      <c r="VE2" s="4">
        <v>7.891427490567697E-2</v>
      </c>
      <c r="VF2" s="4">
        <v>0</v>
      </c>
      <c r="VG2" s="4">
        <v>0</v>
      </c>
      <c r="VH2" s="4">
        <v>0</v>
      </c>
      <c r="VI2" s="4">
        <v>0</v>
      </c>
      <c r="VJ2" s="4">
        <v>0</v>
      </c>
      <c r="VK2" s="4">
        <v>0</v>
      </c>
      <c r="VL2" s="4">
        <v>0</v>
      </c>
      <c r="VM2" s="4">
        <v>2.3954765209146469</v>
      </c>
      <c r="VN2" s="4">
        <v>1.101932987141053</v>
      </c>
      <c r="VO2" s="4">
        <v>11.636292798397941</v>
      </c>
      <c r="VP2" s="4">
        <v>0</v>
      </c>
      <c r="VQ2" s="4">
        <v>11.209833931048911</v>
      </c>
      <c r="VR2" s="4">
        <v>3.4244103083654418E-3</v>
      </c>
      <c r="VS2" s="4">
        <v>0.20969286386622721</v>
      </c>
      <c r="VT2" s="4">
        <v>0</v>
      </c>
      <c r="VU2" s="4">
        <v>3.0001481738943181E-2</v>
      </c>
      <c r="VV2" s="4">
        <v>0</v>
      </c>
      <c r="VW2" s="4">
        <v>0</v>
      </c>
      <c r="VX2" s="4">
        <v>2.7335942045250699E-4</v>
      </c>
      <c r="VY2" s="4">
        <v>0</v>
      </c>
      <c r="VZ2" s="4">
        <v>2.1572154336366358</v>
      </c>
      <c r="WA2" s="4">
        <v>0.59519464451309811</v>
      </c>
      <c r="WB2" s="4">
        <v>4.8103097657146578E-2</v>
      </c>
      <c r="WC2" s="4">
        <v>1.9801626877299819E-2</v>
      </c>
      <c r="WD2" s="4">
        <v>0.25118043474267931</v>
      </c>
      <c r="WE2" s="4">
        <v>0</v>
      </c>
      <c r="WF2" s="4">
        <v>1.9613075681150029E-2</v>
      </c>
      <c r="WG2" s="4">
        <v>3.0835045134509829E-2</v>
      </c>
      <c r="WH2" s="4">
        <v>0.14596183219354231</v>
      </c>
      <c r="WI2" s="4">
        <v>2.8428540706887978E-3</v>
      </c>
      <c r="WJ2" s="4">
        <v>3.5867095718834512E-3</v>
      </c>
      <c r="WK2" s="4">
        <v>5.4036903646184555E-4</v>
      </c>
      <c r="WL2" s="4">
        <v>0</v>
      </c>
      <c r="WM2" s="4">
        <v>0</v>
      </c>
      <c r="WN2" s="4">
        <v>0</v>
      </c>
      <c r="WO2" s="4">
        <v>0</v>
      </c>
      <c r="WP2" s="4">
        <v>0</v>
      </c>
      <c r="WQ2" s="4">
        <v>0</v>
      </c>
      <c r="WR2" s="4">
        <v>0</v>
      </c>
      <c r="WS2" s="4">
        <v>8.6433049257616537E-2</v>
      </c>
      <c r="WT2" s="4">
        <v>2.8442877722225659E-3</v>
      </c>
      <c r="WU2" s="4">
        <v>2.7252340230732E-3</v>
      </c>
      <c r="WV2" s="4">
        <v>0</v>
      </c>
      <c r="WW2" s="4">
        <v>1.205075027089729E-2</v>
      </c>
      <c r="WX2" s="4">
        <v>5.922078745482124E-2</v>
      </c>
      <c r="WY2" s="4">
        <v>0</v>
      </c>
      <c r="WZ2" s="4">
        <v>4.4384564019083902E-2</v>
      </c>
      <c r="XA2" s="4">
        <v>0.15988731154555769</v>
      </c>
      <c r="XB2" s="4">
        <v>3.4145462008131448E-2</v>
      </c>
      <c r="XC2" s="4">
        <v>1.2303512182782139E-2</v>
      </c>
      <c r="XD2" s="4">
        <v>0</v>
      </c>
      <c r="XE2" s="4">
        <v>0</v>
      </c>
      <c r="XF2" s="4">
        <v>0</v>
      </c>
      <c r="XG2" s="4">
        <v>5.8477991128995953E-2</v>
      </c>
      <c r="XH2" s="4">
        <v>0</v>
      </c>
      <c r="XI2" s="4">
        <v>6.0184518034998441E-3</v>
      </c>
      <c r="XJ2" s="4">
        <v>0</v>
      </c>
      <c r="XK2" s="4">
        <v>0</v>
      </c>
      <c r="XL2" s="4">
        <v>4.7107576879302772E-4</v>
      </c>
      <c r="XM2" s="4">
        <v>2.1592951389844989E-2</v>
      </c>
      <c r="XN2" s="4">
        <v>9.8191367848136273E-4</v>
      </c>
      <c r="XO2" s="4">
        <v>0.10440962713107919</v>
      </c>
      <c r="XP2" s="4">
        <v>1.7696136885582449E-4</v>
      </c>
      <c r="XQ2" s="4">
        <v>1.168806340092142E-3</v>
      </c>
      <c r="XR2" s="4">
        <v>0</v>
      </c>
      <c r="XS2" s="4">
        <v>2.915801981565519E-3</v>
      </c>
      <c r="XT2" s="4">
        <v>5.5842074528015845E-4</v>
      </c>
      <c r="XU2" s="4">
        <v>0.46408299800677499</v>
      </c>
      <c r="XV2" s="4">
        <v>1.132567663429628E-2</v>
      </c>
      <c r="XW2" s="4">
        <v>0.33448882860781792</v>
      </c>
      <c r="XX2" s="4">
        <v>3.7241921297288431E-4</v>
      </c>
      <c r="XY2" s="4">
        <v>0.19374635893581929</v>
      </c>
      <c r="XZ2" s="4">
        <v>3.9436446973237167E-4</v>
      </c>
      <c r="YA2" s="4">
        <v>1.9435023900467901E-2</v>
      </c>
      <c r="YB2" s="4">
        <v>1.6069161074534662E-2</v>
      </c>
      <c r="YC2" s="4">
        <v>4.8367752211513307E-2</v>
      </c>
      <c r="YD2" s="4">
        <v>3.447074601198627E-2</v>
      </c>
      <c r="YE2" s="4">
        <v>9.0435466774112672E-3</v>
      </c>
      <c r="YF2" s="4">
        <v>2.4002174699920921E-2</v>
      </c>
      <c r="YG2" s="4">
        <v>0.26607049991644133</v>
      </c>
      <c r="YH2" s="4">
        <v>2.329378170349488E-2</v>
      </c>
      <c r="YI2" s="4">
        <v>2.12926519406985E-3</v>
      </c>
      <c r="YJ2" s="4">
        <v>3.3957416010106072</v>
      </c>
      <c r="YK2" s="4">
        <v>2.0272175794928411</v>
      </c>
      <c r="YL2" s="4">
        <v>0</v>
      </c>
      <c r="YM2" s="4">
        <v>3.6645847929003723E-2</v>
      </c>
      <c r="YN2" s="4">
        <v>7.2019374348877918E-3</v>
      </c>
      <c r="YO2" s="4">
        <v>1.008155111306357E-2</v>
      </c>
      <c r="YP2" s="4">
        <v>6.3172528898322181E-3</v>
      </c>
      <c r="YQ2" s="4">
        <v>0</v>
      </c>
      <c r="YR2" s="4">
        <v>1.901009655523021E-3</v>
      </c>
      <c r="YS2" s="4">
        <v>3.6933954278402649E-3</v>
      </c>
      <c r="YT2" s="4">
        <v>8.1628051841904723E-4</v>
      </c>
      <c r="YU2" s="4">
        <v>1.031310952675417E-3</v>
      </c>
      <c r="YV2" s="4">
        <v>1.0177155725261211E-2</v>
      </c>
      <c r="YW2" s="4">
        <v>0</v>
      </c>
      <c r="YX2" s="4">
        <v>0</v>
      </c>
      <c r="YY2" s="4">
        <v>5.3366012614202617E-2</v>
      </c>
      <c r="YZ2" s="4">
        <v>3.3645154452390677E-2</v>
      </c>
      <c r="ZA2" s="4">
        <v>4.0351784144618763E-2</v>
      </c>
      <c r="ZB2" s="4">
        <v>0.28582641929148001</v>
      </c>
      <c r="ZC2" s="4">
        <v>5.6245834194223812E-2</v>
      </c>
      <c r="ZD2" s="4">
        <v>3.5261407836450487E-2</v>
      </c>
      <c r="ZE2" s="4">
        <v>1.7892600496283021E-4</v>
      </c>
      <c r="ZF2" s="4">
        <v>3.9527193405221794E-3</v>
      </c>
      <c r="ZG2" s="4">
        <v>2.6763127370201512E-3</v>
      </c>
      <c r="ZH2" s="4">
        <v>4.175167560654558E-3</v>
      </c>
      <c r="ZI2" s="4">
        <v>2.0056392210906818E-3</v>
      </c>
      <c r="ZJ2" s="4">
        <v>3.6718352084725279E-3</v>
      </c>
      <c r="ZK2" s="4">
        <v>1.1672174373864479E-3</v>
      </c>
      <c r="ZL2" s="4">
        <v>7.1665004162098957E-3</v>
      </c>
      <c r="ZM2" s="4">
        <v>1.6147753648375649E-2</v>
      </c>
      <c r="ZN2" s="4">
        <v>3.8897329877680079E-3</v>
      </c>
      <c r="ZO2" s="4">
        <v>7.2931525096099244E-3</v>
      </c>
      <c r="ZP2" s="4">
        <v>4.8588323627965276E-3</v>
      </c>
      <c r="ZQ2" s="4">
        <v>1.6289061422617771E-2</v>
      </c>
      <c r="ZR2" s="4">
        <v>7.9464498427484972E-3</v>
      </c>
      <c r="ZS2" s="4">
        <v>0</v>
      </c>
      <c r="ZT2" s="4">
        <v>2.1691305726503761E-2</v>
      </c>
      <c r="ZU2" s="4">
        <v>0.18145770150499621</v>
      </c>
      <c r="ZV2" s="4">
        <v>2.0826823077013879E-2</v>
      </c>
      <c r="ZW2" s="4">
        <v>1.2190394692324E-2</v>
      </c>
      <c r="ZX2" s="4">
        <v>7.04938445457078E-3</v>
      </c>
      <c r="ZY2" s="4">
        <v>7.3163902420746336E-3</v>
      </c>
      <c r="ZZ2" s="4">
        <v>7.6875227471045896E-3</v>
      </c>
      <c r="AAA2" s="4">
        <v>1.0702494916154E-2</v>
      </c>
      <c r="AAB2" s="4">
        <v>6.5935390284195081E-2</v>
      </c>
      <c r="AAC2" s="4">
        <v>1.1308060467851809E-2</v>
      </c>
      <c r="AAD2" s="4">
        <v>6.1871203012934034E-3</v>
      </c>
      <c r="AAE2" s="4">
        <v>1.206530151208752E-3</v>
      </c>
      <c r="AAF2" s="4">
        <v>3.4991802844469679E-3</v>
      </c>
      <c r="AAG2" s="4">
        <v>7.0676608397206861E-3</v>
      </c>
      <c r="AAH2" s="4">
        <v>1.3000309091990731E-2</v>
      </c>
      <c r="AAI2" s="4">
        <v>7.4814184678530984E-3</v>
      </c>
      <c r="AAJ2" s="4">
        <v>0</v>
      </c>
      <c r="AAK2" s="4">
        <v>2.1883467207964588E-3</v>
      </c>
      <c r="AAL2" s="4">
        <v>5.6454032402656804E-4</v>
      </c>
      <c r="AAM2" s="4">
        <v>2.4156779839269028E-3</v>
      </c>
      <c r="AAN2" s="4">
        <v>1.924527832036425E-2</v>
      </c>
      <c r="AAO2" s="4">
        <v>3.295936198672625E-3</v>
      </c>
      <c r="AAP2" s="4">
        <v>4.7376492591435608E-3</v>
      </c>
      <c r="AAQ2" s="4">
        <v>8.9187546465426242E-3</v>
      </c>
      <c r="AAR2" s="4">
        <v>4.4304642300932598E-3</v>
      </c>
      <c r="AAS2" s="4">
        <v>2.7368826768119661E-2</v>
      </c>
      <c r="AAT2" s="4">
        <v>8.9391985216959961E-3</v>
      </c>
      <c r="AAU2" s="4">
        <v>3.2554073318673188E-2</v>
      </c>
      <c r="AAV2" s="4">
        <v>0</v>
      </c>
      <c r="AAW2" s="4">
        <v>3.76378919816367E-3</v>
      </c>
      <c r="AAX2" s="4">
        <v>1.115195229264547E-3</v>
      </c>
      <c r="AAY2" s="4">
        <v>5.7028493442593829E-2</v>
      </c>
      <c r="AAZ2" s="4">
        <v>8.0611260928923519E-3</v>
      </c>
      <c r="ABA2" s="4">
        <v>1.710343479116196E-2</v>
      </c>
      <c r="ABB2" s="4">
        <v>8.3621088934344827E-3</v>
      </c>
      <c r="ABC2" s="4">
        <v>1.098904285991207E-2</v>
      </c>
      <c r="ABD2" s="4">
        <v>1.595978131326194E-2</v>
      </c>
      <c r="ABE2" s="4">
        <v>0</v>
      </c>
      <c r="ABF2" s="4">
        <v>0</v>
      </c>
      <c r="ABG2" s="4">
        <v>7.4213538740867911E-3</v>
      </c>
      <c r="ABH2" s="4">
        <v>2.7025491704860049E-3</v>
      </c>
      <c r="ABI2" s="4">
        <v>9.0369570014022897E-3</v>
      </c>
      <c r="ABJ2" s="4">
        <v>2.1948866054493279E-2</v>
      </c>
      <c r="ABK2" s="4">
        <v>4.7604005669852782E-2</v>
      </c>
      <c r="ABL2" s="4">
        <v>2.7385806801611661E-3</v>
      </c>
      <c r="ABM2" s="4">
        <v>2.2634058446351249E-3</v>
      </c>
      <c r="ABN2" s="4">
        <v>1.5139160063718181E-2</v>
      </c>
      <c r="ABO2" s="4">
        <v>1.652545672012079E-2</v>
      </c>
      <c r="ABP2" s="4">
        <v>2.277753497678708E-4</v>
      </c>
      <c r="ABQ2" s="4">
        <v>1.198434841600393E-2</v>
      </c>
      <c r="ABR2" s="4">
        <v>1.211341812393417E-3</v>
      </c>
      <c r="ABS2" s="4">
        <v>0.1164295473264715</v>
      </c>
      <c r="ABT2" s="4">
        <v>8.6775102757121886E-3</v>
      </c>
      <c r="ABU2" s="4">
        <v>0.31737356567966968</v>
      </c>
      <c r="ABV2" s="4">
        <v>0.39316694991093343</v>
      </c>
      <c r="ABW2" s="4">
        <v>2.4084078532892669E-2</v>
      </c>
      <c r="ABX2" s="4">
        <v>1.9664456503266391E-2</v>
      </c>
      <c r="ABY2" s="4">
        <v>1.0797455041587081</v>
      </c>
      <c r="ABZ2" s="4">
        <v>8.0666372775585402E-3</v>
      </c>
      <c r="ACA2" s="4">
        <v>1.384233577569336</v>
      </c>
      <c r="ACB2" s="4">
        <v>0.1713962640867169</v>
      </c>
      <c r="ACC2" s="4">
        <v>0.2308794660913436</v>
      </c>
      <c r="ACD2" s="4">
        <v>0</v>
      </c>
      <c r="ACE2" s="4">
        <v>5.9306152851073303E-3</v>
      </c>
      <c r="ACF2" s="4">
        <v>0</v>
      </c>
      <c r="ACG2" s="4">
        <v>1.67206205295551E-2</v>
      </c>
      <c r="ACH2" s="4">
        <v>0</v>
      </c>
      <c r="ACI2" s="4">
        <v>5.3991588888536758E-2</v>
      </c>
      <c r="ACJ2" s="4">
        <v>3.2173163029065123E-2</v>
      </c>
      <c r="ACK2" s="4">
        <v>1.4983904084159641E-3</v>
      </c>
      <c r="ACL2" s="4">
        <v>0</v>
      </c>
      <c r="ACM2" s="4">
        <v>0</v>
      </c>
      <c r="ACN2" s="4">
        <v>0.10600126042012629</v>
      </c>
      <c r="ACO2" s="4">
        <v>0.32163476467690733</v>
      </c>
      <c r="ACP2" s="4">
        <v>8.1353909000149763E-4</v>
      </c>
      <c r="ACQ2" s="4">
        <v>1.7962912108196071E-2</v>
      </c>
      <c r="ACR2" s="4">
        <v>1.6013937125710139E-3</v>
      </c>
      <c r="ACS2" s="4">
        <v>1.0781552957454969E-2</v>
      </c>
      <c r="ACT2" s="4">
        <v>5.7685693884294686E-3</v>
      </c>
      <c r="ACU2" s="4">
        <v>6.5092484300923233E-3</v>
      </c>
      <c r="ACV2" s="4">
        <v>0</v>
      </c>
      <c r="ACW2" s="4">
        <v>1.023967787453112E-2</v>
      </c>
      <c r="ACX2" s="4">
        <v>0.30650232452137821</v>
      </c>
      <c r="ACY2" s="4">
        <v>0</v>
      </c>
      <c r="ACZ2" s="4">
        <v>0.97994157665721215</v>
      </c>
      <c r="ADA2" s="4">
        <v>1.5616999746648579E-2</v>
      </c>
      <c r="ADB2" s="4">
        <v>8.0418275222593594E-2</v>
      </c>
      <c r="ADC2" s="4">
        <v>6.9457713153469334E-4</v>
      </c>
      <c r="ADD2" s="4">
        <v>8.1669144966077106E-2</v>
      </c>
      <c r="ADE2" s="4">
        <v>0.3851046542163703</v>
      </c>
      <c r="ADF2" s="4">
        <v>0</v>
      </c>
      <c r="ADG2" s="4">
        <v>0</v>
      </c>
      <c r="ADH2" s="4">
        <v>2.437531641903893E-2</v>
      </c>
      <c r="ADI2" s="4">
        <v>1.9030082954388211E-2</v>
      </c>
      <c r="ADJ2" s="4">
        <v>0</v>
      </c>
      <c r="ADK2" s="4">
        <v>3.1246262693668109E-2</v>
      </c>
      <c r="ADL2" s="4">
        <v>7.1116158426386272E-3</v>
      </c>
      <c r="ADM2" s="4">
        <v>0.1523627355788717</v>
      </c>
      <c r="ADN2" s="4">
        <v>3.114024482200459E-2</v>
      </c>
      <c r="ADO2" s="4">
        <v>1.8024728817907839E-3</v>
      </c>
      <c r="ADP2" s="4">
        <v>0</v>
      </c>
      <c r="ADQ2" s="4">
        <v>3.2520433782601948E-5</v>
      </c>
      <c r="ADR2" s="4">
        <v>3.0585893583248518E-2</v>
      </c>
      <c r="ADS2" s="4">
        <v>1.058969200367162E-3</v>
      </c>
      <c r="ADT2" s="4">
        <v>0</v>
      </c>
      <c r="ADU2" s="4">
        <v>1.187992199841339</v>
      </c>
      <c r="ADV2" s="4">
        <v>0</v>
      </c>
      <c r="ADW2" s="4">
        <v>1.376169625881795</v>
      </c>
      <c r="ADX2" s="4">
        <v>0</v>
      </c>
      <c r="ADY2" s="4">
        <v>1.961987056737243E-3</v>
      </c>
      <c r="ADZ2" s="4">
        <v>0</v>
      </c>
      <c r="AEA2" s="4">
        <v>8.7777461908871909E-2</v>
      </c>
      <c r="AEB2" s="4">
        <v>1.14575149603173E-3</v>
      </c>
      <c r="AEC2" s="4">
        <v>7.1617466555420819E-4</v>
      </c>
      <c r="AED2" s="4">
        <v>0</v>
      </c>
      <c r="AEE2" s="4">
        <v>1.0860423868824061E-3</v>
      </c>
      <c r="AEF2" s="4">
        <v>3.9931936002132384E-3</v>
      </c>
      <c r="AEG2" s="4">
        <v>4.8950505216225574E-3</v>
      </c>
      <c r="AEH2" s="4">
        <v>0.55957474988173028</v>
      </c>
      <c r="AEI2" s="4">
        <v>0.1052653046805427</v>
      </c>
      <c r="AEJ2" s="4">
        <v>0</v>
      </c>
      <c r="AEK2" s="4">
        <v>1.969084733143214E-3</v>
      </c>
      <c r="AEL2" s="4">
        <v>1.5666146131103391E-2</v>
      </c>
      <c r="AEM2" s="4">
        <v>0</v>
      </c>
      <c r="AEN2" s="4">
        <v>0.29854901072004869</v>
      </c>
      <c r="AEO2" s="4">
        <v>6.2698908897997618E-2</v>
      </c>
      <c r="AEP2" s="4">
        <v>7.0257426149741731E-2</v>
      </c>
      <c r="AEQ2" s="4">
        <v>3.5109155673088137E-2</v>
      </c>
      <c r="AER2" s="4">
        <v>2.310658150209699E-2</v>
      </c>
      <c r="AES2" s="4">
        <v>0.1144773742604738</v>
      </c>
      <c r="AET2" s="4">
        <v>0.85183384621692804</v>
      </c>
      <c r="AEU2" s="4">
        <v>0.38701872979957941</v>
      </c>
      <c r="AEV2" s="4">
        <v>2.3677044074751241E-2</v>
      </c>
      <c r="AEW2" s="4">
        <v>0.17106502475529081</v>
      </c>
      <c r="AEX2" s="4">
        <v>2.485006182365268E-2</v>
      </c>
      <c r="AEY2" s="4">
        <v>0</v>
      </c>
      <c r="AEZ2" s="4">
        <v>1.2350950705206269E-4</v>
      </c>
      <c r="AFA2" s="4">
        <v>1.222811953976612E-2</v>
      </c>
      <c r="AFB2" s="4">
        <v>0</v>
      </c>
      <c r="AFC2" s="4">
        <v>1.512531200858834E-3</v>
      </c>
      <c r="AFD2" s="4">
        <v>2.0165495594666959E-4</v>
      </c>
      <c r="AFE2" s="4">
        <v>10.93389456963815</v>
      </c>
      <c r="AFF2" s="4">
        <v>3.9364990544186393E-3</v>
      </c>
      <c r="AFG2" s="4">
        <v>1.4951813974415751E-2</v>
      </c>
      <c r="AFH2" s="4">
        <v>8.2755646583055453E-2</v>
      </c>
      <c r="AFI2" s="4">
        <v>0.17513813366288919</v>
      </c>
      <c r="AFJ2" s="4">
        <v>0.60672638593429218</v>
      </c>
      <c r="AFK2" s="4">
        <v>1.6887752868127899E-4</v>
      </c>
      <c r="AFL2" s="4">
        <v>6.1504007723421428E-3</v>
      </c>
      <c r="AFM2" s="4">
        <v>2.4790285878101909E-2</v>
      </c>
      <c r="AFN2" s="4">
        <v>2.137009397635746</v>
      </c>
      <c r="AFO2" s="4">
        <v>2.5484692534194728</v>
      </c>
      <c r="AFP2" s="4">
        <v>4.9570828396358041E-2</v>
      </c>
      <c r="AFQ2" s="4">
        <v>0.13301550585225491</v>
      </c>
      <c r="AFR2" s="4">
        <v>1.132588371513087E-2</v>
      </c>
      <c r="AFS2" s="4">
        <v>0.14329117598668889</v>
      </c>
      <c r="AFT2" s="4">
        <v>7.5505060229025964E-2</v>
      </c>
      <c r="AFU2" s="4">
        <v>0.2528254267797615</v>
      </c>
      <c r="AFV2" s="4">
        <v>0.24706530783524211</v>
      </c>
      <c r="AFW2" s="4">
        <v>0</v>
      </c>
      <c r="AFX2" s="4">
        <v>5.1921501186976728E-2</v>
      </c>
      <c r="AFY2" s="4">
        <v>6.2560419308265655E-2</v>
      </c>
      <c r="AFZ2" s="4">
        <v>4.5817674192489563E-3</v>
      </c>
      <c r="AGA2" s="4">
        <v>3.9610942801326862E-2</v>
      </c>
      <c r="AGB2" s="4">
        <v>6.4259698800737466E-2</v>
      </c>
      <c r="AGC2" s="4">
        <v>3.3821374602831362E-3</v>
      </c>
      <c r="AGD2" s="4">
        <v>0.1112039519054097</v>
      </c>
      <c r="AGE2" s="4">
        <v>7.1179184141557758E-2</v>
      </c>
      <c r="AGF2" s="4">
        <v>1.7226317162951709E-2</v>
      </c>
      <c r="AGG2" s="4">
        <v>1.237636140128256E-2</v>
      </c>
      <c r="AGH2" s="4">
        <v>3.7353779060856983E-2</v>
      </c>
      <c r="AGI2" s="4">
        <v>9.5390304981751786E-2</v>
      </c>
      <c r="AGJ2" s="4">
        <v>6.388609608525192E-2</v>
      </c>
      <c r="AGK2" s="4">
        <v>0.79729291006431224</v>
      </c>
      <c r="AGL2" s="4">
        <v>0</v>
      </c>
      <c r="AGM2" s="4">
        <v>4.4126117416221262E-4</v>
      </c>
      <c r="AGN2" s="4">
        <v>1.371293514918193E-2</v>
      </c>
      <c r="AGO2" s="4">
        <v>0</v>
      </c>
      <c r="AGP2" s="4">
        <v>4.3131098289000648E-3</v>
      </c>
      <c r="AGQ2" s="4">
        <v>7.377814948812246E-2</v>
      </c>
      <c r="AGR2" s="4">
        <v>2.2384255297385189E-5</v>
      </c>
      <c r="AGS2" s="4">
        <v>2.1422572411951492E-3</v>
      </c>
      <c r="AGT2" s="4">
        <v>0</v>
      </c>
      <c r="AGU2" s="4">
        <v>1.0218817419521649E-3</v>
      </c>
      <c r="AGV2" s="4">
        <v>8.8672162303237521E-3</v>
      </c>
      <c r="AGW2" s="4">
        <v>1.2797451606896581E-3</v>
      </c>
      <c r="AGX2" s="4">
        <v>3.053020601085531E-2</v>
      </c>
      <c r="AGY2" s="4">
        <v>2.7254471388220809E-2</v>
      </c>
      <c r="AGZ2" s="4">
        <v>3.8553929962198467E-2</v>
      </c>
      <c r="AHA2" s="4">
        <v>3.5135069547629162E-2</v>
      </c>
      <c r="AHB2" s="4">
        <v>3.2762148352418058E-2</v>
      </c>
      <c r="AHC2" s="4">
        <v>7.9808749687720077E-3</v>
      </c>
      <c r="AHD2" s="4">
        <v>0</v>
      </c>
      <c r="AHE2" s="4">
        <v>0</v>
      </c>
      <c r="AHF2" s="4">
        <v>1.6418570144784071E-2</v>
      </c>
      <c r="AHG2" s="4">
        <v>0</v>
      </c>
      <c r="AHH2" s="4">
        <v>5.4232668456329167E-5</v>
      </c>
      <c r="AHI2" s="4">
        <v>3.5452098709624728E-3</v>
      </c>
      <c r="AHJ2" s="4">
        <v>0</v>
      </c>
      <c r="AHK2" s="4">
        <v>2.9996223268525038E-4</v>
      </c>
      <c r="AHL2" s="4">
        <v>2.5605621137580208</v>
      </c>
      <c r="AHM2" s="4">
        <v>2.5199115699778388E-4</v>
      </c>
      <c r="AHN2" s="4">
        <v>1.0855980648106041E-2</v>
      </c>
      <c r="AHO2" s="4">
        <v>1.473264398648242E-2</v>
      </c>
      <c r="AHP2" s="4">
        <v>2.924792308604252</v>
      </c>
      <c r="AHQ2" s="4">
        <v>9.7331787643230722E-3</v>
      </c>
      <c r="AHR2" s="4">
        <v>0.72678052340936261</v>
      </c>
      <c r="AHS2" s="4">
        <v>8.9335603940187691E-2</v>
      </c>
      <c r="AHT2" s="4">
        <v>5.6860086869034293E-2</v>
      </c>
      <c r="AHU2" s="4">
        <v>7.6375014723261317E-2</v>
      </c>
      <c r="AHV2" s="4">
        <v>8.7171109950322373E-3</v>
      </c>
      <c r="AHW2" s="4">
        <v>0.64460807311195922</v>
      </c>
      <c r="AHX2" s="4">
        <v>0.69749666238338837</v>
      </c>
      <c r="AHY2" s="4">
        <v>0.26158640882585238</v>
      </c>
      <c r="AHZ2" s="4">
        <v>0.1080114853713077</v>
      </c>
      <c r="AIA2" s="4">
        <v>0.64289853423563148</v>
      </c>
      <c r="AIB2" s="4">
        <v>0.34060561742205753</v>
      </c>
      <c r="AIC2" s="4">
        <v>0</v>
      </c>
      <c r="AID2" s="4">
        <v>6.1613323193133243E-2</v>
      </c>
      <c r="AIE2" s="4">
        <v>6.4944581611216828E-2</v>
      </c>
      <c r="AIF2" s="4">
        <v>5.4324822526018467E-2</v>
      </c>
      <c r="AIG2" s="4">
        <v>6.354088345706338E-2</v>
      </c>
      <c r="AIH2" s="4">
        <v>6.1695856930643073E-3</v>
      </c>
      <c r="AII2" s="4">
        <v>0</v>
      </c>
      <c r="AIJ2" s="4">
        <v>2.3356111003912629E-2</v>
      </c>
      <c r="AIK2" s="4">
        <v>0</v>
      </c>
      <c r="AIL2" s="4">
        <v>0</v>
      </c>
      <c r="AIM2" s="4">
        <v>7.4767667167036977E-2</v>
      </c>
      <c r="AIN2" s="4">
        <v>7.4279645288221799E-2</v>
      </c>
      <c r="AIO2" s="4">
        <v>0</v>
      </c>
      <c r="AIP2" s="4">
        <v>0</v>
      </c>
      <c r="AIQ2" s="4">
        <v>7.2743730595498546E-4</v>
      </c>
      <c r="AIR2" s="4">
        <v>0</v>
      </c>
      <c r="AIS2" s="4">
        <v>0</v>
      </c>
      <c r="AIT2" s="4">
        <v>0</v>
      </c>
      <c r="AIU2" s="4">
        <v>0</v>
      </c>
      <c r="AIV2" s="4">
        <v>5.9311514832454122E-2</v>
      </c>
      <c r="AIW2" s="4">
        <v>0</v>
      </c>
      <c r="AIX2" s="4">
        <v>0</v>
      </c>
      <c r="AIY2" s="4">
        <v>6.1983723417575812E-3</v>
      </c>
      <c r="AIZ2" s="4">
        <v>0</v>
      </c>
      <c r="AJA2" s="4">
        <v>0</v>
      </c>
      <c r="AJB2" s="4">
        <v>0</v>
      </c>
      <c r="AJC2" s="4">
        <v>2.0410583834824859E-4</v>
      </c>
      <c r="AJD2" s="4">
        <v>0.32891259336079121</v>
      </c>
      <c r="AJE2" s="4">
        <v>0</v>
      </c>
      <c r="AJF2" s="4">
        <v>3.074882179255398E-3</v>
      </c>
      <c r="AJG2" s="4">
        <v>0</v>
      </c>
      <c r="AJH2" s="4">
        <v>5.5875362900600443E-3</v>
      </c>
      <c r="AJI2" s="4">
        <v>7.9290546790339672E-2</v>
      </c>
      <c r="AJJ2" s="4">
        <v>4.7431219541969726E-3</v>
      </c>
      <c r="AJK2" s="4">
        <v>0.106286006594634</v>
      </c>
      <c r="AJL2" s="4">
        <v>5.2654709792888353E-2</v>
      </c>
      <c r="AJM2" s="4">
        <v>1.6491332689589969E-2</v>
      </c>
      <c r="AJN2" s="4">
        <v>1.135308386680668E-3</v>
      </c>
      <c r="AJO2" s="4">
        <v>6.02047970316021E-2</v>
      </c>
      <c r="AJP2" s="4">
        <v>0.16757585868265171</v>
      </c>
      <c r="AJQ2" s="4">
        <v>3.2180000681423751E-2</v>
      </c>
      <c r="AJR2" s="4">
        <v>1.8399373452503962E-2</v>
      </c>
      <c r="AJS2" s="4">
        <v>3.2672927551493099E-2</v>
      </c>
      <c r="AJT2" s="4">
        <v>8.2825325026915798E-4</v>
      </c>
      <c r="AJU2" s="4">
        <v>2.65666052208729E-3</v>
      </c>
      <c r="AJV2" s="4">
        <v>3.7650104475971639E-4</v>
      </c>
      <c r="AJW2" s="4">
        <v>4.3202547246474002E-3</v>
      </c>
      <c r="AJX2" s="4">
        <v>1.6583798749562659E-2</v>
      </c>
      <c r="AJY2" s="4">
        <v>1.8406532799377338E-2</v>
      </c>
      <c r="AJZ2" s="4">
        <v>4.6830994929772482E-2</v>
      </c>
      <c r="AKA2" s="4">
        <v>0</v>
      </c>
      <c r="AKB2" s="4">
        <v>2.3236619879778912E-3</v>
      </c>
      <c r="AKC2" s="4">
        <v>1.250768417560247E-2</v>
      </c>
      <c r="AKD2" s="4">
        <v>2.8296389952304969E-2</v>
      </c>
      <c r="AKE2" s="4">
        <v>1.3444259906282841E-2</v>
      </c>
      <c r="AKF2" s="4">
        <v>0.39437321481432053</v>
      </c>
      <c r="AKG2" s="4">
        <v>0.103775207203144</v>
      </c>
      <c r="AKH2" s="4">
        <v>0.15577094244890891</v>
      </c>
      <c r="AKI2" s="4">
        <v>0</v>
      </c>
      <c r="AKJ2" s="4">
        <v>2.3570623236658868E-2</v>
      </c>
      <c r="AKK2" s="4">
        <v>9.6359279714021279E-3</v>
      </c>
      <c r="AKL2" s="4">
        <v>2.7825785644385488E-3</v>
      </c>
      <c r="AKM2" s="4">
        <v>2.288861088062492E-2</v>
      </c>
      <c r="AKN2" s="4">
        <v>1.167678547669164E-2</v>
      </c>
      <c r="AKO2" s="4">
        <v>2.2338341354274861E-3</v>
      </c>
      <c r="AKP2" s="4">
        <v>1.274457071871582</v>
      </c>
      <c r="AKQ2" s="4">
        <v>0.40452126008217432</v>
      </c>
      <c r="AKR2" s="4">
        <v>7.1988746502407025E-4</v>
      </c>
      <c r="AKS2" s="4">
        <v>7.6091309358676737E-2</v>
      </c>
      <c r="AKT2" s="4">
        <v>4.3301902650898352E-2</v>
      </c>
      <c r="AKU2" s="4">
        <v>0.22825718085840191</v>
      </c>
      <c r="AKV2" s="4">
        <v>5.8118072162243732E-2</v>
      </c>
      <c r="AKW2" s="4">
        <v>8.5290876087222543E-3</v>
      </c>
      <c r="AKX2" s="4">
        <v>0.1065524817059279</v>
      </c>
      <c r="AKY2" s="4">
        <v>6.9718368115456258E-2</v>
      </c>
      <c r="AKZ2" s="4">
        <v>0.11800966482503231</v>
      </c>
      <c r="ALA2" s="4">
        <v>0.1964730991518108</v>
      </c>
      <c r="ALB2" s="4">
        <v>5.7550127222017487E-2</v>
      </c>
      <c r="ALC2" s="4">
        <v>0.10796362935294231</v>
      </c>
      <c r="ALD2" s="4">
        <v>0.15385711711993491</v>
      </c>
      <c r="ALE2" s="4">
        <v>0.11100782778354321</v>
      </c>
      <c r="ALF2" s="4">
        <v>0.4083435212722934</v>
      </c>
      <c r="ALG2" s="4">
        <v>2.0315578505391681E-2</v>
      </c>
      <c r="ALH2" s="4">
        <v>7.7642018083387568E-2</v>
      </c>
      <c r="ALI2" s="4">
        <v>1.4295857454201869E-4</v>
      </c>
      <c r="ALJ2" s="4">
        <v>9.3081004820760496E-2</v>
      </c>
      <c r="ALK2" s="4">
        <v>4.4177560200909464E-3</v>
      </c>
      <c r="ALL2" s="4">
        <v>4.2762712538693723E-2</v>
      </c>
      <c r="ALM2" s="4">
        <v>5.2019779881724182E-2</v>
      </c>
      <c r="ALN2" s="4">
        <v>0.36460906839725549</v>
      </c>
      <c r="ALO2" s="4">
        <v>0.16035396344776581</v>
      </c>
      <c r="ALP2" s="4">
        <v>0.1284830498785379</v>
      </c>
      <c r="ALQ2" s="4">
        <v>7.2266156321499173E-2</v>
      </c>
      <c r="ALR2" s="4">
        <v>0.1205652527811133</v>
      </c>
      <c r="ALS2" s="4">
        <v>0.2030577306987045</v>
      </c>
      <c r="ALT2" s="4">
        <v>9.2778133866328272E-2</v>
      </c>
      <c r="ALU2" s="4">
        <v>1.3273989455920821E-3</v>
      </c>
      <c r="ALV2" s="4">
        <v>4.5370363242837921E-4</v>
      </c>
      <c r="ALW2" s="4">
        <v>2.5321661915171111E-2</v>
      </c>
      <c r="ALX2" s="4">
        <v>1.1787210625165421E-2</v>
      </c>
      <c r="ALY2" s="4">
        <v>8.2645715100682828E-3</v>
      </c>
      <c r="ALZ2" s="4">
        <v>9.3472743431012306E-3</v>
      </c>
      <c r="AMA2" s="4">
        <v>7.0318135939737639E-3</v>
      </c>
      <c r="AMB2" s="4">
        <v>1.3040223490113909E-3</v>
      </c>
      <c r="AMC2" s="4">
        <v>1.309362955112631E-3</v>
      </c>
      <c r="AMD2" s="4">
        <v>2.3120537411750849E-2</v>
      </c>
      <c r="AME2" s="4">
        <v>0</v>
      </c>
      <c r="AMF2" s="4">
        <v>0.38220753116579348</v>
      </c>
      <c r="AMG2" s="4">
        <v>4.7305164511899124E-3</v>
      </c>
      <c r="AMH2" s="4">
        <v>1.3157131035083009E-3</v>
      </c>
      <c r="AMI2" s="4">
        <v>2.572666578318112E-2</v>
      </c>
      <c r="AMJ2" s="4">
        <v>5.4693470383996067E-3</v>
      </c>
      <c r="AMK2" s="4">
        <v>0.5515444189976233</v>
      </c>
      <c r="AML2" s="4">
        <v>3.1475404399613311E-3</v>
      </c>
      <c r="AMM2" s="4">
        <v>4.9860966535109842E-5</v>
      </c>
      <c r="AMN2" s="4">
        <v>1.1600810427544831E-2</v>
      </c>
      <c r="AMO2" s="4">
        <v>2.7906395699110711E-2</v>
      </c>
      <c r="AMP2" s="4">
        <v>1.380806107512538E-2</v>
      </c>
      <c r="AMQ2" s="4">
        <v>5.3838537387246463E-2</v>
      </c>
      <c r="AMR2" s="4">
        <v>1.7363366697351099E-2</v>
      </c>
      <c r="AMS2" s="4">
        <v>5.2155825237491186E-3</v>
      </c>
      <c r="AMT2" s="4">
        <v>7.5989826057045032E-2</v>
      </c>
      <c r="AMU2" s="4">
        <v>6.6871820685518437E-3</v>
      </c>
      <c r="AMV2" s="4">
        <v>7.7155945491786402E-3</v>
      </c>
      <c r="AMW2" s="4">
        <v>1.040768145221805E-2</v>
      </c>
      <c r="AMX2" s="4">
        <v>2.549458594696667E-3</v>
      </c>
      <c r="AMY2" s="4">
        <v>1.4732345076366681E-3</v>
      </c>
      <c r="AMZ2" s="4">
        <v>2.7045581180664578E-3</v>
      </c>
      <c r="ANA2" s="4">
        <v>7.3101115871543783E-3</v>
      </c>
      <c r="ANB2" s="4">
        <v>2.7353131455990541E-3</v>
      </c>
      <c r="ANC2" s="4">
        <v>6.8166132159541981E-2</v>
      </c>
      <c r="AND2" s="4">
        <v>1.106283557664315E-2</v>
      </c>
      <c r="ANE2" s="4">
        <v>2.9699632604307342E-3</v>
      </c>
      <c r="ANF2" s="4">
        <v>7.7354555416128904E-3</v>
      </c>
      <c r="ANG2" s="4">
        <v>2.8215050026887721E-3</v>
      </c>
      <c r="ANH2" s="4">
        <v>4.1368076771544887E-2</v>
      </c>
      <c r="ANI2" s="4">
        <v>1.71289235883181E-2</v>
      </c>
      <c r="ANJ2" s="4">
        <v>0.18623751384955581</v>
      </c>
      <c r="ANK2" s="4">
        <v>0.16012228998806749</v>
      </c>
      <c r="ANL2" s="4">
        <v>7.9047351931227042E-2</v>
      </c>
      <c r="ANM2" s="4">
        <v>0.46652399670876049</v>
      </c>
      <c r="ANN2" s="4">
        <v>9.2538805872914645E-2</v>
      </c>
      <c r="ANO2" s="4">
        <v>1.7374689849992249E-2</v>
      </c>
      <c r="ANP2" s="4">
        <v>4.241392156796699E-3</v>
      </c>
      <c r="ANQ2" s="4">
        <v>5.1322035977190506E-3</v>
      </c>
      <c r="ANR2" s="4">
        <v>1.8880849625448139E-2</v>
      </c>
      <c r="ANS2" s="4">
        <v>6.6536730824393433E-3</v>
      </c>
      <c r="ANT2" s="4">
        <v>1.32042761342589E-3</v>
      </c>
      <c r="ANU2" s="4">
        <v>1.814957489357218E-3</v>
      </c>
      <c r="ANV2" s="4">
        <v>2.0301987951540212E-2</v>
      </c>
      <c r="ANW2" s="4">
        <v>2.644902326780582E-3</v>
      </c>
      <c r="ANX2" s="4">
        <v>4.607120189268242E-4</v>
      </c>
      <c r="ANY2" s="4">
        <v>1.379415404844633E-2</v>
      </c>
      <c r="ANZ2" s="4">
        <v>4.6415748582971053E-2</v>
      </c>
      <c r="AOA2" s="4">
        <v>1.404104271874612E-3</v>
      </c>
      <c r="AOB2" s="4">
        <v>7.0143438086113612E-3</v>
      </c>
      <c r="AOC2" s="4">
        <v>4.8115179453500558E-2</v>
      </c>
      <c r="AOD2" s="4">
        <v>4.7150261255376079E-3</v>
      </c>
      <c r="AOE2" s="4">
        <v>8.1808009269070409E-3</v>
      </c>
      <c r="AOF2" s="4">
        <v>8.5403597605659249E-4</v>
      </c>
      <c r="AOG2" s="4">
        <v>6.3725857819264028E-4</v>
      </c>
      <c r="AOH2" s="4">
        <v>7.4635189755125676E-4</v>
      </c>
      <c r="AOI2" s="4">
        <v>1.611664585944271E-3</v>
      </c>
      <c r="AOJ2" s="4">
        <v>4.8063610725432342E-4</v>
      </c>
      <c r="AOK2" s="4">
        <v>7.2994734958412811E-3</v>
      </c>
      <c r="AOL2" s="4">
        <v>4.5150394382264536E-3</v>
      </c>
      <c r="AOM2" s="4">
        <v>3.4917431179554859E-3</v>
      </c>
      <c r="AON2" s="4">
        <v>7.8197901064343232E-3</v>
      </c>
      <c r="AOO2" s="4">
        <v>3.467970979599886E-2</v>
      </c>
      <c r="AOP2" s="4">
        <v>1.316416992537196E-3</v>
      </c>
      <c r="AOQ2" s="4">
        <v>4.5499505231598684E-3</v>
      </c>
      <c r="AOR2" s="4">
        <v>6.9169636027716468E-3</v>
      </c>
      <c r="AOS2" s="4">
        <v>3.6232189778490549E-3</v>
      </c>
      <c r="AOT2" s="4">
        <v>6.8441934619721933E-3</v>
      </c>
      <c r="AOU2" s="4">
        <v>6.722310130224258E-3</v>
      </c>
      <c r="AOV2" s="4">
        <v>3.9571367282019529E-4</v>
      </c>
      <c r="AOW2" s="4">
        <v>5.1671460523085161E-2</v>
      </c>
      <c r="AOX2" s="4">
        <v>2.5601915129749919E-2</v>
      </c>
      <c r="AOY2" s="4">
        <v>4.7979252776241141E-2</v>
      </c>
      <c r="AOZ2" s="4">
        <v>1.0210429786440449E-2</v>
      </c>
      <c r="APA2" s="4">
        <v>7.9849871335130641E-3</v>
      </c>
      <c r="APB2" s="4">
        <v>9.915401280873109E-4</v>
      </c>
      <c r="APC2" s="4">
        <v>2.7177007859254958E-4</v>
      </c>
      <c r="APD2" s="4">
        <v>1.0949181316893251E-3</v>
      </c>
      <c r="APE2" s="4">
        <v>5.5606019889349149E-3</v>
      </c>
      <c r="APF2" s="4">
        <v>3.2592192133203773E-2</v>
      </c>
      <c r="APG2" s="4">
        <v>2.452368758449835E-3</v>
      </c>
      <c r="APH2" s="4">
        <v>0.23974158935713649</v>
      </c>
      <c r="API2" s="4">
        <v>6.3826641420247146E-3</v>
      </c>
      <c r="APJ2" s="4">
        <v>5.3297067527994882E-5</v>
      </c>
      <c r="APK2" s="4">
        <v>0</v>
      </c>
      <c r="APL2" s="4">
        <v>0</v>
      </c>
      <c r="APM2" s="4">
        <v>0</v>
      </c>
      <c r="APN2" s="4">
        <v>0</v>
      </c>
      <c r="APO2" s="4">
        <v>0</v>
      </c>
      <c r="APP2" s="4">
        <v>0</v>
      </c>
      <c r="APQ2" s="4">
        <v>8.600218599404337E-2</v>
      </c>
      <c r="APR2" s="4">
        <v>0.12730618802781871</v>
      </c>
      <c r="APS2" s="4">
        <v>9.1386236397757586E-3</v>
      </c>
      <c r="APT2" s="4">
        <v>2.112086480972187E-3</v>
      </c>
      <c r="APU2" s="4">
        <v>1.8070258065935201</v>
      </c>
      <c r="APV2" s="4">
        <v>0.66825375415259403</v>
      </c>
      <c r="APW2" s="4">
        <v>6.3464140682961157</v>
      </c>
      <c r="APX2" s="4">
        <v>3.7605951698590628E-3</v>
      </c>
      <c r="APY2" s="4">
        <v>0.66672939832187339</v>
      </c>
      <c r="APZ2" s="4">
        <v>4.0999482472776211E-2</v>
      </c>
      <c r="AQA2" s="4">
        <v>0.31965912535613261</v>
      </c>
      <c r="AQB2" s="4">
        <v>4.7172640756537398E-4</v>
      </c>
      <c r="AQC2" s="4">
        <v>2.0040800603390659E-4</v>
      </c>
      <c r="AQD2" s="4">
        <v>2.7754737719179471E-2</v>
      </c>
      <c r="AQE2" s="4">
        <v>1.8250975205978871E-4</v>
      </c>
      <c r="AQF2" s="4">
        <v>5.3672442060855099E-3</v>
      </c>
      <c r="AQG2" s="4">
        <v>2.0332296903742719E-2</v>
      </c>
      <c r="AQH2" s="4">
        <v>1.735469396571705E-4</v>
      </c>
      <c r="AQI2" s="4">
        <v>8.2307538110476031E-2</v>
      </c>
      <c r="AQJ2" s="4">
        <v>0</v>
      </c>
      <c r="AQK2" s="4">
        <v>1.28286949187979E-3</v>
      </c>
      <c r="AQL2" s="4">
        <v>2.627930361730332E-2</v>
      </c>
      <c r="AQM2" s="4">
        <v>0</v>
      </c>
      <c r="AQN2" s="4">
        <v>3.513966918907413E-2</v>
      </c>
      <c r="AQO2" s="4">
        <v>0</v>
      </c>
      <c r="AQP2" s="4">
        <v>0</v>
      </c>
      <c r="AQQ2" s="4">
        <v>7.9354375588965662E-3</v>
      </c>
      <c r="AQR2" s="4">
        <v>0</v>
      </c>
      <c r="AQS2" s="4">
        <v>9.3147447097883728E-6</v>
      </c>
      <c r="AQT2" s="4">
        <v>1.5929475370649431E-4</v>
      </c>
      <c r="AQU2" s="4">
        <v>4.9123430442912083E-3</v>
      </c>
      <c r="AQV2" s="4">
        <v>0</v>
      </c>
      <c r="AQW2" s="4">
        <v>5.9288140305981086E-4</v>
      </c>
      <c r="AQX2" s="4">
        <v>1.129702667662272E-3</v>
      </c>
      <c r="AQY2" s="4">
        <v>7.1925299035081351E-3</v>
      </c>
      <c r="AQZ2" s="4">
        <v>8.8610423922504834E-3</v>
      </c>
      <c r="ARA2" s="4">
        <v>1.5826648663519139E-3</v>
      </c>
      <c r="ARB2" s="4">
        <v>1.8599622294294741E-3</v>
      </c>
      <c r="ARC2" s="4">
        <v>6.1376485500798531E-3</v>
      </c>
      <c r="ARD2" s="4">
        <v>0</v>
      </c>
      <c r="ARE2" s="4">
        <v>1.221976397962716E-3</v>
      </c>
      <c r="ARF2" s="4">
        <v>1.204311873775537E-4</v>
      </c>
      <c r="ARG2" s="4">
        <v>1.7001123848548679E-2</v>
      </c>
      <c r="ARH2" s="4">
        <v>3.0359980663711912E-4</v>
      </c>
      <c r="ARI2" s="4">
        <v>6.2059199609595906E-4</v>
      </c>
      <c r="ARJ2" s="4">
        <v>3.18424796017282E-3</v>
      </c>
      <c r="ARK2" s="4">
        <v>9.9122284775232002E-3</v>
      </c>
      <c r="ARL2" s="4">
        <v>1.4428603567757049E-3</v>
      </c>
      <c r="ARM2" s="4">
        <v>4.7388023011674822E-2</v>
      </c>
      <c r="ARN2" s="4">
        <v>2.54814989799018E-2</v>
      </c>
      <c r="ARO2" s="4">
        <v>6.4119949827113734E-2</v>
      </c>
      <c r="ARP2" s="4">
        <v>1.7938858987781751E-2</v>
      </c>
      <c r="ARQ2" s="4">
        <v>5.2495148124032602E-2</v>
      </c>
      <c r="ARR2" s="4">
        <v>9.2210597741567354E-3</v>
      </c>
      <c r="ARS2" s="4">
        <v>2.8542808815347799E-2</v>
      </c>
      <c r="ART2" s="4">
        <v>4.5905896132610098E-2</v>
      </c>
      <c r="ARU2" s="4">
        <v>2.5930122631106091E-2</v>
      </c>
      <c r="ARV2" s="4">
        <v>2.821782439992709E-2</v>
      </c>
      <c r="ARW2" s="4">
        <v>1.897023700123724E-2</v>
      </c>
      <c r="ARX2" s="4">
        <v>2.3961841019717059E-2</v>
      </c>
      <c r="ARY2" s="4">
        <v>8.5659282088069444E-3</v>
      </c>
      <c r="ARZ2" s="4">
        <v>8.6078927305471772E-3</v>
      </c>
      <c r="ASA2" s="4">
        <v>4.7645159454104843E-2</v>
      </c>
      <c r="ASB2" s="4">
        <v>7.0911317302453064E-2</v>
      </c>
      <c r="ASC2" s="4">
        <v>3.4181680148034251E-2</v>
      </c>
      <c r="ASD2" s="4">
        <v>1.2762120716626631E-4</v>
      </c>
      <c r="ASE2" s="4">
        <v>4.8496002566332502E-3</v>
      </c>
      <c r="ASF2" s="4">
        <v>0</v>
      </c>
      <c r="ASG2" s="4">
        <v>3.207354662438465E-2</v>
      </c>
      <c r="ASH2" s="4">
        <v>4.2627186422280186E-3</v>
      </c>
      <c r="ASI2" s="4">
        <v>4.6846573089822374E-3</v>
      </c>
      <c r="ASJ2" s="4">
        <v>3.1787157940910159E-2</v>
      </c>
      <c r="ASK2" s="4">
        <v>2.852550155000511E-4</v>
      </c>
      <c r="ASL2" s="4">
        <v>0</v>
      </c>
      <c r="ASM2" s="4">
        <v>1.7683484943562911E-2</v>
      </c>
      <c r="ASN2" s="4">
        <v>0</v>
      </c>
      <c r="ASO2" s="4">
        <v>0</v>
      </c>
      <c r="ASP2" s="4">
        <v>0</v>
      </c>
      <c r="ASQ2" s="4">
        <v>7.3652868904565004E-4</v>
      </c>
      <c r="ASR2" s="4">
        <v>9.8290490649086491E-3</v>
      </c>
      <c r="ASS2" s="4">
        <v>1.31416742508507E-2</v>
      </c>
      <c r="AST2" s="4">
        <v>0</v>
      </c>
      <c r="ASU2" s="4">
        <v>1.394221461382205E-3</v>
      </c>
      <c r="ASV2" s="4">
        <v>2.2072284623310861E-3</v>
      </c>
      <c r="ASW2" s="4">
        <v>1.9398624896930779E-2</v>
      </c>
      <c r="ASX2" s="4">
        <v>2.3338336007492969E-2</v>
      </c>
      <c r="ASY2" s="4">
        <v>6.0883636560145199E-3</v>
      </c>
      <c r="ASZ2" s="4">
        <v>0.18093230347326181</v>
      </c>
      <c r="ATA2" s="4">
        <v>0</v>
      </c>
      <c r="ATB2" s="4">
        <v>0.4582796990167432</v>
      </c>
      <c r="ATC2" s="4">
        <v>2.3743369851550308E-3</v>
      </c>
      <c r="ATD2" s="4">
        <v>1.4106809567700359E-3</v>
      </c>
      <c r="ATE2" s="4">
        <v>3.2671133712974219E-3</v>
      </c>
      <c r="ATF2" s="4">
        <v>6.0999058986119521E-2</v>
      </c>
      <c r="ATG2" s="4">
        <v>0</v>
      </c>
      <c r="ATH2" s="4">
        <v>1.5829314620262831E-2</v>
      </c>
      <c r="ATI2" s="4">
        <v>1.3964761924843749E-2</v>
      </c>
      <c r="ATJ2" s="4">
        <v>1.8564485554633199E-2</v>
      </c>
      <c r="ATK2" s="4">
        <v>3.0008554470547E-2</v>
      </c>
      <c r="ATL2" s="4">
        <v>3.5994239021694859E-2</v>
      </c>
      <c r="ATM2" s="4">
        <v>9.5387597692964191E-2</v>
      </c>
      <c r="ATN2" s="4">
        <v>1.082440462292596E-3</v>
      </c>
      <c r="ATO2" s="4">
        <v>9.8760915249733179E-4</v>
      </c>
      <c r="ATP2" s="4">
        <v>1.124463932562017E-3</v>
      </c>
      <c r="ATQ2" s="4">
        <v>1.0022568806860029E-2</v>
      </c>
      <c r="ATR2" s="4">
        <v>2.6955572277613939E-2</v>
      </c>
      <c r="ATS2" s="4">
        <v>1.049540711759658E-2</v>
      </c>
      <c r="ATT2" s="4">
        <v>8.9324826328598932E-3</v>
      </c>
      <c r="ATU2" s="4">
        <v>0.22876866469207041</v>
      </c>
      <c r="ATV2" s="4">
        <v>5.9204244197441896E-3</v>
      </c>
      <c r="ATW2" s="4">
        <v>2.221305519777109E-2</v>
      </c>
      <c r="ATX2" s="4">
        <v>3.9842861602209373E-2</v>
      </c>
      <c r="ATY2" s="4">
        <v>0.38949658075581528</v>
      </c>
      <c r="ATZ2" s="4">
        <v>0</v>
      </c>
      <c r="AUA2" s="4">
        <v>4.9439737277140869E-3</v>
      </c>
      <c r="AUB2" s="4">
        <v>1.0858810851955051E-3</v>
      </c>
      <c r="AUC2" s="4">
        <v>5.6044231294239341E-3</v>
      </c>
      <c r="AUD2" s="4">
        <v>1.076207466887019E-2</v>
      </c>
      <c r="AUE2" s="4">
        <v>8.4985519958671798E-4</v>
      </c>
      <c r="AUF2" s="4">
        <v>5.5566569669134952E-2</v>
      </c>
      <c r="AUG2" s="4">
        <v>1.6581020170737021E-3</v>
      </c>
      <c r="AUH2" s="4">
        <v>1.1176078014405661E-3</v>
      </c>
      <c r="AUI2" s="4">
        <v>0</v>
      </c>
      <c r="AUJ2" s="4">
        <v>0.1034539335654327</v>
      </c>
      <c r="AUK2" s="4">
        <v>0.27818734541504092</v>
      </c>
      <c r="AUL2" s="4">
        <v>7.0193985133957483E-3</v>
      </c>
      <c r="AUM2" s="4">
        <v>7.6104305344463713E-3</v>
      </c>
      <c r="AUN2" s="4">
        <v>2.8360470776502961E-2</v>
      </c>
      <c r="AUO2" s="4">
        <v>2.7370185671109201E-2</v>
      </c>
      <c r="AUP2" s="4">
        <v>4.1782935210006381E-2</v>
      </c>
      <c r="AUQ2" s="4">
        <v>7.2010558727565538E-2</v>
      </c>
      <c r="AUR2" s="4">
        <v>4.6157161783317503E-2</v>
      </c>
      <c r="AUS2" s="4">
        <v>4.7432108367492738E-2</v>
      </c>
      <c r="AUT2" s="4">
        <v>7.6452466152771592</v>
      </c>
      <c r="AUU2" s="4">
        <v>0</v>
      </c>
    </row>
    <row r="3" spans="1:1243" x14ac:dyDescent="0.3">
      <c r="A3" s="49" t="s">
        <v>215</v>
      </c>
      <c r="B3" s="4">
        <v>0.15005915483269089</v>
      </c>
      <c r="C3" s="4">
        <v>5.6274903305151396</v>
      </c>
      <c r="D3" s="4">
        <v>9.5720113141270866E-2</v>
      </c>
      <c r="E3" s="4">
        <v>0</v>
      </c>
      <c r="F3" s="4">
        <v>2.1640641442778952</v>
      </c>
      <c r="G3" s="4">
        <v>5.1415169751012083E-2</v>
      </c>
      <c r="H3" s="4">
        <v>3.2917175454886358</v>
      </c>
      <c r="I3" s="4">
        <v>18.872867355256499</v>
      </c>
      <c r="J3" s="4">
        <v>5.2704491653367924</v>
      </c>
      <c r="K3" s="4">
        <v>1.445250622385435E-2</v>
      </c>
      <c r="L3" s="4">
        <v>1.9929968365183051</v>
      </c>
      <c r="M3" s="4">
        <v>3.8241845068233622</v>
      </c>
      <c r="N3" s="4">
        <v>17.915076208681409</v>
      </c>
      <c r="O3" s="4">
        <v>2.980640511297615E-2</v>
      </c>
      <c r="P3" s="4">
        <v>0.73445091181846445</v>
      </c>
      <c r="Q3" s="4">
        <v>5.3733480001685603</v>
      </c>
      <c r="R3" s="4">
        <v>0.13351117864141029</v>
      </c>
      <c r="S3" s="4">
        <v>0.14989290999450791</v>
      </c>
      <c r="T3" s="4">
        <v>0.35961142763568332</v>
      </c>
      <c r="U3" s="4">
        <v>0.10050456269026049</v>
      </c>
      <c r="V3" s="4">
        <v>0.27962308489915821</v>
      </c>
      <c r="W3" s="4">
        <v>0.2101859553979421</v>
      </c>
      <c r="X3" s="4">
        <v>3.2088394896964949E-3</v>
      </c>
      <c r="Y3" s="4">
        <v>0.14031666714214969</v>
      </c>
      <c r="Z3" s="4">
        <v>0.14968359327332331</v>
      </c>
      <c r="AA3" s="4">
        <v>2.055655155195505E-2</v>
      </c>
      <c r="AB3" s="4">
        <v>7.8602523902344956E-2</v>
      </c>
      <c r="AC3" s="4">
        <v>2.6298119200886209E-2</v>
      </c>
      <c r="AD3" s="4">
        <v>3.0323223796884988E-2</v>
      </c>
      <c r="AE3" s="4">
        <v>1.7686502470241909</v>
      </c>
      <c r="AF3" s="4">
        <v>0.77904578721387507</v>
      </c>
      <c r="AG3" s="4">
        <v>2.8676150263972771</v>
      </c>
      <c r="AH3" s="4">
        <v>0.48694894758072271</v>
      </c>
      <c r="AI3" s="4">
        <v>0.23899243709429319</v>
      </c>
      <c r="AJ3" s="4">
        <v>5.2862854804199833E-2</v>
      </c>
      <c r="AK3" s="4">
        <v>7.8288136879998964</v>
      </c>
      <c r="AL3" s="4">
        <v>5.2908153690939708</v>
      </c>
      <c r="AM3" s="4">
        <v>4.3077088370593562E-2</v>
      </c>
      <c r="AN3" s="4">
        <v>1.1600735686357799</v>
      </c>
      <c r="AO3" s="4">
        <v>2.0205402703400019</v>
      </c>
      <c r="AP3" s="4">
        <v>0</v>
      </c>
      <c r="AQ3" s="4">
        <v>7.8557324756910436</v>
      </c>
      <c r="AR3" s="4">
        <v>33.226106504118903</v>
      </c>
      <c r="AS3" s="4">
        <v>4.5990282204391004</v>
      </c>
      <c r="AT3" s="4">
        <v>0.13495904812714049</v>
      </c>
      <c r="AU3" s="4">
        <v>4.7771699562706917E-2</v>
      </c>
      <c r="AV3" s="4">
        <v>9.0797382374526228E-4</v>
      </c>
      <c r="AW3" s="4">
        <v>7.396893954216302E-2</v>
      </c>
      <c r="AX3" s="4">
        <v>5.5795831525527133E-2</v>
      </c>
      <c r="AY3" s="4">
        <v>3.5376409304993979E-2</v>
      </c>
      <c r="AZ3" s="4">
        <v>0.17688800448654229</v>
      </c>
      <c r="BA3" s="4">
        <v>2.199227151324927E-2</v>
      </c>
      <c r="BB3" s="4">
        <v>1.5525287091733489E-2</v>
      </c>
      <c r="BC3" s="4">
        <v>0.15469112302300439</v>
      </c>
      <c r="BD3" s="4">
        <v>4.2908975381485241E-3</v>
      </c>
      <c r="BE3" s="4">
        <v>1.7935045043096391E-2</v>
      </c>
      <c r="BF3" s="4">
        <v>2.9563781486741381E-2</v>
      </c>
      <c r="BG3" s="4">
        <v>1.8193069758090801E-2</v>
      </c>
      <c r="BH3" s="4">
        <v>0.1254511745259061</v>
      </c>
      <c r="BI3" s="4">
        <v>6.0756290851733459E-2</v>
      </c>
      <c r="BJ3" s="4">
        <v>1.333126781957545</v>
      </c>
      <c r="BK3" s="4">
        <v>0.42492976595460707</v>
      </c>
      <c r="BL3" s="4">
        <v>0.60598473249841145</v>
      </c>
      <c r="BM3" s="4">
        <v>2.6692738154130129E-2</v>
      </c>
      <c r="BN3" s="4">
        <v>0.1125235198827445</v>
      </c>
      <c r="BO3" s="4">
        <v>1.3595968551732329</v>
      </c>
      <c r="BP3" s="4">
        <v>0.79534431774819014</v>
      </c>
      <c r="BQ3" s="4">
        <v>0.86497937732584707</v>
      </c>
      <c r="BR3" s="4">
        <v>5.0959934779003708</v>
      </c>
      <c r="BS3" s="4">
        <v>6.5623351747792491E-2</v>
      </c>
      <c r="BT3" s="4">
        <v>2.767746424947403E-3</v>
      </c>
      <c r="BU3" s="4">
        <v>2.0647163012579382E-2</v>
      </c>
      <c r="BV3" s="4">
        <v>0.19608000444194651</v>
      </c>
      <c r="BW3" s="4">
        <v>0.33846438700407427</v>
      </c>
      <c r="BX3" s="4">
        <v>6.1668043068899198E-2</v>
      </c>
      <c r="BY3" s="4">
        <v>0.35836455301289238</v>
      </c>
      <c r="BZ3" s="4">
        <v>15.30094994168142</v>
      </c>
      <c r="CA3" s="4">
        <v>4.0319322490012043E-2</v>
      </c>
      <c r="CB3" s="4">
        <v>31.703557072133911</v>
      </c>
      <c r="CC3" s="4">
        <v>3.3851099755609328</v>
      </c>
      <c r="CD3" s="4">
        <v>1.7956425606652539E-2</v>
      </c>
      <c r="CE3" s="4">
        <v>8.2338748581383143E-3</v>
      </c>
      <c r="CF3" s="4">
        <v>0.31827037248665729</v>
      </c>
      <c r="CG3" s="4">
        <v>1.057894896596122E-3</v>
      </c>
      <c r="CH3" s="4">
        <v>6.0989150673764619E-3</v>
      </c>
      <c r="CI3" s="4">
        <v>1.4989805955810831</v>
      </c>
      <c r="CJ3" s="4">
        <v>0.80539184612767745</v>
      </c>
      <c r="CK3" s="4">
        <v>2.5800455267090279E-3</v>
      </c>
      <c r="CL3" s="4">
        <v>0</v>
      </c>
      <c r="CM3" s="4">
        <v>6.2276074168437112E-2</v>
      </c>
      <c r="CN3" s="4">
        <v>12.21827456822755</v>
      </c>
      <c r="CO3" s="4">
        <v>1.00754571881767</v>
      </c>
      <c r="CP3" s="4">
        <v>1.011764945639412</v>
      </c>
      <c r="CQ3" s="4">
        <v>0.21157755190926039</v>
      </c>
      <c r="CR3" s="4">
        <v>2.102119487680297E-2</v>
      </c>
      <c r="CS3" s="4">
        <v>0.72849201152033161</v>
      </c>
      <c r="CT3" s="4">
        <v>0.16389262557536191</v>
      </c>
      <c r="CU3" s="4">
        <v>0.29046172463480219</v>
      </c>
      <c r="CV3" s="4">
        <v>9.4028147174734678E-2</v>
      </c>
      <c r="CW3" s="4">
        <v>1.509827667334263</v>
      </c>
      <c r="CX3" s="4">
        <v>5.541332821831043E-4</v>
      </c>
      <c r="CY3" s="4">
        <v>0.62005236243615869</v>
      </c>
      <c r="CZ3" s="4">
        <v>6.4356538079770034E-3</v>
      </c>
      <c r="DA3" s="4">
        <v>36.090068463256557</v>
      </c>
      <c r="DB3" s="4">
        <v>5.7660966286520283</v>
      </c>
      <c r="DC3" s="4">
        <v>0</v>
      </c>
      <c r="DD3" s="4">
        <v>2.439157323581919E-3</v>
      </c>
      <c r="DE3" s="4">
        <v>0.1111035272390213</v>
      </c>
      <c r="DF3" s="4">
        <v>6.0947587605217996E-3</v>
      </c>
      <c r="DG3" s="4">
        <v>3.609206607383673</v>
      </c>
      <c r="DH3" s="4">
        <v>0.55975675324111496</v>
      </c>
      <c r="DI3" s="4">
        <v>0.69529672089947381</v>
      </c>
      <c r="DJ3" s="4">
        <v>3.6528412301492252E-3</v>
      </c>
      <c r="DK3" s="4">
        <v>0.28334700945162022</v>
      </c>
      <c r="DL3" s="4">
        <v>0.1204447519594357</v>
      </c>
      <c r="DM3" s="4">
        <v>0.22188489337452169</v>
      </c>
      <c r="DN3" s="4">
        <v>4.4617694617979202E-3</v>
      </c>
      <c r="DO3" s="4">
        <v>1.996839630392897</v>
      </c>
      <c r="DP3" s="4">
        <v>1.4962002498679139</v>
      </c>
      <c r="DQ3" s="4">
        <v>7.1385186925281979E-3</v>
      </c>
      <c r="DR3" s="4">
        <v>0.19562277095896211</v>
      </c>
      <c r="DS3" s="4">
        <v>0.2018215730334923</v>
      </c>
      <c r="DT3" s="4">
        <v>1.053887005754736</v>
      </c>
      <c r="DU3" s="4">
        <v>1.21272211293673</v>
      </c>
      <c r="DV3" s="4">
        <v>9.33299377223166</v>
      </c>
      <c r="DW3" s="4">
        <v>3.1125270182101269E-4</v>
      </c>
      <c r="DX3" s="4">
        <v>0.1032984617034622</v>
      </c>
      <c r="DY3" s="4">
        <v>1.3404565042354619</v>
      </c>
      <c r="DZ3" s="4">
        <v>2.8349164377050351</v>
      </c>
      <c r="EA3" s="4">
        <v>7.5196866836504208</v>
      </c>
      <c r="EB3" s="4">
        <v>9.129890081726618</v>
      </c>
      <c r="EC3" s="4">
        <v>6.0824444756485251E-3</v>
      </c>
      <c r="ED3" s="4">
        <v>0</v>
      </c>
      <c r="EE3" s="4">
        <v>2.2577791556215181E-2</v>
      </c>
      <c r="EF3" s="4">
        <v>1.6431971066386091E-2</v>
      </c>
      <c r="EG3" s="4">
        <v>4.5521154344573371E-2</v>
      </c>
      <c r="EH3" s="4">
        <v>1.021964283851033E-2</v>
      </c>
      <c r="EI3" s="4">
        <v>1.283291439424499</v>
      </c>
      <c r="EJ3" s="4">
        <v>0.2325489799764463</v>
      </c>
      <c r="EK3" s="4">
        <v>0.45984149956129872</v>
      </c>
      <c r="EL3" s="4">
        <v>0.41859222867809209</v>
      </c>
      <c r="EM3" s="4">
        <v>0.28859493626944588</v>
      </c>
      <c r="EN3" s="4">
        <v>5.7032734072191777</v>
      </c>
      <c r="EO3" s="4">
        <v>21.800455953575579</v>
      </c>
      <c r="EP3" s="4">
        <v>0.55069960546255059</v>
      </c>
      <c r="EQ3" s="4">
        <v>1.7803303940654349</v>
      </c>
      <c r="ER3" s="4">
        <v>3.4146646600617401</v>
      </c>
      <c r="ES3" s="4">
        <v>3.158817415286959</v>
      </c>
      <c r="ET3" s="4">
        <v>0.1062101387453524</v>
      </c>
      <c r="EU3" s="4">
        <v>4.1167208597161801E-3</v>
      </c>
      <c r="EV3" s="4">
        <v>31.803998115573691</v>
      </c>
      <c r="EW3" s="4">
        <v>0.15915472214629281</v>
      </c>
      <c r="EX3" s="4">
        <v>0.36850012718270481</v>
      </c>
      <c r="EY3" s="4">
        <v>0.80252334620183752</v>
      </c>
      <c r="EZ3" s="4">
        <v>2.7036386443276138E-3</v>
      </c>
      <c r="FA3" s="4">
        <v>5.05510654144955E-2</v>
      </c>
      <c r="FB3" s="4">
        <v>0.53374724826376885</v>
      </c>
      <c r="FC3" s="4">
        <v>1.548886645451556</v>
      </c>
      <c r="FD3" s="4">
        <v>1.7798944816508839</v>
      </c>
      <c r="FE3" s="4">
        <v>0.31279713232709622</v>
      </c>
      <c r="FF3" s="4">
        <v>0.57126781604812382</v>
      </c>
      <c r="FG3" s="4">
        <v>0.1210950699508728</v>
      </c>
      <c r="FH3" s="4">
        <v>2.625472169714683</v>
      </c>
      <c r="FI3" s="4">
        <v>0.18382690609509811</v>
      </c>
      <c r="FJ3" s="4">
        <v>0.2467105310636217</v>
      </c>
      <c r="FK3" s="4">
        <v>8.360040093360499E-2</v>
      </c>
      <c r="FL3" s="4">
        <v>3.0932380875479649E-2</v>
      </c>
      <c r="FM3" s="4">
        <v>1.9204513307462159E-2</v>
      </c>
      <c r="FN3" s="4">
        <v>8.5463180831789137E-2</v>
      </c>
      <c r="FO3" s="4">
        <v>0.19571410656224389</v>
      </c>
      <c r="FP3" s="4">
        <v>0.13746157501684991</v>
      </c>
      <c r="FQ3" s="4">
        <v>0.34443136951596331</v>
      </c>
      <c r="FR3" s="4">
        <v>0.66770984311257275</v>
      </c>
      <c r="FS3" s="4">
        <v>10.0791836526715</v>
      </c>
      <c r="FT3" s="4">
        <v>5.4274895342344882</v>
      </c>
      <c r="FU3" s="4">
        <v>3.6221276962299531</v>
      </c>
      <c r="FV3" s="4">
        <v>0.1022410757211725</v>
      </c>
      <c r="FW3" s="4">
        <v>6.8179798119265167E-2</v>
      </c>
      <c r="FX3" s="4">
        <v>0.4964732668811902</v>
      </c>
      <c r="FY3" s="4">
        <v>0.55835907549261365</v>
      </c>
      <c r="FZ3" s="4">
        <v>5.6288905312982571E-2</v>
      </c>
      <c r="GA3" s="4">
        <v>9.8673416309781284E-2</v>
      </c>
      <c r="GB3" s="4">
        <v>0.79185026391419433</v>
      </c>
      <c r="GC3" s="4">
        <v>1.993764802534587E-2</v>
      </c>
      <c r="GD3" s="4">
        <v>3.8350605927879207E-2</v>
      </c>
      <c r="GE3" s="4">
        <v>0.41347650946793041</v>
      </c>
      <c r="GF3" s="4">
        <v>6.8617780866134979</v>
      </c>
      <c r="GG3" s="4">
        <v>0.12940271069689091</v>
      </c>
      <c r="GH3" s="4">
        <v>8.7017874811811932E-2</v>
      </c>
      <c r="GI3" s="4">
        <v>1.589786099003788</v>
      </c>
      <c r="GJ3" s="4">
        <v>4.7847249080355123</v>
      </c>
      <c r="GK3" s="4">
        <v>1.2281658335314809</v>
      </c>
      <c r="GL3" s="4">
        <v>21.840827084023498</v>
      </c>
      <c r="GM3" s="4">
        <v>3.7850526667127289</v>
      </c>
      <c r="GN3" s="4">
        <v>1.476022968911229E-2</v>
      </c>
      <c r="GO3" s="4">
        <v>7.1950843219678911</v>
      </c>
      <c r="GP3" s="4">
        <v>6.5314369549864297</v>
      </c>
      <c r="GQ3" s="4">
        <v>0.76508856887744969</v>
      </c>
      <c r="GR3" s="4">
        <v>12.75762010257886</v>
      </c>
      <c r="GS3" s="4">
        <v>0.24431214569232401</v>
      </c>
      <c r="GT3" s="4">
        <v>0.82106879796055821</v>
      </c>
      <c r="GU3" s="4">
        <v>0.42266404158121013</v>
      </c>
      <c r="GV3" s="4">
        <v>1.952708347026564E-2</v>
      </c>
      <c r="GW3" s="4">
        <v>6.8774541100461661E-2</v>
      </c>
      <c r="GX3" s="4">
        <v>3.1541845896908129</v>
      </c>
      <c r="GY3" s="4">
        <v>4.0535049896187773E-2</v>
      </c>
      <c r="GZ3" s="4">
        <v>8.4975385492090521</v>
      </c>
      <c r="HA3" s="4">
        <v>4.6821849502763797</v>
      </c>
      <c r="HB3" s="4">
        <v>0.33408632276233241</v>
      </c>
      <c r="HC3" s="4">
        <v>8.4407849534008636E-2</v>
      </c>
      <c r="HD3" s="4">
        <v>4.1751580610118681E-4</v>
      </c>
      <c r="HE3" s="4">
        <v>1.555654974880822E-2</v>
      </c>
      <c r="HF3" s="4">
        <v>0.35180387444365241</v>
      </c>
      <c r="HG3" s="4">
        <v>0.18650608848917419</v>
      </c>
      <c r="HH3" s="4">
        <v>2.2098204958829299</v>
      </c>
      <c r="HI3" s="4">
        <v>1.0678232456107779</v>
      </c>
      <c r="HJ3" s="4">
        <v>7.8256704833730666</v>
      </c>
      <c r="HK3" s="4">
        <v>3.5763046680175319E-2</v>
      </c>
      <c r="HL3" s="4">
        <v>1.119811783854904</v>
      </c>
      <c r="HM3" s="4">
        <v>3.122521871406533</v>
      </c>
      <c r="HN3" s="4">
        <v>0.1764105425853619</v>
      </c>
      <c r="HO3" s="4">
        <v>1.04792753821846E-2</v>
      </c>
      <c r="HP3" s="4">
        <v>0.1181945083138094</v>
      </c>
      <c r="HQ3" s="4">
        <v>3.1366982921938652E-2</v>
      </c>
      <c r="HR3" s="4">
        <v>15.65695690406038</v>
      </c>
      <c r="HS3" s="4">
        <v>0.50904867219911742</v>
      </c>
      <c r="HT3" s="4">
        <v>0.70277854925899219</v>
      </c>
      <c r="HU3" s="4">
        <v>3.935050782599371</v>
      </c>
      <c r="HV3" s="4">
        <v>3.2122497720222749E-2</v>
      </c>
      <c r="HW3" s="4">
        <v>0.34508038289680271</v>
      </c>
      <c r="HX3" s="4">
        <v>3.8083462144494011</v>
      </c>
      <c r="HY3" s="4">
        <v>13.755169484193489</v>
      </c>
      <c r="HZ3" s="4">
        <v>1.0381555455834599</v>
      </c>
      <c r="IA3" s="4">
        <v>2.7738283361307108</v>
      </c>
      <c r="IB3" s="4">
        <v>4.0908229063670571</v>
      </c>
      <c r="IC3" s="4">
        <v>0</v>
      </c>
      <c r="ID3" s="4">
        <v>1.4924169984413129</v>
      </c>
      <c r="IE3" s="4">
        <v>0.63564970952630051</v>
      </c>
      <c r="IF3" s="4">
        <v>0.87987929712841484</v>
      </c>
      <c r="IG3" s="4">
        <v>0.1919645095778475</v>
      </c>
      <c r="IH3" s="4">
        <v>5.5861612359821532E-2</v>
      </c>
      <c r="II3" s="4">
        <v>0.92949148576638319</v>
      </c>
      <c r="IJ3" s="4">
        <v>7.0089230248138552E-3</v>
      </c>
      <c r="IK3" s="4">
        <v>0.1470122238573143</v>
      </c>
      <c r="IL3" s="4">
        <v>0.2678230761325518</v>
      </c>
      <c r="IM3" s="4">
        <v>1.5242758274927459</v>
      </c>
      <c r="IN3" s="4">
        <v>1.5888696928644821</v>
      </c>
      <c r="IO3" s="4">
        <v>2.667418268741038E-2</v>
      </c>
      <c r="IP3" s="4">
        <v>0.13724191490064661</v>
      </c>
      <c r="IQ3" s="4">
        <v>2.8018368716381751E-3</v>
      </c>
      <c r="IR3" s="4">
        <v>0.172268363678485</v>
      </c>
      <c r="IS3" s="4">
        <v>3.8794669655168521E-2</v>
      </c>
      <c r="IT3" s="4">
        <v>1.170581162998675E-4</v>
      </c>
      <c r="IU3" s="4">
        <v>0</v>
      </c>
      <c r="IV3" s="4">
        <v>4.5838331236902119E-2</v>
      </c>
      <c r="IW3" s="4">
        <v>1.3773730083059259E-3</v>
      </c>
      <c r="IX3" s="4">
        <v>0</v>
      </c>
      <c r="IY3" s="4">
        <v>0.81536816195279149</v>
      </c>
      <c r="IZ3" s="4">
        <v>0.17713083156940579</v>
      </c>
      <c r="JA3" s="4">
        <v>1.3349512454291709E-2</v>
      </c>
      <c r="JB3" s="4">
        <v>2.7034926030802402</v>
      </c>
      <c r="JC3" s="4">
        <v>0.91786464728045858</v>
      </c>
      <c r="JD3" s="4">
        <v>1.2964791155857221E-3</v>
      </c>
      <c r="JE3" s="4">
        <v>0.15751591779010901</v>
      </c>
      <c r="JF3" s="4">
        <v>1.0478685648696879</v>
      </c>
      <c r="JG3" s="4">
        <v>2.7480325208598358E-3</v>
      </c>
      <c r="JH3" s="4">
        <v>24.774539509309569</v>
      </c>
      <c r="JI3" s="4">
        <v>0.2368598338148567</v>
      </c>
      <c r="JJ3" s="4">
        <v>0.10841939051753879</v>
      </c>
      <c r="JK3" s="4">
        <v>0</v>
      </c>
      <c r="JL3" s="4">
        <v>0.30575547608557002</v>
      </c>
      <c r="JM3" s="4">
        <v>2.6519053346460351</v>
      </c>
      <c r="JN3" s="4">
        <v>3.2163276082881049E-3</v>
      </c>
      <c r="JO3" s="4">
        <v>2.6166361576794941E-2</v>
      </c>
      <c r="JP3" s="4">
        <v>9.6176801361055921E-3</v>
      </c>
      <c r="JQ3" s="4">
        <v>0.12176373260769779</v>
      </c>
      <c r="JR3" s="4">
        <v>0.23495363259660609</v>
      </c>
      <c r="JS3" s="4">
        <v>7.2278736927857386E-3</v>
      </c>
      <c r="JT3" s="4">
        <v>0.39030239995677501</v>
      </c>
      <c r="JU3" s="4">
        <v>1.0125279158648261E-3</v>
      </c>
      <c r="JV3" s="4">
        <v>1.021666029331684E-2</v>
      </c>
      <c r="JW3" s="4">
        <v>6.6833859926869648E-3</v>
      </c>
      <c r="JX3" s="4">
        <v>0.1004863258340377</v>
      </c>
      <c r="JY3" s="4">
        <v>8.8231167970807281E-2</v>
      </c>
      <c r="JZ3" s="4">
        <v>0.13482381648432279</v>
      </c>
      <c r="KA3" s="4">
        <v>10.921690094079491</v>
      </c>
      <c r="KB3" s="4">
        <v>3.8962301854914748E-2</v>
      </c>
      <c r="KC3" s="4">
        <v>1.7933573831977569</v>
      </c>
      <c r="KD3" s="4">
        <v>1.8724733403120211</v>
      </c>
      <c r="KE3" s="4">
        <v>0.2177510487825714</v>
      </c>
      <c r="KF3" s="4">
        <v>2.469665324325836E-2</v>
      </c>
      <c r="KG3" s="4">
        <v>0.63839449841733087</v>
      </c>
      <c r="KH3" s="4">
        <v>1.523623370809563</v>
      </c>
      <c r="KI3" s="4">
        <v>0.14147511469586069</v>
      </c>
      <c r="KJ3" s="4">
        <v>0.43681853057897257</v>
      </c>
      <c r="KK3" s="4">
        <v>0.17957036139051269</v>
      </c>
      <c r="KL3" s="4">
        <v>2.5611989628131351</v>
      </c>
      <c r="KM3" s="4">
        <v>6.5924943709133585E-2</v>
      </c>
      <c r="KN3" s="4">
        <v>0.1000578223040582</v>
      </c>
      <c r="KO3" s="4">
        <v>9.7714410512816888E-2</v>
      </c>
      <c r="KP3" s="4">
        <v>0.53054677754795243</v>
      </c>
      <c r="KQ3" s="4">
        <v>3.6032182373240941E-2</v>
      </c>
      <c r="KR3" s="4">
        <v>0.48628774436567751</v>
      </c>
      <c r="KS3" s="4">
        <v>0.12621975379161079</v>
      </c>
      <c r="KT3" s="4">
        <v>0.37873400973100291</v>
      </c>
      <c r="KU3" s="4">
        <v>6.2594238369144073E-2</v>
      </c>
      <c r="KV3" s="4">
        <v>1.9173965040390519</v>
      </c>
      <c r="KW3" s="4">
        <v>4.613129868147129E-2</v>
      </c>
      <c r="KX3" s="4">
        <v>5.9344356096136988E-2</v>
      </c>
      <c r="KY3" s="4">
        <v>6.8811364082582177E-2</v>
      </c>
      <c r="KZ3" s="4">
        <v>1.0773569877378479</v>
      </c>
      <c r="LA3" s="4">
        <v>1.286459140322081E-3</v>
      </c>
      <c r="LB3" s="4">
        <v>0</v>
      </c>
      <c r="LC3" s="4">
        <v>6.0790353639263342E-2</v>
      </c>
      <c r="LD3" s="4">
        <v>4.5739917423354024</v>
      </c>
      <c r="LE3" s="4">
        <v>8.3216308846754076E-3</v>
      </c>
      <c r="LF3" s="4">
        <v>2.159537824499512</v>
      </c>
      <c r="LG3" s="4">
        <v>4.2535773215663361E-2</v>
      </c>
      <c r="LH3" s="4">
        <v>8.6539353727123972E-3</v>
      </c>
      <c r="LI3" s="4">
        <v>0.64464826901210914</v>
      </c>
      <c r="LJ3" s="4">
        <v>0.20326476018436709</v>
      </c>
      <c r="LK3" s="4">
        <v>9.4728043497922881E-2</v>
      </c>
      <c r="LL3" s="4">
        <v>0.1015669440983729</v>
      </c>
      <c r="LM3" s="4">
        <v>0.22756155406495271</v>
      </c>
      <c r="LN3" s="4">
        <v>0.9318765146496093</v>
      </c>
      <c r="LO3" s="4">
        <v>0.71624135614635087</v>
      </c>
      <c r="LP3" s="4">
        <v>1.2846873184697089E-2</v>
      </c>
      <c r="LQ3" s="4">
        <v>0.91176519901667219</v>
      </c>
      <c r="LR3" s="4">
        <v>0.51686355061456735</v>
      </c>
      <c r="LS3" s="4">
        <v>0.15621889403018041</v>
      </c>
      <c r="LT3" s="4">
        <v>0.25924169292004279</v>
      </c>
      <c r="LU3" s="4">
        <v>5.3694823375459277E-2</v>
      </c>
      <c r="LV3" s="4">
        <v>0.29740838497715999</v>
      </c>
      <c r="LW3" s="4">
        <v>0.24404501859630601</v>
      </c>
      <c r="LX3" s="4">
        <v>0.42229201809612332</v>
      </c>
      <c r="LY3" s="4">
        <v>9.2835826610661684E-2</v>
      </c>
      <c r="LZ3" s="4">
        <v>0.75687858723139601</v>
      </c>
      <c r="MA3" s="4">
        <v>2.8232654319601289E-2</v>
      </c>
      <c r="MB3" s="4">
        <v>7.0090875107200676E-2</v>
      </c>
      <c r="MC3" s="4">
        <v>3.5214577641659382E-2</v>
      </c>
      <c r="MD3" s="4">
        <v>1.0746050772376201</v>
      </c>
      <c r="ME3" s="4">
        <v>1.648694932487127</v>
      </c>
      <c r="MF3" s="4">
        <v>0.28391393935042752</v>
      </c>
      <c r="MG3" s="4">
        <v>0.7003566095531103</v>
      </c>
      <c r="MH3" s="4">
        <v>7.0097888563845037E-2</v>
      </c>
      <c r="MI3" s="4">
        <v>1.908752570910302E-2</v>
      </c>
      <c r="MJ3" s="4">
        <v>2.027114479552173E-2</v>
      </c>
      <c r="MK3" s="4">
        <v>5.779317392198504E-2</v>
      </c>
      <c r="ML3" s="4">
        <v>8.8731876200020612E-2</v>
      </c>
      <c r="MM3" s="4">
        <v>9.747896651842905E-2</v>
      </c>
      <c r="MN3" s="4">
        <v>0.12845461334780661</v>
      </c>
      <c r="MO3" s="4">
        <v>0.13556151216865739</v>
      </c>
      <c r="MP3" s="4">
        <v>9.7169900861629032E-3</v>
      </c>
      <c r="MQ3" s="4">
        <v>3.7676434391208213E-2</v>
      </c>
      <c r="MR3" s="4">
        <v>4.0551465676961482E-2</v>
      </c>
      <c r="MS3" s="4">
        <v>4.7901262411275724E-3</v>
      </c>
      <c r="MT3" s="4">
        <v>0.3667912042740793</v>
      </c>
      <c r="MU3" s="4">
        <v>0.39445516580789231</v>
      </c>
      <c r="MV3" s="4">
        <v>3.5999687682644159E-2</v>
      </c>
      <c r="MW3" s="4">
        <v>0.36583943433352262</v>
      </c>
      <c r="MX3" s="4">
        <v>0.53990242241784014</v>
      </c>
      <c r="MY3" s="4">
        <v>1.107025824021205</v>
      </c>
      <c r="MZ3" s="4">
        <v>2.7379244556653502E-2</v>
      </c>
      <c r="NA3" s="4">
        <v>8.2889614355487459E-2</v>
      </c>
      <c r="NB3" s="4">
        <v>0.1464819588011306</v>
      </c>
      <c r="NC3" s="4">
        <v>0.40534533759801128</v>
      </c>
      <c r="ND3" s="4">
        <v>0.48249589712307978</v>
      </c>
      <c r="NE3" s="4">
        <v>0.58725603897769407</v>
      </c>
      <c r="NF3" s="4">
        <v>0.1141225992441811</v>
      </c>
      <c r="NG3" s="4">
        <v>0.19636488954307599</v>
      </c>
      <c r="NH3" s="4">
        <v>9.1020102440282441E-2</v>
      </c>
      <c r="NI3" s="4">
        <v>0.39259251060521783</v>
      </c>
      <c r="NJ3" s="4">
        <v>5.1914551606944954</v>
      </c>
      <c r="NK3" s="4">
        <v>1.3319236613225369</v>
      </c>
      <c r="NL3" s="4">
        <v>0.37558157250898722</v>
      </c>
      <c r="NM3" s="4">
        <v>0.27505255033712311</v>
      </c>
      <c r="NN3" s="4">
        <v>0.22443724260018311</v>
      </c>
      <c r="NO3" s="4">
        <v>0.1923760015299219</v>
      </c>
      <c r="NP3" s="4">
        <v>0.76513885883141031</v>
      </c>
      <c r="NQ3" s="4">
        <v>0.63409169995268599</v>
      </c>
      <c r="NR3" s="4">
        <v>0.4961210717269316</v>
      </c>
      <c r="NS3" s="4">
        <v>0.13808192189574789</v>
      </c>
      <c r="NT3" s="4">
        <v>0.32459996323138129</v>
      </c>
      <c r="NU3" s="4">
        <v>0.26236648140095647</v>
      </c>
      <c r="NV3" s="4">
        <v>0.3064650997908463</v>
      </c>
      <c r="NW3" s="4">
        <v>0.28408552089416761</v>
      </c>
      <c r="NX3" s="4">
        <v>0.1235886672329003</v>
      </c>
      <c r="NY3" s="4">
        <v>5.9695412571554538</v>
      </c>
      <c r="NZ3" s="4">
        <v>0.18911663307847881</v>
      </c>
      <c r="OA3" s="4">
        <v>0.16241633784830919</v>
      </c>
      <c r="OB3" s="4">
        <v>0.12795047942802529</v>
      </c>
      <c r="OC3" s="4">
        <v>0.85684416653672246</v>
      </c>
      <c r="OD3" s="4">
        <v>1.0565146596165049</v>
      </c>
      <c r="OE3" s="4">
        <v>0.39604889542341909</v>
      </c>
      <c r="OF3" s="4">
        <v>0.75206028455741936</v>
      </c>
      <c r="OG3" s="4">
        <v>0.38146966208690131</v>
      </c>
      <c r="OH3" s="4">
        <v>0.22842572212537421</v>
      </c>
      <c r="OI3" s="4">
        <v>0.27750343631663738</v>
      </c>
      <c r="OJ3" s="4">
        <v>0.1436875405832635</v>
      </c>
      <c r="OK3" s="4">
        <v>5.3006857071495612E-2</v>
      </c>
      <c r="OL3" s="4">
        <v>8.0148022081371881E-2</v>
      </c>
      <c r="OM3" s="4">
        <v>1.7480422550310751E-2</v>
      </c>
      <c r="ON3" s="4">
        <v>3.820568954276319E-2</v>
      </c>
      <c r="OO3" s="4">
        <v>8.7483564124261264</v>
      </c>
      <c r="OP3" s="4">
        <v>3.302957372986187</v>
      </c>
      <c r="OQ3" s="4">
        <v>0.82208594547391833</v>
      </c>
      <c r="OR3" s="4">
        <v>0.31018370815453189</v>
      </c>
      <c r="OS3" s="4">
        <v>0.63710383618086397</v>
      </c>
      <c r="OT3" s="4">
        <v>0</v>
      </c>
      <c r="OU3" s="4">
        <v>0.73427266971694083</v>
      </c>
      <c r="OV3" s="4">
        <v>1.1119321719835531</v>
      </c>
      <c r="OW3" s="4">
        <v>0.1076486427170935</v>
      </c>
      <c r="OX3" s="4">
        <v>2.918385935484622</v>
      </c>
      <c r="OY3" s="4">
        <v>0.31808984506270188</v>
      </c>
      <c r="OZ3" s="4">
        <v>0.53137826969938651</v>
      </c>
      <c r="PA3" s="4">
        <v>6.7333585586379077E-3</v>
      </c>
      <c r="PB3" s="4">
        <v>8.2912981344948095E-2</v>
      </c>
      <c r="PC3" s="4">
        <v>0</v>
      </c>
      <c r="PD3" s="4">
        <v>9.1727843584912003E-4</v>
      </c>
      <c r="PE3" s="4">
        <v>0</v>
      </c>
      <c r="PF3" s="4">
        <v>1.053759553063475E-2</v>
      </c>
      <c r="PG3" s="4">
        <v>0.59001161107529632</v>
      </c>
      <c r="PH3" s="4">
        <v>0.25699065555825251</v>
      </c>
      <c r="PI3" s="4">
        <v>1.1331518647796031</v>
      </c>
      <c r="PJ3" s="4">
        <v>0.1163295092805867</v>
      </c>
      <c r="PK3" s="4">
        <v>14.196316641813659</v>
      </c>
      <c r="PL3" s="4">
        <v>7.0899946731332228</v>
      </c>
      <c r="PM3" s="4">
        <v>0.23617435911109341</v>
      </c>
      <c r="PN3" s="4">
        <v>0.80185678783351422</v>
      </c>
      <c r="PO3" s="4">
        <v>0.96221080320284502</v>
      </c>
      <c r="PP3" s="4">
        <v>0.21203253387318219</v>
      </c>
      <c r="PQ3" s="4">
        <v>0.4887239701722908</v>
      </c>
      <c r="PR3" s="4">
        <v>0.45239446432983388</v>
      </c>
      <c r="PS3" s="4">
        <v>2.6790955374695679E-2</v>
      </c>
      <c r="PT3" s="4">
        <v>0.36155149350309068</v>
      </c>
      <c r="PU3" s="4">
        <v>0.20945087681761121</v>
      </c>
      <c r="PV3" s="4">
        <v>0.64482858798735698</v>
      </c>
      <c r="PW3" s="4">
        <v>0.47932464083431059</v>
      </c>
      <c r="PX3" s="4">
        <v>4.3208069950315792E-4</v>
      </c>
      <c r="PY3" s="4">
        <v>0.4317648797068887</v>
      </c>
      <c r="PZ3" s="4">
        <v>0.48088028825431528</v>
      </c>
      <c r="QA3" s="4">
        <v>6.8347476045018882E-2</v>
      </c>
      <c r="QB3" s="4">
        <v>3.6425090482434697E-2</v>
      </c>
      <c r="QC3" s="4">
        <v>0.23798864268872691</v>
      </c>
      <c r="QD3" s="4">
        <v>0.71570085042912568</v>
      </c>
      <c r="QE3" s="4">
        <v>0.48725487586370603</v>
      </c>
      <c r="QF3" s="4">
        <v>0.27360660608520321</v>
      </c>
      <c r="QG3" s="4">
        <v>0.1096483328856953</v>
      </c>
      <c r="QH3" s="4">
        <v>0.17205967523163609</v>
      </c>
      <c r="QI3" s="4">
        <v>0.31939915884056719</v>
      </c>
      <c r="QJ3" s="4">
        <v>0.25353854823502892</v>
      </c>
      <c r="QK3" s="4">
        <v>0.13616723514894161</v>
      </c>
      <c r="QL3" s="4">
        <v>0.3642271666020826</v>
      </c>
      <c r="QM3" s="4">
        <v>0.35943574211877333</v>
      </c>
      <c r="QN3" s="4">
        <v>0.21202839384804209</v>
      </c>
      <c r="QO3" s="4">
        <v>1.015827206174353</v>
      </c>
      <c r="QP3" s="4">
        <v>0.3027726200584579</v>
      </c>
      <c r="QQ3" s="4">
        <v>6.0332345241954161E-2</v>
      </c>
      <c r="QR3" s="4">
        <v>0.20449161912037431</v>
      </c>
      <c r="QS3" s="4">
        <v>0.21273188469912871</v>
      </c>
      <c r="QT3" s="4">
        <v>0.41280685063340822</v>
      </c>
      <c r="QU3" s="4">
        <v>2.0092488275344961E-2</v>
      </c>
      <c r="QV3" s="4">
        <v>0.1885043227952648</v>
      </c>
      <c r="QW3" s="4">
        <v>0.32777269929676722</v>
      </c>
      <c r="QX3" s="4">
        <v>0.18407752965094981</v>
      </c>
      <c r="QY3" s="4">
        <v>0.11763115602954841</v>
      </c>
      <c r="QZ3" s="4">
        <v>0.2414403377874173</v>
      </c>
      <c r="RA3" s="4">
        <v>0.1620830787887462</v>
      </c>
      <c r="RB3" s="4">
        <v>0.15428154703114211</v>
      </c>
      <c r="RC3" s="4">
        <v>0.1230375799192151</v>
      </c>
      <c r="RD3" s="4">
        <v>9.4807727109686019E-2</v>
      </c>
      <c r="RE3" s="4">
        <v>0.34757210895645241</v>
      </c>
      <c r="RF3" s="4">
        <v>0.10817383963674509</v>
      </c>
      <c r="RG3" s="4">
        <v>0.18906165408016701</v>
      </c>
      <c r="RH3" s="4">
        <v>0.70555252734138729</v>
      </c>
      <c r="RI3" s="4">
        <v>0.6787859615306957</v>
      </c>
      <c r="RJ3" s="4">
        <v>8.3074907106211918E-2</v>
      </c>
      <c r="RK3" s="4">
        <v>0.39160384236744988</v>
      </c>
      <c r="RL3" s="4">
        <v>0.29746902297143041</v>
      </c>
      <c r="RM3" s="4">
        <v>0.49426489240755278</v>
      </c>
      <c r="RN3" s="4">
        <v>0.73846083539144791</v>
      </c>
      <c r="RO3" s="4">
        <v>2.4671089686704328</v>
      </c>
      <c r="RP3" s="4">
        <v>0.18492755079629439</v>
      </c>
      <c r="RQ3" s="4">
        <v>0.17534869579531551</v>
      </c>
      <c r="RR3" s="4">
        <v>2.158956085956841E-2</v>
      </c>
      <c r="RS3" s="4">
        <v>0.37003323664930621</v>
      </c>
      <c r="RT3" s="4">
        <v>8.7389453264579961E-2</v>
      </c>
      <c r="RU3" s="4">
        <v>0.67410251553553802</v>
      </c>
      <c r="RV3" s="4">
        <v>0</v>
      </c>
      <c r="RW3" s="4">
        <v>7.6472161463859142E-2</v>
      </c>
      <c r="RX3" s="4">
        <v>7.7310939414608866</v>
      </c>
      <c r="RY3" s="4">
        <v>0.25484270759595029</v>
      </c>
      <c r="RZ3" s="4">
        <v>0.1104767514106768</v>
      </c>
      <c r="SA3" s="4">
        <v>0.65511370482646913</v>
      </c>
      <c r="SB3" s="4">
        <v>3.6965307911014542</v>
      </c>
      <c r="SC3" s="4">
        <v>1.2283437850083969</v>
      </c>
      <c r="SD3" s="4">
        <v>0.31409833485087651</v>
      </c>
      <c r="SE3" s="4">
        <v>0.74115897416323551</v>
      </c>
      <c r="SF3" s="4">
        <v>8.2480632452454392E-2</v>
      </c>
      <c r="SG3" s="4">
        <v>1.7040917753081551E-2</v>
      </c>
      <c r="SH3" s="4">
        <v>2.418974818665005E-2</v>
      </c>
      <c r="SI3" s="4">
        <v>0.22767465535118389</v>
      </c>
      <c r="SJ3" s="4">
        <v>0.23036625366123811</v>
      </c>
      <c r="SK3" s="4">
        <v>16.046735386763419</v>
      </c>
      <c r="SL3" s="4">
        <v>2.607523781476751E-3</v>
      </c>
      <c r="SM3" s="4">
        <v>1.21001072905222</v>
      </c>
      <c r="SN3" s="4">
        <v>7.77203565798565E-2</v>
      </c>
      <c r="SO3" s="4">
        <v>7.5697974074570894E-3</v>
      </c>
      <c r="SP3" s="4">
        <v>1.2362319660899399</v>
      </c>
      <c r="SQ3" s="4">
        <v>0.16772847032031871</v>
      </c>
      <c r="SR3" s="4">
        <v>0.93450841353234515</v>
      </c>
      <c r="SS3" s="4">
        <v>0.36584703386925138</v>
      </c>
      <c r="ST3" s="4">
        <v>4.4108244550196954E-3</v>
      </c>
      <c r="SU3" s="4">
        <v>0.29335537097806053</v>
      </c>
      <c r="SV3" s="4">
        <v>1.3741758529166559</v>
      </c>
      <c r="SW3" s="4">
        <v>0.57462002098087583</v>
      </c>
      <c r="SX3" s="4">
        <v>8.5017926435131308</v>
      </c>
      <c r="SY3" s="4">
        <v>1.0367006702819499</v>
      </c>
      <c r="SZ3" s="4">
        <v>1.7750336582380539</v>
      </c>
      <c r="TA3" s="4">
        <v>3.199810986022781</v>
      </c>
      <c r="TB3" s="4">
        <v>1.910603801620923</v>
      </c>
      <c r="TC3" s="4">
        <v>1.334079624832582E-2</v>
      </c>
      <c r="TD3" s="4">
        <v>0.26671803810493472</v>
      </c>
      <c r="TE3" s="4">
        <v>2.1055888483749812E-3</v>
      </c>
      <c r="TF3" s="4">
        <v>4.8019548645581249</v>
      </c>
      <c r="TG3" s="4">
        <v>1.8300402019015529</v>
      </c>
      <c r="TH3" s="4">
        <v>0.15596650753908331</v>
      </c>
      <c r="TI3" s="4">
        <v>5.9229443046731431E-2</v>
      </c>
      <c r="TJ3" s="4">
        <v>0.1695686739196971</v>
      </c>
      <c r="TK3" s="4">
        <v>0</v>
      </c>
      <c r="TL3" s="4">
        <v>0.6617193095415802</v>
      </c>
      <c r="TM3" s="4">
        <v>1.7035742769184559E-2</v>
      </c>
      <c r="TN3" s="4">
        <v>2.399227326504267E-2</v>
      </c>
      <c r="TO3" s="4">
        <v>2.4240230611017131E-2</v>
      </c>
      <c r="TP3" s="4">
        <v>1.0396080578453031E-2</v>
      </c>
      <c r="TQ3" s="4">
        <v>1.856133617993341</v>
      </c>
      <c r="TR3" s="4">
        <v>8.234817459557112</v>
      </c>
      <c r="TS3" s="4">
        <v>17.52598323762237</v>
      </c>
      <c r="TT3" s="4">
        <v>1.201927897459933</v>
      </c>
      <c r="TU3" s="4">
        <v>2.2907257659645071</v>
      </c>
      <c r="TV3" s="4">
        <v>0.29372783073650027</v>
      </c>
      <c r="TW3" s="4">
        <v>5.4560570263984851E-2</v>
      </c>
      <c r="TX3" s="4">
        <v>0.31616054466903881</v>
      </c>
      <c r="TY3" s="4">
        <v>2.783605208671315</v>
      </c>
      <c r="TZ3" s="4">
        <v>1.0302940879352001</v>
      </c>
      <c r="UA3" s="4">
        <v>1.7973209118537281</v>
      </c>
      <c r="UB3" s="4">
        <v>0.50511246873358373</v>
      </c>
      <c r="UC3" s="4">
        <v>0.32778046680399958</v>
      </c>
      <c r="UD3" s="4">
        <v>3.4179825145454881E-2</v>
      </c>
      <c r="UE3" s="4">
        <v>0.32186212518749191</v>
      </c>
      <c r="UF3" s="4">
        <v>0.9722731803938538</v>
      </c>
      <c r="UG3" s="4">
        <v>1.4161877581163129</v>
      </c>
      <c r="UH3" s="4">
        <v>1.368986727465215</v>
      </c>
      <c r="UI3" s="4">
        <v>7.8241405215912323E-3</v>
      </c>
      <c r="UJ3" s="4">
        <v>1.3267622413841491</v>
      </c>
      <c r="UK3" s="4">
        <v>8.9410607685928845E-3</v>
      </c>
      <c r="UL3" s="4">
        <v>2.1226844709716102</v>
      </c>
      <c r="UM3" s="4">
        <v>0.56073448695376937</v>
      </c>
      <c r="UN3" s="4">
        <v>2.0746795350951839E-2</v>
      </c>
      <c r="UO3" s="4">
        <v>0.19811369079931959</v>
      </c>
      <c r="UP3" s="4">
        <v>0.34217086239553213</v>
      </c>
      <c r="UQ3" s="4">
        <v>0.20474758809697441</v>
      </c>
      <c r="UR3" s="4">
        <v>9.3249685406560132E-2</v>
      </c>
      <c r="US3" s="4">
        <v>0.41793819823749839</v>
      </c>
      <c r="UT3" s="4">
        <v>0.99899828351162245</v>
      </c>
      <c r="UU3" s="4">
        <v>0.1954549751373722</v>
      </c>
      <c r="UV3" s="4">
        <v>5.5479110172532639E-2</v>
      </c>
      <c r="UW3" s="4">
        <v>4.8633267968840557E-2</v>
      </c>
      <c r="UX3" s="4">
        <v>4.0516164317474783E-2</v>
      </c>
      <c r="UY3" s="4">
        <v>6.4907789137874797E-3</v>
      </c>
      <c r="UZ3" s="4">
        <v>0.1090787419312894</v>
      </c>
      <c r="VA3" s="4">
        <v>0.51987079836034211</v>
      </c>
      <c r="VB3" s="4">
        <v>0.65921289235668101</v>
      </c>
      <c r="VC3" s="4">
        <v>5.7140949208816126E-3</v>
      </c>
      <c r="VD3" s="4">
        <v>1.820176869835366E-2</v>
      </c>
      <c r="VE3" s="4">
        <v>0.13671881466851121</v>
      </c>
      <c r="VF3" s="4">
        <v>0</v>
      </c>
      <c r="VG3" s="4">
        <v>3.2236620730144052</v>
      </c>
      <c r="VH3" s="4">
        <v>0.47793868726120198</v>
      </c>
      <c r="VI3" s="4">
        <v>5.3404281814379617</v>
      </c>
      <c r="VJ3" s="4">
        <v>4.3299089583681637E-2</v>
      </c>
      <c r="VK3" s="4">
        <v>0.40224818074380309</v>
      </c>
      <c r="VL3" s="4">
        <v>6.2738448617980251E-3</v>
      </c>
      <c r="VM3" s="4">
        <v>0.24858924257829751</v>
      </c>
      <c r="VN3" s="4">
        <v>0</v>
      </c>
      <c r="VO3" s="4">
        <v>9.1009281059932751E-2</v>
      </c>
      <c r="VP3" s="4">
        <v>0</v>
      </c>
      <c r="VQ3" s="4">
        <v>5.0683283810515303E-2</v>
      </c>
      <c r="VR3" s="4">
        <v>6.0541493557378183E-4</v>
      </c>
      <c r="VS3" s="4">
        <v>8.4767196415414039E-3</v>
      </c>
      <c r="VT3" s="4">
        <v>0</v>
      </c>
      <c r="VU3" s="4">
        <v>7.3330384624609359E-3</v>
      </c>
      <c r="VV3" s="4">
        <v>0.24608032201963059</v>
      </c>
      <c r="VW3" s="4">
        <v>3.6745310336543921E-2</v>
      </c>
      <c r="VX3" s="4">
        <v>2.1577531528270182E-2</v>
      </c>
      <c r="VY3" s="4">
        <v>0</v>
      </c>
      <c r="VZ3" s="4">
        <v>20.13399348089726</v>
      </c>
      <c r="WA3" s="4">
        <v>2.3095902655035139</v>
      </c>
      <c r="WB3" s="4">
        <v>0.14504438007120901</v>
      </c>
      <c r="WC3" s="4">
        <v>0.20871621778835911</v>
      </c>
      <c r="WD3" s="4">
        <v>3.4947935756515509E-2</v>
      </c>
      <c r="WE3" s="4">
        <v>9.1052174941098438E-3</v>
      </c>
      <c r="WF3" s="4">
        <v>0.43021170651264168</v>
      </c>
      <c r="WG3" s="4">
        <v>0.1037460921762232</v>
      </c>
      <c r="WH3" s="4">
        <v>1.0191939555741949</v>
      </c>
      <c r="WI3" s="4">
        <v>5.8580563840644362E-2</v>
      </c>
      <c r="WJ3" s="4">
        <v>0.23720114703747799</v>
      </c>
      <c r="WK3" s="4">
        <v>6.122098784756725E-2</v>
      </c>
      <c r="WL3" s="4">
        <v>6.9822962187618767E-4</v>
      </c>
      <c r="WM3" s="4">
        <v>0</v>
      </c>
      <c r="WN3" s="4">
        <v>0</v>
      </c>
      <c r="WO3" s="4">
        <v>3.5476305859623189</v>
      </c>
      <c r="WP3" s="4">
        <v>3.5511078843504289</v>
      </c>
      <c r="WQ3" s="4">
        <v>0</v>
      </c>
      <c r="WR3" s="4">
        <v>2.2377831559383721E-2</v>
      </c>
      <c r="WS3" s="4">
        <v>4.1118864976430443</v>
      </c>
      <c r="WT3" s="4">
        <v>6.2794331104204584E-2</v>
      </c>
      <c r="WU3" s="4">
        <v>6.3538153684994216E-3</v>
      </c>
      <c r="WV3" s="4">
        <v>1.677277353121695E-2</v>
      </c>
      <c r="WW3" s="4">
        <v>0.43151238581369988</v>
      </c>
      <c r="WX3" s="4">
        <v>0.22641934711159531</v>
      </c>
      <c r="WY3" s="4">
        <v>3.1058002836657192E-4</v>
      </c>
      <c r="WZ3" s="4">
        <v>0.27028892793876602</v>
      </c>
      <c r="XA3" s="4">
        <v>0.11376793565278059</v>
      </c>
      <c r="XB3" s="4">
        <v>5.6943372337391773E-2</v>
      </c>
      <c r="XC3" s="4">
        <v>4.7057520399333051E-2</v>
      </c>
      <c r="XD3" s="4">
        <v>2.802370049664109E-3</v>
      </c>
      <c r="XE3" s="4">
        <v>9.7683217708592326E-2</v>
      </c>
      <c r="XF3" s="4">
        <v>1.3011392164421709</v>
      </c>
      <c r="XG3" s="4">
        <v>4.7109124037300873E-2</v>
      </c>
      <c r="XH3" s="4">
        <v>4.0363595716654731E-4</v>
      </c>
      <c r="XI3" s="4">
        <v>0.28550925977257519</v>
      </c>
      <c r="XJ3" s="4">
        <v>1.8653749826920842E-2</v>
      </c>
      <c r="XK3" s="4">
        <v>0</v>
      </c>
      <c r="XL3" s="4">
        <v>0.1770447125483694</v>
      </c>
      <c r="XM3" s="4">
        <v>3.3146894419619231E-2</v>
      </c>
      <c r="XN3" s="4">
        <v>6.5466434607564017E-2</v>
      </c>
      <c r="XO3" s="4">
        <v>9.7521129469926915E-2</v>
      </c>
      <c r="XP3" s="4">
        <v>1.614043239631862E-2</v>
      </c>
      <c r="XQ3" s="4">
        <v>2.745144893296899E-2</v>
      </c>
      <c r="XR3" s="4">
        <v>1.1611251526444681E-2</v>
      </c>
      <c r="XS3" s="4">
        <v>9.745299716952054E-3</v>
      </c>
      <c r="XT3" s="4">
        <v>4.4701423621836392E-2</v>
      </c>
      <c r="XU3" s="4">
        <v>0.14334586255408721</v>
      </c>
      <c r="XV3" s="4">
        <v>0.24526389633415341</v>
      </c>
      <c r="XW3" s="4">
        <v>0.33722439251927661</v>
      </c>
      <c r="XX3" s="4">
        <v>3.9476093027350959E-2</v>
      </c>
      <c r="XY3" s="4">
        <v>2.8992773512322208E-2</v>
      </c>
      <c r="XZ3" s="4">
        <v>0.13158495113182489</v>
      </c>
      <c r="YA3" s="4">
        <v>0.58228672454399033</v>
      </c>
      <c r="YB3" s="4">
        <v>7.3922358250709988E-2</v>
      </c>
      <c r="YC3" s="4">
        <v>3.1536033683167618E-2</v>
      </c>
      <c r="YD3" s="4">
        <v>2.390797519380668E-2</v>
      </c>
      <c r="YE3" s="4">
        <v>3.073060802984251E-2</v>
      </c>
      <c r="YF3" s="4">
        <v>4.4261533510363937E-2</v>
      </c>
      <c r="YG3" s="4">
        <v>1.126794988892327</v>
      </c>
      <c r="YH3" s="4">
        <v>3.3659912881399717E-2</v>
      </c>
      <c r="YI3" s="4">
        <v>5.1257825959844773E-2</v>
      </c>
      <c r="YJ3" s="4">
        <v>0.64949173377628311</v>
      </c>
      <c r="YK3" s="4">
        <v>3.6870492268560678E-2</v>
      </c>
      <c r="YL3" s="4">
        <v>1.8209337163530789E-2</v>
      </c>
      <c r="YM3" s="4">
        <v>0.34618909996060471</v>
      </c>
      <c r="YN3" s="4">
        <v>0.29542422175905908</v>
      </c>
      <c r="YO3" s="4">
        <v>0.10673002096443369</v>
      </c>
      <c r="YP3" s="4">
        <v>2.404696251791013E-2</v>
      </c>
      <c r="YQ3" s="4">
        <v>5.3559729575758892E-2</v>
      </c>
      <c r="YR3" s="4">
        <v>2.447959551685425E-2</v>
      </c>
      <c r="YS3" s="4">
        <v>7.300021370628805E-2</v>
      </c>
      <c r="YT3" s="4">
        <v>5.3477756518194877E-2</v>
      </c>
      <c r="YU3" s="4">
        <v>0.1169058059598586</v>
      </c>
      <c r="YV3" s="4">
        <v>9.9940147851744779E-2</v>
      </c>
      <c r="YW3" s="4">
        <v>0</v>
      </c>
      <c r="YX3" s="4">
        <v>1.6383037456427319E-2</v>
      </c>
      <c r="YY3" s="4">
        <v>0.15967504028477381</v>
      </c>
      <c r="YZ3" s="4">
        <v>2.2669202527450829E-2</v>
      </c>
      <c r="ZA3" s="4">
        <v>3.4388855816296489</v>
      </c>
      <c r="ZB3" s="4">
        <v>0.23237090071104419</v>
      </c>
      <c r="ZC3" s="4">
        <v>0.1944045159360161</v>
      </c>
      <c r="ZD3" s="4">
        <v>0.59383017168883301</v>
      </c>
      <c r="ZE3" s="4">
        <v>2.6087260480400332E-2</v>
      </c>
      <c r="ZF3" s="4">
        <v>0.13762939607008989</v>
      </c>
      <c r="ZG3" s="4">
        <v>5.5264711222031318E-2</v>
      </c>
      <c r="ZH3" s="4">
        <v>3.9880581094087451E-2</v>
      </c>
      <c r="ZI3" s="4">
        <v>3.5545143963148743E-2</v>
      </c>
      <c r="ZJ3" s="4">
        <v>4.9130358950309143E-2</v>
      </c>
      <c r="ZK3" s="4">
        <v>4.1922508232659243E-2</v>
      </c>
      <c r="ZL3" s="4">
        <v>0.1669368702790259</v>
      </c>
      <c r="ZM3" s="4">
        <v>3.3112965049024751E-2</v>
      </c>
      <c r="ZN3" s="4">
        <v>5.5476235223632389E-2</v>
      </c>
      <c r="ZO3" s="4">
        <v>2.7205277014800751E-2</v>
      </c>
      <c r="ZP3" s="4">
        <v>4.7427933508434267E-3</v>
      </c>
      <c r="ZQ3" s="4">
        <v>3.8366108408182727E-2</v>
      </c>
      <c r="ZR3" s="4">
        <v>0.10294137130800531</v>
      </c>
      <c r="ZS3" s="4">
        <v>3.7934409839458838E-2</v>
      </c>
      <c r="ZT3" s="4">
        <v>1.464143118650334E-2</v>
      </c>
      <c r="ZU3" s="4">
        <v>4.0391466804000013E-2</v>
      </c>
      <c r="ZV3" s="4">
        <v>8.6987636661068814E-3</v>
      </c>
      <c r="ZW3" s="4">
        <v>2.376081690643092E-2</v>
      </c>
      <c r="ZX3" s="4">
        <v>7.6931686128701307E-3</v>
      </c>
      <c r="ZY3" s="4">
        <v>6.9834876789685576E-3</v>
      </c>
      <c r="ZZ3" s="4">
        <v>1.2241250685714449E-2</v>
      </c>
      <c r="AAA3" s="4">
        <v>1.9683494906230031E-2</v>
      </c>
      <c r="AAB3" s="4">
        <v>1.379180407317503E-2</v>
      </c>
      <c r="AAC3" s="4">
        <v>3.971585697554763E-2</v>
      </c>
      <c r="AAD3" s="4">
        <v>1.3469623783600599E-2</v>
      </c>
      <c r="AAE3" s="4">
        <v>3.0299780331658751E-2</v>
      </c>
      <c r="AAF3" s="4">
        <v>2.2737475525582911E-2</v>
      </c>
      <c r="AAG3" s="4">
        <v>1.3249406968568E-2</v>
      </c>
      <c r="AAH3" s="4">
        <v>1.496750902379404E-2</v>
      </c>
      <c r="AAI3" s="4">
        <v>8.7738450919009878E-2</v>
      </c>
      <c r="AAJ3" s="4">
        <v>4.8907882675120926E-4</v>
      </c>
      <c r="AAK3" s="4">
        <v>9.4230162798500366E-3</v>
      </c>
      <c r="AAL3" s="4">
        <v>1.303114222048141E-2</v>
      </c>
      <c r="AAM3" s="4">
        <v>7.5911246351796991E-3</v>
      </c>
      <c r="AAN3" s="4">
        <v>1.7021303279455589E-2</v>
      </c>
      <c r="AAO3" s="4">
        <v>9.9650978837362292E-3</v>
      </c>
      <c r="AAP3" s="4">
        <v>7.6754867528873533E-2</v>
      </c>
      <c r="AAQ3" s="4">
        <v>1.193212399492515E-2</v>
      </c>
      <c r="AAR3" s="4">
        <v>1.3867661295902349E-2</v>
      </c>
      <c r="AAS3" s="4">
        <v>0.1788956473539447</v>
      </c>
      <c r="AAT3" s="4">
        <v>4.0299294292394872E-2</v>
      </c>
      <c r="AAU3" s="4">
        <v>3.3486942362600317E-2</v>
      </c>
      <c r="AAV3" s="4">
        <v>9.9464942733276607E-2</v>
      </c>
      <c r="AAW3" s="4">
        <v>9.0854147598230673E-3</v>
      </c>
      <c r="AAX3" s="4">
        <v>0.19474527516403861</v>
      </c>
      <c r="AAY3" s="4">
        <v>0.16615305210722919</v>
      </c>
      <c r="AAZ3" s="4">
        <v>0.67796579176384197</v>
      </c>
      <c r="ABA3" s="4">
        <v>0.44584245239553472</v>
      </c>
      <c r="ABB3" s="4">
        <v>0.23984032437280561</v>
      </c>
      <c r="ABC3" s="4">
        <v>0.24587413207372291</v>
      </c>
      <c r="ABD3" s="4">
        <v>0.76696678263207474</v>
      </c>
      <c r="ABE3" s="4">
        <v>0.12973507584011751</v>
      </c>
      <c r="ABF3" s="4">
        <v>9.7046729731014927E-3</v>
      </c>
      <c r="ABG3" s="4">
        <v>1.702463511988633E-2</v>
      </c>
      <c r="ABH3" s="4">
        <v>2.360897477195624E-2</v>
      </c>
      <c r="ABI3" s="4">
        <v>1.938645646695427E-2</v>
      </c>
      <c r="ABJ3" s="4">
        <v>8.7102871492956133E-2</v>
      </c>
      <c r="ABK3" s="4">
        <v>6.4190246214469213E-2</v>
      </c>
      <c r="ABL3" s="4">
        <v>1.053262627653569E-2</v>
      </c>
      <c r="ABM3" s="4">
        <v>5.7062755349807171E-3</v>
      </c>
      <c r="ABN3" s="4">
        <v>1.5457439404139361E-2</v>
      </c>
      <c r="ABO3" s="4">
        <v>0</v>
      </c>
      <c r="ABP3" s="4">
        <v>4.0433122093567796E-3</v>
      </c>
      <c r="ABQ3" s="4">
        <v>0.1666749105797426</v>
      </c>
      <c r="ABR3" s="4">
        <v>8.4909388537214251E-3</v>
      </c>
      <c r="ABS3" s="4">
        <v>0.30284885128799383</v>
      </c>
      <c r="ABT3" s="4">
        <v>4.9246365741339666</v>
      </c>
      <c r="ABU3" s="4">
        <v>4.2875120076448114</v>
      </c>
      <c r="ABV3" s="4">
        <v>0.46349445223351532</v>
      </c>
      <c r="ABW3" s="4">
        <v>0.5687333326401488</v>
      </c>
      <c r="ABX3" s="4">
        <v>0.16863428142646361</v>
      </c>
      <c r="ABY3" s="4">
        <v>0.14202852492838519</v>
      </c>
      <c r="ABZ3" s="4">
        <v>6.6350280044846187E-3</v>
      </c>
      <c r="ACA3" s="4">
        <v>1.22905727037782E-2</v>
      </c>
      <c r="ACB3" s="4">
        <v>0.1036067283294643</v>
      </c>
      <c r="ACC3" s="4">
        <v>0.1682407857856125</v>
      </c>
      <c r="ACD3" s="4">
        <v>3.3837512941885708E-2</v>
      </c>
      <c r="ACE3" s="4">
        <v>4.77291536430607</v>
      </c>
      <c r="ACF3" s="4">
        <v>0.91008553189387231</v>
      </c>
      <c r="ACG3" s="4">
        <v>0.32244671608505548</v>
      </c>
      <c r="ACH3" s="4">
        <v>11.43943542299685</v>
      </c>
      <c r="ACI3" s="4">
        <v>0.61149844590334068</v>
      </c>
      <c r="ACJ3" s="4">
        <v>0.58269100171700117</v>
      </c>
      <c r="ACK3" s="4">
        <v>0.12788048944765071</v>
      </c>
      <c r="ACL3" s="4">
        <v>0.18248593874544569</v>
      </c>
      <c r="ACM3" s="4">
        <v>1.3366993376313819E-2</v>
      </c>
      <c r="ACN3" s="4">
        <v>0.8298442450662028</v>
      </c>
      <c r="ACO3" s="4">
        <v>1.705536743745419</v>
      </c>
      <c r="ACP3" s="4">
        <v>2.844656775162446E-2</v>
      </c>
      <c r="ACQ3" s="4">
        <v>0.31287155006587453</v>
      </c>
      <c r="ACR3" s="4">
        <v>2.968233565711732E-2</v>
      </c>
      <c r="ACS3" s="4">
        <v>0.30788992065575282</v>
      </c>
      <c r="ACT3" s="4">
        <v>1.4847228565221381E-2</v>
      </c>
      <c r="ACU3" s="4">
        <v>4.5644256436581307E-2</v>
      </c>
      <c r="ACV3" s="4">
        <v>4.4870396790720737E-3</v>
      </c>
      <c r="ACW3" s="4">
        <v>1.1517399735828819</v>
      </c>
      <c r="ACX3" s="4">
        <v>3.2879499731918848E-3</v>
      </c>
      <c r="ACY3" s="4">
        <v>0</v>
      </c>
      <c r="ACZ3" s="4">
        <v>0.21834100385488101</v>
      </c>
      <c r="ADA3" s="4">
        <v>1.6657620455339209E-2</v>
      </c>
      <c r="ADB3" s="4">
        <v>0.28253722321462821</v>
      </c>
      <c r="ADC3" s="4">
        <v>3.1511273057645582E-2</v>
      </c>
      <c r="ADD3" s="4">
        <v>0.26083187768980531</v>
      </c>
      <c r="ADE3" s="4">
        <v>0.1211938988499902</v>
      </c>
      <c r="ADF3" s="4">
        <v>5.8075308439440509E-3</v>
      </c>
      <c r="ADG3" s="4">
        <v>8.2693752890323408E-2</v>
      </c>
      <c r="ADH3" s="4">
        <v>0.16470702829730091</v>
      </c>
      <c r="ADI3" s="4">
        <v>7.9161918021609327E-3</v>
      </c>
      <c r="ADJ3" s="4">
        <v>1.975362168814539E-2</v>
      </c>
      <c r="ADK3" s="4">
        <v>8.3720149151570486E-2</v>
      </c>
      <c r="ADL3" s="4">
        <v>2.7984136449967119E-2</v>
      </c>
      <c r="ADM3" s="4">
        <v>8.3290370443689601E-2</v>
      </c>
      <c r="ADN3" s="4">
        <v>0.21991346288792959</v>
      </c>
      <c r="ADO3" s="4">
        <v>8.330461131307712E-2</v>
      </c>
      <c r="ADP3" s="4">
        <v>3.5917877975457902E-3</v>
      </c>
      <c r="ADQ3" s="4">
        <v>2.1090892846213741E-2</v>
      </c>
      <c r="ADR3" s="4">
        <v>1.1922726095917331</v>
      </c>
      <c r="ADS3" s="4">
        <v>4.6312004053650586E-3</v>
      </c>
      <c r="ADT3" s="4">
        <v>1.3960838160893191E-2</v>
      </c>
      <c r="ADU3" s="4">
        <v>1.6199699511067811E-2</v>
      </c>
      <c r="ADV3" s="4">
        <v>1.214667497367263E-2</v>
      </c>
      <c r="ADW3" s="4">
        <v>0.48136551330195632</v>
      </c>
      <c r="ADX3" s="4">
        <v>1.1948723420288229E-2</v>
      </c>
      <c r="ADY3" s="4">
        <v>5.2398858212154506E-4</v>
      </c>
      <c r="ADZ3" s="4">
        <v>3.3596961454504227E-2</v>
      </c>
      <c r="AEA3" s="4">
        <v>0.14899758989282921</v>
      </c>
      <c r="AEB3" s="4">
        <v>2.7931458358407591E-2</v>
      </c>
      <c r="AEC3" s="4">
        <v>4.6550086548851129E-2</v>
      </c>
      <c r="AED3" s="4">
        <v>0.94580280541065043</v>
      </c>
      <c r="AEE3" s="4">
        <v>0.79571119368953591</v>
      </c>
      <c r="AEF3" s="4">
        <v>0.11647174180955459</v>
      </c>
      <c r="AEG3" s="4">
        <v>4.0062563070208529E-2</v>
      </c>
      <c r="AEH3" s="4">
        <v>22.65602853265721</v>
      </c>
      <c r="AEI3" s="4">
        <v>5.9988096451255268</v>
      </c>
      <c r="AEJ3" s="4">
        <v>0.37600773635810503</v>
      </c>
      <c r="AEK3" s="4">
        <v>0.43084431052610961</v>
      </c>
      <c r="AEL3" s="4">
        <v>0.58226760782080811</v>
      </c>
      <c r="AEM3" s="4">
        <v>9.9556636508685875E-2</v>
      </c>
      <c r="AEN3" s="4">
        <v>8.7402679370441714</v>
      </c>
      <c r="AEO3" s="4">
        <v>0.32450651226082328</v>
      </c>
      <c r="AEP3" s="4">
        <v>0.39753637813271131</v>
      </c>
      <c r="AEQ3" s="4">
        <v>0.40988567220609601</v>
      </c>
      <c r="AER3" s="4">
        <v>0.28014756789547191</v>
      </c>
      <c r="AES3" s="4">
        <v>0.23900266467996981</v>
      </c>
      <c r="AET3" s="4">
        <v>0.91029006747272634</v>
      </c>
      <c r="AEU3" s="4">
        <v>0.98415558083913557</v>
      </c>
      <c r="AEV3" s="4">
        <v>0.20538950150104321</v>
      </c>
      <c r="AEW3" s="4">
        <v>0.34512581369019413</v>
      </c>
      <c r="AEX3" s="4">
        <v>0.47161869787470678</v>
      </c>
      <c r="AEY3" s="4">
        <v>4.0360311282930578E-2</v>
      </c>
      <c r="AEZ3" s="4">
        <v>6.7991616488590687E-2</v>
      </c>
      <c r="AFA3" s="4">
        <v>5.876028334414217E-2</v>
      </c>
      <c r="AFB3" s="4">
        <v>1.2739502681122511E-2</v>
      </c>
      <c r="AFC3" s="4">
        <v>0.40698435516775933</v>
      </c>
      <c r="AFD3" s="4">
        <v>0.2075466323717409</v>
      </c>
      <c r="AFE3" s="4">
        <v>13.026033633136301</v>
      </c>
      <c r="AFF3" s="4">
        <v>0.24833510775783521</v>
      </c>
      <c r="AFG3" s="4">
        <v>0.15059337866549219</v>
      </c>
      <c r="AFH3" s="4">
        <v>0.67147235640645386</v>
      </c>
      <c r="AFI3" s="4">
        <v>1.008300169522397</v>
      </c>
      <c r="AFJ3" s="4">
        <v>0.2689523387435927</v>
      </c>
      <c r="AFK3" s="4">
        <v>1.195821772336363E-2</v>
      </c>
      <c r="AFL3" s="4">
        <v>0.18159778387215089</v>
      </c>
      <c r="AFM3" s="4">
        <v>0.34866049356141871</v>
      </c>
      <c r="AFN3" s="4">
        <v>2.279838870338839</v>
      </c>
      <c r="AFO3" s="4">
        <v>2.7763103823365269</v>
      </c>
      <c r="AFP3" s="4">
        <v>0.25038833803921079</v>
      </c>
      <c r="AFQ3" s="4">
        <v>0.22196340420325231</v>
      </c>
      <c r="AFR3" s="4">
        <v>0.1235670926375546</v>
      </c>
      <c r="AFS3" s="4">
        <v>0.31235455991049949</v>
      </c>
      <c r="AFT3" s="4">
        <v>0.17079736136418289</v>
      </c>
      <c r="AFU3" s="4">
        <v>0.19359144776125881</v>
      </c>
      <c r="AFV3" s="4">
        <v>0.18012338556242599</v>
      </c>
      <c r="AFW3" s="4">
        <v>0.75081369503299689</v>
      </c>
      <c r="AFX3" s="4">
        <v>5.5051224766232962E-2</v>
      </c>
      <c r="AFY3" s="4">
        <v>0.32188859908580481</v>
      </c>
      <c r="AFZ3" s="4">
        <v>4.0257443346536928E-2</v>
      </c>
      <c r="AGA3" s="4">
        <v>0.1084610236987531</v>
      </c>
      <c r="AGB3" s="4">
        <v>0.22172476254709381</v>
      </c>
      <c r="AGC3" s="4">
        <v>2.197206373469715E-2</v>
      </c>
      <c r="AGD3" s="4">
        <v>0.62213709737556278</v>
      </c>
      <c r="AGE3" s="4">
        <v>0.24086403565557829</v>
      </c>
      <c r="AGF3" s="4">
        <v>6.6644190956122408E-3</v>
      </c>
      <c r="AGG3" s="4">
        <v>0.1932456040003499</v>
      </c>
      <c r="AGH3" s="4">
        <v>0.17248588789952249</v>
      </c>
      <c r="AGI3" s="4">
        <v>0.26248267870996689</v>
      </c>
      <c r="AGJ3" s="4">
        <v>0.16595087292352639</v>
      </c>
      <c r="AGK3" s="4">
        <v>2.752317604894778E-2</v>
      </c>
      <c r="AGL3" s="4">
        <v>2.856686047474028E-3</v>
      </c>
      <c r="AGM3" s="4">
        <v>4.1786026067819088E-2</v>
      </c>
      <c r="AGN3" s="4">
        <v>0.48022140875731439</v>
      </c>
      <c r="AGO3" s="4">
        <v>4.2842116250782752E-4</v>
      </c>
      <c r="AGP3" s="4">
        <v>9.1139083409071717E-2</v>
      </c>
      <c r="AGQ3" s="4">
        <v>0.61623395622897659</v>
      </c>
      <c r="AGR3" s="4">
        <v>0.39311322458989317</v>
      </c>
      <c r="AGS3" s="4">
        <v>1.03562619532485</v>
      </c>
      <c r="AGT3" s="4">
        <v>6.8393342220921926E-3</v>
      </c>
      <c r="AGU3" s="4">
        <v>0.61548693292968404</v>
      </c>
      <c r="AGV3" s="4">
        <v>7.1679182985398202E-2</v>
      </c>
      <c r="AGW3" s="4">
        <v>0.35430595867482612</v>
      </c>
      <c r="AGX3" s="4">
        <v>5.5327975194383334E-3</v>
      </c>
      <c r="AGY3" s="4">
        <v>0.10196055870809791</v>
      </c>
      <c r="AGZ3" s="4">
        <v>3.1711386946865219E-2</v>
      </c>
      <c r="AHA3" s="4">
        <v>7.5864793110652626E-2</v>
      </c>
      <c r="AHB3" s="4">
        <v>0.19818643335379529</v>
      </c>
      <c r="AHC3" s="4">
        <v>3.7512418067656303E-2</v>
      </c>
      <c r="AHD3" s="4">
        <v>1.2097594104660721E-2</v>
      </c>
      <c r="AHE3" s="4">
        <v>0.21255586457742781</v>
      </c>
      <c r="AHF3" s="4">
        <v>0.2478644061890326</v>
      </c>
      <c r="AHG3" s="4">
        <v>9.0825663411536715E-3</v>
      </c>
      <c r="AHH3" s="4">
        <v>0.44796703823262302</v>
      </c>
      <c r="AHI3" s="4">
        <v>1.781882864980546E-3</v>
      </c>
      <c r="AHJ3" s="4">
        <v>4.5770459647643383E-2</v>
      </c>
      <c r="AHK3" s="4">
        <v>0.40918706306911551</v>
      </c>
      <c r="AHL3" s="4">
        <v>0.93898031369880841</v>
      </c>
      <c r="AHM3" s="4">
        <v>0.27718621611676242</v>
      </c>
      <c r="AHN3" s="4">
        <v>0.36938018073899409</v>
      </c>
      <c r="AHO3" s="4">
        <v>0.1031248688195144</v>
      </c>
      <c r="AHP3" s="4">
        <v>0.49974705966529542</v>
      </c>
      <c r="AHQ3" s="4">
        <v>0.59220469944379672</v>
      </c>
      <c r="AHR3" s="4">
        <v>0.39078926810138209</v>
      </c>
      <c r="AHS3" s="4">
        <v>0.13490971989638401</v>
      </c>
      <c r="AHT3" s="4">
        <v>0.23491962410951489</v>
      </c>
      <c r="AHU3" s="4">
        <v>2.3124240283580001E-2</v>
      </c>
      <c r="AHV3" s="4">
        <v>0.1122703583847099</v>
      </c>
      <c r="AHW3" s="4">
        <v>0.34158285462955451</v>
      </c>
      <c r="AHX3" s="4">
        <v>2.617604048366631E-2</v>
      </c>
      <c r="AHY3" s="4">
        <v>0.75669438424764912</v>
      </c>
      <c r="AHZ3" s="4">
        <v>1.2617372494497741</v>
      </c>
      <c r="AIA3" s="4">
        <v>0.1199063217775833</v>
      </c>
      <c r="AIB3" s="4">
        <v>0.13640743217736451</v>
      </c>
      <c r="AIC3" s="4">
        <v>6.0136054589846173E-2</v>
      </c>
      <c r="AID3" s="4">
        <v>1.247755797931611</v>
      </c>
      <c r="AIE3" s="4">
        <v>2.6386566110514568E-4</v>
      </c>
      <c r="AIF3" s="4">
        <v>1.255153760220624</v>
      </c>
      <c r="AIG3" s="4">
        <v>1.247126108856998</v>
      </c>
      <c r="AIH3" s="4">
        <v>1.554011251184561</v>
      </c>
      <c r="AII3" s="4">
        <v>1.646154501573259E-2</v>
      </c>
      <c r="AIJ3" s="4">
        <v>0.16654583168308171</v>
      </c>
      <c r="AIK3" s="4">
        <v>1.5936588427173132E-2</v>
      </c>
      <c r="AIL3" s="4">
        <v>7.97269936461612E-4</v>
      </c>
      <c r="AIM3" s="4">
        <v>0.13457037895904439</v>
      </c>
      <c r="AIN3" s="4">
        <v>0.13399427123769081</v>
      </c>
      <c r="AIO3" s="4">
        <v>3.1818265313517808</v>
      </c>
      <c r="AIP3" s="4">
        <v>0.78073504932450621</v>
      </c>
      <c r="AIQ3" s="4">
        <v>1.352959611709428</v>
      </c>
      <c r="AIR3" s="4">
        <v>1.02172509473211E-3</v>
      </c>
      <c r="AIS3" s="4">
        <v>1.743620390083055E-3</v>
      </c>
      <c r="AIT3" s="4">
        <v>0</v>
      </c>
      <c r="AIU3" s="4">
        <v>2.8831717391727368E-3</v>
      </c>
      <c r="AIV3" s="4">
        <v>0.32826599277409668</v>
      </c>
      <c r="AIW3" s="4">
        <v>4.5615898510232233E-2</v>
      </c>
      <c r="AIX3" s="4">
        <v>2.996335395003762E-3</v>
      </c>
      <c r="AIY3" s="4">
        <v>0.19480295592734331</v>
      </c>
      <c r="AIZ3" s="4">
        <v>2.764196362389813E-2</v>
      </c>
      <c r="AJA3" s="4">
        <v>5.4535604782751951E-3</v>
      </c>
      <c r="AJB3" s="4">
        <v>0.44841568038678842</v>
      </c>
      <c r="AJC3" s="4">
        <v>2.5526391590624021E-2</v>
      </c>
      <c r="AJD3" s="4">
        <v>0</v>
      </c>
      <c r="AJE3" s="4">
        <v>5.7407133262280521E-3</v>
      </c>
      <c r="AJF3" s="4">
        <v>1.279902560496074E-2</v>
      </c>
      <c r="AJG3" s="4">
        <v>6.7216003071121557</v>
      </c>
      <c r="AJH3" s="4">
        <v>8.0719845311582522E-2</v>
      </c>
      <c r="AJI3" s="4">
        <v>1.5693571453035049</v>
      </c>
      <c r="AJJ3" s="4">
        <v>0.72844864537242215</v>
      </c>
      <c r="AJK3" s="4">
        <v>0.31849972836942081</v>
      </c>
      <c r="AJL3" s="4">
        <v>0.13358806119353089</v>
      </c>
      <c r="AJM3" s="4">
        <v>0.24962034945908571</v>
      </c>
      <c r="AJN3" s="4">
        <v>2.7521176932384608E-2</v>
      </c>
      <c r="AJO3" s="4">
        <v>0.33438089553583927</v>
      </c>
      <c r="AJP3" s="4">
        <v>0.32201284115066892</v>
      </c>
      <c r="AJQ3" s="4">
        <v>4.0106487451499563E-2</v>
      </c>
      <c r="AJR3" s="4">
        <v>4.3179077247734433E-2</v>
      </c>
      <c r="AJS3" s="4">
        <v>1.2976722660175679</v>
      </c>
      <c r="AJT3" s="4">
        <v>0.45908607681053548</v>
      </c>
      <c r="AJU3" s="4">
        <v>0.1209128930624641</v>
      </c>
      <c r="AJV3" s="4">
        <v>0.20600045278702619</v>
      </c>
      <c r="AJW3" s="4">
        <v>0.66432945292851409</v>
      </c>
      <c r="AJX3" s="4">
        <v>0.18260016431227169</v>
      </c>
      <c r="AJY3" s="4">
        <v>6.8059052362152386E-2</v>
      </c>
      <c r="AJZ3" s="4">
        <v>3.7986573791518291E-2</v>
      </c>
      <c r="AKA3" s="4">
        <v>3.3452157310971883E-2</v>
      </c>
      <c r="AKB3" s="4">
        <v>3.6626433547587822E-2</v>
      </c>
      <c r="AKC3" s="4">
        <v>3.6178486223925319E-2</v>
      </c>
      <c r="AKD3" s="4">
        <v>9.1622276864601462E-2</v>
      </c>
      <c r="AKE3" s="4">
        <v>0.31693462823299351</v>
      </c>
      <c r="AKF3" s="4">
        <v>0.56688985553615179</v>
      </c>
      <c r="AKG3" s="4">
        <v>0.18014204209660081</v>
      </c>
      <c r="AKH3" s="4">
        <v>0.62141674265261815</v>
      </c>
      <c r="AKI3" s="4">
        <v>2.6808965611758891E-3</v>
      </c>
      <c r="AKJ3" s="4">
        <v>0.66111363354706532</v>
      </c>
      <c r="AKK3" s="4">
        <v>2.4778488961051761E-3</v>
      </c>
      <c r="AKL3" s="4">
        <v>0.84818622042665592</v>
      </c>
      <c r="AKM3" s="4">
        <v>9.7261759885320237E-2</v>
      </c>
      <c r="AKN3" s="4">
        <v>0.86740987186509599</v>
      </c>
      <c r="AKO3" s="4">
        <v>0.64414751805095838</v>
      </c>
      <c r="AKP3" s="4">
        <v>0.47911628024323583</v>
      </c>
      <c r="AKQ3" s="4">
        <v>1.227141112075671</v>
      </c>
      <c r="AKR3" s="4">
        <v>1.739592371032266</v>
      </c>
      <c r="AKS3" s="4">
        <v>0.20922563411920461</v>
      </c>
      <c r="AKT3" s="4">
        <v>0.24466203588364019</v>
      </c>
      <c r="AKU3" s="4">
        <v>0.39140375492146129</v>
      </c>
      <c r="AKV3" s="4">
        <v>0.55603252812079396</v>
      </c>
      <c r="AKW3" s="4">
        <v>8.3271385535533621E-2</v>
      </c>
      <c r="AKX3" s="4">
        <v>1.7057616723898219</v>
      </c>
      <c r="AKY3" s="4">
        <v>0.86947129194004191</v>
      </c>
      <c r="AKZ3" s="4">
        <v>0.20047346866007321</v>
      </c>
      <c r="ALA3" s="4">
        <v>0.44922842645654992</v>
      </c>
      <c r="ALB3" s="4">
        <v>0.25581906181837583</v>
      </c>
      <c r="ALC3" s="4">
        <v>0.46521527116556721</v>
      </c>
      <c r="ALD3" s="4">
        <v>0.15978644429641781</v>
      </c>
      <c r="ALE3" s="4">
        <v>0.14580630073147979</v>
      </c>
      <c r="ALF3" s="4">
        <v>0.67876643179699625</v>
      </c>
      <c r="ALG3" s="4">
        <v>0.13678241300657171</v>
      </c>
      <c r="ALH3" s="4">
        <v>0.23272744534259071</v>
      </c>
      <c r="ALI3" s="4">
        <v>5.5073372011561393E-2</v>
      </c>
      <c r="ALJ3" s="4">
        <v>0.33880744598396723</v>
      </c>
      <c r="ALK3" s="4">
        <v>3.0082920405419609</v>
      </c>
      <c r="ALL3" s="4">
        <v>0.107157693732086</v>
      </c>
      <c r="ALM3" s="4">
        <v>0.1736854229985583</v>
      </c>
      <c r="ALN3" s="4">
        <v>1.380369017582739</v>
      </c>
      <c r="ALO3" s="4">
        <v>1.279018731482551</v>
      </c>
      <c r="ALP3" s="4">
        <v>0.15870603544287321</v>
      </c>
      <c r="ALQ3" s="4">
        <v>0.49965465686704869</v>
      </c>
      <c r="ALR3" s="4">
        <v>1.0570534995415271</v>
      </c>
      <c r="ALS3" s="4">
        <v>1.130369354701485</v>
      </c>
      <c r="ALT3" s="4">
        <v>0.54201321513590506</v>
      </c>
      <c r="ALU3" s="4">
        <v>0.32550712154411732</v>
      </c>
      <c r="ALV3" s="4">
        <v>0.1221378247646968</v>
      </c>
      <c r="ALW3" s="4">
        <v>0.17947149526692921</v>
      </c>
      <c r="ALX3" s="4">
        <v>0.26284062521327373</v>
      </c>
      <c r="ALY3" s="4">
        <v>0.17892728012064421</v>
      </c>
      <c r="ALZ3" s="4">
        <v>2.8243379343069908E-3</v>
      </c>
      <c r="AMA3" s="4">
        <v>0.33357333121864019</v>
      </c>
      <c r="AMB3" s="4">
        <v>5.0019910223859043E-2</v>
      </c>
      <c r="AMC3" s="4">
        <v>4.8800856445342711E-2</v>
      </c>
      <c r="AMD3" s="4">
        <v>0.23542976146327449</v>
      </c>
      <c r="AME3" s="4">
        <v>3.7145754018649828E-2</v>
      </c>
      <c r="AMF3" s="4">
        <v>0.15466586652796849</v>
      </c>
      <c r="AMG3" s="4">
        <v>6.2319272196571233E-2</v>
      </c>
      <c r="AMH3" s="4">
        <v>8.4174137211154507E-2</v>
      </c>
      <c r="AMI3" s="4">
        <v>0.1875789120949875</v>
      </c>
      <c r="AMJ3" s="4">
        <v>8.2654231522853339E-2</v>
      </c>
      <c r="AMK3" s="4">
        <v>0.90962216716107092</v>
      </c>
      <c r="AML3" s="4">
        <v>2.7903842089785189E-3</v>
      </c>
      <c r="AMM3" s="4">
        <v>0.37558499339944851</v>
      </c>
      <c r="AMN3" s="4">
        <v>0.1131086116642413</v>
      </c>
      <c r="AMO3" s="4">
        <v>7.454436579544467E-2</v>
      </c>
      <c r="AMP3" s="4">
        <v>8.9745811350177798E-2</v>
      </c>
      <c r="AMQ3" s="4">
        <v>2.9916143636794439E-2</v>
      </c>
      <c r="AMR3" s="4">
        <v>0.5052501143350282</v>
      </c>
      <c r="AMS3" s="4">
        <v>0.24807914963100691</v>
      </c>
      <c r="AMT3" s="4">
        <v>0.24712163548044561</v>
      </c>
      <c r="AMU3" s="4">
        <v>0.1590297765057328</v>
      </c>
      <c r="AMV3" s="4">
        <v>0.1100238859738456</v>
      </c>
      <c r="AMW3" s="4">
        <v>1.597533599370256</v>
      </c>
      <c r="AMX3" s="4">
        <v>0.1422871617762472</v>
      </c>
      <c r="AMY3" s="4">
        <v>0.1093025922506361</v>
      </c>
      <c r="AMZ3" s="4">
        <v>2.266569475082842E-2</v>
      </c>
      <c r="ANA3" s="4">
        <v>0.1808620317483636</v>
      </c>
      <c r="ANB3" s="4">
        <v>1.3695134468699939E-2</v>
      </c>
      <c r="ANC3" s="4">
        <v>0.70832175065747405</v>
      </c>
      <c r="AND3" s="4">
        <v>1.149034032700102E-2</v>
      </c>
      <c r="ANE3" s="4">
        <v>1.1040697820667659E-2</v>
      </c>
      <c r="ANF3" s="4">
        <v>0.12655873922676819</v>
      </c>
      <c r="ANG3" s="4">
        <v>0.10288786912235599</v>
      </c>
      <c r="ANH3" s="4">
        <v>0.2377095932436448</v>
      </c>
      <c r="ANI3" s="4">
        <v>0.19368782671826409</v>
      </c>
      <c r="ANJ3" s="4">
        <v>0.38307932132925382</v>
      </c>
      <c r="ANK3" s="4">
        <v>0.2227789250940708</v>
      </c>
      <c r="ANL3" s="4">
        <v>0.53622630368833668</v>
      </c>
      <c r="ANM3" s="4">
        <v>0.26754287561369011</v>
      </c>
      <c r="ANN3" s="4">
        <v>0.1017704279731555</v>
      </c>
      <c r="ANO3" s="4">
        <v>0.77370970882671075</v>
      </c>
      <c r="ANP3" s="4">
        <v>0.50630720942297358</v>
      </c>
      <c r="ANQ3" s="4">
        <v>0.37612856363576502</v>
      </c>
      <c r="ANR3" s="4">
        <v>0.38198416964696669</v>
      </c>
      <c r="ANS3" s="4">
        <v>4.6353952559792508E-2</v>
      </c>
      <c r="ANT3" s="4">
        <v>0.19648035814574061</v>
      </c>
      <c r="ANU3" s="4">
        <v>8.5872286424669611E-2</v>
      </c>
      <c r="ANV3" s="4">
        <v>0.1374659197522109</v>
      </c>
      <c r="ANW3" s="4">
        <v>2.3123158902098338E-2</v>
      </c>
      <c r="ANX3" s="4">
        <v>3.361294757632402E-2</v>
      </c>
      <c r="ANY3" s="4">
        <v>0.56937595736811897</v>
      </c>
      <c r="ANZ3" s="4">
        <v>0.31528413541351452</v>
      </c>
      <c r="AOA3" s="4">
        <v>6.6375418111376807E-3</v>
      </c>
      <c r="AOB3" s="4">
        <v>0.30646551909822939</v>
      </c>
      <c r="AOC3" s="4">
        <v>0.1040009390468067</v>
      </c>
      <c r="AOD3" s="4">
        <v>7.324541416725211E-2</v>
      </c>
      <c r="AOE3" s="4">
        <v>6.7839550516775773E-2</v>
      </c>
      <c r="AOF3" s="4">
        <v>5.2370225624950119E-2</v>
      </c>
      <c r="AOG3" s="4">
        <v>5.0786699233879851E-2</v>
      </c>
      <c r="AOH3" s="4">
        <v>4.5862322081520371E-2</v>
      </c>
      <c r="AOI3" s="4">
        <v>1.135425224426149E-2</v>
      </c>
      <c r="AOJ3" s="4">
        <v>8.6644039851303967E-3</v>
      </c>
      <c r="AOK3" s="4">
        <v>7.7958236997897846E-3</v>
      </c>
      <c r="AOL3" s="4">
        <v>1.935173070290545E-2</v>
      </c>
      <c r="AOM3" s="4">
        <v>1.662545926037079E-2</v>
      </c>
      <c r="AON3" s="4">
        <v>0.1112021867713186</v>
      </c>
      <c r="AOO3" s="4">
        <v>0.23735125879211039</v>
      </c>
      <c r="AOP3" s="4">
        <v>1.0947195051771479E-2</v>
      </c>
      <c r="AOQ3" s="4">
        <v>2.6021962064714441E-2</v>
      </c>
      <c r="AOR3" s="4">
        <v>4.2026370885176599E-2</v>
      </c>
      <c r="AOS3" s="4">
        <v>7.912210453870816E-2</v>
      </c>
      <c r="AOT3" s="4">
        <v>0.24103745760838879</v>
      </c>
      <c r="AOU3" s="4">
        <v>6.08143118980429E-2</v>
      </c>
      <c r="AOV3" s="4">
        <v>4.0127459665724556E-3</v>
      </c>
      <c r="AOW3" s="4">
        <v>0.4200094509590368</v>
      </c>
      <c r="AOX3" s="4">
        <v>0.13136545429620161</v>
      </c>
      <c r="AOY3" s="4">
        <v>0.1520281164959309</v>
      </c>
      <c r="AOZ3" s="4">
        <v>9.4316929333843919E-2</v>
      </c>
      <c r="APA3" s="4">
        <v>5.0638778542683949E-2</v>
      </c>
      <c r="APB3" s="4">
        <v>2.065482772084188E-2</v>
      </c>
      <c r="APC3" s="4">
        <v>1.2877131068863059E-2</v>
      </c>
      <c r="APD3" s="4">
        <v>8.3655586525963575E-3</v>
      </c>
      <c r="APE3" s="4">
        <v>0.100618775364393</v>
      </c>
      <c r="APF3" s="4">
        <v>0.21110374738312271</v>
      </c>
      <c r="APG3" s="4">
        <v>8.7149802440157867E-2</v>
      </c>
      <c r="APH3" s="4">
        <v>0.56777633189824395</v>
      </c>
      <c r="API3" s="4">
        <v>8.1749133945512295E-2</v>
      </c>
      <c r="APJ3" s="4">
        <v>3.238995828080691E-3</v>
      </c>
      <c r="APK3" s="4">
        <v>0</v>
      </c>
      <c r="APL3" s="4">
        <v>0</v>
      </c>
      <c r="APM3" s="4">
        <v>0.49791665056063561</v>
      </c>
      <c r="APN3" s="4">
        <v>3.549214595189145E-2</v>
      </c>
      <c r="APO3" s="4">
        <v>0.71075823865848353</v>
      </c>
      <c r="APP3" s="4">
        <v>6.4734990443200191E-2</v>
      </c>
      <c r="APQ3" s="4">
        <v>0.2277238738136739</v>
      </c>
      <c r="APR3" s="4">
        <v>9.1612381364624934E-2</v>
      </c>
      <c r="APS3" s="4">
        <v>1.694090095400029E-2</v>
      </c>
      <c r="APT3" s="4">
        <v>1.284793785473318</v>
      </c>
      <c r="APU3" s="4">
        <v>0.56239407858121326</v>
      </c>
      <c r="APV3" s="4">
        <v>0.3777907029089379</v>
      </c>
      <c r="APW3" s="4">
        <v>0.95706054451044054</v>
      </c>
      <c r="APX3" s="4">
        <v>0.2000016396470764</v>
      </c>
      <c r="APY3" s="4">
        <v>9.58104547187782</v>
      </c>
      <c r="APZ3" s="4">
        <v>2.908060526150273</v>
      </c>
      <c r="AQA3" s="4">
        <v>0.38862988364816109</v>
      </c>
      <c r="AQB3" s="4">
        <v>1.746519828298549E-2</v>
      </c>
      <c r="AQC3" s="4">
        <v>0.1070724204435807</v>
      </c>
      <c r="AQD3" s="4">
        <v>0.21339323567759899</v>
      </c>
      <c r="AQE3" s="4">
        <v>5.1433485456443648E-2</v>
      </c>
      <c r="AQF3" s="4">
        <v>7.6964581095150262E-3</v>
      </c>
      <c r="AQG3" s="4">
        <v>3.105188554206845E-2</v>
      </c>
      <c r="AQH3" s="4">
        <v>9.9440400975147366E-4</v>
      </c>
      <c r="AQI3" s="4">
        <v>0.31010499991088453</v>
      </c>
      <c r="AQJ3" s="4">
        <v>7.471545198603638E-2</v>
      </c>
      <c r="AQK3" s="4">
        <v>2.0906648423211061</v>
      </c>
      <c r="AQL3" s="4">
        <v>0.47365877802923589</v>
      </c>
      <c r="AQM3" s="4">
        <v>7.595063678618838E-2</v>
      </c>
      <c r="AQN3" s="4">
        <v>2.0235794137317631E-2</v>
      </c>
      <c r="AQO3" s="4">
        <v>6.7447765227991361E-4</v>
      </c>
      <c r="AQP3" s="4">
        <v>1.7387173823351709E-2</v>
      </c>
      <c r="AQQ3" s="4">
        <v>0.18423413850085679</v>
      </c>
      <c r="AQR3" s="4">
        <v>2.157757680521516E-2</v>
      </c>
      <c r="AQS3" s="4">
        <v>1.569382860324575</v>
      </c>
      <c r="AQT3" s="4">
        <v>8.1618728830605159E-3</v>
      </c>
      <c r="AQU3" s="4">
        <v>0.22514429287143731</v>
      </c>
      <c r="AQV3" s="4">
        <v>0.19748825289477159</v>
      </c>
      <c r="AQW3" s="4">
        <v>4.2903888177911402E-2</v>
      </c>
      <c r="AQX3" s="4">
        <v>1.4290302130564E-3</v>
      </c>
      <c r="AQY3" s="4">
        <v>0.2775809041278976</v>
      </c>
      <c r="AQZ3" s="4">
        <v>0.15180913969370949</v>
      </c>
      <c r="ARA3" s="4">
        <v>7.5202696369236367E-3</v>
      </c>
      <c r="ARB3" s="4">
        <v>1.9766385664006181E-2</v>
      </c>
      <c r="ARC3" s="4">
        <v>2.4500550170855031E-2</v>
      </c>
      <c r="ARD3" s="4">
        <v>9.646090730993321E-3</v>
      </c>
      <c r="ARE3" s="4">
        <v>2.7666043166871868E-2</v>
      </c>
      <c r="ARF3" s="4">
        <v>1.144665403023533E-3</v>
      </c>
      <c r="ARG3" s="4">
        <v>1.192576411169511E-2</v>
      </c>
      <c r="ARH3" s="4">
        <v>8.948168279376249E-3</v>
      </c>
      <c r="ARI3" s="4">
        <v>1.250859327237234E-2</v>
      </c>
      <c r="ARJ3" s="4">
        <v>0.61168258697758338</v>
      </c>
      <c r="ARK3" s="4">
        <v>3.6291112617013899E-2</v>
      </c>
      <c r="ARL3" s="4">
        <v>1.070054210571888E-2</v>
      </c>
      <c r="ARM3" s="4">
        <v>7.7092665294179991E-2</v>
      </c>
      <c r="ARN3" s="4">
        <v>8.9250507528504039E-2</v>
      </c>
      <c r="ARO3" s="4">
        <v>5.1574179423032433E-2</v>
      </c>
      <c r="ARP3" s="4">
        <v>0.119071656553133</v>
      </c>
      <c r="ARQ3" s="4">
        <v>0.1895189993910498</v>
      </c>
      <c r="ARR3" s="4">
        <v>6.5416605650884474E-2</v>
      </c>
      <c r="ARS3" s="4">
        <v>0.10957536359932391</v>
      </c>
      <c r="ART3" s="4">
        <v>9.4836503118077994E-2</v>
      </c>
      <c r="ARU3" s="4">
        <v>0.1626752530965356</v>
      </c>
      <c r="ARV3" s="4">
        <v>0.38095865110776977</v>
      </c>
      <c r="ARW3" s="4">
        <v>6.1721926938831752E-2</v>
      </c>
      <c r="ARX3" s="4">
        <v>0.14702796485764</v>
      </c>
      <c r="ARY3" s="4">
        <v>0.2047019864423506</v>
      </c>
      <c r="ARZ3" s="4">
        <v>2.7006868652037198E-2</v>
      </c>
      <c r="ASA3" s="4">
        <v>5.3934354388818002E-2</v>
      </c>
      <c r="ASB3" s="4">
        <v>0.37154087493528598</v>
      </c>
      <c r="ASC3" s="4">
        <v>8.1983184808666426E-2</v>
      </c>
      <c r="ASD3" s="4">
        <v>5.8680499793125071E-3</v>
      </c>
      <c r="ASE3" s="4">
        <v>2.663372241516138E-3</v>
      </c>
      <c r="ASF3" s="4">
        <v>6.4542219973400622E-2</v>
      </c>
      <c r="ASG3" s="4">
        <v>0.2395339276884729</v>
      </c>
      <c r="ASH3" s="4">
        <v>2.9010421203457221E-2</v>
      </c>
      <c r="ASI3" s="4">
        <v>3.3157652790760848E-2</v>
      </c>
      <c r="ASJ3" s="4">
        <v>3.9478453897697018E-2</v>
      </c>
      <c r="ASK3" s="4">
        <v>1.1383673929302141E-2</v>
      </c>
      <c r="ASL3" s="4">
        <v>0.11763287591062301</v>
      </c>
      <c r="ASM3" s="4">
        <v>4.5507333224173878E-2</v>
      </c>
      <c r="ASN3" s="4">
        <v>6.8632527666142706E-3</v>
      </c>
      <c r="ASO3" s="4">
        <v>0.1672814526201484</v>
      </c>
      <c r="ASP3" s="4">
        <v>6.4128758204004604E-3</v>
      </c>
      <c r="ASQ3" s="4">
        <v>4.2370382221935069E-3</v>
      </c>
      <c r="ASR3" s="4">
        <v>5.4231632002040692E-4</v>
      </c>
      <c r="ASS3" s="4">
        <v>7.4045531673427563E-3</v>
      </c>
      <c r="AST3" s="4">
        <v>0</v>
      </c>
      <c r="ASU3" s="4">
        <v>0</v>
      </c>
      <c r="ASV3" s="4">
        <v>4.074962339028698E-3</v>
      </c>
      <c r="ASW3" s="4">
        <v>0.13427407993121329</v>
      </c>
      <c r="ASX3" s="4">
        <v>5.8721447800998017E-3</v>
      </c>
      <c r="ASY3" s="4">
        <v>3.6576044586863088E-2</v>
      </c>
      <c r="ASZ3" s="4">
        <v>0.16131548183417091</v>
      </c>
      <c r="ATA3" s="4">
        <v>7.4814782494902934E-2</v>
      </c>
      <c r="ATB3" s="4">
        <v>5.8252214738390737</v>
      </c>
      <c r="ATC3" s="4">
        <v>7.1626078747577324</v>
      </c>
      <c r="ATD3" s="4">
        <v>0.19424347474585579</v>
      </c>
      <c r="ATE3" s="4">
        <v>1.167606710007209E-2</v>
      </c>
      <c r="ATF3" s="4">
        <v>1.4145484469311</v>
      </c>
      <c r="ATG3" s="4">
        <v>2.2552144173269211E-2</v>
      </c>
      <c r="ATH3" s="4">
        <v>0.14268154342978559</v>
      </c>
      <c r="ATI3" s="4">
        <v>0.1010457768138829</v>
      </c>
      <c r="ATJ3" s="4">
        <v>0.41719014334624288</v>
      </c>
      <c r="ATK3" s="4">
        <v>0.1107785622906463</v>
      </c>
      <c r="ATL3" s="4">
        <v>3.1747850737915369E-2</v>
      </c>
      <c r="ATM3" s="4">
        <v>0.29137594780203779</v>
      </c>
      <c r="ATN3" s="4">
        <v>1.242811522495918E-2</v>
      </c>
      <c r="ATO3" s="4">
        <v>1.2349098054092979E-2</v>
      </c>
      <c r="ATP3" s="4">
        <v>1.2445469161625941E-2</v>
      </c>
      <c r="ATQ3" s="4">
        <v>1.7054198331065591E-2</v>
      </c>
      <c r="ATR3" s="4">
        <v>2.6330024109145461E-3</v>
      </c>
      <c r="ATS3" s="4">
        <v>7.5381047154338549E-2</v>
      </c>
      <c r="ATT3" s="4">
        <v>1.090064706908285E-2</v>
      </c>
      <c r="ATU3" s="4">
        <v>4.2261413013551477E-2</v>
      </c>
      <c r="ATV3" s="4">
        <v>1.1565474719959341</v>
      </c>
      <c r="ATW3" s="4">
        <v>0.65771794842479003</v>
      </c>
      <c r="ATX3" s="4">
        <v>0.15646526028410751</v>
      </c>
      <c r="ATY3" s="4">
        <v>0.54605959837272255</v>
      </c>
      <c r="ATZ3" s="4">
        <v>1.756170381073081E-2</v>
      </c>
      <c r="AUA3" s="4">
        <v>5.4367616414750852E-2</v>
      </c>
      <c r="AUB3" s="4">
        <v>0.111349466867544</v>
      </c>
      <c r="AUC3" s="4">
        <v>7.371072130627887E-2</v>
      </c>
      <c r="AUD3" s="4">
        <v>2.373998999424904</v>
      </c>
      <c r="AUE3" s="4">
        <v>1.9988478796742631E-2</v>
      </c>
      <c r="AUF3" s="4">
        <v>8.8898597538256005E-2</v>
      </c>
      <c r="AUG3" s="4">
        <v>0.1212631425050528</v>
      </c>
      <c r="AUH3" s="4">
        <v>0.22481849710320359</v>
      </c>
      <c r="AUI3" s="4">
        <v>2.4996393897941071E-2</v>
      </c>
      <c r="AUJ3" s="4">
        <v>1.1689393101647121E-2</v>
      </c>
      <c r="AUK3" s="4">
        <v>5.6730124476423643E-2</v>
      </c>
      <c r="AUL3" s="4">
        <v>5.4978292497751789E-2</v>
      </c>
      <c r="AUM3" s="4">
        <v>0.5520536648171237</v>
      </c>
      <c r="AUN3" s="4">
        <v>0.76456504209676468</v>
      </c>
      <c r="AUO3" s="4">
        <v>4.5611929559734719E-2</v>
      </c>
      <c r="AUP3" s="4">
        <v>0.97137585740675203</v>
      </c>
      <c r="AUQ3" s="4">
        <v>0.1627669058779522</v>
      </c>
      <c r="AUR3" s="4">
        <v>0.17196435167019899</v>
      </c>
      <c r="AUS3" s="4">
        <v>3.4023924103118171E-2</v>
      </c>
      <c r="AUT3" s="4">
        <v>1.3418541869565171E-2</v>
      </c>
      <c r="AUU3" s="4">
        <v>0.23650289863454879</v>
      </c>
    </row>
    <row r="4" spans="1:1243" x14ac:dyDescent="0.3">
      <c r="A4" s="49" t="s">
        <v>216</v>
      </c>
      <c r="B4" s="4">
        <v>0</v>
      </c>
      <c r="C4" s="4">
        <v>0</v>
      </c>
      <c r="D4" s="4">
        <v>0</v>
      </c>
      <c r="E4" s="4">
        <v>0</v>
      </c>
      <c r="F4" s="4">
        <v>0</v>
      </c>
      <c r="G4" s="4">
        <v>0.90913623722570269</v>
      </c>
      <c r="H4" s="4">
        <v>49.411209164798443</v>
      </c>
      <c r="I4" s="4">
        <v>47.516806481746563</v>
      </c>
      <c r="J4" s="4">
        <v>1.708198867212297</v>
      </c>
      <c r="K4" s="4">
        <v>0</v>
      </c>
      <c r="L4" s="4">
        <v>0</v>
      </c>
      <c r="M4" s="4">
        <v>14.77671592528479</v>
      </c>
      <c r="N4" s="4">
        <v>0.75274017446981345</v>
      </c>
      <c r="O4" s="4">
        <v>0</v>
      </c>
      <c r="P4" s="4">
        <v>4.4812808690891064</v>
      </c>
      <c r="Q4" s="4">
        <v>0.67848111953991175</v>
      </c>
      <c r="R4" s="4">
        <v>5.5421907596298871E-2</v>
      </c>
      <c r="S4" s="4">
        <v>0</v>
      </c>
      <c r="T4" s="4">
        <v>1.951922230015931E-3</v>
      </c>
      <c r="U4" s="4">
        <v>1.102030844418627E-3</v>
      </c>
      <c r="V4" s="4">
        <v>0</v>
      </c>
      <c r="W4" s="4">
        <v>0</v>
      </c>
      <c r="X4" s="4">
        <v>1.7927820540408271E-3</v>
      </c>
      <c r="Y4" s="4">
        <v>3.8434839781836408E-3</v>
      </c>
      <c r="Z4" s="4">
        <v>4.8358962415277631</v>
      </c>
      <c r="AA4" s="4">
        <v>0</v>
      </c>
      <c r="AB4" s="4">
        <v>0</v>
      </c>
      <c r="AC4" s="4">
        <v>0.68529643991423295</v>
      </c>
      <c r="AD4" s="4">
        <v>2.1395107255565801E-2</v>
      </c>
      <c r="AE4" s="4">
        <v>0</v>
      </c>
      <c r="AF4" s="4">
        <v>0</v>
      </c>
      <c r="AG4" s="4">
        <v>2.8577453419225268E-2</v>
      </c>
      <c r="AH4" s="4">
        <v>0</v>
      </c>
      <c r="AI4" s="4">
        <v>0</v>
      </c>
      <c r="AJ4" s="4">
        <v>15.201533991953109</v>
      </c>
      <c r="AK4" s="4">
        <v>9.6311491978431363</v>
      </c>
      <c r="AL4" s="4">
        <v>28.039261065208649</v>
      </c>
      <c r="AM4" s="4">
        <v>0</v>
      </c>
      <c r="AN4" s="4">
        <v>0</v>
      </c>
      <c r="AO4" s="4">
        <v>0</v>
      </c>
      <c r="AP4" s="4">
        <v>0</v>
      </c>
      <c r="AQ4" s="4">
        <v>9.5565251696095856</v>
      </c>
      <c r="AR4" s="4">
        <v>12.188130723396171</v>
      </c>
      <c r="AS4" s="4">
        <v>5.4894871619048429</v>
      </c>
      <c r="AT4" s="4">
        <v>3.5366866134104238E-2</v>
      </c>
      <c r="AU4" s="4">
        <v>0.12744431345003601</v>
      </c>
      <c r="AV4" s="4">
        <v>0</v>
      </c>
      <c r="AW4" s="4">
        <v>1.2238133422601639E-2</v>
      </c>
      <c r="AX4" s="4">
        <v>0</v>
      </c>
      <c r="AY4" s="4">
        <v>3.6460886914046593E-2</v>
      </c>
      <c r="AZ4" s="4">
        <v>1.799435344420768E-3</v>
      </c>
      <c r="BA4" s="4">
        <v>0</v>
      </c>
      <c r="BB4" s="4">
        <v>0</v>
      </c>
      <c r="BC4" s="4">
        <v>1.247546319967785E-2</v>
      </c>
      <c r="BD4" s="4">
        <v>0</v>
      </c>
      <c r="BE4" s="4">
        <v>0</v>
      </c>
      <c r="BF4" s="4">
        <v>1.655898498979914E-4</v>
      </c>
      <c r="BG4" s="4">
        <v>1.2657507030958989E-3</v>
      </c>
      <c r="BH4" s="4">
        <v>0</v>
      </c>
      <c r="BI4" s="4">
        <v>9.9514752687948363E-2</v>
      </c>
      <c r="BJ4" s="4">
        <v>0.16411625138871089</v>
      </c>
      <c r="BK4" s="4">
        <v>2.2693524872821641E-2</v>
      </c>
      <c r="BL4" s="4">
        <v>0.28449096403196777</v>
      </c>
      <c r="BM4" s="4">
        <v>9.9843094420973971E-3</v>
      </c>
      <c r="BN4" s="4">
        <v>5.3424655878833081</v>
      </c>
      <c r="BO4" s="4">
        <v>0.129140020919605</v>
      </c>
      <c r="BP4" s="4">
        <v>0</v>
      </c>
      <c r="BQ4" s="4">
        <v>8.5394080465703275E-3</v>
      </c>
      <c r="BR4" s="4">
        <v>1.0456030877746411E-3</v>
      </c>
      <c r="BS4" s="4">
        <v>0</v>
      </c>
      <c r="BT4" s="4">
        <v>0</v>
      </c>
      <c r="BU4" s="4">
        <v>5.4502877028088171E-3</v>
      </c>
      <c r="BV4" s="4">
        <v>0</v>
      </c>
      <c r="BW4" s="4">
        <v>0</v>
      </c>
      <c r="BX4" s="4">
        <v>0.16318900356424171</v>
      </c>
      <c r="BY4" s="4">
        <v>30.325511606367211</v>
      </c>
      <c r="BZ4" s="4">
        <v>3.1925430151114771E-3</v>
      </c>
      <c r="CA4" s="4">
        <v>7.1596439970454048E-3</v>
      </c>
      <c r="CB4" s="4">
        <v>100.2793083143864</v>
      </c>
      <c r="CC4" s="4">
        <v>2.5887021395491139E-2</v>
      </c>
      <c r="CD4" s="4">
        <v>0</v>
      </c>
      <c r="CE4" s="4">
        <v>4.1756182354184122E-2</v>
      </c>
      <c r="CF4" s="4">
        <v>0</v>
      </c>
      <c r="CG4" s="4">
        <v>0</v>
      </c>
      <c r="CH4" s="4">
        <v>0</v>
      </c>
      <c r="CI4" s="4">
        <v>3.106079662306593E-2</v>
      </c>
      <c r="CJ4" s="4">
        <v>5.1837746489346683</v>
      </c>
      <c r="CK4" s="4">
        <v>0</v>
      </c>
      <c r="CL4" s="4">
        <v>0</v>
      </c>
      <c r="CM4" s="4">
        <v>0.57401003035862197</v>
      </c>
      <c r="CN4" s="4">
        <v>17.139182316183501</v>
      </c>
      <c r="CO4" s="4">
        <v>23.801077662058951</v>
      </c>
      <c r="CP4" s="4">
        <v>4.8307276884058323</v>
      </c>
      <c r="CQ4" s="4">
        <v>0.22324409042304241</v>
      </c>
      <c r="CR4" s="4">
        <v>1.793628913928317</v>
      </c>
      <c r="CS4" s="4">
        <v>9.0669792969049465E-2</v>
      </c>
      <c r="CT4" s="4">
        <v>3.8826692583021462E-3</v>
      </c>
      <c r="CU4" s="4">
        <v>3.6833789292974768E-2</v>
      </c>
      <c r="CV4" s="4">
        <v>0</v>
      </c>
      <c r="CW4" s="4">
        <v>9.6921050203869086E-3</v>
      </c>
      <c r="CX4" s="4">
        <v>0</v>
      </c>
      <c r="CY4" s="4">
        <v>9.5559469661247913</v>
      </c>
      <c r="CZ4" s="4">
        <v>0</v>
      </c>
      <c r="DA4" s="4">
        <v>81.030321620906804</v>
      </c>
      <c r="DB4" s="4">
        <v>7.7489533543902294</v>
      </c>
      <c r="DC4" s="4">
        <v>0</v>
      </c>
      <c r="DD4" s="4">
        <v>0.25438938005104422</v>
      </c>
      <c r="DE4" s="4">
        <v>0.26617434683059799</v>
      </c>
      <c r="DF4" s="4">
        <v>1.2446759585291411E-2</v>
      </c>
      <c r="DG4" s="4">
        <v>54.378484605727493</v>
      </c>
      <c r="DH4" s="4">
        <v>1.277418916403761</v>
      </c>
      <c r="DI4" s="4">
        <v>0.29916913813309071</v>
      </c>
      <c r="DJ4" s="4">
        <v>0</v>
      </c>
      <c r="DK4" s="4">
        <v>1.9272210680629509</v>
      </c>
      <c r="DL4" s="4">
        <v>0.29299595316499633</v>
      </c>
      <c r="DM4" s="4">
        <v>0</v>
      </c>
      <c r="DN4" s="4">
        <v>2.6513304005406882E-3</v>
      </c>
      <c r="DO4" s="4">
        <v>0</v>
      </c>
      <c r="DP4" s="4">
        <v>7.4963266770038367E-2</v>
      </c>
      <c r="DQ4" s="4">
        <v>0</v>
      </c>
      <c r="DR4" s="4">
        <v>0</v>
      </c>
      <c r="DS4" s="4">
        <v>6.1158107760597311E-2</v>
      </c>
      <c r="DT4" s="4">
        <v>0.69742362637259736</v>
      </c>
      <c r="DU4" s="4">
        <v>0</v>
      </c>
      <c r="DV4" s="4">
        <v>49.838778936723521</v>
      </c>
      <c r="DW4" s="4">
        <v>0</v>
      </c>
      <c r="DX4" s="4">
        <v>0</v>
      </c>
      <c r="DY4" s="4">
        <v>0</v>
      </c>
      <c r="DZ4" s="4">
        <v>0</v>
      </c>
      <c r="EA4" s="4">
        <v>69.863549174725563</v>
      </c>
      <c r="EB4" s="4">
        <v>0</v>
      </c>
      <c r="EC4" s="4">
        <v>0</v>
      </c>
      <c r="ED4" s="4">
        <v>0</v>
      </c>
      <c r="EE4" s="4">
        <v>0</v>
      </c>
      <c r="EF4" s="4">
        <v>0.12900762717577349</v>
      </c>
      <c r="EG4" s="4">
        <v>0.20089773912194681</v>
      </c>
      <c r="EH4" s="4">
        <v>8.5123940721215821</v>
      </c>
      <c r="EI4" s="4">
        <v>0.63473018249702329</v>
      </c>
      <c r="EJ4" s="4">
        <v>0</v>
      </c>
      <c r="EK4" s="4">
        <v>4.9629100210409741E-2</v>
      </c>
      <c r="EL4" s="4">
        <v>0.13698581702694779</v>
      </c>
      <c r="EM4" s="4">
        <v>0.13774076688260409</v>
      </c>
      <c r="EN4" s="4">
        <v>1.378450553079744</v>
      </c>
      <c r="EO4" s="4">
        <v>0</v>
      </c>
      <c r="EP4" s="4">
        <v>0.49839821135785323</v>
      </c>
      <c r="EQ4" s="4">
        <v>0</v>
      </c>
      <c r="ER4" s="4">
        <v>0.84939697027551131</v>
      </c>
      <c r="ES4" s="4">
        <v>0</v>
      </c>
      <c r="ET4" s="4">
        <v>0</v>
      </c>
      <c r="EU4" s="4">
        <v>0</v>
      </c>
      <c r="EV4" s="4">
        <v>2.004945219091451</v>
      </c>
      <c r="EW4" s="4">
        <v>1.5361170136371409E-2</v>
      </c>
      <c r="EX4" s="4">
        <v>3.6953332914795878</v>
      </c>
      <c r="EY4" s="4">
        <v>5.838367782384747E-3</v>
      </c>
      <c r="EZ4" s="4">
        <v>0</v>
      </c>
      <c r="FA4" s="4">
        <v>0</v>
      </c>
      <c r="FB4" s="4">
        <v>0</v>
      </c>
      <c r="FC4" s="4">
        <v>0</v>
      </c>
      <c r="FD4" s="4">
        <v>4.1817328137449372E-2</v>
      </c>
      <c r="FE4" s="4">
        <v>5.0013557741540671E-3</v>
      </c>
      <c r="FF4" s="4">
        <v>0.31769695126087372</v>
      </c>
      <c r="FG4" s="4">
        <v>5.4627410023150538E-2</v>
      </c>
      <c r="FH4" s="4">
        <v>1.485158389702174E-2</v>
      </c>
      <c r="FI4" s="4">
        <v>3.8735301924487632E-2</v>
      </c>
      <c r="FJ4" s="4">
        <v>0.59972207780644748</v>
      </c>
      <c r="FK4" s="4">
        <v>0</v>
      </c>
      <c r="FL4" s="4">
        <v>1.195421860202656E-2</v>
      </c>
      <c r="FM4" s="4">
        <v>0</v>
      </c>
      <c r="FN4" s="4">
        <v>1.4581038092746919E-4</v>
      </c>
      <c r="FO4" s="4">
        <v>0.12362691661461871</v>
      </c>
      <c r="FP4" s="4">
        <v>0</v>
      </c>
      <c r="FQ4" s="4">
        <v>1.9113743982087358E-2</v>
      </c>
      <c r="FR4" s="4">
        <v>0.1034673370354644</v>
      </c>
      <c r="FS4" s="4">
        <v>0.57646430882756305</v>
      </c>
      <c r="FT4" s="4">
        <v>0.1133014451433882</v>
      </c>
      <c r="FU4" s="4">
        <v>5.1105995140031419</v>
      </c>
      <c r="FV4" s="4">
        <v>4.1829557175346683E-3</v>
      </c>
      <c r="FW4" s="4">
        <v>0.58174283026285001</v>
      </c>
      <c r="FX4" s="4">
        <v>1.556111329565254E-2</v>
      </c>
      <c r="FY4" s="4">
        <v>0.1061258030474508</v>
      </c>
      <c r="FZ4" s="4">
        <v>2.1421537662373081E-2</v>
      </c>
      <c r="GA4" s="4">
        <v>0.29719152010230548</v>
      </c>
      <c r="GB4" s="4">
        <v>5.1125907186660553E-2</v>
      </c>
      <c r="GC4" s="4">
        <v>3.4708816152341738E-3</v>
      </c>
      <c r="GD4" s="4">
        <v>0</v>
      </c>
      <c r="GE4" s="4">
        <v>0</v>
      </c>
      <c r="GF4" s="4">
        <v>17.573830683584671</v>
      </c>
      <c r="GG4" s="4">
        <v>2.7580476921002281E-2</v>
      </c>
      <c r="GH4" s="4">
        <v>0</v>
      </c>
      <c r="GI4" s="4">
        <v>4.6821452619420958</v>
      </c>
      <c r="GJ4" s="4">
        <v>14.157686221950319</v>
      </c>
      <c r="GK4" s="4">
        <v>0.47369574351571608</v>
      </c>
      <c r="GL4" s="4">
        <v>41.408459034817263</v>
      </c>
      <c r="GM4" s="4">
        <v>0</v>
      </c>
      <c r="GN4" s="4">
        <v>1.5042603751787</v>
      </c>
      <c r="GO4" s="4">
        <v>0</v>
      </c>
      <c r="GP4" s="4">
        <v>1.343767233953183</v>
      </c>
      <c r="GQ4" s="4">
        <v>1.719776359402249</v>
      </c>
      <c r="GR4" s="4">
        <v>2.0595363609666268</v>
      </c>
      <c r="GS4" s="4">
        <v>1.2336856532658329</v>
      </c>
      <c r="GT4" s="4">
        <v>0.54343680149933704</v>
      </c>
      <c r="GU4" s="4">
        <v>2.8023003920732391E-3</v>
      </c>
      <c r="GV4" s="4">
        <v>0</v>
      </c>
      <c r="GW4" s="4">
        <v>0</v>
      </c>
      <c r="GX4" s="4">
        <v>0</v>
      </c>
      <c r="GY4" s="4">
        <v>6.9994001544595556E-3</v>
      </c>
      <c r="GZ4" s="4">
        <v>0</v>
      </c>
      <c r="HA4" s="4">
        <v>0</v>
      </c>
      <c r="HB4" s="4">
        <v>1.9760050749224371E-2</v>
      </c>
      <c r="HC4" s="4">
        <v>0.28004533190533931</v>
      </c>
      <c r="HD4" s="4">
        <v>0</v>
      </c>
      <c r="HE4" s="4">
        <v>0.14821537964279149</v>
      </c>
      <c r="HF4" s="4">
        <v>1.7041549541219241</v>
      </c>
      <c r="HG4" s="4">
        <v>0</v>
      </c>
      <c r="HH4" s="4">
        <v>0</v>
      </c>
      <c r="HI4" s="4">
        <v>1.7062264679076389E-2</v>
      </c>
      <c r="HJ4" s="4">
        <v>0</v>
      </c>
      <c r="HK4" s="4">
        <v>0.31076104876807031</v>
      </c>
      <c r="HL4" s="4">
        <v>0</v>
      </c>
      <c r="HM4" s="4">
        <v>0</v>
      </c>
      <c r="HN4" s="4">
        <v>0</v>
      </c>
      <c r="HO4" s="4">
        <v>0</v>
      </c>
      <c r="HP4" s="4">
        <v>1.200498499246728E-2</v>
      </c>
      <c r="HQ4" s="4">
        <v>3.3758855331707617E-2</v>
      </c>
      <c r="HR4" s="4">
        <v>0</v>
      </c>
      <c r="HS4" s="4">
        <v>0</v>
      </c>
      <c r="HT4" s="4">
        <v>0</v>
      </c>
      <c r="HU4" s="4">
        <v>0</v>
      </c>
      <c r="HV4" s="4">
        <v>0</v>
      </c>
      <c r="HW4" s="4">
        <v>0</v>
      </c>
      <c r="HX4" s="4">
        <v>2.4046630147111971E-2</v>
      </c>
      <c r="HY4" s="4">
        <v>4.1014555669610359E-5</v>
      </c>
      <c r="HZ4" s="4">
        <v>1.2188733100818971E-3</v>
      </c>
      <c r="IA4" s="4">
        <v>0</v>
      </c>
      <c r="IB4" s="4">
        <v>0</v>
      </c>
      <c r="IC4" s="4">
        <v>0</v>
      </c>
      <c r="ID4" s="4">
        <v>0</v>
      </c>
      <c r="IE4" s="4">
        <v>0</v>
      </c>
      <c r="IF4" s="4">
        <v>0</v>
      </c>
      <c r="IG4" s="4">
        <v>0</v>
      </c>
      <c r="IH4" s="4">
        <v>0</v>
      </c>
      <c r="II4" s="4">
        <v>0</v>
      </c>
      <c r="IJ4" s="4">
        <v>0</v>
      </c>
      <c r="IK4" s="4">
        <v>0</v>
      </c>
      <c r="IL4" s="4">
        <v>0</v>
      </c>
      <c r="IM4" s="4">
        <v>0</v>
      </c>
      <c r="IN4" s="4">
        <v>0</v>
      </c>
      <c r="IO4" s="4">
        <v>0</v>
      </c>
      <c r="IP4" s="4">
        <v>0</v>
      </c>
      <c r="IQ4" s="4">
        <v>0.99120088917046889</v>
      </c>
      <c r="IR4" s="4">
        <v>1.372543664369469E-2</v>
      </c>
      <c r="IS4" s="4">
        <v>5.5063784091261531E-2</v>
      </c>
      <c r="IT4" s="4">
        <v>5.4853356418696009E-4</v>
      </c>
      <c r="IU4" s="4">
        <v>0</v>
      </c>
      <c r="IV4" s="4">
        <v>0</v>
      </c>
      <c r="IW4" s="4">
        <v>0</v>
      </c>
      <c r="IX4" s="4">
        <v>0</v>
      </c>
      <c r="IY4" s="4">
        <v>0</v>
      </c>
      <c r="IZ4" s="4">
        <v>0</v>
      </c>
      <c r="JA4" s="4">
        <v>0</v>
      </c>
      <c r="JB4" s="4">
        <v>5.5241231387029733E-3</v>
      </c>
      <c r="JC4" s="4">
        <v>5.5762404981584334E-4</v>
      </c>
      <c r="JD4" s="4">
        <v>0</v>
      </c>
      <c r="JE4" s="4">
        <v>0</v>
      </c>
      <c r="JF4" s="4">
        <v>0</v>
      </c>
      <c r="JG4" s="4">
        <v>8.866703310036958E-2</v>
      </c>
      <c r="JH4" s="4">
        <v>0</v>
      </c>
      <c r="JI4" s="4">
        <v>43.488686093924173</v>
      </c>
      <c r="JJ4" s="4">
        <v>0.42543356676875088</v>
      </c>
      <c r="JK4" s="4">
        <v>0</v>
      </c>
      <c r="JL4" s="4">
        <v>0</v>
      </c>
      <c r="JM4" s="4">
        <v>2.0205376476179079E-2</v>
      </c>
      <c r="JN4" s="4">
        <v>0</v>
      </c>
      <c r="JO4" s="4">
        <v>0.46465451703426341</v>
      </c>
      <c r="JP4" s="4">
        <v>3.0771599503021298E-2</v>
      </c>
      <c r="JQ4" s="4">
        <v>0</v>
      </c>
      <c r="JR4" s="4">
        <v>0</v>
      </c>
      <c r="JS4" s="4">
        <v>0</v>
      </c>
      <c r="JT4" s="4">
        <v>3.2960662515142507E-2</v>
      </c>
      <c r="JU4" s="4">
        <v>0</v>
      </c>
      <c r="JV4" s="4">
        <v>0</v>
      </c>
      <c r="JW4" s="4">
        <v>0</v>
      </c>
      <c r="JX4" s="4">
        <v>1.4019924445748689E-2</v>
      </c>
      <c r="JY4" s="4">
        <v>0</v>
      </c>
      <c r="JZ4" s="4">
        <v>0</v>
      </c>
      <c r="KA4" s="4">
        <v>1.3534408634490239E-3</v>
      </c>
      <c r="KB4" s="4">
        <v>0</v>
      </c>
      <c r="KC4" s="4">
        <v>0</v>
      </c>
      <c r="KD4" s="4">
        <v>0</v>
      </c>
      <c r="KE4" s="4">
        <v>0</v>
      </c>
      <c r="KF4" s="4">
        <v>2.1073489605138201E-2</v>
      </c>
      <c r="KG4" s="4">
        <v>0</v>
      </c>
      <c r="KH4" s="4">
        <v>0</v>
      </c>
      <c r="KI4" s="4">
        <v>0</v>
      </c>
      <c r="KJ4" s="4">
        <v>2.4446311800125971E-2</v>
      </c>
      <c r="KK4" s="4">
        <v>0</v>
      </c>
      <c r="KL4" s="4">
        <v>0</v>
      </c>
      <c r="KM4" s="4">
        <v>0</v>
      </c>
      <c r="KN4" s="4">
        <v>0</v>
      </c>
      <c r="KO4" s="4">
        <v>0</v>
      </c>
      <c r="KP4" s="4">
        <v>8.0570670045425077E-2</v>
      </c>
      <c r="KQ4" s="4">
        <v>0</v>
      </c>
      <c r="KR4" s="4">
        <v>1.9013794503134941E-3</v>
      </c>
      <c r="KS4" s="4">
        <v>0</v>
      </c>
      <c r="KT4" s="4">
        <v>0</v>
      </c>
      <c r="KU4" s="4">
        <v>0</v>
      </c>
      <c r="KV4" s="4">
        <v>0</v>
      </c>
      <c r="KW4" s="4">
        <v>0</v>
      </c>
      <c r="KX4" s="4">
        <v>3.966498714261636E-4</v>
      </c>
      <c r="KY4" s="4">
        <v>0</v>
      </c>
      <c r="KZ4" s="4">
        <v>0</v>
      </c>
      <c r="LA4" s="4">
        <v>0</v>
      </c>
      <c r="LB4" s="4">
        <v>0</v>
      </c>
      <c r="LC4" s="4">
        <v>0</v>
      </c>
      <c r="LD4" s="4">
        <v>0.12786021434439351</v>
      </c>
      <c r="LE4" s="4">
        <v>0</v>
      </c>
      <c r="LF4" s="4">
        <v>0</v>
      </c>
      <c r="LG4" s="4">
        <v>0</v>
      </c>
      <c r="LH4" s="4">
        <v>0</v>
      </c>
      <c r="LI4" s="4">
        <v>6.2899675794080758E-3</v>
      </c>
      <c r="LJ4" s="4">
        <v>0</v>
      </c>
      <c r="LK4" s="4">
        <v>0</v>
      </c>
      <c r="LL4" s="4">
        <v>0</v>
      </c>
      <c r="LM4" s="4">
        <v>1.3442013329439291E-3</v>
      </c>
      <c r="LN4" s="4">
        <v>1.2305850193694099</v>
      </c>
      <c r="LO4" s="4">
        <v>0</v>
      </c>
      <c r="LP4" s="4">
        <v>0</v>
      </c>
      <c r="LQ4" s="4">
        <v>3.7288300207750391E-3</v>
      </c>
      <c r="LR4" s="4">
        <v>0</v>
      </c>
      <c r="LS4" s="4">
        <v>0</v>
      </c>
      <c r="LT4" s="4">
        <v>2.762322532321778E-3</v>
      </c>
      <c r="LU4" s="4">
        <v>0</v>
      </c>
      <c r="LV4" s="4">
        <v>0</v>
      </c>
      <c r="LW4" s="4">
        <v>8.9530375466660081E-2</v>
      </c>
      <c r="LX4" s="4">
        <v>0.26436752644551559</v>
      </c>
      <c r="LY4" s="4">
        <v>0</v>
      </c>
      <c r="LZ4" s="4">
        <v>4.7341912657987107E-3</v>
      </c>
      <c r="MA4" s="4">
        <v>0</v>
      </c>
      <c r="MB4" s="4">
        <v>0</v>
      </c>
      <c r="MC4" s="4">
        <v>0</v>
      </c>
      <c r="MD4" s="4">
        <v>0</v>
      </c>
      <c r="ME4" s="4">
        <v>1.2462294667315341E-2</v>
      </c>
      <c r="MF4" s="4">
        <v>0</v>
      </c>
      <c r="MG4" s="4">
        <v>0</v>
      </c>
      <c r="MH4" s="4">
        <v>0</v>
      </c>
      <c r="MI4" s="4">
        <v>0</v>
      </c>
      <c r="MJ4" s="4">
        <v>0</v>
      </c>
      <c r="MK4" s="4">
        <v>0</v>
      </c>
      <c r="ML4" s="4">
        <v>0</v>
      </c>
      <c r="MM4" s="4">
        <v>0.1759293366966363</v>
      </c>
      <c r="MN4" s="4">
        <v>0.13709081306339449</v>
      </c>
      <c r="MO4" s="4">
        <v>2.3411188046922079E-3</v>
      </c>
      <c r="MP4" s="4">
        <v>0</v>
      </c>
      <c r="MQ4" s="4">
        <v>0</v>
      </c>
      <c r="MR4" s="4">
        <v>5.4599838379507789E-3</v>
      </c>
      <c r="MS4" s="4">
        <v>0</v>
      </c>
      <c r="MT4" s="4">
        <v>7.4453522338454842E-2</v>
      </c>
      <c r="MU4" s="4">
        <v>0</v>
      </c>
      <c r="MV4" s="4">
        <v>1.2576142898026461E-2</v>
      </c>
      <c r="MW4" s="4">
        <v>5.1138867908010334E-4</v>
      </c>
      <c r="MX4" s="4">
        <v>0</v>
      </c>
      <c r="MY4" s="4">
        <v>1.7829266449687069E-2</v>
      </c>
      <c r="MZ4" s="4">
        <v>3.8289463851273672E-2</v>
      </c>
      <c r="NA4" s="4">
        <v>0</v>
      </c>
      <c r="NB4" s="4">
        <v>0.3539483643706266</v>
      </c>
      <c r="NC4" s="4">
        <v>9.7364110133063481E-2</v>
      </c>
      <c r="ND4" s="4">
        <v>2.3162031100741911E-2</v>
      </c>
      <c r="NE4" s="4">
        <v>0.45927384657615389</v>
      </c>
      <c r="NF4" s="4">
        <v>2.7503742712594769E-2</v>
      </c>
      <c r="NG4" s="4">
        <v>0</v>
      </c>
      <c r="NH4" s="4">
        <v>5.0245918855933623E-2</v>
      </c>
      <c r="NI4" s="4">
        <v>9.9893782502672196E-2</v>
      </c>
      <c r="NJ4" s="4">
        <v>3.7977210042463308E-2</v>
      </c>
      <c r="NK4" s="4">
        <v>4.6923768296069479E-2</v>
      </c>
      <c r="NL4" s="4">
        <v>0</v>
      </c>
      <c r="NM4" s="4">
        <v>0.18503407473731109</v>
      </c>
      <c r="NN4" s="4">
        <v>0</v>
      </c>
      <c r="NO4" s="4">
        <v>0.12407371181152151</v>
      </c>
      <c r="NP4" s="4">
        <v>0.26154135432917908</v>
      </c>
      <c r="NQ4" s="4">
        <v>5.8829452174787899E-3</v>
      </c>
      <c r="NR4" s="4">
        <v>3.7798158897956479E-3</v>
      </c>
      <c r="NS4" s="4">
        <v>2.7594206500005731E-2</v>
      </c>
      <c r="NT4" s="4">
        <v>0</v>
      </c>
      <c r="NU4" s="4">
        <v>0</v>
      </c>
      <c r="NV4" s="4">
        <v>0.5174676430265861</v>
      </c>
      <c r="NW4" s="4">
        <v>1.7854332706132962E-2</v>
      </c>
      <c r="NX4" s="4">
        <v>0.30681743799825262</v>
      </c>
      <c r="NY4" s="4">
        <v>6.4937715348656013</v>
      </c>
      <c r="NZ4" s="4">
        <v>4.293318224957648E-3</v>
      </c>
      <c r="OA4" s="4">
        <v>7.1887225203610447E-2</v>
      </c>
      <c r="OB4" s="4">
        <v>3.0713623272661621E-2</v>
      </c>
      <c r="OC4" s="4">
        <v>0.1157764477452934</v>
      </c>
      <c r="OD4" s="4">
        <v>4.8378344607066019E-2</v>
      </c>
      <c r="OE4" s="4">
        <v>7.3381500135480657E-2</v>
      </c>
      <c r="OF4" s="4">
        <v>3.7988591560468512</v>
      </c>
      <c r="OG4" s="4">
        <v>0.36194434705758771</v>
      </c>
      <c r="OH4" s="4">
        <v>5.6127923415697448E-3</v>
      </c>
      <c r="OI4" s="4">
        <v>9.1366186930656788E-4</v>
      </c>
      <c r="OJ4" s="4">
        <v>0</v>
      </c>
      <c r="OK4" s="4">
        <v>2.3937134166373102E-2</v>
      </c>
      <c r="OL4" s="4">
        <v>0.65811865472744002</v>
      </c>
      <c r="OM4" s="4">
        <v>0</v>
      </c>
      <c r="ON4" s="4">
        <v>0.3894309895595614</v>
      </c>
      <c r="OO4" s="4">
        <v>22.78004828943666</v>
      </c>
      <c r="OP4" s="4">
        <v>0</v>
      </c>
      <c r="OQ4" s="4">
        <v>0.89894917881500025</v>
      </c>
      <c r="OR4" s="4">
        <v>6.8860308015385993E-2</v>
      </c>
      <c r="OS4" s="4">
        <v>8.1115206193318426E-2</v>
      </c>
      <c r="OT4" s="4">
        <v>0</v>
      </c>
      <c r="OU4" s="4">
        <v>0</v>
      </c>
      <c r="OV4" s="4">
        <v>0</v>
      </c>
      <c r="OW4" s="4">
        <v>0</v>
      </c>
      <c r="OX4" s="4">
        <v>0</v>
      </c>
      <c r="OY4" s="4">
        <v>0</v>
      </c>
      <c r="OZ4" s="4">
        <v>2.503279383425604E-2</v>
      </c>
      <c r="PA4" s="4">
        <v>0</v>
      </c>
      <c r="PB4" s="4">
        <v>0</v>
      </c>
      <c r="PC4" s="4">
        <v>0</v>
      </c>
      <c r="PD4" s="4">
        <v>0</v>
      </c>
      <c r="PE4" s="4">
        <v>0</v>
      </c>
      <c r="PF4" s="4">
        <v>1.689099473701886E-3</v>
      </c>
      <c r="PG4" s="4">
        <v>5.6102196097356123E-3</v>
      </c>
      <c r="PH4" s="4">
        <v>7.5838283385868788E-2</v>
      </c>
      <c r="PI4" s="4">
        <v>0</v>
      </c>
      <c r="PJ4" s="4">
        <v>1.0160833916795051E-2</v>
      </c>
      <c r="PK4" s="4">
        <v>0.47622463670831838</v>
      </c>
      <c r="PL4" s="4">
        <v>1.280838670044107</v>
      </c>
      <c r="PM4" s="4">
        <v>0</v>
      </c>
      <c r="PN4" s="4">
        <v>6.8964152230385301</v>
      </c>
      <c r="PO4" s="4">
        <v>0.25375132889053598</v>
      </c>
      <c r="PP4" s="4">
        <v>0</v>
      </c>
      <c r="PQ4" s="4">
        <v>1.604347647507013E-3</v>
      </c>
      <c r="PR4" s="4">
        <v>0.50672923503340039</v>
      </c>
      <c r="PS4" s="4">
        <v>0</v>
      </c>
      <c r="PT4" s="4">
        <v>0.33226230974014609</v>
      </c>
      <c r="PU4" s="4">
        <v>0</v>
      </c>
      <c r="PV4" s="4">
        <v>0</v>
      </c>
      <c r="PW4" s="4">
        <v>0</v>
      </c>
      <c r="PX4" s="4">
        <v>0</v>
      </c>
      <c r="PY4" s="4">
        <v>0</v>
      </c>
      <c r="PZ4" s="4">
        <v>0</v>
      </c>
      <c r="QA4" s="4">
        <v>0.1286754874865825</v>
      </c>
      <c r="QB4" s="4">
        <v>1.5396545430341451E-3</v>
      </c>
      <c r="QC4" s="4">
        <v>0.2029044633615997</v>
      </c>
      <c r="QD4" s="4">
        <v>3.3958055743602243E-2</v>
      </c>
      <c r="QE4" s="4">
        <v>5.0269648313667772E-2</v>
      </c>
      <c r="QF4" s="4">
        <v>1.3887520545086601E-4</v>
      </c>
      <c r="QG4" s="4">
        <v>0.30196732201098653</v>
      </c>
      <c r="QH4" s="4">
        <v>0</v>
      </c>
      <c r="QI4" s="4">
        <v>7.7714990865340164E-3</v>
      </c>
      <c r="QJ4" s="4">
        <v>0.27985607250719519</v>
      </c>
      <c r="QK4" s="4">
        <v>0</v>
      </c>
      <c r="QL4" s="4">
        <v>2.480603475968153E-3</v>
      </c>
      <c r="QM4" s="4">
        <v>0.38559862948346441</v>
      </c>
      <c r="QN4" s="4">
        <v>7.7533618941357362E-3</v>
      </c>
      <c r="QO4" s="4">
        <v>8.1031995174904049E-3</v>
      </c>
      <c r="QP4" s="4">
        <v>1.189899406898964E-2</v>
      </c>
      <c r="QQ4" s="4">
        <v>0</v>
      </c>
      <c r="QR4" s="4">
        <v>9.368742679824274E-2</v>
      </c>
      <c r="QS4" s="4">
        <v>4.8080986691156156E-3</v>
      </c>
      <c r="QT4" s="4">
        <v>0.17979220653772471</v>
      </c>
      <c r="QU4" s="4">
        <v>2.4357905035518809E-3</v>
      </c>
      <c r="QV4" s="4">
        <v>0.20997691307005559</v>
      </c>
      <c r="QW4" s="4">
        <v>0.26571731044967412</v>
      </c>
      <c r="QX4" s="4">
        <v>5.4270103216941569E-2</v>
      </c>
      <c r="QY4" s="4">
        <v>3.3302214491733817E-2</v>
      </c>
      <c r="QZ4" s="4">
        <v>1.8293380892622719</v>
      </c>
      <c r="RA4" s="4">
        <v>0.38411641122371271</v>
      </c>
      <c r="RB4" s="4">
        <v>7.372859478775984E-3</v>
      </c>
      <c r="RC4" s="4">
        <v>6.8620363887891E-2</v>
      </c>
      <c r="RD4" s="4">
        <v>0</v>
      </c>
      <c r="RE4" s="4">
        <v>0</v>
      </c>
      <c r="RF4" s="4">
        <v>0</v>
      </c>
      <c r="RG4" s="4">
        <v>1.2919381471058331</v>
      </c>
      <c r="RH4" s="4">
        <v>0</v>
      </c>
      <c r="RI4" s="4">
        <v>0</v>
      </c>
      <c r="RJ4" s="4">
        <v>0</v>
      </c>
      <c r="RK4" s="4">
        <v>5.4497098600321033E-3</v>
      </c>
      <c r="RL4" s="4">
        <v>1.0886213379080511E-2</v>
      </c>
      <c r="RM4" s="4">
        <v>1.50308709490265E-2</v>
      </c>
      <c r="RN4" s="4">
        <v>5.067305295947515E-3</v>
      </c>
      <c r="RO4" s="4">
        <v>0</v>
      </c>
      <c r="RP4" s="4">
        <v>3.070227396848766E-2</v>
      </c>
      <c r="RQ4" s="4">
        <v>1.836195674685424E-3</v>
      </c>
      <c r="RR4" s="4">
        <v>3.9652497765738169E-4</v>
      </c>
      <c r="RS4" s="4">
        <v>3.6344461010983348E-2</v>
      </c>
      <c r="RT4" s="4">
        <v>0</v>
      </c>
      <c r="RU4" s="4">
        <v>0.55582053809519627</v>
      </c>
      <c r="RV4" s="4">
        <v>0</v>
      </c>
      <c r="RW4" s="4">
        <v>0</v>
      </c>
      <c r="RX4" s="4">
        <v>11.940244485493899</v>
      </c>
      <c r="RY4" s="4">
        <v>0</v>
      </c>
      <c r="RZ4" s="4">
        <v>0</v>
      </c>
      <c r="SA4" s="4">
        <v>0</v>
      </c>
      <c r="SB4" s="4">
        <v>0</v>
      </c>
      <c r="SC4" s="4">
        <v>0</v>
      </c>
      <c r="SD4" s="4">
        <v>0</v>
      </c>
      <c r="SE4" s="4">
        <v>8.816878501888599E-2</v>
      </c>
      <c r="SF4" s="4">
        <v>2.5781305877710698</v>
      </c>
      <c r="SG4" s="4">
        <v>5.3546672525715253E-2</v>
      </c>
      <c r="SH4" s="4">
        <v>0.1804045741973046</v>
      </c>
      <c r="SI4" s="4">
        <v>18.70358820885005</v>
      </c>
      <c r="SJ4" s="4">
        <v>18.627017460061559</v>
      </c>
      <c r="SK4" s="4">
        <v>91.191713283789326</v>
      </c>
      <c r="SL4" s="4">
        <v>0</v>
      </c>
      <c r="SM4" s="4">
        <v>0</v>
      </c>
      <c r="SN4" s="4">
        <v>0</v>
      </c>
      <c r="SO4" s="4">
        <v>0</v>
      </c>
      <c r="SP4" s="4">
        <v>5.9776165447015242E-3</v>
      </c>
      <c r="SQ4" s="4">
        <v>69.942197463518568</v>
      </c>
      <c r="SR4" s="4">
        <v>1.1332316758649861</v>
      </c>
      <c r="SS4" s="4">
        <v>2.3860685557962689E-2</v>
      </c>
      <c r="ST4" s="4">
        <v>0</v>
      </c>
      <c r="SU4" s="4">
        <v>0</v>
      </c>
      <c r="SV4" s="4">
        <v>0.91640800095108765</v>
      </c>
      <c r="SW4" s="4">
        <v>1.285042287260534</v>
      </c>
      <c r="SX4" s="4">
        <v>0.69935455844818284</v>
      </c>
      <c r="SY4" s="4">
        <v>0</v>
      </c>
      <c r="SZ4" s="4">
        <v>1.899106534162098E-3</v>
      </c>
      <c r="TA4" s="4">
        <v>2.7101786457945209</v>
      </c>
      <c r="TB4" s="4">
        <v>0</v>
      </c>
      <c r="TC4" s="4">
        <v>8.3850897800020648E-3</v>
      </c>
      <c r="TD4" s="4">
        <v>7.924876245107966E-2</v>
      </c>
      <c r="TE4" s="4">
        <v>0</v>
      </c>
      <c r="TF4" s="4">
        <v>0.29835949258722538</v>
      </c>
      <c r="TG4" s="4">
        <v>0.41227864950829918</v>
      </c>
      <c r="TH4" s="4">
        <v>0.31358724985046671</v>
      </c>
      <c r="TI4" s="4">
        <v>8.3157888703449256E-2</v>
      </c>
      <c r="TJ4" s="4">
        <v>0.1072351133483563</v>
      </c>
      <c r="TK4" s="4">
        <v>0.31492130573519511</v>
      </c>
      <c r="TL4" s="4">
        <v>0</v>
      </c>
      <c r="TM4" s="4">
        <v>0</v>
      </c>
      <c r="TN4" s="4">
        <v>0.1124950528276986</v>
      </c>
      <c r="TO4" s="4">
        <v>0</v>
      </c>
      <c r="TP4" s="4">
        <v>2.489484011621012E-3</v>
      </c>
      <c r="TQ4" s="4">
        <v>0</v>
      </c>
      <c r="TR4" s="4">
        <v>0</v>
      </c>
      <c r="TS4" s="4">
        <v>0</v>
      </c>
      <c r="TT4" s="4">
        <v>0</v>
      </c>
      <c r="TU4" s="4">
        <v>0</v>
      </c>
      <c r="TV4" s="4">
        <v>0</v>
      </c>
      <c r="TW4" s="4">
        <v>0.1017634868260472</v>
      </c>
      <c r="TX4" s="4">
        <v>1.412755862592604E-3</v>
      </c>
      <c r="TY4" s="4">
        <v>2.248100513288925E-2</v>
      </c>
      <c r="TZ4" s="4">
        <v>5.9245711695313247E-3</v>
      </c>
      <c r="UA4" s="4">
        <v>3.7638068404100472E-2</v>
      </c>
      <c r="UB4" s="4">
        <v>6.5237748452906184</v>
      </c>
      <c r="UC4" s="4">
        <v>1.293081370664542E-3</v>
      </c>
      <c r="UD4" s="4">
        <v>0</v>
      </c>
      <c r="UE4" s="4">
        <v>5.1576894973966253E-2</v>
      </c>
      <c r="UF4" s="4">
        <v>0</v>
      </c>
      <c r="UG4" s="4">
        <v>6.3765580051343392E-3</v>
      </c>
      <c r="UH4" s="4">
        <v>5.4621383958977201E-3</v>
      </c>
      <c r="UI4" s="4">
        <v>0</v>
      </c>
      <c r="UJ4" s="4">
        <v>1.3897901024577659</v>
      </c>
      <c r="UK4" s="4">
        <v>1.7874508189884739E-3</v>
      </c>
      <c r="UL4" s="4">
        <v>0</v>
      </c>
      <c r="UM4" s="4">
        <v>0</v>
      </c>
      <c r="UN4" s="4">
        <v>3.3351098328463002E-2</v>
      </c>
      <c r="UO4" s="4">
        <v>5.626145699751413E-3</v>
      </c>
      <c r="UP4" s="4">
        <v>0.13449136486121269</v>
      </c>
      <c r="UQ4" s="4">
        <v>5.8935621411126734E-3</v>
      </c>
      <c r="UR4" s="4">
        <v>9.7204473260263755E-2</v>
      </c>
      <c r="US4" s="4">
        <v>1.8938740596277169E-2</v>
      </c>
      <c r="UT4" s="4">
        <v>1.197932460214263E-2</v>
      </c>
      <c r="UU4" s="4">
        <v>0.17129600606495221</v>
      </c>
      <c r="UV4" s="4">
        <v>1.9109928114143838E-2</v>
      </c>
      <c r="UW4" s="4">
        <v>7.5173496387166888E-2</v>
      </c>
      <c r="UX4" s="4">
        <v>0</v>
      </c>
      <c r="UY4" s="4">
        <v>0.39476659828234673</v>
      </c>
      <c r="UZ4" s="4">
        <v>0</v>
      </c>
      <c r="VA4" s="4">
        <v>9.1047055797585114E-3</v>
      </c>
      <c r="VB4" s="4">
        <v>0</v>
      </c>
      <c r="VC4" s="4">
        <v>0</v>
      </c>
      <c r="VD4" s="4">
        <v>1.2950490424899369E-2</v>
      </c>
      <c r="VE4" s="4">
        <v>9.089177636149361E-3</v>
      </c>
      <c r="VF4" s="4">
        <v>0</v>
      </c>
      <c r="VG4" s="4">
        <v>0</v>
      </c>
      <c r="VH4" s="4">
        <v>0.91437239819559546</v>
      </c>
      <c r="VI4" s="4">
        <v>0</v>
      </c>
      <c r="VJ4" s="4">
        <v>0</v>
      </c>
      <c r="VK4" s="4">
        <v>0</v>
      </c>
      <c r="VL4" s="4">
        <v>0</v>
      </c>
      <c r="VM4" s="4">
        <v>0</v>
      </c>
      <c r="VN4" s="4">
        <v>5.4043297703559743</v>
      </c>
      <c r="VO4" s="4">
        <v>0</v>
      </c>
      <c r="VP4" s="4">
        <v>0</v>
      </c>
      <c r="VQ4" s="4">
        <v>0</v>
      </c>
      <c r="VR4" s="4">
        <v>0</v>
      </c>
      <c r="VS4" s="4">
        <v>0</v>
      </c>
      <c r="VT4" s="4">
        <v>0</v>
      </c>
      <c r="VU4" s="4">
        <v>0</v>
      </c>
      <c r="VV4" s="4">
        <v>0</v>
      </c>
      <c r="VW4" s="4">
        <v>0</v>
      </c>
      <c r="VX4" s="4">
        <v>0</v>
      </c>
      <c r="VY4" s="4">
        <v>0</v>
      </c>
      <c r="VZ4" s="4">
        <v>5.7370508440241554</v>
      </c>
      <c r="WA4" s="4">
        <v>0</v>
      </c>
      <c r="WB4" s="4">
        <v>0</v>
      </c>
      <c r="WC4" s="4">
        <v>0</v>
      </c>
      <c r="WD4" s="4">
        <v>1.135571865557926E-2</v>
      </c>
      <c r="WE4" s="4">
        <v>0</v>
      </c>
      <c r="WF4" s="4">
        <v>0</v>
      </c>
      <c r="WG4" s="4">
        <v>9.3810844620917766E-2</v>
      </c>
      <c r="WH4" s="4">
        <v>0.24527004922025991</v>
      </c>
      <c r="WI4" s="4">
        <v>6.6256730461540139E-2</v>
      </c>
      <c r="WJ4" s="4">
        <v>5.6412199767856497E-2</v>
      </c>
      <c r="WK4" s="4">
        <v>3.910157259162131E-3</v>
      </c>
      <c r="WL4" s="4">
        <v>0</v>
      </c>
      <c r="WM4" s="4">
        <v>0</v>
      </c>
      <c r="WN4" s="4">
        <v>0</v>
      </c>
      <c r="WO4" s="4">
        <v>0</v>
      </c>
      <c r="WP4" s="4">
        <v>0</v>
      </c>
      <c r="WQ4" s="4">
        <v>0</v>
      </c>
      <c r="WR4" s="4">
        <v>0</v>
      </c>
      <c r="WS4" s="4">
        <v>0</v>
      </c>
      <c r="WT4" s="4">
        <v>0</v>
      </c>
      <c r="WU4" s="4">
        <v>0</v>
      </c>
      <c r="WV4" s="4">
        <v>0</v>
      </c>
      <c r="WW4" s="4">
        <v>4.958558077127204E-3</v>
      </c>
      <c r="WX4" s="4">
        <v>1.439213439133447E-3</v>
      </c>
      <c r="WY4" s="4">
        <v>0.40584263901439821</v>
      </c>
      <c r="WZ4" s="4">
        <v>0.34636985999182929</v>
      </c>
      <c r="XA4" s="4">
        <v>0</v>
      </c>
      <c r="XB4" s="4">
        <v>2.0423521309409889</v>
      </c>
      <c r="XC4" s="4">
        <v>0.59301966203990675</v>
      </c>
      <c r="XD4" s="4">
        <v>0</v>
      </c>
      <c r="XE4" s="4">
        <v>0</v>
      </c>
      <c r="XF4" s="4">
        <v>0</v>
      </c>
      <c r="XG4" s="4">
        <v>0.56448066235758332</v>
      </c>
      <c r="XH4" s="4">
        <v>0</v>
      </c>
      <c r="XI4" s="4">
        <v>0</v>
      </c>
      <c r="XJ4" s="4">
        <v>0</v>
      </c>
      <c r="XK4" s="4">
        <v>0</v>
      </c>
      <c r="XL4" s="4">
        <v>0</v>
      </c>
      <c r="XM4" s="4">
        <v>9.9936421070829819E-3</v>
      </c>
      <c r="XN4" s="4">
        <v>4.594914979361063E-2</v>
      </c>
      <c r="XO4" s="4">
        <v>0</v>
      </c>
      <c r="XP4" s="4">
        <v>0</v>
      </c>
      <c r="XQ4" s="4">
        <v>6.4334249236131263E-2</v>
      </c>
      <c r="XR4" s="4">
        <v>0</v>
      </c>
      <c r="XS4" s="4">
        <v>0</v>
      </c>
      <c r="XT4" s="4">
        <v>0</v>
      </c>
      <c r="XU4" s="4">
        <v>6.9053678866320203</v>
      </c>
      <c r="XV4" s="4">
        <v>0</v>
      </c>
      <c r="XW4" s="4">
        <v>2.066782686663359</v>
      </c>
      <c r="XX4" s="4">
        <v>0.1060384840682376</v>
      </c>
      <c r="XY4" s="4">
        <v>0</v>
      </c>
      <c r="XZ4" s="4">
        <v>0</v>
      </c>
      <c r="YA4" s="4">
        <v>1.2255444810020371</v>
      </c>
      <c r="YB4" s="4">
        <v>1.9356894092556171E-2</v>
      </c>
      <c r="YC4" s="4">
        <v>3.2449157749963008E-2</v>
      </c>
      <c r="YD4" s="4">
        <v>0</v>
      </c>
      <c r="YE4" s="4">
        <v>4.1563734281011587E-2</v>
      </c>
      <c r="YF4" s="4">
        <v>1.675932354544285</v>
      </c>
      <c r="YG4" s="4">
        <v>0</v>
      </c>
      <c r="YH4" s="4">
        <v>11.942474586064121</v>
      </c>
      <c r="YI4" s="4">
        <v>0</v>
      </c>
      <c r="YJ4" s="4">
        <v>0</v>
      </c>
      <c r="YK4" s="4">
        <v>0</v>
      </c>
      <c r="YL4" s="4">
        <v>0</v>
      </c>
      <c r="YM4" s="4">
        <v>0</v>
      </c>
      <c r="YN4" s="4">
        <v>0.70680245478202375</v>
      </c>
      <c r="YO4" s="4">
        <v>5.3611410850095756E-3</v>
      </c>
      <c r="YP4" s="4">
        <v>1.8430355752629891E-2</v>
      </c>
      <c r="YQ4" s="4">
        <v>0</v>
      </c>
      <c r="YR4" s="4">
        <v>3.6979619116641153E-2</v>
      </c>
      <c r="YS4" s="4">
        <v>2.1547645390132901</v>
      </c>
      <c r="YT4" s="4">
        <v>5.8373382710210781E-2</v>
      </c>
      <c r="YU4" s="4">
        <v>0</v>
      </c>
      <c r="YV4" s="4">
        <v>0.52952418497865716</v>
      </c>
      <c r="YW4" s="4">
        <v>0</v>
      </c>
      <c r="YX4" s="4">
        <v>0</v>
      </c>
      <c r="YY4" s="4">
        <v>5.8822515384212553E-3</v>
      </c>
      <c r="YZ4" s="4">
        <v>0</v>
      </c>
      <c r="ZA4" s="4">
        <v>0</v>
      </c>
      <c r="ZB4" s="4">
        <v>1.7289606657179171E-2</v>
      </c>
      <c r="ZC4" s="4">
        <v>3.1882507243567552E-2</v>
      </c>
      <c r="ZD4" s="4">
        <v>2.750960990703295E-2</v>
      </c>
      <c r="ZE4" s="4">
        <v>2.9682824908459221E-2</v>
      </c>
      <c r="ZF4" s="4">
        <v>1.8036050073627741</v>
      </c>
      <c r="ZG4" s="4">
        <v>1.2513553718573401E-2</v>
      </c>
      <c r="ZH4" s="4">
        <v>1.4010083387269689</v>
      </c>
      <c r="ZI4" s="4">
        <v>8.899410066951623E-3</v>
      </c>
      <c r="ZJ4" s="4">
        <v>0.25012688376713499</v>
      </c>
      <c r="ZK4" s="4">
        <v>7.3869631715848205E-2</v>
      </c>
      <c r="ZL4" s="4">
        <v>3.5080841513981218</v>
      </c>
      <c r="ZM4" s="4">
        <v>3.2283664361234581</v>
      </c>
      <c r="ZN4" s="4">
        <v>0.50113000215627312</v>
      </c>
      <c r="ZO4" s="4">
        <v>0.1074099866722361</v>
      </c>
      <c r="ZP4" s="4">
        <v>3.3488995901689608E-3</v>
      </c>
      <c r="ZQ4" s="4">
        <v>9.9945513951324168E-4</v>
      </c>
      <c r="ZR4" s="4">
        <v>2.386171174438732E-2</v>
      </c>
      <c r="ZS4" s="4">
        <v>0</v>
      </c>
      <c r="ZT4" s="4">
        <v>4.9357884740271411E-2</v>
      </c>
      <c r="ZU4" s="4">
        <v>5.2551860196375539</v>
      </c>
      <c r="ZV4" s="4">
        <v>5.9936767920105664E-3</v>
      </c>
      <c r="ZW4" s="4">
        <v>6.4055269560932812E-2</v>
      </c>
      <c r="ZX4" s="4">
        <v>7.9230251059246401E-2</v>
      </c>
      <c r="ZY4" s="4">
        <v>0.23507799705895049</v>
      </c>
      <c r="ZZ4" s="4">
        <v>0.58033150553808066</v>
      </c>
      <c r="AAA4" s="4">
        <v>1.0767025683278331</v>
      </c>
      <c r="AAB4" s="4">
        <v>0.1678854301141682</v>
      </c>
      <c r="AAC4" s="4">
        <v>1.2640110099307209</v>
      </c>
      <c r="AAD4" s="4">
        <v>0</v>
      </c>
      <c r="AAE4" s="4">
        <v>7.4646894994339786E-3</v>
      </c>
      <c r="AAF4" s="4">
        <v>0.12953548529519579</v>
      </c>
      <c r="AAG4" s="4">
        <v>0.27642681241297162</v>
      </c>
      <c r="AAH4" s="4">
        <v>0.10878760422968731</v>
      </c>
      <c r="AAI4" s="4">
        <v>1.516953596158449E-2</v>
      </c>
      <c r="AAJ4" s="4">
        <v>0</v>
      </c>
      <c r="AAK4" s="4">
        <v>3.6117002109633679E-2</v>
      </c>
      <c r="AAL4" s="4">
        <v>4.9748540678084064E-3</v>
      </c>
      <c r="AAM4" s="4">
        <v>0</v>
      </c>
      <c r="AAN4" s="4">
        <v>0.24506510856515029</v>
      </c>
      <c r="AAO4" s="4">
        <v>13.23877735672971</v>
      </c>
      <c r="AAP4" s="4">
        <v>2.6510165444978351</v>
      </c>
      <c r="AAQ4" s="4">
        <v>5.6212474423786647</v>
      </c>
      <c r="AAR4" s="4">
        <v>0.75072906494035729</v>
      </c>
      <c r="AAS4" s="4">
        <v>0.78116840284754341</v>
      </c>
      <c r="AAT4" s="4">
        <v>0</v>
      </c>
      <c r="AAU4" s="4">
        <v>0.76117089488765177</v>
      </c>
      <c r="AAV4" s="4">
        <v>0</v>
      </c>
      <c r="AAW4" s="4">
        <v>2.3564818471147251E-2</v>
      </c>
      <c r="AAX4" s="4">
        <v>0</v>
      </c>
      <c r="AAY4" s="4">
        <v>0</v>
      </c>
      <c r="AAZ4" s="4">
        <v>0.21971673748224879</v>
      </c>
      <c r="ABA4" s="4">
        <v>9.5189427490627879E-2</v>
      </c>
      <c r="ABB4" s="4">
        <v>1.2191966124752981E-2</v>
      </c>
      <c r="ABC4" s="4">
        <v>2.0458463817106609E-3</v>
      </c>
      <c r="ABD4" s="4">
        <v>1.096362442774568</v>
      </c>
      <c r="ABE4" s="4">
        <v>0</v>
      </c>
      <c r="ABF4" s="4">
        <v>0</v>
      </c>
      <c r="ABG4" s="4">
        <v>0.55827205203798913</v>
      </c>
      <c r="ABH4" s="4">
        <v>0</v>
      </c>
      <c r="ABI4" s="4">
        <v>0.56940420407625802</v>
      </c>
      <c r="ABJ4" s="4">
        <v>7.898716500140493E-2</v>
      </c>
      <c r="ABK4" s="4">
        <v>0</v>
      </c>
      <c r="ABL4" s="4">
        <v>2.8723598559969861E-3</v>
      </c>
      <c r="ABM4" s="4">
        <v>0</v>
      </c>
      <c r="ABN4" s="4">
        <v>0</v>
      </c>
      <c r="ABO4" s="4">
        <v>0</v>
      </c>
      <c r="ABP4" s="4">
        <v>3.0117648554097449E-3</v>
      </c>
      <c r="ABQ4" s="4">
        <v>0.8442588364397966</v>
      </c>
      <c r="ABR4" s="4">
        <v>8.3113597927976665E-2</v>
      </c>
      <c r="ABS4" s="4">
        <v>0</v>
      </c>
      <c r="ABT4" s="4">
        <v>1.390719009022012E-3</v>
      </c>
      <c r="ABU4" s="4">
        <v>0</v>
      </c>
      <c r="ABV4" s="4">
        <v>3.6347448133120047E-2</v>
      </c>
      <c r="ABW4" s="4">
        <v>0.38391283245764851</v>
      </c>
      <c r="ABX4" s="4">
        <v>0</v>
      </c>
      <c r="ABY4" s="4">
        <v>0</v>
      </c>
      <c r="ABZ4" s="4">
        <v>0</v>
      </c>
      <c r="ACA4" s="4">
        <v>1.0728073792339919E-3</v>
      </c>
      <c r="ACB4" s="4">
        <v>4.2862787944333763E-2</v>
      </c>
      <c r="ACC4" s="4">
        <v>0</v>
      </c>
      <c r="ACD4" s="4">
        <v>0</v>
      </c>
      <c r="ACE4" s="4">
        <v>4.0124752861638503E-2</v>
      </c>
      <c r="ACF4" s="4">
        <v>0</v>
      </c>
      <c r="ACG4" s="4">
        <v>0.51477324035276928</v>
      </c>
      <c r="ACH4" s="4">
        <v>0</v>
      </c>
      <c r="ACI4" s="4">
        <v>0</v>
      </c>
      <c r="ACJ4" s="4">
        <v>4.5043239629185853E-3</v>
      </c>
      <c r="ACK4" s="4">
        <v>1.4751735496512011</v>
      </c>
      <c r="ACL4" s="4">
        <v>3.788731743091626E-3</v>
      </c>
      <c r="ACM4" s="4">
        <v>0</v>
      </c>
      <c r="ACN4" s="4">
        <v>2.6330628777695791E-4</v>
      </c>
      <c r="ACO4" s="4">
        <v>5.3597487491144208E-3</v>
      </c>
      <c r="ACP4" s="4">
        <v>0</v>
      </c>
      <c r="ACQ4" s="4">
        <v>3.3773131426193562E-4</v>
      </c>
      <c r="ACR4" s="4">
        <v>1.9895864804580152E-3</v>
      </c>
      <c r="ACS4" s="4">
        <v>1.5044030786593591E-2</v>
      </c>
      <c r="ACT4" s="4">
        <v>4.5218148972897042E-3</v>
      </c>
      <c r="ACU4" s="4">
        <v>0</v>
      </c>
      <c r="ACV4" s="4">
        <v>0</v>
      </c>
      <c r="ACW4" s="4">
        <v>0</v>
      </c>
      <c r="ACX4" s="4">
        <v>0.1202053293900873</v>
      </c>
      <c r="ACY4" s="4">
        <v>0</v>
      </c>
      <c r="ACZ4" s="4">
        <v>0</v>
      </c>
      <c r="ADA4" s="4">
        <v>8.4669870227852603E-4</v>
      </c>
      <c r="ADB4" s="4">
        <v>0.71141780145713585</v>
      </c>
      <c r="ADC4" s="4">
        <v>1.9400281198443361E-2</v>
      </c>
      <c r="ADD4" s="4">
        <v>9.8671731923287019E-4</v>
      </c>
      <c r="ADE4" s="4">
        <v>9.680750658990378E-2</v>
      </c>
      <c r="ADF4" s="4">
        <v>0</v>
      </c>
      <c r="ADG4" s="4">
        <v>2.9368241343953171E-2</v>
      </c>
      <c r="ADH4" s="4">
        <v>4.972706002270235E-2</v>
      </c>
      <c r="ADI4" s="4">
        <v>0</v>
      </c>
      <c r="ADJ4" s="4">
        <v>0</v>
      </c>
      <c r="ADK4" s="4">
        <v>0</v>
      </c>
      <c r="ADL4" s="4">
        <v>0</v>
      </c>
      <c r="ADM4" s="4">
        <v>0</v>
      </c>
      <c r="ADN4" s="4">
        <v>2.383215278406077E-3</v>
      </c>
      <c r="ADO4" s="4">
        <v>2.932093487550063E-2</v>
      </c>
      <c r="ADP4" s="4">
        <v>0</v>
      </c>
      <c r="ADQ4" s="4">
        <v>0</v>
      </c>
      <c r="ADR4" s="4">
        <v>1.3850562868376419E-3</v>
      </c>
      <c r="ADS4" s="4">
        <v>0</v>
      </c>
      <c r="ADT4" s="4">
        <v>0</v>
      </c>
      <c r="ADU4" s="4">
        <v>0</v>
      </c>
      <c r="ADV4" s="4">
        <v>0</v>
      </c>
      <c r="ADW4" s="4">
        <v>0.34452468276783121</v>
      </c>
      <c r="ADX4" s="4">
        <v>0</v>
      </c>
      <c r="ADY4" s="4">
        <v>0</v>
      </c>
      <c r="ADZ4" s="4">
        <v>0</v>
      </c>
      <c r="AEA4" s="4">
        <v>0.11264100029833241</v>
      </c>
      <c r="AEB4" s="4">
        <v>4.2316241591245561E-4</v>
      </c>
      <c r="AEC4" s="4">
        <v>0</v>
      </c>
      <c r="AED4" s="4">
        <v>0</v>
      </c>
      <c r="AEE4" s="4">
        <v>0</v>
      </c>
      <c r="AEF4" s="4">
        <v>0.29358246639292129</v>
      </c>
      <c r="AEG4" s="4">
        <v>3.6871980253353628E-2</v>
      </c>
      <c r="AEH4" s="4">
        <v>0</v>
      </c>
      <c r="AEI4" s="4">
        <v>1.051582335086513</v>
      </c>
      <c r="AEJ4" s="4">
        <v>0</v>
      </c>
      <c r="AEK4" s="4">
        <v>1.364640886498552</v>
      </c>
      <c r="AEL4" s="4">
        <v>0</v>
      </c>
      <c r="AEM4" s="4">
        <v>0</v>
      </c>
      <c r="AEN4" s="4">
        <v>0.1585978920477448</v>
      </c>
      <c r="AEO4" s="4">
        <v>0</v>
      </c>
      <c r="AEP4" s="4">
        <v>0</v>
      </c>
      <c r="AEQ4" s="4">
        <v>1.022405995919544E-3</v>
      </c>
      <c r="AER4" s="4">
        <v>2.0272071769972502E-2</v>
      </c>
      <c r="AES4" s="4">
        <v>0</v>
      </c>
      <c r="AET4" s="4">
        <v>0</v>
      </c>
      <c r="AEU4" s="4">
        <v>0.29921270541094142</v>
      </c>
      <c r="AEV4" s="4">
        <v>0.1542766293383627</v>
      </c>
      <c r="AEW4" s="4">
        <v>5.4440959833019498E-2</v>
      </c>
      <c r="AEX4" s="4">
        <v>1.581880654554779E-3</v>
      </c>
      <c r="AEY4" s="4">
        <v>0</v>
      </c>
      <c r="AEZ4" s="4">
        <v>1.1155191935027921E-3</v>
      </c>
      <c r="AFA4" s="4">
        <v>0</v>
      </c>
      <c r="AFB4" s="4">
        <v>0</v>
      </c>
      <c r="AFC4" s="4">
        <v>1.918655911108514E-3</v>
      </c>
      <c r="AFD4" s="4">
        <v>0</v>
      </c>
      <c r="AFE4" s="4">
        <v>0</v>
      </c>
      <c r="AFF4" s="4">
        <v>0</v>
      </c>
      <c r="AFG4" s="4">
        <v>0</v>
      </c>
      <c r="AFH4" s="4">
        <v>0</v>
      </c>
      <c r="AFI4" s="4">
        <v>0</v>
      </c>
      <c r="AFJ4" s="4">
        <v>0.10431639035622101</v>
      </c>
      <c r="AFK4" s="4">
        <v>0</v>
      </c>
      <c r="AFL4" s="4">
        <v>0</v>
      </c>
      <c r="AFM4" s="4">
        <v>0</v>
      </c>
      <c r="AFN4" s="4">
        <v>2.7373822143249792E-4</v>
      </c>
      <c r="AFO4" s="4">
        <v>0</v>
      </c>
      <c r="AFP4" s="4">
        <v>0.31820874248413239</v>
      </c>
      <c r="AFQ4" s="4">
        <v>3.090968320509565E-3</v>
      </c>
      <c r="AFR4" s="4">
        <v>6.9039380446985904E-2</v>
      </c>
      <c r="AFS4" s="4">
        <v>0.104267191934262</v>
      </c>
      <c r="AFT4" s="4">
        <v>6.470688666334704E-3</v>
      </c>
      <c r="AFU4" s="4">
        <v>2.3853347067729451E-2</v>
      </c>
      <c r="AFV4" s="4">
        <v>1.512901355150033E-2</v>
      </c>
      <c r="AFW4" s="4">
        <v>0</v>
      </c>
      <c r="AFX4" s="4">
        <v>0.24397767290702599</v>
      </c>
      <c r="AFY4" s="4">
        <v>2.0712360318687929E-2</v>
      </c>
      <c r="AFZ4" s="4">
        <v>2.503683757791186E-2</v>
      </c>
      <c r="AGA4" s="4">
        <v>5.0091985251444253E-2</v>
      </c>
      <c r="AGB4" s="4">
        <v>3.0718884726550649E-3</v>
      </c>
      <c r="AGC4" s="4">
        <v>1.9528253867305889E-2</v>
      </c>
      <c r="AGD4" s="4">
        <v>8.8428264054628749E-3</v>
      </c>
      <c r="AGE4" s="4">
        <v>8.3618369783104187E-4</v>
      </c>
      <c r="AGF4" s="4">
        <v>0</v>
      </c>
      <c r="AGG4" s="4">
        <v>4.2458714410541117E-2</v>
      </c>
      <c r="AGH4" s="4">
        <v>1.7186338367545951E-3</v>
      </c>
      <c r="AGI4" s="4">
        <v>1.801731994093098E-3</v>
      </c>
      <c r="AGJ4" s="4">
        <v>6.6478835479313256E-3</v>
      </c>
      <c r="AGK4" s="4">
        <v>0</v>
      </c>
      <c r="AGL4" s="4">
        <v>1.631771777881996E-3</v>
      </c>
      <c r="AGM4" s="4">
        <v>0.14591154202368051</v>
      </c>
      <c r="AGN4" s="4">
        <v>2.9457800496224289</v>
      </c>
      <c r="AGO4" s="4">
        <v>0</v>
      </c>
      <c r="AGP4" s="4">
        <v>7.3351532527077767E-2</v>
      </c>
      <c r="AGQ4" s="4">
        <v>4.8732495355655102E-4</v>
      </c>
      <c r="AGR4" s="4">
        <v>0</v>
      </c>
      <c r="AGS4" s="4">
        <v>0</v>
      </c>
      <c r="AGT4" s="4">
        <v>6.1034691674952707E-2</v>
      </c>
      <c r="AGU4" s="4">
        <v>4.0059432779026453E-2</v>
      </c>
      <c r="AGV4" s="4">
        <v>2.6248865414179381E-2</v>
      </c>
      <c r="AGW4" s="4">
        <v>0.14057569837805231</v>
      </c>
      <c r="AGX4" s="4">
        <v>0</v>
      </c>
      <c r="AGY4" s="4">
        <v>3.7961839154739441E-2</v>
      </c>
      <c r="AGZ4" s="4">
        <v>0</v>
      </c>
      <c r="AHA4" s="4">
        <v>0</v>
      </c>
      <c r="AHB4" s="4">
        <v>0</v>
      </c>
      <c r="AHC4" s="4">
        <v>1.5227813878638521E-3</v>
      </c>
      <c r="AHD4" s="4">
        <v>0</v>
      </c>
      <c r="AHE4" s="4">
        <v>0</v>
      </c>
      <c r="AHF4" s="4">
        <v>0</v>
      </c>
      <c r="AHG4" s="4">
        <v>0</v>
      </c>
      <c r="AHH4" s="4">
        <v>0</v>
      </c>
      <c r="AHI4" s="4">
        <v>0</v>
      </c>
      <c r="AHJ4" s="4">
        <v>0</v>
      </c>
      <c r="AHK4" s="4">
        <v>0</v>
      </c>
      <c r="AHL4" s="4">
        <v>5.6183021868464137E-3</v>
      </c>
      <c r="AHM4" s="4">
        <v>6.3157210495466281</v>
      </c>
      <c r="AHN4" s="4">
        <v>1.4561279938719999E-2</v>
      </c>
      <c r="AHO4" s="4">
        <v>0.20570079353635501</v>
      </c>
      <c r="AHP4" s="4">
        <v>0</v>
      </c>
      <c r="AHQ4" s="4">
        <v>6.1629260042742183E-2</v>
      </c>
      <c r="AHR4" s="4">
        <v>0.25008966157133039</v>
      </c>
      <c r="AHS4" s="4">
        <v>0.2105872758963912</v>
      </c>
      <c r="AHT4" s="4">
        <v>2.3823475752691721</v>
      </c>
      <c r="AHU4" s="4">
        <v>5.0814153723134359E-3</v>
      </c>
      <c r="AHV4" s="4">
        <v>0</v>
      </c>
      <c r="AHW4" s="4">
        <v>6.229083384563717</v>
      </c>
      <c r="AHX4" s="4">
        <v>0</v>
      </c>
      <c r="AHY4" s="4">
        <v>2.924001546958821E-2</v>
      </c>
      <c r="AHZ4" s="4">
        <v>0.1306629023819979</v>
      </c>
      <c r="AIA4" s="4">
        <v>6.5394300574369471</v>
      </c>
      <c r="AIB4" s="4">
        <v>4.0984176074926379</v>
      </c>
      <c r="AIC4" s="4">
        <v>2.2465109289295619</v>
      </c>
      <c r="AID4" s="4">
        <v>0</v>
      </c>
      <c r="AIE4" s="4">
        <v>0</v>
      </c>
      <c r="AIF4" s="4">
        <v>0</v>
      </c>
      <c r="AIG4" s="4">
        <v>0</v>
      </c>
      <c r="AIH4" s="4">
        <v>0</v>
      </c>
      <c r="AII4" s="4">
        <v>0.15557455825308919</v>
      </c>
      <c r="AIJ4" s="4">
        <v>2.3086708446834851E-2</v>
      </c>
      <c r="AIK4" s="4">
        <v>0</v>
      </c>
      <c r="AIL4" s="4">
        <v>0</v>
      </c>
      <c r="AIM4" s="4">
        <v>0</v>
      </c>
      <c r="AIN4" s="4">
        <v>0</v>
      </c>
      <c r="AIO4" s="4">
        <v>0</v>
      </c>
      <c r="AIP4" s="4">
        <v>0.52200561577657678</v>
      </c>
      <c r="AIQ4" s="4">
        <v>0</v>
      </c>
      <c r="AIR4" s="4">
        <v>0</v>
      </c>
      <c r="AIS4" s="4">
        <v>0</v>
      </c>
      <c r="AIT4" s="4">
        <v>0</v>
      </c>
      <c r="AIU4" s="4">
        <v>0</v>
      </c>
      <c r="AIV4" s="4">
        <v>0</v>
      </c>
      <c r="AIW4" s="4">
        <v>0</v>
      </c>
      <c r="AIX4" s="4">
        <v>0</v>
      </c>
      <c r="AIY4" s="4">
        <v>0</v>
      </c>
      <c r="AIZ4" s="4">
        <v>0</v>
      </c>
      <c r="AJA4" s="4">
        <v>0</v>
      </c>
      <c r="AJB4" s="4">
        <v>0</v>
      </c>
      <c r="AJC4" s="4">
        <v>0</v>
      </c>
      <c r="AJD4" s="4">
        <v>0</v>
      </c>
      <c r="AJE4" s="4">
        <v>0</v>
      </c>
      <c r="AJF4" s="4">
        <v>0</v>
      </c>
      <c r="AJG4" s="4">
        <v>0</v>
      </c>
      <c r="AJH4" s="4">
        <v>0</v>
      </c>
      <c r="AJI4" s="4">
        <v>0</v>
      </c>
      <c r="AJJ4" s="4">
        <v>0</v>
      </c>
      <c r="AJK4" s="4">
        <v>2.568650202037584E-2</v>
      </c>
      <c r="AJL4" s="4">
        <v>3.2731592864170939E-3</v>
      </c>
      <c r="AJM4" s="4">
        <v>6.1042530800267964E-3</v>
      </c>
      <c r="AJN4" s="4">
        <v>3.4177846955649569E-3</v>
      </c>
      <c r="AJO4" s="4">
        <v>4.9286677238068724E-3</v>
      </c>
      <c r="AJP4" s="4">
        <v>1.466314043515222E-2</v>
      </c>
      <c r="AJQ4" s="4">
        <v>0</v>
      </c>
      <c r="AJR4" s="4">
        <v>0</v>
      </c>
      <c r="AJS4" s="4">
        <v>2.442736567651909E-2</v>
      </c>
      <c r="AJT4" s="4">
        <v>0</v>
      </c>
      <c r="AJU4" s="4">
        <v>9.2217872763933478E-3</v>
      </c>
      <c r="AJV4" s="4">
        <v>1.2655977724637099E-2</v>
      </c>
      <c r="AJW4" s="4">
        <v>2.2598032237571251E-2</v>
      </c>
      <c r="AJX4" s="4">
        <v>1.926665095931634E-4</v>
      </c>
      <c r="AJY4" s="4">
        <v>6.8888861760214523E-4</v>
      </c>
      <c r="AJZ4" s="4">
        <v>0</v>
      </c>
      <c r="AKA4" s="4">
        <v>0</v>
      </c>
      <c r="AKB4" s="4">
        <v>9.2655933075304758E-2</v>
      </c>
      <c r="AKC4" s="4">
        <v>3.545626292777286E-3</v>
      </c>
      <c r="AKD4" s="4">
        <v>0</v>
      </c>
      <c r="AKE4" s="4">
        <v>0</v>
      </c>
      <c r="AKF4" s="4">
        <v>14.68978204491037</v>
      </c>
      <c r="AKG4" s="4">
        <v>2.5993221011623162E-3</v>
      </c>
      <c r="AKH4" s="4">
        <v>0.50172327219478663</v>
      </c>
      <c r="AKI4" s="4">
        <v>0</v>
      </c>
      <c r="AKJ4" s="4">
        <v>0.15451792964997649</v>
      </c>
      <c r="AKK4" s="4">
        <v>0</v>
      </c>
      <c r="AKL4" s="4">
        <v>0</v>
      </c>
      <c r="AKM4" s="4">
        <v>0</v>
      </c>
      <c r="AKN4" s="4">
        <v>0</v>
      </c>
      <c r="AKO4" s="4">
        <v>1.1495000418145799E-2</v>
      </c>
      <c r="AKP4" s="4">
        <v>1.23352395499793E-3</v>
      </c>
      <c r="AKQ4" s="4">
        <v>9.2873460543087608E-3</v>
      </c>
      <c r="AKR4" s="4">
        <v>0</v>
      </c>
      <c r="AKS4" s="4">
        <v>0.1070347244234294</v>
      </c>
      <c r="AKT4" s="4">
        <v>1.473765204196599E-2</v>
      </c>
      <c r="AKU4" s="4">
        <v>3.3671581930261867E-2</v>
      </c>
      <c r="AKV4" s="4">
        <v>7.9564300931227964E-3</v>
      </c>
      <c r="AKW4" s="4">
        <v>2.2555314520455529E-2</v>
      </c>
      <c r="AKX4" s="4">
        <v>0</v>
      </c>
      <c r="AKY4" s="4">
        <v>0</v>
      </c>
      <c r="AKZ4" s="4">
        <v>7.6983768512525006E-3</v>
      </c>
      <c r="ALA4" s="4">
        <v>9.5623132791370843E-3</v>
      </c>
      <c r="ALB4" s="4">
        <v>0.32207114647207719</v>
      </c>
      <c r="ALC4" s="4">
        <v>5.1862852028110324E-3</v>
      </c>
      <c r="ALD4" s="4">
        <v>4.0615339896743E-2</v>
      </c>
      <c r="ALE4" s="4">
        <v>0.18079118057716501</v>
      </c>
      <c r="ALF4" s="4">
        <v>0.1171337445469758</v>
      </c>
      <c r="ALG4" s="4">
        <v>1.218127865433798E-3</v>
      </c>
      <c r="ALH4" s="4">
        <v>6.3169376053149706E-2</v>
      </c>
      <c r="ALI4" s="4">
        <v>9.4110785544949081E-3</v>
      </c>
      <c r="ALJ4" s="4">
        <v>1.55749132809429E-2</v>
      </c>
      <c r="ALK4" s="4">
        <v>1.527692251108344E-2</v>
      </c>
      <c r="ALL4" s="4">
        <v>1.111761651330753E-2</v>
      </c>
      <c r="ALM4" s="4">
        <v>9.2074748748590257E-3</v>
      </c>
      <c r="ALN4" s="4">
        <v>9.5733718648199947E-2</v>
      </c>
      <c r="ALO4" s="4">
        <v>2.4527518177024091E-2</v>
      </c>
      <c r="ALP4" s="4">
        <v>3.9608629767036658E-3</v>
      </c>
      <c r="ALQ4" s="4">
        <v>0</v>
      </c>
      <c r="ALR4" s="4">
        <v>4.8232418910347883E-3</v>
      </c>
      <c r="ALS4" s="4">
        <v>0.7104312221174599</v>
      </c>
      <c r="ALT4" s="4">
        <v>0.18639353815959081</v>
      </c>
      <c r="ALU4" s="4">
        <v>8.7685498716020063E-2</v>
      </c>
      <c r="ALV4" s="4">
        <v>0.19318710910016271</v>
      </c>
      <c r="ALW4" s="4">
        <v>5.059085092236186E-2</v>
      </c>
      <c r="ALX4" s="4">
        <v>0</v>
      </c>
      <c r="ALY4" s="4">
        <v>9.0446827669948396E-2</v>
      </c>
      <c r="ALZ4" s="4">
        <v>0</v>
      </c>
      <c r="AMA4" s="4">
        <v>0</v>
      </c>
      <c r="AMB4" s="4">
        <v>0</v>
      </c>
      <c r="AMC4" s="4">
        <v>0</v>
      </c>
      <c r="AMD4" s="4">
        <v>1.9694840757611938E-3</v>
      </c>
      <c r="AME4" s="4">
        <v>0</v>
      </c>
      <c r="AMF4" s="4">
        <v>3.480587172961592E-4</v>
      </c>
      <c r="AMG4" s="4">
        <v>4.1746207193797758E-3</v>
      </c>
      <c r="AMH4" s="4">
        <v>4.4220478374141239E-2</v>
      </c>
      <c r="AMI4" s="4">
        <v>4.2460381327544233E-2</v>
      </c>
      <c r="AMJ4" s="4">
        <v>0</v>
      </c>
      <c r="AMK4" s="4">
        <v>0</v>
      </c>
      <c r="AML4" s="4">
        <v>5.8664946297074441E-3</v>
      </c>
      <c r="AMM4" s="4">
        <v>4.6397165561491822E-2</v>
      </c>
      <c r="AMN4" s="4">
        <v>0</v>
      </c>
      <c r="AMO4" s="4">
        <v>1.2160859377442291E-2</v>
      </c>
      <c r="AMP4" s="4">
        <v>2.1647543745403519E-3</v>
      </c>
      <c r="AMQ4" s="4">
        <v>0</v>
      </c>
      <c r="AMR4" s="4">
        <v>0.71025308631371797</v>
      </c>
      <c r="AMS4" s="4">
        <v>0</v>
      </c>
      <c r="AMT4" s="4">
        <v>0</v>
      </c>
      <c r="AMU4" s="4">
        <v>0.36229946396384882</v>
      </c>
      <c r="AMV4" s="4">
        <v>8.9089062310411544E-3</v>
      </c>
      <c r="AMW4" s="4">
        <v>0</v>
      </c>
      <c r="AMX4" s="4">
        <v>6.6859797468470433E-3</v>
      </c>
      <c r="AMY4" s="4">
        <v>4.1610432323721941E-2</v>
      </c>
      <c r="AMZ4" s="4">
        <v>7.4951599582613561E-3</v>
      </c>
      <c r="ANA4" s="4">
        <v>2.6793604758924089E-2</v>
      </c>
      <c r="ANB4" s="4">
        <v>5.3866319877434576E-3</v>
      </c>
      <c r="ANC4" s="4">
        <v>5.1168696569054262E-2</v>
      </c>
      <c r="AND4" s="4">
        <v>1.2232163859116449E-3</v>
      </c>
      <c r="ANE4" s="4">
        <v>0</v>
      </c>
      <c r="ANF4" s="4">
        <v>2.397594086715947E-2</v>
      </c>
      <c r="ANG4" s="4">
        <v>2.006867491910437</v>
      </c>
      <c r="ANH4" s="4">
        <v>6.7358547528443653E-3</v>
      </c>
      <c r="ANI4" s="4">
        <v>5.27968412930356E-2</v>
      </c>
      <c r="ANJ4" s="4">
        <v>1.596902735070305E-2</v>
      </c>
      <c r="ANK4" s="4">
        <v>3.438416659465733E-3</v>
      </c>
      <c r="ANL4" s="4">
        <v>7.3727036020112408E-3</v>
      </c>
      <c r="ANM4" s="4">
        <v>0.18322648334030109</v>
      </c>
      <c r="ANN4" s="4">
        <v>3.1176451241619039E-4</v>
      </c>
      <c r="ANO4" s="4">
        <v>1.683858703047118E-2</v>
      </c>
      <c r="ANP4" s="4">
        <v>1.319089944944662E-2</v>
      </c>
      <c r="ANQ4" s="4">
        <v>3.6888509642191009E-3</v>
      </c>
      <c r="ANR4" s="4">
        <v>4.575284814381312E-2</v>
      </c>
      <c r="ANS4" s="4">
        <v>2.7263462733342631E-4</v>
      </c>
      <c r="ANT4" s="4">
        <v>0</v>
      </c>
      <c r="ANU4" s="4">
        <v>7.5923919565106853E-3</v>
      </c>
      <c r="ANV4" s="4">
        <v>1.549919939780335E-3</v>
      </c>
      <c r="ANW4" s="4">
        <v>5.5907871342885012E-3</v>
      </c>
      <c r="ANX4" s="4">
        <v>3.0282052351215229E-3</v>
      </c>
      <c r="ANY4" s="4">
        <v>2.2489551428466069E-3</v>
      </c>
      <c r="ANZ4" s="4">
        <v>3.6255661234011048E-2</v>
      </c>
      <c r="AOA4" s="4">
        <v>0</v>
      </c>
      <c r="AOB4" s="4">
        <v>0</v>
      </c>
      <c r="AOC4" s="4">
        <v>1.07810156844125E-2</v>
      </c>
      <c r="AOD4" s="4">
        <v>4.9822585015877616E-3</v>
      </c>
      <c r="AOE4" s="4">
        <v>3.0947919296111591E-2</v>
      </c>
      <c r="AOF4" s="4">
        <v>5.1142597986495057E-2</v>
      </c>
      <c r="AOG4" s="4">
        <v>7.2940708275474209E-3</v>
      </c>
      <c r="AOH4" s="4">
        <v>6.0007201832160727E-3</v>
      </c>
      <c r="AOI4" s="4">
        <v>5.8646540251354011E-3</v>
      </c>
      <c r="AOJ4" s="4">
        <v>0</v>
      </c>
      <c r="AOK4" s="4">
        <v>1.5817971421018739E-3</v>
      </c>
      <c r="AOL4" s="4">
        <v>1.360588208873504E-3</v>
      </c>
      <c r="AOM4" s="4">
        <v>8.9498536343304604E-3</v>
      </c>
      <c r="AON4" s="4">
        <v>1.016502195496844E-3</v>
      </c>
      <c r="AOO4" s="4">
        <v>1.54628929935139E-2</v>
      </c>
      <c r="AOP4" s="4">
        <v>4.9925060519814242E-3</v>
      </c>
      <c r="AOQ4" s="4">
        <v>6.0501149136695104E-3</v>
      </c>
      <c r="AOR4" s="4">
        <v>0</v>
      </c>
      <c r="AOS4" s="4">
        <v>2.2021084872833351E-2</v>
      </c>
      <c r="AOT4" s="4">
        <v>0</v>
      </c>
      <c r="AOU4" s="4">
        <v>4.2251775338743059E-4</v>
      </c>
      <c r="AOV4" s="4">
        <v>4.0459131668881541E-4</v>
      </c>
      <c r="AOW4" s="4">
        <v>0.28132034710066123</v>
      </c>
      <c r="AOX4" s="4">
        <v>4.0589852769186523E-2</v>
      </c>
      <c r="AOY4" s="4">
        <v>6.3255097990448147E-3</v>
      </c>
      <c r="AOZ4" s="4">
        <v>0.19066587936169149</v>
      </c>
      <c r="APA4" s="4">
        <v>1.124098317571591E-3</v>
      </c>
      <c r="APB4" s="4">
        <v>0</v>
      </c>
      <c r="APC4" s="4">
        <v>1.442848608347741E-4</v>
      </c>
      <c r="APD4" s="4">
        <v>1.7628488167755279E-4</v>
      </c>
      <c r="APE4" s="4">
        <v>9.9607122556753802E-3</v>
      </c>
      <c r="APF4" s="4">
        <v>4.3565342024419316</v>
      </c>
      <c r="APG4" s="4">
        <v>2.8526846140431972</v>
      </c>
      <c r="APH4" s="4">
        <v>0</v>
      </c>
      <c r="API4" s="4">
        <v>4.0050458759618927E-2</v>
      </c>
      <c r="APJ4" s="4">
        <v>0</v>
      </c>
      <c r="APK4" s="4">
        <v>0</v>
      </c>
      <c r="APL4" s="4">
        <v>0</v>
      </c>
      <c r="APM4" s="4">
        <v>0</v>
      </c>
      <c r="APN4" s="4">
        <v>0</v>
      </c>
      <c r="APO4" s="4">
        <v>0</v>
      </c>
      <c r="APP4" s="4">
        <v>0</v>
      </c>
      <c r="APQ4" s="4">
        <v>1.8829261804556371E-4</v>
      </c>
      <c r="APR4" s="4">
        <v>1.194206158391419</v>
      </c>
      <c r="APS4" s="4">
        <v>5.2473207009141323E-4</v>
      </c>
      <c r="APT4" s="4">
        <v>4.9081972159181288E-2</v>
      </c>
      <c r="APU4" s="4">
        <v>0</v>
      </c>
      <c r="APV4" s="4">
        <v>3.3106913974306051E-3</v>
      </c>
      <c r="APW4" s="4">
        <v>1.278143549825242E-3</v>
      </c>
      <c r="APX4" s="4">
        <v>1.5614262546590301E-4</v>
      </c>
      <c r="APY4" s="4">
        <v>1.8619129022879361E-3</v>
      </c>
      <c r="APZ4" s="4">
        <v>7.7297120431247786E-3</v>
      </c>
      <c r="AQA4" s="4">
        <v>2.74484327566255E-2</v>
      </c>
      <c r="AQB4" s="4">
        <v>0</v>
      </c>
      <c r="AQC4" s="4">
        <v>0</v>
      </c>
      <c r="AQD4" s="4">
        <v>6.81693374103592E-3</v>
      </c>
      <c r="AQE4" s="4">
        <v>2.5550860521735301E-4</v>
      </c>
      <c r="AQF4" s="4">
        <v>0</v>
      </c>
      <c r="AQG4" s="4">
        <v>2.5487789012688909E-2</v>
      </c>
      <c r="AQH4" s="4">
        <v>3.9560497944382319E-3</v>
      </c>
      <c r="AQI4" s="4">
        <v>0.1399814971820274</v>
      </c>
      <c r="AQJ4" s="4">
        <v>0</v>
      </c>
      <c r="AQK4" s="4">
        <v>0.159197085376902</v>
      </c>
      <c r="AQL4" s="4">
        <v>1.0837254575565759E-2</v>
      </c>
      <c r="AQM4" s="4">
        <v>0</v>
      </c>
      <c r="AQN4" s="4">
        <v>0</v>
      </c>
      <c r="AQO4" s="4">
        <v>0</v>
      </c>
      <c r="AQP4" s="4">
        <v>0</v>
      </c>
      <c r="AQQ4" s="4">
        <v>1.305236132351309E-2</v>
      </c>
      <c r="AQR4" s="4">
        <v>0</v>
      </c>
      <c r="AQS4" s="4">
        <v>0</v>
      </c>
      <c r="AQT4" s="4">
        <v>0</v>
      </c>
      <c r="AQU4" s="4">
        <v>1.162642518407895</v>
      </c>
      <c r="AQV4" s="4">
        <v>0</v>
      </c>
      <c r="AQW4" s="4">
        <v>0</v>
      </c>
      <c r="AQX4" s="4">
        <v>0</v>
      </c>
      <c r="AQY4" s="4">
        <v>3.6744395692679413E-2</v>
      </c>
      <c r="AQZ4" s="4">
        <v>2.876661831034329E-2</v>
      </c>
      <c r="ARA4" s="4">
        <v>0</v>
      </c>
      <c r="ARB4" s="4">
        <v>1.1298377815210569E-3</v>
      </c>
      <c r="ARC4" s="4">
        <v>0</v>
      </c>
      <c r="ARD4" s="4">
        <v>0</v>
      </c>
      <c r="ARE4" s="4">
        <v>2.1125810833050561E-2</v>
      </c>
      <c r="ARF4" s="4">
        <v>0</v>
      </c>
      <c r="ARG4" s="4">
        <v>3.5785933170843338E-2</v>
      </c>
      <c r="ARH4" s="4">
        <v>0</v>
      </c>
      <c r="ARI4" s="4">
        <v>1.2198973887979801E-3</v>
      </c>
      <c r="ARJ4" s="4">
        <v>0</v>
      </c>
      <c r="ARK4" s="4">
        <v>3.431505834787876E-3</v>
      </c>
      <c r="ARL4" s="4">
        <v>0</v>
      </c>
      <c r="ARM4" s="4">
        <v>7.4924935630221096E-2</v>
      </c>
      <c r="ARN4" s="4">
        <v>0.2141113972786266</v>
      </c>
      <c r="ARO4" s="4">
        <v>7.8994304555671734E-4</v>
      </c>
      <c r="ARP4" s="4">
        <v>0</v>
      </c>
      <c r="ARQ4" s="4">
        <v>3.8893860042137898E-4</v>
      </c>
      <c r="ARR4" s="4">
        <v>2.7615972270357791E-2</v>
      </c>
      <c r="ARS4" s="4">
        <v>0</v>
      </c>
      <c r="ART4" s="4">
        <v>0</v>
      </c>
      <c r="ARU4" s="4">
        <v>1.879180660002553E-2</v>
      </c>
      <c r="ARV4" s="4">
        <v>2.3291769575348119E-3</v>
      </c>
      <c r="ARW4" s="4">
        <v>4.2928910768369084E-3</v>
      </c>
      <c r="ARX4" s="4">
        <v>4.8317316829202442E-2</v>
      </c>
      <c r="ARY4" s="4">
        <v>8.3606583023119047E-3</v>
      </c>
      <c r="ARZ4" s="4">
        <v>5.3913206551120694E-3</v>
      </c>
      <c r="ASA4" s="4">
        <v>7.8062546371168454E-2</v>
      </c>
      <c r="ASB4" s="4">
        <v>1.107953411806702E-2</v>
      </c>
      <c r="ASC4" s="4">
        <v>6.7021253549712181E-2</v>
      </c>
      <c r="ASD4" s="4">
        <v>0</v>
      </c>
      <c r="ASE4" s="4">
        <v>1.048954319152112E-3</v>
      </c>
      <c r="ASF4" s="4">
        <v>0</v>
      </c>
      <c r="ASG4" s="4">
        <v>0</v>
      </c>
      <c r="ASH4" s="4">
        <v>7.6859375074658284E-3</v>
      </c>
      <c r="ASI4" s="4">
        <v>4.5365438690346182E-3</v>
      </c>
      <c r="ASJ4" s="4">
        <v>0</v>
      </c>
      <c r="ASK4" s="4">
        <v>0</v>
      </c>
      <c r="ASL4" s="4">
        <v>0</v>
      </c>
      <c r="ASM4" s="4">
        <v>0</v>
      </c>
      <c r="ASN4" s="4">
        <v>0</v>
      </c>
      <c r="ASO4" s="4">
        <v>0</v>
      </c>
      <c r="ASP4" s="4">
        <v>0</v>
      </c>
      <c r="ASQ4" s="4">
        <v>1.779790133388107E-3</v>
      </c>
      <c r="ASR4" s="4">
        <v>0</v>
      </c>
      <c r="ASS4" s="4">
        <v>7.2439271715298804E-3</v>
      </c>
      <c r="AST4" s="4">
        <v>0</v>
      </c>
      <c r="ASU4" s="4">
        <v>0</v>
      </c>
      <c r="ASV4" s="4">
        <v>1.7558838346898888E-2</v>
      </c>
      <c r="ASW4" s="4">
        <v>0</v>
      </c>
      <c r="ASX4" s="4">
        <v>0</v>
      </c>
      <c r="ASY4" s="4">
        <v>0</v>
      </c>
      <c r="ASZ4" s="4">
        <v>0.12788100557987331</v>
      </c>
      <c r="ATA4" s="4">
        <v>0</v>
      </c>
      <c r="ATB4" s="4">
        <v>0</v>
      </c>
      <c r="ATC4" s="4">
        <v>0</v>
      </c>
      <c r="ATD4" s="4">
        <v>0</v>
      </c>
      <c r="ATE4" s="4">
        <v>9.6758839272910718E-3</v>
      </c>
      <c r="ATF4" s="4">
        <v>0</v>
      </c>
      <c r="ATG4" s="4">
        <v>0</v>
      </c>
      <c r="ATH4" s="4">
        <v>0.28851412804027782</v>
      </c>
      <c r="ATI4" s="4">
        <v>2.3727855378886139E-3</v>
      </c>
      <c r="ATJ4" s="4">
        <v>1.4426601835431299E-2</v>
      </c>
      <c r="ATK4" s="4">
        <v>0.35600594305905597</v>
      </c>
      <c r="ATL4" s="4">
        <v>1.5620454760159701E-3</v>
      </c>
      <c r="ATM4" s="4">
        <v>4.4455939061762748E-2</v>
      </c>
      <c r="ATN4" s="4">
        <v>0.16016531646076951</v>
      </c>
      <c r="ATO4" s="4">
        <v>0.15963090788342299</v>
      </c>
      <c r="ATP4" s="4">
        <v>0.16016613589453399</v>
      </c>
      <c r="ATQ4" s="4">
        <v>6.9825381737951726E-3</v>
      </c>
      <c r="ATR4" s="4">
        <v>2.5343451860411152E-3</v>
      </c>
      <c r="ATS4" s="4">
        <v>0.1044843928982797</v>
      </c>
      <c r="ATT4" s="4">
        <v>2.9324479377724821</v>
      </c>
      <c r="ATU4" s="4">
        <v>1.8101555652079999E-2</v>
      </c>
      <c r="ATV4" s="4">
        <v>0</v>
      </c>
      <c r="ATW4" s="4">
        <v>0</v>
      </c>
      <c r="ATX4" s="4">
        <v>0.1365534912034852</v>
      </c>
      <c r="ATY4" s="4">
        <v>0</v>
      </c>
      <c r="ATZ4" s="4">
        <v>3.5662665222782997E-2</v>
      </c>
      <c r="AUA4" s="4">
        <v>0</v>
      </c>
      <c r="AUB4" s="4">
        <v>2.260439430465107</v>
      </c>
      <c r="AUC4" s="4">
        <v>3.5511066344221448E-4</v>
      </c>
      <c r="AUD4" s="4">
        <v>0.1143831582317668</v>
      </c>
      <c r="AUE4" s="4">
        <v>0</v>
      </c>
      <c r="AUF4" s="4">
        <v>0</v>
      </c>
      <c r="AUG4" s="4">
        <v>2.8387023658815739E-2</v>
      </c>
      <c r="AUH4" s="4">
        <v>0</v>
      </c>
      <c r="AUI4" s="4">
        <v>0</v>
      </c>
      <c r="AUJ4" s="4">
        <v>6.4763079268853932E-4</v>
      </c>
      <c r="AUK4" s="4">
        <v>2.2578678206260929E-3</v>
      </c>
      <c r="AUL4" s="4">
        <v>4.9857706994571267E-2</v>
      </c>
      <c r="AUM4" s="4">
        <v>1.9246521903245099E-2</v>
      </c>
      <c r="AUN4" s="4">
        <v>2.3298436467914081E-2</v>
      </c>
      <c r="AUO4" s="4">
        <v>6.03923859305577E-3</v>
      </c>
      <c r="AUP4" s="4">
        <v>1.8422187224780919E-2</v>
      </c>
      <c r="AUQ4" s="4">
        <v>0</v>
      </c>
      <c r="AUR4" s="4">
        <v>0.46612404438162292</v>
      </c>
      <c r="AUS4" s="4">
        <v>6.9830602380801122E-3</v>
      </c>
      <c r="AUT4" s="4">
        <v>1.8080257054635462E-2</v>
      </c>
      <c r="AUU4" s="4">
        <v>0.51813474689111361</v>
      </c>
    </row>
    <row r="5" spans="1:1243" x14ac:dyDescent="0.3">
      <c r="A5" s="49" t="s">
        <v>217</v>
      </c>
      <c r="B5" s="4">
        <v>0.29634391297995683</v>
      </c>
      <c r="C5" s="4">
        <v>44.763356844233577</v>
      </c>
      <c r="D5" s="4">
        <v>0</v>
      </c>
      <c r="E5" s="4">
        <v>5.7698609557700793E-2</v>
      </c>
      <c r="F5" s="4">
        <v>0</v>
      </c>
      <c r="G5" s="4">
        <v>0.15279681303925871</v>
      </c>
      <c r="H5" s="4">
        <v>26.534346860117889</v>
      </c>
      <c r="I5" s="4">
        <v>88.210294939651249</v>
      </c>
      <c r="J5" s="4">
        <v>8.0321129968721292E-3</v>
      </c>
      <c r="K5" s="4">
        <v>15.028850791029461</v>
      </c>
      <c r="L5" s="4">
        <v>177.7888365331311</v>
      </c>
      <c r="M5" s="4">
        <v>43.819585180310369</v>
      </c>
      <c r="N5" s="4">
        <v>7.9252569822869406E-2</v>
      </c>
      <c r="O5" s="4">
        <v>0</v>
      </c>
      <c r="P5" s="4">
        <v>0</v>
      </c>
      <c r="Q5" s="4">
        <v>0.15237933041497029</v>
      </c>
      <c r="R5" s="4">
        <v>0</v>
      </c>
      <c r="S5" s="4">
        <v>1.8414046986518259E-2</v>
      </c>
      <c r="T5" s="4">
        <v>3.997092283676869</v>
      </c>
      <c r="U5" s="4">
        <v>0.1193569522630441</v>
      </c>
      <c r="V5" s="4">
        <v>2.1484437026010751E-2</v>
      </c>
      <c r="W5" s="4">
        <v>0.20674891910695631</v>
      </c>
      <c r="X5" s="4">
        <v>1.468960352320323</v>
      </c>
      <c r="Y5" s="4">
        <v>1.50376468367976</v>
      </c>
      <c r="Z5" s="4">
        <v>61.956125365705951</v>
      </c>
      <c r="AA5" s="4">
        <v>0.75088017113829963</v>
      </c>
      <c r="AB5" s="4">
        <v>5.7964575925027599</v>
      </c>
      <c r="AC5" s="4">
        <v>12.046563758423209</v>
      </c>
      <c r="AD5" s="4">
        <v>4.9842278001364964</v>
      </c>
      <c r="AE5" s="4">
        <v>0</v>
      </c>
      <c r="AF5" s="4">
        <v>0</v>
      </c>
      <c r="AG5" s="4">
        <v>22.479572122125159</v>
      </c>
      <c r="AH5" s="4">
        <v>5.0796251411088088E-2</v>
      </c>
      <c r="AI5" s="4">
        <v>0</v>
      </c>
      <c r="AJ5" s="4">
        <v>2.0396801737288781</v>
      </c>
      <c r="AK5" s="4">
        <v>4.7533908773624631</v>
      </c>
      <c r="AL5" s="4">
        <v>23.889681148824039</v>
      </c>
      <c r="AM5" s="4">
        <v>0.16620832379789591</v>
      </c>
      <c r="AN5" s="4">
        <v>2.1833448898481311</v>
      </c>
      <c r="AO5" s="4">
        <v>0.59530709640671764</v>
      </c>
      <c r="AP5" s="4">
        <v>0</v>
      </c>
      <c r="AQ5" s="4">
        <v>4.681687642914615</v>
      </c>
      <c r="AR5" s="4">
        <v>26.960235517908881</v>
      </c>
      <c r="AS5" s="4">
        <v>3.203383720168111</v>
      </c>
      <c r="AT5" s="4">
        <v>0</v>
      </c>
      <c r="AU5" s="4">
        <v>9.4561301310676117E-3</v>
      </c>
      <c r="AV5" s="4">
        <v>0</v>
      </c>
      <c r="AW5" s="4">
        <v>0</v>
      </c>
      <c r="AX5" s="4">
        <v>2.0619438822056389E-2</v>
      </c>
      <c r="AY5" s="4">
        <v>7.2822301558812808E-3</v>
      </c>
      <c r="AZ5" s="4">
        <v>4.6450593984074438E-2</v>
      </c>
      <c r="BA5" s="4">
        <v>1.4836399090319471E-2</v>
      </c>
      <c r="BB5" s="4">
        <v>1.1286939668128019E-2</v>
      </c>
      <c r="BC5" s="4">
        <v>4.7129543975557478E-2</v>
      </c>
      <c r="BD5" s="4">
        <v>2.445207946771384E-3</v>
      </c>
      <c r="BE5" s="4">
        <v>2.5686199078162998E-3</v>
      </c>
      <c r="BF5" s="4">
        <v>3.5985060337939717E-2</v>
      </c>
      <c r="BG5" s="4">
        <v>0</v>
      </c>
      <c r="BH5" s="4">
        <v>0</v>
      </c>
      <c r="BI5" s="4">
        <v>1.0513052631256301E-2</v>
      </c>
      <c r="BJ5" s="4">
        <v>0.13672382067965169</v>
      </c>
      <c r="BK5" s="4">
        <v>5.1673794634572454E-3</v>
      </c>
      <c r="BL5" s="4">
        <v>0</v>
      </c>
      <c r="BM5" s="4">
        <v>2.33649057152403E-5</v>
      </c>
      <c r="BN5" s="4">
        <v>1.5908181117220661E-2</v>
      </c>
      <c r="BO5" s="4">
        <v>4.1138321221144449E-3</v>
      </c>
      <c r="BP5" s="4">
        <v>6.0903066304793017</v>
      </c>
      <c r="BQ5" s="4">
        <v>9.2386841616290075E-3</v>
      </c>
      <c r="BR5" s="4">
        <v>1.4799183096509841E-2</v>
      </c>
      <c r="BS5" s="4">
        <v>6.2340913320025483E-2</v>
      </c>
      <c r="BT5" s="4">
        <v>4.4946649256610276E-3</v>
      </c>
      <c r="BU5" s="4">
        <v>7.0473656620850214E-2</v>
      </c>
      <c r="BV5" s="4">
        <v>0</v>
      </c>
      <c r="BW5" s="4">
        <v>0</v>
      </c>
      <c r="BX5" s="4">
        <v>0</v>
      </c>
      <c r="BY5" s="4">
        <v>0</v>
      </c>
      <c r="BZ5" s="4">
        <v>0.50703101090774083</v>
      </c>
      <c r="CA5" s="4">
        <v>1.2627441680102009E-3</v>
      </c>
      <c r="CB5" s="4">
        <v>13.98086179266941</v>
      </c>
      <c r="CC5" s="4">
        <v>4.4099480494942328E-3</v>
      </c>
      <c r="CD5" s="4">
        <v>0</v>
      </c>
      <c r="CE5" s="4">
        <v>0</v>
      </c>
      <c r="CF5" s="4">
        <v>0</v>
      </c>
      <c r="CG5" s="4">
        <v>0</v>
      </c>
      <c r="CH5" s="4">
        <v>0</v>
      </c>
      <c r="CI5" s="4">
        <v>1.9398005800788522E-2</v>
      </c>
      <c r="CJ5" s="4">
        <v>6.7731079783653776</v>
      </c>
      <c r="CK5" s="4">
        <v>0</v>
      </c>
      <c r="CL5" s="4">
        <v>13.20484623969252</v>
      </c>
      <c r="CM5" s="4">
        <v>5.0990482615993491</v>
      </c>
      <c r="CN5" s="4">
        <v>0.73861936028570618</v>
      </c>
      <c r="CO5" s="4">
        <v>29.414583395133299</v>
      </c>
      <c r="CP5" s="4">
        <v>0.51030264872251074</v>
      </c>
      <c r="CQ5" s="4">
        <v>0.21323314845855509</v>
      </c>
      <c r="CR5" s="4">
        <v>2.242998312557019</v>
      </c>
      <c r="CS5" s="4">
        <v>0.30758209956539562</v>
      </c>
      <c r="CT5" s="4">
        <v>0.17072430244980061</v>
      </c>
      <c r="CU5" s="4">
        <v>0</v>
      </c>
      <c r="CV5" s="4">
        <v>0</v>
      </c>
      <c r="CW5" s="4">
        <v>1.307505130182292E-2</v>
      </c>
      <c r="CX5" s="4">
        <v>127.2231795179287</v>
      </c>
      <c r="CY5" s="4">
        <v>0</v>
      </c>
      <c r="CZ5" s="4">
        <v>6.1839644996714259E-2</v>
      </c>
      <c r="DA5" s="4">
        <v>12.633358450993359</v>
      </c>
      <c r="DB5" s="4">
        <v>0</v>
      </c>
      <c r="DC5" s="4">
        <v>0</v>
      </c>
      <c r="DD5" s="4">
        <v>0.12759702337745649</v>
      </c>
      <c r="DE5" s="4">
        <v>6.0062937556249238</v>
      </c>
      <c r="DF5" s="4">
        <v>3.4804116266100388E-2</v>
      </c>
      <c r="DG5" s="4">
        <v>0.99163485949527996</v>
      </c>
      <c r="DH5" s="4">
        <v>0</v>
      </c>
      <c r="DI5" s="4">
        <v>4.3197744898210004</v>
      </c>
      <c r="DJ5" s="4">
        <v>0</v>
      </c>
      <c r="DK5" s="4">
        <v>0.71743578617386639</v>
      </c>
      <c r="DL5" s="4">
        <v>7.7756550886321487E-3</v>
      </c>
      <c r="DM5" s="4">
        <v>0</v>
      </c>
      <c r="DN5" s="4">
        <v>0.1806750295376113</v>
      </c>
      <c r="DO5" s="4">
        <v>0.33385722192509149</v>
      </c>
      <c r="DP5" s="4">
        <v>0.46032093043795719</v>
      </c>
      <c r="DQ5" s="4">
        <v>0</v>
      </c>
      <c r="DR5" s="4">
        <v>0</v>
      </c>
      <c r="DS5" s="4">
        <v>1.7573322036532051E-2</v>
      </c>
      <c r="DT5" s="4">
        <v>2.3594215541892359E-2</v>
      </c>
      <c r="DU5" s="4">
        <v>0</v>
      </c>
      <c r="DV5" s="4">
        <v>104.47129389062761</v>
      </c>
      <c r="DW5" s="4">
        <v>0</v>
      </c>
      <c r="DX5" s="4">
        <v>1.2417930377388021E-2</v>
      </c>
      <c r="DY5" s="4">
        <v>83.735633965076971</v>
      </c>
      <c r="DZ5" s="4">
        <v>1.657343827322846</v>
      </c>
      <c r="EA5" s="4">
        <v>1.5788525428530511</v>
      </c>
      <c r="EB5" s="4">
        <v>6.1268975342998161E-2</v>
      </c>
      <c r="EC5" s="4">
        <v>0.29214734121032171</v>
      </c>
      <c r="ED5" s="4">
        <v>0</v>
      </c>
      <c r="EE5" s="4">
        <v>2.3541600262058978E-3</v>
      </c>
      <c r="EF5" s="4">
        <v>1.9107199372944621E-2</v>
      </c>
      <c r="EG5" s="4">
        <v>0.62072433949953731</v>
      </c>
      <c r="EH5" s="4">
        <v>5.2696313980444041</v>
      </c>
      <c r="EI5" s="4">
        <v>1.4320743445941939</v>
      </c>
      <c r="EJ5" s="4">
        <v>5.3953347545877967E-2</v>
      </c>
      <c r="EK5" s="4">
        <v>28.638367661808591</v>
      </c>
      <c r="EL5" s="4">
        <v>0.27454069337591741</v>
      </c>
      <c r="EM5" s="4">
        <v>0.20580852728336829</v>
      </c>
      <c r="EN5" s="4">
        <v>1.376611768516251E-2</v>
      </c>
      <c r="EO5" s="4">
        <v>2.791863850652152</v>
      </c>
      <c r="EP5" s="4">
        <v>0.67142125379073481</v>
      </c>
      <c r="EQ5" s="4">
        <v>0.1130685435215409</v>
      </c>
      <c r="ER5" s="4">
        <v>6.9090994653414288</v>
      </c>
      <c r="ES5" s="4">
        <v>5.6852665001312692</v>
      </c>
      <c r="ET5" s="4">
        <v>0.19546759205286859</v>
      </c>
      <c r="EU5" s="4">
        <v>9.6075766859715194E-4</v>
      </c>
      <c r="EV5" s="4">
        <v>1.2496991692106741E-2</v>
      </c>
      <c r="EW5" s="4">
        <v>3.2876588589189321E-2</v>
      </c>
      <c r="EX5" s="4">
        <v>3.4828118089002588E-2</v>
      </c>
      <c r="EY5" s="4">
        <v>7.0437803162179367E-3</v>
      </c>
      <c r="EZ5" s="4">
        <v>0</v>
      </c>
      <c r="FA5" s="4">
        <v>0</v>
      </c>
      <c r="FB5" s="4">
        <v>2.0744631715934769E-2</v>
      </c>
      <c r="FC5" s="4">
        <v>1.004804103926353E-3</v>
      </c>
      <c r="FD5" s="4">
        <v>17.84027789133275</v>
      </c>
      <c r="FE5" s="4">
        <v>2.011509521153004E-2</v>
      </c>
      <c r="FF5" s="4">
        <v>2.803671952822079</v>
      </c>
      <c r="FG5" s="4">
        <v>0.39737345673584701</v>
      </c>
      <c r="FH5" s="4">
        <v>0</v>
      </c>
      <c r="FI5" s="4">
        <v>0.3247382370065644</v>
      </c>
      <c r="FJ5" s="4">
        <v>0.1343818589285713</v>
      </c>
      <c r="FK5" s="4">
        <v>1.8151194173579421E-3</v>
      </c>
      <c r="FL5" s="4">
        <v>0.3399729932302481</v>
      </c>
      <c r="FM5" s="4">
        <v>0</v>
      </c>
      <c r="FN5" s="4">
        <v>6.1711160225400522E-3</v>
      </c>
      <c r="FO5" s="4">
        <v>1.5558926821339679E-2</v>
      </c>
      <c r="FP5" s="4">
        <v>2.6532892215559959E-3</v>
      </c>
      <c r="FQ5" s="4">
        <v>0.18822270951105699</v>
      </c>
      <c r="FR5" s="4">
        <v>0.43805014132659459</v>
      </c>
      <c r="FS5" s="4">
        <v>1.4422817655539251</v>
      </c>
      <c r="FT5" s="4">
        <v>8.8746783665162206E-3</v>
      </c>
      <c r="FU5" s="4">
        <v>6.3893139667669727E-2</v>
      </c>
      <c r="FV5" s="4">
        <v>3.4149332865268471</v>
      </c>
      <c r="FW5" s="4">
        <v>1.696407452365568E-2</v>
      </c>
      <c r="FX5" s="4">
        <v>5.5629804827817451E-2</v>
      </c>
      <c r="FY5" s="4">
        <v>1.2609247002163371</v>
      </c>
      <c r="FZ5" s="4">
        <v>9.8315691493567714E-4</v>
      </c>
      <c r="GA5" s="4">
        <v>0.39055538761193209</v>
      </c>
      <c r="GB5" s="4">
        <v>0.157130991944822</v>
      </c>
      <c r="GC5" s="4">
        <v>1.0333877224769259</v>
      </c>
      <c r="GD5" s="4">
        <v>6.933184721248678E-2</v>
      </c>
      <c r="GE5" s="4">
        <v>0</v>
      </c>
      <c r="GF5" s="4">
        <v>0.25440936792049001</v>
      </c>
      <c r="GG5" s="4">
        <v>0.22800016565481171</v>
      </c>
      <c r="GH5" s="4">
        <v>5.7719974151296391E-3</v>
      </c>
      <c r="GI5" s="4">
        <v>8.8658680414467188</v>
      </c>
      <c r="GJ5" s="4">
        <v>0.56577153399700597</v>
      </c>
      <c r="GK5" s="4">
        <v>0</v>
      </c>
      <c r="GL5" s="4">
        <v>0.75827450718838241</v>
      </c>
      <c r="GM5" s="4">
        <v>0</v>
      </c>
      <c r="GN5" s="4">
        <v>6.5791575875427555E-2</v>
      </c>
      <c r="GO5" s="4">
        <v>2.9193761978230839</v>
      </c>
      <c r="GP5" s="4">
        <v>3.4780155850459588E-3</v>
      </c>
      <c r="GQ5" s="4">
        <v>1.004545163384327</v>
      </c>
      <c r="GR5" s="4">
        <v>1.4954886223025881</v>
      </c>
      <c r="GS5" s="4">
        <v>1.13991453586028</v>
      </c>
      <c r="GT5" s="4">
        <v>0.58341839683371921</v>
      </c>
      <c r="GU5" s="4">
        <v>2.5045264994137041E-2</v>
      </c>
      <c r="GV5" s="4">
        <v>2.6539596921896062E-2</v>
      </c>
      <c r="GW5" s="4">
        <v>0</v>
      </c>
      <c r="GX5" s="4">
        <v>0.12509293937537069</v>
      </c>
      <c r="GY5" s="4">
        <v>0</v>
      </c>
      <c r="GZ5" s="4">
        <v>8.8690036263325889E-2</v>
      </c>
      <c r="HA5" s="4">
        <v>9.0703656492668143E-3</v>
      </c>
      <c r="HB5" s="4">
        <v>0.63728642012301184</v>
      </c>
      <c r="HC5" s="4">
        <v>0</v>
      </c>
      <c r="HD5" s="4">
        <v>0.48154385719732168</v>
      </c>
      <c r="HE5" s="4">
        <v>1.8251081114727119E-2</v>
      </c>
      <c r="HF5" s="4">
        <v>1.021712709520127</v>
      </c>
      <c r="HG5" s="4">
        <v>0</v>
      </c>
      <c r="HH5" s="4">
        <v>3.996817334817333</v>
      </c>
      <c r="HI5" s="4">
        <v>0</v>
      </c>
      <c r="HJ5" s="4">
        <v>1.6755416666353511</v>
      </c>
      <c r="HK5" s="4">
        <v>4.8585509422421957E-2</v>
      </c>
      <c r="HL5" s="4">
        <v>0</v>
      </c>
      <c r="HM5" s="4">
        <v>1.910675196799191E-3</v>
      </c>
      <c r="HN5" s="4">
        <v>0</v>
      </c>
      <c r="HO5" s="4">
        <v>0</v>
      </c>
      <c r="HP5" s="4">
        <v>9.3272781956042046</v>
      </c>
      <c r="HQ5" s="4">
        <v>0.10587082630883871</v>
      </c>
      <c r="HR5" s="4">
        <v>0</v>
      </c>
      <c r="HS5" s="4">
        <v>6.4483919277171647E-2</v>
      </c>
      <c r="HT5" s="4">
        <v>1.3445244324312631E-2</v>
      </c>
      <c r="HU5" s="4">
        <v>0</v>
      </c>
      <c r="HV5" s="4">
        <v>0</v>
      </c>
      <c r="HW5" s="4">
        <v>0</v>
      </c>
      <c r="HX5" s="4">
        <v>1.9105645715608629E-2</v>
      </c>
      <c r="HY5" s="4">
        <v>0.23826188155943359</v>
      </c>
      <c r="HZ5" s="4">
        <v>1.430588660616453E-2</v>
      </c>
      <c r="IA5" s="4">
        <v>0</v>
      </c>
      <c r="IB5" s="4">
        <v>0</v>
      </c>
      <c r="IC5" s="4">
        <v>0</v>
      </c>
      <c r="ID5" s="4">
        <v>0</v>
      </c>
      <c r="IE5" s="4">
        <v>0</v>
      </c>
      <c r="IF5" s="4">
        <v>0</v>
      </c>
      <c r="IG5" s="4">
        <v>0</v>
      </c>
      <c r="IH5" s="4">
        <v>1.138389065956149E-3</v>
      </c>
      <c r="II5" s="4">
        <v>0</v>
      </c>
      <c r="IJ5" s="4">
        <v>0</v>
      </c>
      <c r="IK5" s="4">
        <v>0</v>
      </c>
      <c r="IL5" s="4">
        <v>0</v>
      </c>
      <c r="IM5" s="4">
        <v>8.4845554602646887E-3</v>
      </c>
      <c r="IN5" s="4">
        <v>0</v>
      </c>
      <c r="IO5" s="4">
        <v>0</v>
      </c>
      <c r="IP5" s="4">
        <v>0</v>
      </c>
      <c r="IQ5" s="4">
        <v>0</v>
      </c>
      <c r="IR5" s="4">
        <v>5.2346128022936138E-2</v>
      </c>
      <c r="IS5" s="4">
        <v>1.6337769475185629E-2</v>
      </c>
      <c r="IT5" s="4">
        <v>0</v>
      </c>
      <c r="IU5" s="4">
        <v>0</v>
      </c>
      <c r="IV5" s="4">
        <v>0</v>
      </c>
      <c r="IW5" s="4">
        <v>7.1596285875552487E-3</v>
      </c>
      <c r="IX5" s="4">
        <v>0</v>
      </c>
      <c r="IY5" s="4">
        <v>0</v>
      </c>
      <c r="IZ5" s="4">
        <v>0</v>
      </c>
      <c r="JA5" s="4">
        <v>0</v>
      </c>
      <c r="JB5" s="4">
        <v>2.4590526769793161E-2</v>
      </c>
      <c r="JC5" s="4">
        <v>4.6322475644505687E-2</v>
      </c>
      <c r="JD5" s="4">
        <v>1.5062829448962411E-5</v>
      </c>
      <c r="JE5" s="4">
        <v>4.1064865016259217E-3</v>
      </c>
      <c r="JF5" s="4">
        <v>4.4870388266629053E-3</v>
      </c>
      <c r="JG5" s="4">
        <v>0</v>
      </c>
      <c r="JH5" s="4">
        <v>8.1199373793668914E-2</v>
      </c>
      <c r="JI5" s="4">
        <v>5.7252538230079324</v>
      </c>
      <c r="JJ5" s="4">
        <v>0.44463842521869817</v>
      </c>
      <c r="JK5" s="4">
        <v>0</v>
      </c>
      <c r="JL5" s="4">
        <v>0</v>
      </c>
      <c r="JM5" s="4">
        <v>0.20319914321764959</v>
      </c>
      <c r="JN5" s="4">
        <v>2.9216981280278968E-3</v>
      </c>
      <c r="JO5" s="4">
        <v>10.46898211160617</v>
      </c>
      <c r="JP5" s="4">
        <v>0.41356350800031139</v>
      </c>
      <c r="JQ5" s="4">
        <v>0</v>
      </c>
      <c r="JR5" s="4">
        <v>0</v>
      </c>
      <c r="JS5" s="4">
        <v>0</v>
      </c>
      <c r="JT5" s="4">
        <v>6.0889509914498971E-3</v>
      </c>
      <c r="JU5" s="4">
        <v>0</v>
      </c>
      <c r="JV5" s="4">
        <v>0</v>
      </c>
      <c r="JW5" s="4">
        <v>0</v>
      </c>
      <c r="JX5" s="4">
        <v>0</v>
      </c>
      <c r="JY5" s="4">
        <v>0</v>
      </c>
      <c r="JZ5" s="4">
        <v>4.2247447306344192E-3</v>
      </c>
      <c r="KA5" s="4">
        <v>8.8681766742078328E-4</v>
      </c>
      <c r="KB5" s="4">
        <v>0.64720128016726708</v>
      </c>
      <c r="KC5" s="4">
        <v>0</v>
      </c>
      <c r="KD5" s="4">
        <v>0.82218218475482152</v>
      </c>
      <c r="KE5" s="4">
        <v>0</v>
      </c>
      <c r="KF5" s="4">
        <v>3.064183128312958E-2</v>
      </c>
      <c r="KG5" s="4">
        <v>0</v>
      </c>
      <c r="KH5" s="4">
        <v>0</v>
      </c>
      <c r="KI5" s="4">
        <v>0</v>
      </c>
      <c r="KJ5" s="4">
        <v>3.1681846769372579E-2</v>
      </c>
      <c r="KK5" s="4">
        <v>0.26550227959545553</v>
      </c>
      <c r="KL5" s="4">
        <v>14.197027086399061</v>
      </c>
      <c r="KM5" s="4">
        <v>0.18529510821284259</v>
      </c>
      <c r="KN5" s="4">
        <v>0</v>
      </c>
      <c r="KO5" s="4">
        <v>4.614122885595244E-2</v>
      </c>
      <c r="KP5" s="4">
        <v>1.5862758452571599</v>
      </c>
      <c r="KQ5" s="4">
        <v>0.1071826204088385</v>
      </c>
      <c r="KR5" s="4">
        <v>0.2066208991178953</v>
      </c>
      <c r="KS5" s="4">
        <v>4.2145173250272032E-3</v>
      </c>
      <c r="KT5" s="4">
        <v>0</v>
      </c>
      <c r="KU5" s="4">
        <v>0</v>
      </c>
      <c r="KV5" s="4">
        <v>1.38834435031995E-2</v>
      </c>
      <c r="KW5" s="4">
        <v>0</v>
      </c>
      <c r="KX5" s="4">
        <v>7.366537329483297E-2</v>
      </c>
      <c r="KY5" s="4">
        <v>0</v>
      </c>
      <c r="KZ5" s="4">
        <v>0</v>
      </c>
      <c r="LA5" s="4">
        <v>9.3375837004183141E-4</v>
      </c>
      <c r="LB5" s="4">
        <v>0</v>
      </c>
      <c r="LC5" s="4">
        <v>0</v>
      </c>
      <c r="LD5" s="4">
        <v>4.6214312982970733E-2</v>
      </c>
      <c r="LE5" s="4">
        <v>2.2565926091492189E-2</v>
      </c>
      <c r="LF5" s="4">
        <v>1.2855552512912771E-2</v>
      </c>
      <c r="LG5" s="4">
        <v>0</v>
      </c>
      <c r="LH5" s="4">
        <v>2.253581251044625E-2</v>
      </c>
      <c r="LI5" s="4">
        <v>1.8351132163792571E-4</v>
      </c>
      <c r="LJ5" s="4">
        <v>9.7316054008031287E-4</v>
      </c>
      <c r="LK5" s="4">
        <v>1.5916917858776101E-3</v>
      </c>
      <c r="LL5" s="4">
        <v>0</v>
      </c>
      <c r="LM5" s="4">
        <v>1.366879777527244E-2</v>
      </c>
      <c r="LN5" s="4">
        <v>0</v>
      </c>
      <c r="LO5" s="4">
        <v>1.015794138983539E-2</v>
      </c>
      <c r="LP5" s="4">
        <v>0</v>
      </c>
      <c r="LQ5" s="4">
        <v>3.246999029413386E-2</v>
      </c>
      <c r="LR5" s="4">
        <v>0</v>
      </c>
      <c r="LS5" s="4">
        <v>0</v>
      </c>
      <c r="LT5" s="4">
        <v>3.7301287557392048E-3</v>
      </c>
      <c r="LU5" s="4">
        <v>0</v>
      </c>
      <c r="LV5" s="4">
        <v>0.40884982667710612</v>
      </c>
      <c r="LW5" s="4">
        <v>0.1144093065168497</v>
      </c>
      <c r="LX5" s="4">
        <v>0.13112587119684069</v>
      </c>
      <c r="LY5" s="4">
        <v>9.1727815376747585E-4</v>
      </c>
      <c r="LZ5" s="4">
        <v>0.94510260239938737</v>
      </c>
      <c r="MA5" s="4">
        <v>0</v>
      </c>
      <c r="MB5" s="4">
        <v>0</v>
      </c>
      <c r="MC5" s="4">
        <v>1.904510438816686E-2</v>
      </c>
      <c r="MD5" s="4">
        <v>3.4961045388491187E-2</v>
      </c>
      <c r="ME5" s="4">
        <v>0.16373958418112661</v>
      </c>
      <c r="MF5" s="4">
        <v>0.98086026734909038</v>
      </c>
      <c r="MG5" s="4">
        <v>0</v>
      </c>
      <c r="MH5" s="4">
        <v>2.4203543075556918E-3</v>
      </c>
      <c r="MI5" s="4">
        <v>0</v>
      </c>
      <c r="MJ5" s="4">
        <v>8.4312346179727424E-2</v>
      </c>
      <c r="MK5" s="4">
        <v>0</v>
      </c>
      <c r="ML5" s="4">
        <v>1.4640676922599381E-2</v>
      </c>
      <c r="MM5" s="4">
        <v>2.729683014361621E-2</v>
      </c>
      <c r="MN5" s="4">
        <v>1.072709078471745</v>
      </c>
      <c r="MO5" s="4">
        <v>8.2116398094361678E-2</v>
      </c>
      <c r="MP5" s="4">
        <v>1.910399997839617E-2</v>
      </c>
      <c r="MQ5" s="4">
        <v>0</v>
      </c>
      <c r="MR5" s="4">
        <v>0.57031952149715759</v>
      </c>
      <c r="MS5" s="4">
        <v>7.74150849836273E-2</v>
      </c>
      <c r="MT5" s="4">
        <v>0</v>
      </c>
      <c r="MU5" s="4">
        <v>0.26411877584998689</v>
      </c>
      <c r="MV5" s="4">
        <v>2.1021035182924062E-2</v>
      </c>
      <c r="MW5" s="4">
        <v>5.4132943270773018E-2</v>
      </c>
      <c r="MX5" s="4">
        <v>0</v>
      </c>
      <c r="MY5" s="4">
        <v>0.66795155135509832</v>
      </c>
      <c r="MZ5" s="4">
        <v>0.40596385349610398</v>
      </c>
      <c r="NA5" s="4">
        <v>0.23847165828903699</v>
      </c>
      <c r="NB5" s="4">
        <v>0.50452450058627163</v>
      </c>
      <c r="NC5" s="4">
        <v>0.13685286087708831</v>
      </c>
      <c r="ND5" s="4">
        <v>2.843159314773811</v>
      </c>
      <c r="NE5" s="4">
        <v>0.22922263928736081</v>
      </c>
      <c r="NF5" s="4">
        <v>8.2605229858484841E-2</v>
      </c>
      <c r="NG5" s="4">
        <v>2.641555587533067</v>
      </c>
      <c r="NH5" s="4">
        <v>1.3783684971087741E-3</v>
      </c>
      <c r="NI5" s="4">
        <v>0.24096628783591509</v>
      </c>
      <c r="NJ5" s="4">
        <v>1.216274410376545</v>
      </c>
      <c r="NK5" s="4">
        <v>6.8835241817830113</v>
      </c>
      <c r="NL5" s="4">
        <v>3.4125205162264141E-3</v>
      </c>
      <c r="NM5" s="4">
        <v>1.794886981206345</v>
      </c>
      <c r="NN5" s="4">
        <v>0</v>
      </c>
      <c r="NO5" s="4">
        <v>1.950024932194578</v>
      </c>
      <c r="NP5" s="4">
        <v>0</v>
      </c>
      <c r="NQ5" s="4">
        <v>0.70089035910906017</v>
      </c>
      <c r="NR5" s="4">
        <v>0.45629093124538073</v>
      </c>
      <c r="NS5" s="4">
        <v>8.2931954591377269E-2</v>
      </c>
      <c r="NT5" s="4">
        <v>4.0930178254632549E-2</v>
      </c>
      <c r="NU5" s="4">
        <v>5.6816346765869161</v>
      </c>
      <c r="NV5" s="4">
        <v>1.9547816768203091E-2</v>
      </c>
      <c r="NW5" s="4">
        <v>0.36250312471522023</v>
      </c>
      <c r="NX5" s="4">
        <v>5.9968754498145413E-2</v>
      </c>
      <c r="NY5" s="4">
        <v>4.7203190427738608</v>
      </c>
      <c r="NZ5" s="4">
        <v>3.306456009140482</v>
      </c>
      <c r="OA5" s="4">
        <v>0.211185443318998</v>
      </c>
      <c r="OB5" s="4">
        <v>8.0268051746680724E-2</v>
      </c>
      <c r="OC5" s="4">
        <v>0.1750756494399906</v>
      </c>
      <c r="OD5" s="4">
        <v>7.3273036449052649E-3</v>
      </c>
      <c r="OE5" s="4">
        <v>0.77007726383842012</v>
      </c>
      <c r="OF5" s="4">
        <v>8.7486852271304334E-3</v>
      </c>
      <c r="OG5" s="4">
        <v>2.816871550034286</v>
      </c>
      <c r="OH5" s="4">
        <v>0.115146497358019</v>
      </c>
      <c r="OI5" s="4">
        <v>0.14100490122621859</v>
      </c>
      <c r="OJ5" s="4">
        <v>0.1960162553677732</v>
      </c>
      <c r="OK5" s="4">
        <v>0</v>
      </c>
      <c r="OL5" s="4">
        <v>0</v>
      </c>
      <c r="OM5" s="4">
        <v>0</v>
      </c>
      <c r="ON5" s="4">
        <v>1.145326307588689</v>
      </c>
      <c r="OO5" s="4">
        <v>0</v>
      </c>
      <c r="OP5" s="4">
        <v>0</v>
      </c>
      <c r="OQ5" s="4">
        <v>8.9124036347606378E-2</v>
      </c>
      <c r="OR5" s="4">
        <v>1.7269774011420409</v>
      </c>
      <c r="OS5" s="4">
        <v>0.67694502926035949</v>
      </c>
      <c r="OT5" s="4">
        <v>0</v>
      </c>
      <c r="OU5" s="4">
        <v>0</v>
      </c>
      <c r="OV5" s="4">
        <v>0</v>
      </c>
      <c r="OW5" s="4">
        <v>0</v>
      </c>
      <c r="OX5" s="4">
        <v>0</v>
      </c>
      <c r="OY5" s="4">
        <v>0.1514383718000181</v>
      </c>
      <c r="OZ5" s="4">
        <v>2.0725600719334498E-2</v>
      </c>
      <c r="PA5" s="4">
        <v>9.8398152084442792E-3</v>
      </c>
      <c r="PB5" s="4">
        <v>3.9762484185011632E-2</v>
      </c>
      <c r="PC5" s="4">
        <v>0</v>
      </c>
      <c r="PD5" s="4">
        <v>0</v>
      </c>
      <c r="PE5" s="4">
        <v>0</v>
      </c>
      <c r="PF5" s="4">
        <v>3.5186849556809348E-3</v>
      </c>
      <c r="PG5" s="4">
        <v>3.0208189179349261E-2</v>
      </c>
      <c r="PH5" s="4">
        <v>0.42134194761973209</v>
      </c>
      <c r="PI5" s="4">
        <v>0</v>
      </c>
      <c r="PJ5" s="4">
        <v>3.9651546975433223E-2</v>
      </c>
      <c r="PK5" s="4">
        <v>0</v>
      </c>
      <c r="PL5" s="4">
        <v>0</v>
      </c>
      <c r="PM5" s="4">
        <v>0</v>
      </c>
      <c r="PN5" s="4">
        <v>2.8303096193733239</v>
      </c>
      <c r="PO5" s="4">
        <v>0.79828337956428219</v>
      </c>
      <c r="PP5" s="4">
        <v>2.36810201075549E-2</v>
      </c>
      <c r="PQ5" s="4">
        <v>2.228691747908091E-3</v>
      </c>
      <c r="PR5" s="4">
        <v>0</v>
      </c>
      <c r="PS5" s="4">
        <v>0</v>
      </c>
      <c r="PT5" s="4">
        <v>5.1431907203678691E-2</v>
      </c>
      <c r="PU5" s="4">
        <v>3.8806038773791709E-3</v>
      </c>
      <c r="PV5" s="4">
        <v>2.2912067788208781E-3</v>
      </c>
      <c r="PW5" s="4">
        <v>0</v>
      </c>
      <c r="PX5" s="4">
        <v>0</v>
      </c>
      <c r="PY5" s="4">
        <v>6.7738493769540654E-3</v>
      </c>
      <c r="PZ5" s="4">
        <v>2.4913334386734861E-3</v>
      </c>
      <c r="QA5" s="4">
        <v>4.3103025801466618E-2</v>
      </c>
      <c r="QB5" s="4">
        <v>5.8753040016106213E-2</v>
      </c>
      <c r="QC5" s="4">
        <v>0.1175464384982244</v>
      </c>
      <c r="QD5" s="4">
        <v>2.748970678230237E-3</v>
      </c>
      <c r="QE5" s="4">
        <v>2.677042143537323E-2</v>
      </c>
      <c r="QF5" s="4">
        <v>0.55369452402507557</v>
      </c>
      <c r="QG5" s="4">
        <v>2.8020448336027228</v>
      </c>
      <c r="QH5" s="4">
        <v>1.326884561516132</v>
      </c>
      <c r="QI5" s="4">
        <v>2.2216094006380409</v>
      </c>
      <c r="QJ5" s="4">
        <v>0.12949207266491761</v>
      </c>
      <c r="QK5" s="4">
        <v>2.3650229004048302E-2</v>
      </c>
      <c r="QL5" s="4">
        <v>3.3143088262273357E-2</v>
      </c>
      <c r="QM5" s="4">
        <v>8.9716041836623614E-2</v>
      </c>
      <c r="QN5" s="4">
        <v>0</v>
      </c>
      <c r="QO5" s="4">
        <v>1.7814876821535069E-2</v>
      </c>
      <c r="QP5" s="4">
        <v>6.0259976745785759E-2</v>
      </c>
      <c r="QQ5" s="4">
        <v>9.7690964892754644E-4</v>
      </c>
      <c r="QR5" s="4">
        <v>0.2421145245048211</v>
      </c>
      <c r="QS5" s="4">
        <v>2.1194340076900169E-3</v>
      </c>
      <c r="QT5" s="4">
        <v>2.408678259568092</v>
      </c>
      <c r="QU5" s="4">
        <v>9.5344846690460284E-4</v>
      </c>
      <c r="QV5" s="4">
        <v>5.1044383283482153E-2</v>
      </c>
      <c r="QW5" s="4">
        <v>1.2989083829826711</v>
      </c>
      <c r="QX5" s="4">
        <v>7.9430154181961508E-3</v>
      </c>
      <c r="QY5" s="4">
        <v>0</v>
      </c>
      <c r="QZ5" s="4">
        <v>5.7265114829673687</v>
      </c>
      <c r="RA5" s="4">
        <v>3.5452009043372729E-2</v>
      </c>
      <c r="RB5" s="4">
        <v>4.9829943407313761E-2</v>
      </c>
      <c r="RC5" s="4">
        <v>4.0612686570401263E-2</v>
      </c>
      <c r="RD5" s="4">
        <v>0</v>
      </c>
      <c r="RE5" s="4">
        <v>3.585958449245058E-3</v>
      </c>
      <c r="RF5" s="4">
        <v>0</v>
      </c>
      <c r="RG5" s="4">
        <v>2.6807137082901469E-2</v>
      </c>
      <c r="RH5" s="4">
        <v>4.0926579470529569</v>
      </c>
      <c r="RI5" s="4">
        <v>0</v>
      </c>
      <c r="RJ5" s="4">
        <v>0</v>
      </c>
      <c r="RK5" s="4">
        <v>1.844392895805446E-2</v>
      </c>
      <c r="RL5" s="4">
        <v>3.3888488936951789E-3</v>
      </c>
      <c r="RM5" s="4">
        <v>0.1091692639362737</v>
      </c>
      <c r="RN5" s="4">
        <v>2.2045531179479341E-2</v>
      </c>
      <c r="RO5" s="4">
        <v>8.6095498141854285E-3</v>
      </c>
      <c r="RP5" s="4">
        <v>0</v>
      </c>
      <c r="RQ5" s="4">
        <v>5.2877842305202198E-2</v>
      </c>
      <c r="RR5" s="4">
        <v>1.9994161051727851E-2</v>
      </c>
      <c r="RS5" s="4">
        <v>1.02812966196002E-2</v>
      </c>
      <c r="RT5" s="4">
        <v>8.2350692519244401E-2</v>
      </c>
      <c r="RU5" s="4">
        <v>17.37786476604284</v>
      </c>
      <c r="RV5" s="4">
        <v>0.45661032369119098</v>
      </c>
      <c r="RW5" s="4">
        <v>0</v>
      </c>
      <c r="RX5" s="4">
        <v>21.920712263003971</v>
      </c>
      <c r="RY5" s="4">
        <v>0.65032716880176888</v>
      </c>
      <c r="RZ5" s="4">
        <v>1.2788546550121109</v>
      </c>
      <c r="SA5" s="4">
        <v>5.6806182301998798E-2</v>
      </c>
      <c r="SB5" s="4">
        <v>0</v>
      </c>
      <c r="SC5" s="4">
        <v>0.43873018469708408</v>
      </c>
      <c r="SD5" s="4">
        <v>0</v>
      </c>
      <c r="SE5" s="4">
        <v>0</v>
      </c>
      <c r="SF5" s="4">
        <v>3.7880767507598292E-2</v>
      </c>
      <c r="SG5" s="4">
        <v>3.5358433900174423E-2</v>
      </c>
      <c r="SH5" s="4">
        <v>1.9593814045358419E-2</v>
      </c>
      <c r="SI5" s="4">
        <v>3.6627917875087541</v>
      </c>
      <c r="SJ5" s="4">
        <v>3.7045999145354518</v>
      </c>
      <c r="SK5" s="4">
        <v>0</v>
      </c>
      <c r="SL5" s="4">
        <v>1.032323093961814</v>
      </c>
      <c r="SM5" s="4">
        <v>5.2780963415653144</v>
      </c>
      <c r="SN5" s="4">
        <v>2.4491649173645351</v>
      </c>
      <c r="SO5" s="4">
        <v>0</v>
      </c>
      <c r="SP5" s="4">
        <v>9.9023703710023767</v>
      </c>
      <c r="SQ5" s="4">
        <v>0.89736445829166622</v>
      </c>
      <c r="SR5" s="4">
        <v>21.44494785052856</v>
      </c>
      <c r="SS5" s="4">
        <v>0</v>
      </c>
      <c r="ST5" s="4">
        <v>0</v>
      </c>
      <c r="SU5" s="4">
        <v>0</v>
      </c>
      <c r="SV5" s="4">
        <v>9.8546644887852288</v>
      </c>
      <c r="SW5" s="4">
        <v>0.64316431050078604</v>
      </c>
      <c r="SX5" s="4">
        <v>1.0001647343922431</v>
      </c>
      <c r="SY5" s="4">
        <v>2.109116105722349E-2</v>
      </c>
      <c r="SZ5" s="4">
        <v>8.2225927832110942E-4</v>
      </c>
      <c r="TA5" s="4">
        <v>8.9690263866775162</v>
      </c>
      <c r="TB5" s="4">
        <v>2.1680273379557691E-2</v>
      </c>
      <c r="TC5" s="4">
        <v>0</v>
      </c>
      <c r="TD5" s="4">
        <v>0.48278405098080029</v>
      </c>
      <c r="TE5" s="4">
        <v>0</v>
      </c>
      <c r="TF5" s="4">
        <v>0</v>
      </c>
      <c r="TG5" s="4">
        <v>1.176594444290942</v>
      </c>
      <c r="TH5" s="4">
        <v>1.4105473357781451E-2</v>
      </c>
      <c r="TI5" s="4">
        <v>2.4323153065349701E-2</v>
      </c>
      <c r="TJ5" s="4">
        <v>3.9156197747470811E-2</v>
      </c>
      <c r="TK5" s="4">
        <v>0</v>
      </c>
      <c r="TL5" s="4">
        <v>0</v>
      </c>
      <c r="TM5" s="4">
        <v>0</v>
      </c>
      <c r="TN5" s="4">
        <v>2.4692636454137759E-2</v>
      </c>
      <c r="TO5" s="4">
        <v>6.3340062562828696E-3</v>
      </c>
      <c r="TP5" s="4">
        <v>6.3559417512304246E-3</v>
      </c>
      <c r="TQ5" s="4">
        <v>0</v>
      </c>
      <c r="TR5" s="4">
        <v>0</v>
      </c>
      <c r="TS5" s="4">
        <v>123.0963110055316</v>
      </c>
      <c r="TT5" s="4">
        <v>5.0990257143796333E-2</v>
      </c>
      <c r="TU5" s="4">
        <v>9.4720826106305651</v>
      </c>
      <c r="TV5" s="4">
        <v>0.28724205434691052</v>
      </c>
      <c r="TW5" s="4">
        <v>1.760511941798147</v>
      </c>
      <c r="TX5" s="4">
        <v>6.4933180245056203E-3</v>
      </c>
      <c r="TY5" s="4">
        <v>6.091454722597295E-3</v>
      </c>
      <c r="TZ5" s="4">
        <v>2.4054612121616148</v>
      </c>
      <c r="UA5" s="4">
        <v>2.1031745570997469E-2</v>
      </c>
      <c r="UB5" s="4">
        <v>7.7661376178937702E-3</v>
      </c>
      <c r="UC5" s="4">
        <v>0</v>
      </c>
      <c r="UD5" s="4">
        <v>7.725431544670246E-3</v>
      </c>
      <c r="UE5" s="4">
        <v>0.11654348066515111</v>
      </c>
      <c r="UF5" s="4">
        <v>0</v>
      </c>
      <c r="UG5" s="4">
        <v>2.1561402388888321E-4</v>
      </c>
      <c r="UH5" s="4">
        <v>1.884900574753574E-2</v>
      </c>
      <c r="UI5" s="4">
        <v>0</v>
      </c>
      <c r="UJ5" s="4">
        <v>1.0334582523025441E-2</v>
      </c>
      <c r="UK5" s="4">
        <v>0</v>
      </c>
      <c r="UL5" s="4">
        <v>0</v>
      </c>
      <c r="UM5" s="4">
        <v>0</v>
      </c>
      <c r="UN5" s="4">
        <v>3.0157349222911169E-2</v>
      </c>
      <c r="UO5" s="4">
        <v>0.49826304842044078</v>
      </c>
      <c r="UP5" s="4">
        <v>0.5162564347353753</v>
      </c>
      <c r="UQ5" s="4">
        <v>1.036645560709481E-2</v>
      </c>
      <c r="UR5" s="4">
        <v>2.5674274404107449E-2</v>
      </c>
      <c r="US5" s="4">
        <v>0</v>
      </c>
      <c r="UT5" s="4">
        <v>9.7141008054931768E-2</v>
      </c>
      <c r="UU5" s="4">
        <v>0.33652327876382021</v>
      </c>
      <c r="UV5" s="4">
        <v>3.0929038176415732E-2</v>
      </c>
      <c r="UW5" s="4">
        <v>0.25445085408882551</v>
      </c>
      <c r="UX5" s="4">
        <v>0</v>
      </c>
      <c r="UY5" s="4">
        <v>0</v>
      </c>
      <c r="UZ5" s="4">
        <v>2.7987745092290871E-2</v>
      </c>
      <c r="VA5" s="4">
        <v>7.5571465619836461E-3</v>
      </c>
      <c r="VB5" s="4">
        <v>0.1181194973570379</v>
      </c>
      <c r="VC5" s="4">
        <v>0</v>
      </c>
      <c r="VD5" s="4">
        <v>1.019738971701333E-2</v>
      </c>
      <c r="VE5" s="4">
        <v>6.9592759450445157E-2</v>
      </c>
      <c r="VF5" s="4">
        <v>0</v>
      </c>
      <c r="VG5" s="4">
        <v>0</v>
      </c>
      <c r="VH5" s="4">
        <v>0</v>
      </c>
      <c r="VI5" s="4">
        <v>0</v>
      </c>
      <c r="VJ5" s="4">
        <v>0</v>
      </c>
      <c r="VK5" s="4">
        <v>0</v>
      </c>
      <c r="VL5" s="4">
        <v>5.1408682846518306E-3</v>
      </c>
      <c r="VM5" s="4">
        <v>65.983359916279184</v>
      </c>
      <c r="VN5" s="4">
        <v>1.5686107906876551E-2</v>
      </c>
      <c r="VO5" s="4">
        <v>104.826432722142</v>
      </c>
      <c r="VP5" s="4">
        <v>0</v>
      </c>
      <c r="VQ5" s="4">
        <v>73.001681836305735</v>
      </c>
      <c r="VR5" s="4">
        <v>0.161733426670505</v>
      </c>
      <c r="VS5" s="4">
        <v>5.3403242269538866</v>
      </c>
      <c r="VT5" s="4">
        <v>0.25656277257363708</v>
      </c>
      <c r="VU5" s="4">
        <v>3.9023329099529231</v>
      </c>
      <c r="VV5" s="4">
        <v>0</v>
      </c>
      <c r="VW5" s="4">
        <v>1.6530124249350159E-2</v>
      </c>
      <c r="VX5" s="4">
        <v>0.2358304839071769</v>
      </c>
      <c r="VY5" s="4">
        <v>0</v>
      </c>
      <c r="VZ5" s="4">
        <v>8.5962119908200907E-2</v>
      </c>
      <c r="WA5" s="4">
        <v>0</v>
      </c>
      <c r="WB5" s="4">
        <v>0</v>
      </c>
      <c r="WC5" s="4">
        <v>0</v>
      </c>
      <c r="WD5" s="4">
        <v>0</v>
      </c>
      <c r="WE5" s="4">
        <v>0</v>
      </c>
      <c r="WF5" s="4">
        <v>9.5424422972265416E-2</v>
      </c>
      <c r="WG5" s="4">
        <v>1.4585679351001989E-3</v>
      </c>
      <c r="WH5" s="4">
        <v>0</v>
      </c>
      <c r="WI5" s="4">
        <v>1.2632802668296221E-2</v>
      </c>
      <c r="WJ5" s="4">
        <v>0</v>
      </c>
      <c r="WK5" s="4">
        <v>3.2889275784825242E-2</v>
      </c>
      <c r="WL5" s="4">
        <v>0</v>
      </c>
      <c r="WM5" s="4">
        <v>0.1770715949009562</v>
      </c>
      <c r="WN5" s="4">
        <v>0</v>
      </c>
      <c r="WO5" s="4">
        <v>0</v>
      </c>
      <c r="WP5" s="4">
        <v>0</v>
      </c>
      <c r="WQ5" s="4">
        <v>0</v>
      </c>
      <c r="WR5" s="4">
        <v>0</v>
      </c>
      <c r="WS5" s="4">
        <v>0</v>
      </c>
      <c r="WT5" s="4">
        <v>0.1008777444378664</v>
      </c>
      <c r="WU5" s="4">
        <v>0</v>
      </c>
      <c r="WV5" s="4">
        <v>0</v>
      </c>
      <c r="WW5" s="4">
        <v>6.9147446328894913E-2</v>
      </c>
      <c r="WX5" s="4">
        <v>1.7129570783281369E-3</v>
      </c>
      <c r="WY5" s="4">
        <v>0</v>
      </c>
      <c r="WZ5" s="4">
        <v>3.6830337984333659E-3</v>
      </c>
      <c r="XA5" s="4">
        <v>0</v>
      </c>
      <c r="XB5" s="4">
        <v>0</v>
      </c>
      <c r="XC5" s="4">
        <v>7.2128229543407026E-3</v>
      </c>
      <c r="XD5" s="4">
        <v>0</v>
      </c>
      <c r="XE5" s="4">
        <v>0</v>
      </c>
      <c r="XF5" s="4">
        <v>8.4083302819573158E-2</v>
      </c>
      <c r="XG5" s="4">
        <v>2.4660974762441539E-2</v>
      </c>
      <c r="XH5" s="4">
        <v>0</v>
      </c>
      <c r="XI5" s="4">
        <v>2.3779479563080308</v>
      </c>
      <c r="XJ5" s="4">
        <v>0.86721025092559134</v>
      </c>
      <c r="XK5" s="4">
        <v>0</v>
      </c>
      <c r="XL5" s="4">
        <v>0.1903595862110978</v>
      </c>
      <c r="XM5" s="4">
        <v>0.14423049881655459</v>
      </c>
      <c r="XN5" s="4">
        <v>0</v>
      </c>
      <c r="XO5" s="4">
        <v>3.2657720229562863E-2</v>
      </c>
      <c r="XP5" s="4">
        <v>1.2770882423271041E-2</v>
      </c>
      <c r="XQ5" s="4">
        <v>0</v>
      </c>
      <c r="XR5" s="4">
        <v>0</v>
      </c>
      <c r="XS5" s="4">
        <v>0</v>
      </c>
      <c r="XT5" s="4">
        <v>0</v>
      </c>
      <c r="XU5" s="4">
        <v>0.22395256586477519</v>
      </c>
      <c r="XV5" s="4">
        <v>1.573608359783071E-3</v>
      </c>
      <c r="XW5" s="4">
        <v>1.7826224719333741</v>
      </c>
      <c r="XX5" s="4">
        <v>0</v>
      </c>
      <c r="XY5" s="4">
        <v>0</v>
      </c>
      <c r="XZ5" s="4">
        <v>0</v>
      </c>
      <c r="YA5" s="4">
        <v>3.949127424089334E-2</v>
      </c>
      <c r="YB5" s="4">
        <v>0</v>
      </c>
      <c r="YC5" s="4">
        <v>5.8277800305886361E-3</v>
      </c>
      <c r="YD5" s="4">
        <v>1.295762456370975E-2</v>
      </c>
      <c r="YE5" s="4">
        <v>7.5616328180263164E-3</v>
      </c>
      <c r="YF5" s="4">
        <v>2.4774412582602491E-3</v>
      </c>
      <c r="YG5" s="4">
        <v>0</v>
      </c>
      <c r="YH5" s="4">
        <v>6.8079959985430467E-3</v>
      </c>
      <c r="YI5" s="4">
        <v>0</v>
      </c>
      <c r="YJ5" s="4">
        <v>0</v>
      </c>
      <c r="YK5" s="4">
        <v>0</v>
      </c>
      <c r="YL5" s="4">
        <v>0</v>
      </c>
      <c r="YM5" s="4">
        <v>7.3446540795874607E-2</v>
      </c>
      <c r="YN5" s="4">
        <v>9.1148789635413688E-2</v>
      </c>
      <c r="YO5" s="4">
        <v>5.0734039058768277E-2</v>
      </c>
      <c r="YP5" s="4">
        <v>6.3213334270950236E-3</v>
      </c>
      <c r="YQ5" s="4">
        <v>0.1796428354023194</v>
      </c>
      <c r="YR5" s="4">
        <v>1.628042754810961E-3</v>
      </c>
      <c r="YS5" s="4">
        <v>0</v>
      </c>
      <c r="YT5" s="4">
        <v>0</v>
      </c>
      <c r="YU5" s="4">
        <v>0</v>
      </c>
      <c r="YV5" s="4">
        <v>2.211808270807946E-2</v>
      </c>
      <c r="YW5" s="4">
        <v>0</v>
      </c>
      <c r="YX5" s="4">
        <v>0</v>
      </c>
      <c r="YY5" s="4">
        <v>0</v>
      </c>
      <c r="YZ5" s="4">
        <v>0</v>
      </c>
      <c r="ZA5" s="4">
        <v>0.98207501764991401</v>
      </c>
      <c r="ZB5" s="4">
        <v>0</v>
      </c>
      <c r="ZC5" s="4">
        <v>2.2513130542555649E-2</v>
      </c>
      <c r="ZD5" s="4">
        <v>2.4050040833373899E-2</v>
      </c>
      <c r="ZE5" s="4">
        <v>0.85957258168333273</v>
      </c>
      <c r="ZF5" s="4">
        <v>3.215019711288865E-3</v>
      </c>
      <c r="ZG5" s="4">
        <v>3.8287881079145568E-2</v>
      </c>
      <c r="ZH5" s="4">
        <v>3.7649833504533201E-2</v>
      </c>
      <c r="ZI5" s="4">
        <v>5.5581890116238484E-3</v>
      </c>
      <c r="ZJ5" s="4">
        <v>1.1766156523684139E-2</v>
      </c>
      <c r="ZK5" s="4">
        <v>3.4832629229792959E-2</v>
      </c>
      <c r="ZL5" s="4">
        <v>7.6478745480185869E-3</v>
      </c>
      <c r="ZM5" s="4">
        <v>2.6342885333892332E-3</v>
      </c>
      <c r="ZN5" s="4">
        <v>5.8804002966173783E-3</v>
      </c>
      <c r="ZO5" s="4">
        <v>5.6607055519830186E-3</v>
      </c>
      <c r="ZP5" s="4">
        <v>6.6860026425264299E-2</v>
      </c>
      <c r="ZQ5" s="4">
        <v>1.0975115540818269E-2</v>
      </c>
      <c r="ZR5" s="4">
        <v>0.19710452023438749</v>
      </c>
      <c r="ZS5" s="4">
        <v>0</v>
      </c>
      <c r="ZT5" s="4">
        <v>6.2598122828202374E-2</v>
      </c>
      <c r="ZU5" s="4">
        <v>5.0685284515679316E-3</v>
      </c>
      <c r="ZV5" s="4">
        <v>6.0388567464803016E-3</v>
      </c>
      <c r="ZW5" s="4">
        <v>8.2730632473388646E-2</v>
      </c>
      <c r="ZX5" s="4">
        <v>2.5223460376722828E-3</v>
      </c>
      <c r="ZY5" s="4">
        <v>7.398082508381241E-3</v>
      </c>
      <c r="ZZ5" s="4">
        <v>3.3386119792082219E-3</v>
      </c>
      <c r="AAA5" s="4">
        <v>1.0814380571124381E-2</v>
      </c>
      <c r="AAB5" s="4">
        <v>5.688894033571216E-3</v>
      </c>
      <c r="AAC5" s="4">
        <v>8.8237362145560747E-3</v>
      </c>
      <c r="AAD5" s="4">
        <v>0</v>
      </c>
      <c r="AAE5" s="4">
        <v>4.5269717800093638E-3</v>
      </c>
      <c r="AAF5" s="4">
        <v>0</v>
      </c>
      <c r="AAG5" s="4">
        <v>1.282412753562806E-2</v>
      </c>
      <c r="AAH5" s="4">
        <v>1.8967012989696639E-2</v>
      </c>
      <c r="AAI5" s="4">
        <v>1.7349980572069971E-4</v>
      </c>
      <c r="AAJ5" s="4">
        <v>0</v>
      </c>
      <c r="AAK5" s="4">
        <v>0.14634390926256191</v>
      </c>
      <c r="AAL5" s="4">
        <v>0</v>
      </c>
      <c r="AAM5" s="4">
        <v>2.0547507970624209E-2</v>
      </c>
      <c r="AAN5" s="4">
        <v>5.7785081102810689E-3</v>
      </c>
      <c r="AAO5" s="4">
        <v>0.12890319917930521</v>
      </c>
      <c r="AAP5" s="4">
        <v>0.11663057374955201</v>
      </c>
      <c r="AAQ5" s="4">
        <v>1.8302357860731479E-3</v>
      </c>
      <c r="AAR5" s="4">
        <v>1.217053303793446E-2</v>
      </c>
      <c r="AAS5" s="4">
        <v>0.1157208947348001</v>
      </c>
      <c r="AAT5" s="4">
        <v>9.2298153438068117E-3</v>
      </c>
      <c r="AAU5" s="4">
        <v>0.25431102440888331</v>
      </c>
      <c r="AAV5" s="4">
        <v>0</v>
      </c>
      <c r="AAW5" s="4">
        <v>1.46605991538036E-2</v>
      </c>
      <c r="AAX5" s="4">
        <v>8.8043382669920983E-2</v>
      </c>
      <c r="AAY5" s="4">
        <v>0</v>
      </c>
      <c r="AAZ5" s="4">
        <v>3.0822938956032341E-2</v>
      </c>
      <c r="ABA5" s="4">
        <v>4.3417803814320088E-2</v>
      </c>
      <c r="ABB5" s="4">
        <v>6.7057482100126686E-2</v>
      </c>
      <c r="ABC5" s="4">
        <v>1.103528014663583E-2</v>
      </c>
      <c r="ABD5" s="4">
        <v>6.8034080211449438E-3</v>
      </c>
      <c r="ABE5" s="4">
        <v>0</v>
      </c>
      <c r="ABF5" s="4">
        <v>0</v>
      </c>
      <c r="ABG5" s="4">
        <v>9.2182506406860779E-3</v>
      </c>
      <c r="ABH5" s="4">
        <v>2.3865188003470011E-2</v>
      </c>
      <c r="ABI5" s="4">
        <v>2.947072089737824E-2</v>
      </c>
      <c r="ABJ5" s="4">
        <v>0.2226061299344976</v>
      </c>
      <c r="ABK5" s="4">
        <v>2.6710010041651799E-2</v>
      </c>
      <c r="ABL5" s="4">
        <v>3.4857338558243488E-2</v>
      </c>
      <c r="ABM5" s="4">
        <v>0</v>
      </c>
      <c r="ABN5" s="4">
        <v>0</v>
      </c>
      <c r="ABO5" s="4">
        <v>0</v>
      </c>
      <c r="ABP5" s="4">
        <v>0</v>
      </c>
      <c r="ABQ5" s="4">
        <v>0</v>
      </c>
      <c r="ABR5" s="4">
        <v>0</v>
      </c>
      <c r="ABS5" s="4">
        <v>0</v>
      </c>
      <c r="ABT5" s="4">
        <v>9.4321836544729726E-2</v>
      </c>
      <c r="ABU5" s="4">
        <v>0</v>
      </c>
      <c r="ABV5" s="4">
        <v>2.788073036715489E-3</v>
      </c>
      <c r="ABW5" s="4">
        <v>7.0619488558805496E-2</v>
      </c>
      <c r="ABX5" s="4">
        <v>2.919957714830906E-2</v>
      </c>
      <c r="ABY5" s="4">
        <v>0</v>
      </c>
      <c r="ABZ5" s="4">
        <v>0</v>
      </c>
      <c r="ACA5" s="4">
        <v>4.2817057584285147E-3</v>
      </c>
      <c r="ACB5" s="4">
        <v>8.3821977954823684E-3</v>
      </c>
      <c r="ACC5" s="4">
        <v>0</v>
      </c>
      <c r="ACD5" s="4">
        <v>0</v>
      </c>
      <c r="ACE5" s="4">
        <v>0.81680776157827761</v>
      </c>
      <c r="ACF5" s="4">
        <v>0</v>
      </c>
      <c r="ACG5" s="4">
        <v>8.4391157522337529E-2</v>
      </c>
      <c r="ACH5" s="4">
        <v>0</v>
      </c>
      <c r="ACI5" s="4">
        <v>2.3579244231718339E-4</v>
      </c>
      <c r="ACJ5" s="4">
        <v>1.3922204642842981E-2</v>
      </c>
      <c r="ACK5" s="4">
        <v>0</v>
      </c>
      <c r="ACL5" s="4">
        <v>0</v>
      </c>
      <c r="ACM5" s="4">
        <v>0</v>
      </c>
      <c r="ACN5" s="4">
        <v>0</v>
      </c>
      <c r="ACO5" s="4">
        <v>0</v>
      </c>
      <c r="ACP5" s="4">
        <v>0</v>
      </c>
      <c r="ACQ5" s="4">
        <v>0</v>
      </c>
      <c r="ACR5" s="4">
        <v>0</v>
      </c>
      <c r="ACS5" s="4">
        <v>4.9404138043657321E-2</v>
      </c>
      <c r="ACT5" s="4">
        <v>0.67555868830442645</v>
      </c>
      <c r="ACU5" s="4">
        <v>2.7561745587546429E-3</v>
      </c>
      <c r="ACV5" s="4">
        <v>0.17767687234005849</v>
      </c>
      <c r="ACW5" s="4">
        <v>0</v>
      </c>
      <c r="ACX5" s="4">
        <v>0</v>
      </c>
      <c r="ACY5" s="4">
        <v>0</v>
      </c>
      <c r="ACZ5" s="4">
        <v>0</v>
      </c>
      <c r="ADA5" s="4">
        <v>0</v>
      </c>
      <c r="ADB5" s="4">
        <v>1.27826541125634E-3</v>
      </c>
      <c r="ADC5" s="4">
        <v>0</v>
      </c>
      <c r="ADD5" s="4">
        <v>9.9365450427834137E-4</v>
      </c>
      <c r="ADE5" s="4">
        <v>9.2147971258229711E-2</v>
      </c>
      <c r="ADF5" s="4">
        <v>0</v>
      </c>
      <c r="ADG5" s="4">
        <v>0</v>
      </c>
      <c r="ADH5" s="4">
        <v>3.6822511589059567E-2</v>
      </c>
      <c r="ADI5" s="4">
        <v>0</v>
      </c>
      <c r="ADJ5" s="4">
        <v>0</v>
      </c>
      <c r="ADK5" s="4">
        <v>0</v>
      </c>
      <c r="ADL5" s="4">
        <v>4.1793511551039006E-3</v>
      </c>
      <c r="ADM5" s="4">
        <v>0</v>
      </c>
      <c r="ADN5" s="4">
        <v>4.7316577389492562E-2</v>
      </c>
      <c r="ADO5" s="4">
        <v>4.9912593810052617E-3</v>
      </c>
      <c r="ADP5" s="4">
        <v>0</v>
      </c>
      <c r="ADQ5" s="4">
        <v>0</v>
      </c>
      <c r="ADR5" s="4">
        <v>17.448792872501372</v>
      </c>
      <c r="ADS5" s="4">
        <v>8.0166125903322299E-4</v>
      </c>
      <c r="ADT5" s="4">
        <v>0</v>
      </c>
      <c r="ADU5" s="4">
        <v>2.3414876204608859E-2</v>
      </c>
      <c r="ADV5" s="4">
        <v>0</v>
      </c>
      <c r="ADW5" s="4">
        <v>2.8456277551798879E-2</v>
      </c>
      <c r="ADX5" s="4">
        <v>0</v>
      </c>
      <c r="ADY5" s="4">
        <v>0</v>
      </c>
      <c r="ADZ5" s="4">
        <v>0</v>
      </c>
      <c r="AEA5" s="4">
        <v>0.1805994348292696</v>
      </c>
      <c r="AEB5" s="4">
        <v>4.4400696140966922E-2</v>
      </c>
      <c r="AEC5" s="4">
        <v>0</v>
      </c>
      <c r="AED5" s="4">
        <v>0</v>
      </c>
      <c r="AEE5" s="4">
        <v>0.97986978385331569</v>
      </c>
      <c r="AEF5" s="4">
        <v>2.362845033991865E-3</v>
      </c>
      <c r="AEG5" s="4">
        <v>0.2884662842495887</v>
      </c>
      <c r="AEH5" s="4">
        <v>0</v>
      </c>
      <c r="AEI5" s="4">
        <v>0</v>
      </c>
      <c r="AEJ5" s="4">
        <v>0</v>
      </c>
      <c r="AEK5" s="4">
        <v>0.21903235123349299</v>
      </c>
      <c r="AEL5" s="4">
        <v>7.9497722969747942E-2</v>
      </c>
      <c r="AEM5" s="4">
        <v>0</v>
      </c>
      <c r="AEN5" s="4">
        <v>0</v>
      </c>
      <c r="AEO5" s="4">
        <v>1.776661286347142E-4</v>
      </c>
      <c r="AEP5" s="4">
        <v>0</v>
      </c>
      <c r="AEQ5" s="4">
        <v>0</v>
      </c>
      <c r="AER5" s="4">
        <v>0</v>
      </c>
      <c r="AES5" s="4">
        <v>0</v>
      </c>
      <c r="AET5" s="4">
        <v>0</v>
      </c>
      <c r="AEU5" s="4">
        <v>0</v>
      </c>
      <c r="AEV5" s="4">
        <v>3.3404930173864221E-3</v>
      </c>
      <c r="AEW5" s="4">
        <v>6.8307540353952103E-4</v>
      </c>
      <c r="AEX5" s="4">
        <v>0</v>
      </c>
      <c r="AEY5" s="4">
        <v>0</v>
      </c>
      <c r="AEZ5" s="4">
        <v>4.1071224222795369E-2</v>
      </c>
      <c r="AFA5" s="4">
        <v>5.7371160979148753E-2</v>
      </c>
      <c r="AFB5" s="4">
        <v>0</v>
      </c>
      <c r="AFC5" s="4">
        <v>0</v>
      </c>
      <c r="AFD5" s="4">
        <v>3.5940991713444802E-4</v>
      </c>
      <c r="AFE5" s="4">
        <v>0</v>
      </c>
      <c r="AFF5" s="4">
        <v>0</v>
      </c>
      <c r="AFG5" s="4">
        <v>3.7421168073044048E-2</v>
      </c>
      <c r="AFH5" s="4">
        <v>0</v>
      </c>
      <c r="AFI5" s="4">
        <v>1.7867162966745231E-3</v>
      </c>
      <c r="AFJ5" s="4">
        <v>0</v>
      </c>
      <c r="AFK5" s="4">
        <v>8.0534889254374603E-3</v>
      </c>
      <c r="AFL5" s="4">
        <v>0</v>
      </c>
      <c r="AFM5" s="4">
        <v>0</v>
      </c>
      <c r="AFN5" s="4">
        <v>0.97302128715728131</v>
      </c>
      <c r="AFO5" s="4">
        <v>0</v>
      </c>
      <c r="AFP5" s="4">
        <v>1.796371540683652</v>
      </c>
      <c r="AFQ5" s="4">
        <v>1.793128873141548E-2</v>
      </c>
      <c r="AFR5" s="4">
        <v>0.1133209533376673</v>
      </c>
      <c r="AFS5" s="4">
        <v>0.18151604777626401</v>
      </c>
      <c r="AFT5" s="4">
        <v>6.841404320634982E-2</v>
      </c>
      <c r="AFU5" s="4">
        <v>0.1011006038879749</v>
      </c>
      <c r="AFV5" s="4">
        <v>2.6244363001976948E-3</v>
      </c>
      <c r="AFW5" s="4">
        <v>0</v>
      </c>
      <c r="AFX5" s="4">
        <v>0</v>
      </c>
      <c r="AFY5" s="4">
        <v>7.9910537535209328E-3</v>
      </c>
      <c r="AFZ5" s="4">
        <v>0</v>
      </c>
      <c r="AGA5" s="4">
        <v>2.316434299411672E-2</v>
      </c>
      <c r="AGB5" s="4">
        <v>8.7929683978669512E-3</v>
      </c>
      <c r="AGC5" s="4">
        <v>0</v>
      </c>
      <c r="AGD5" s="4">
        <v>1.958065136692081E-3</v>
      </c>
      <c r="AGE5" s="4">
        <v>1.2418680538261411E-2</v>
      </c>
      <c r="AGF5" s="4">
        <v>0</v>
      </c>
      <c r="AGG5" s="4">
        <v>3.2110305503488222E-2</v>
      </c>
      <c r="AGH5" s="4">
        <v>7.9048246365521157E-4</v>
      </c>
      <c r="AGI5" s="4">
        <v>5.7137915226723778E-3</v>
      </c>
      <c r="AGJ5" s="4">
        <v>9.0092453079775231E-2</v>
      </c>
      <c r="AGK5" s="4">
        <v>0</v>
      </c>
      <c r="AGL5" s="4">
        <v>5.5168802393746317E-4</v>
      </c>
      <c r="AGM5" s="4">
        <v>1.9770958739836819E-4</v>
      </c>
      <c r="AGN5" s="4">
        <v>0.99375024605753348</v>
      </c>
      <c r="AGO5" s="4">
        <v>0</v>
      </c>
      <c r="AGP5" s="4">
        <v>0.26035937240821588</v>
      </c>
      <c r="AGQ5" s="4">
        <v>0</v>
      </c>
      <c r="AGR5" s="4">
        <v>0</v>
      </c>
      <c r="AGS5" s="4">
        <v>0</v>
      </c>
      <c r="AGT5" s="4">
        <v>3.8811930979749533E-2</v>
      </c>
      <c r="AGU5" s="4">
        <v>6.5116011706525248E-3</v>
      </c>
      <c r="AGV5" s="4">
        <v>0</v>
      </c>
      <c r="AGW5" s="4">
        <v>0</v>
      </c>
      <c r="AGX5" s="4">
        <v>0</v>
      </c>
      <c r="AGY5" s="4">
        <v>8.2028786612274186E-3</v>
      </c>
      <c r="AGZ5" s="4">
        <v>1.6020499280250979E-2</v>
      </c>
      <c r="AHA5" s="4">
        <v>0</v>
      </c>
      <c r="AHB5" s="4">
        <v>0.13736282173184361</v>
      </c>
      <c r="AHC5" s="4">
        <v>1.3613256750336689E-2</v>
      </c>
      <c r="AHD5" s="4">
        <v>0</v>
      </c>
      <c r="AHE5" s="4">
        <v>1.1210548680673411E-2</v>
      </c>
      <c r="AHF5" s="4">
        <v>0</v>
      </c>
      <c r="AHG5" s="4">
        <v>0</v>
      </c>
      <c r="AHH5" s="4">
        <v>0</v>
      </c>
      <c r="AHI5" s="4">
        <v>0</v>
      </c>
      <c r="AHJ5" s="4">
        <v>0</v>
      </c>
      <c r="AHK5" s="4">
        <v>0</v>
      </c>
      <c r="AHL5" s="4">
        <v>4.7885298821680128E-3</v>
      </c>
      <c r="AHM5" s="4">
        <v>1.002570348529932</v>
      </c>
      <c r="AHN5" s="4">
        <v>0.52148481307419525</v>
      </c>
      <c r="AHO5" s="4">
        <v>6.2098827095143118E-2</v>
      </c>
      <c r="AHP5" s="4">
        <v>0</v>
      </c>
      <c r="AHQ5" s="4">
        <v>1.5108250138264501E-2</v>
      </c>
      <c r="AHR5" s="4">
        <v>0.41649270337170857</v>
      </c>
      <c r="AHS5" s="4">
        <v>0.36618702346065202</v>
      </c>
      <c r="AHT5" s="4">
        <v>0</v>
      </c>
      <c r="AHU5" s="4">
        <v>8.4757686954368863E-4</v>
      </c>
      <c r="AHV5" s="4">
        <v>0</v>
      </c>
      <c r="AHW5" s="4">
        <v>2.0118329151598242E-2</v>
      </c>
      <c r="AHX5" s="4">
        <v>5.0990899644009748E-2</v>
      </c>
      <c r="AHY5" s="4">
        <v>2.148151209705918E-3</v>
      </c>
      <c r="AHZ5" s="4">
        <v>9.9489736062715023E-2</v>
      </c>
      <c r="AIA5" s="4">
        <v>5.671495820994482E-3</v>
      </c>
      <c r="AIB5" s="4">
        <v>0</v>
      </c>
      <c r="AIC5" s="4">
        <v>1.137804713194245</v>
      </c>
      <c r="AID5" s="4">
        <v>0.1050275060117976</v>
      </c>
      <c r="AIE5" s="4">
        <v>0</v>
      </c>
      <c r="AIF5" s="4">
        <v>0.10601062742645261</v>
      </c>
      <c r="AIG5" s="4">
        <v>0.1049811062301832</v>
      </c>
      <c r="AIH5" s="4">
        <v>0</v>
      </c>
      <c r="AII5" s="4">
        <v>0.58502688305223827</v>
      </c>
      <c r="AIJ5" s="4">
        <v>0</v>
      </c>
      <c r="AIK5" s="4">
        <v>0</v>
      </c>
      <c r="AIL5" s="4">
        <v>0</v>
      </c>
      <c r="AIM5" s="4">
        <v>0</v>
      </c>
      <c r="AIN5" s="4">
        <v>0</v>
      </c>
      <c r="AIO5" s="4">
        <v>0</v>
      </c>
      <c r="AIP5" s="4">
        <v>0</v>
      </c>
      <c r="AIQ5" s="4">
        <v>0</v>
      </c>
      <c r="AIR5" s="4">
        <v>0</v>
      </c>
      <c r="AIS5" s="4">
        <v>0</v>
      </c>
      <c r="AIT5" s="4">
        <v>0</v>
      </c>
      <c r="AIU5" s="4">
        <v>0</v>
      </c>
      <c r="AIV5" s="4">
        <v>0</v>
      </c>
      <c r="AIW5" s="4">
        <v>0</v>
      </c>
      <c r="AIX5" s="4">
        <v>0</v>
      </c>
      <c r="AIY5" s="4">
        <v>0</v>
      </c>
      <c r="AIZ5" s="4">
        <v>0</v>
      </c>
      <c r="AJA5" s="4">
        <v>0</v>
      </c>
      <c r="AJB5" s="4">
        <v>0</v>
      </c>
      <c r="AJC5" s="4">
        <v>3.3087221686771578E-3</v>
      </c>
      <c r="AJD5" s="4">
        <v>0</v>
      </c>
      <c r="AJE5" s="4">
        <v>0</v>
      </c>
      <c r="AJF5" s="4">
        <v>0</v>
      </c>
      <c r="AJG5" s="4">
        <v>0</v>
      </c>
      <c r="AJH5" s="4">
        <v>0</v>
      </c>
      <c r="AJI5" s="4">
        <v>0.12293465290114911</v>
      </c>
      <c r="AJJ5" s="4">
        <v>2.8485074269146829E-2</v>
      </c>
      <c r="AJK5" s="4">
        <v>2.590971924264272E-2</v>
      </c>
      <c r="AJL5" s="4">
        <v>1.6127595822727901E-2</v>
      </c>
      <c r="AJM5" s="4">
        <v>3.8899662560185837E-2</v>
      </c>
      <c r="AJN5" s="4">
        <v>3.771795205664764E-3</v>
      </c>
      <c r="AJO5" s="4">
        <v>1.2844142959989891E-2</v>
      </c>
      <c r="AJP5" s="4">
        <v>9.7715796080966685E-2</v>
      </c>
      <c r="AJQ5" s="4">
        <v>9.5607259485918391E-4</v>
      </c>
      <c r="AJR5" s="4">
        <v>0</v>
      </c>
      <c r="AJS5" s="4">
        <v>3.0443648475273269E-2</v>
      </c>
      <c r="AJT5" s="4">
        <v>5.0161196628231552E-3</v>
      </c>
      <c r="AJU5" s="4">
        <v>7.0546464061258751E-2</v>
      </c>
      <c r="AJV5" s="4">
        <v>1.5946158988657731E-2</v>
      </c>
      <c r="AJW5" s="4">
        <v>1.051985629204925E-2</v>
      </c>
      <c r="AJX5" s="4">
        <v>5.8402546497232149E-3</v>
      </c>
      <c r="AJY5" s="4">
        <v>9.7975964971036365E-3</v>
      </c>
      <c r="AJZ5" s="4">
        <v>2.0313454456197819E-3</v>
      </c>
      <c r="AKA5" s="4">
        <v>0</v>
      </c>
      <c r="AKB5" s="4">
        <v>0.2267312891646244</v>
      </c>
      <c r="AKC5" s="4">
        <v>2.3034475033618051E-3</v>
      </c>
      <c r="AKD5" s="4">
        <v>0</v>
      </c>
      <c r="AKE5" s="4">
        <v>2.205934971547404E-2</v>
      </c>
      <c r="AKF5" s="4">
        <v>4.3852575355131102E-4</v>
      </c>
      <c r="AKG5" s="4">
        <v>0</v>
      </c>
      <c r="AKH5" s="4">
        <v>1.377746162298206E-2</v>
      </c>
      <c r="AKI5" s="4">
        <v>0</v>
      </c>
      <c r="AKJ5" s="4">
        <v>0.1691003767245246</v>
      </c>
      <c r="AKK5" s="4">
        <v>0</v>
      </c>
      <c r="AKL5" s="4">
        <v>0</v>
      </c>
      <c r="AKM5" s="4">
        <v>1.4627617441517041E-2</v>
      </c>
      <c r="AKN5" s="4">
        <v>1.4679052406113471E-3</v>
      </c>
      <c r="AKO5" s="4">
        <v>3.841126652409166E-3</v>
      </c>
      <c r="AKP5" s="4">
        <v>4.1111451581137297E-3</v>
      </c>
      <c r="AKQ5" s="4">
        <v>5.8585334866034294E-3</v>
      </c>
      <c r="AKR5" s="4">
        <v>0</v>
      </c>
      <c r="AKS5" s="4">
        <v>7.3787664416684476E-3</v>
      </c>
      <c r="AKT5" s="4">
        <v>1.9508904395437909E-2</v>
      </c>
      <c r="AKU5" s="4">
        <v>1.471266881358653E-2</v>
      </c>
      <c r="AKV5" s="4">
        <v>7.2103622040150762E-3</v>
      </c>
      <c r="AKW5" s="4">
        <v>2.6264317334671649E-3</v>
      </c>
      <c r="AKX5" s="4">
        <v>7.6116883685959508E-3</v>
      </c>
      <c r="AKY5" s="4">
        <v>9.9885984268378719E-3</v>
      </c>
      <c r="AKZ5" s="4">
        <v>4.0147717360206926E-3</v>
      </c>
      <c r="ALA5" s="4">
        <v>3.8990883032629313E-2</v>
      </c>
      <c r="ALB5" s="4">
        <v>2.558727322289309E-2</v>
      </c>
      <c r="ALC5" s="4">
        <v>5.257125702578716E-2</v>
      </c>
      <c r="ALD5" s="4">
        <v>2.4025202553437829E-2</v>
      </c>
      <c r="ALE5" s="4">
        <v>0.17925257520257451</v>
      </c>
      <c r="ALF5" s="4">
        <v>0.123735693917981</v>
      </c>
      <c r="ALG5" s="4">
        <v>0.19305701562458141</v>
      </c>
      <c r="ALH5" s="4">
        <v>6.2697907536169703E-2</v>
      </c>
      <c r="ALI5" s="4">
        <v>3.5808528953955671E-2</v>
      </c>
      <c r="ALJ5" s="4">
        <v>0.37283698074131938</v>
      </c>
      <c r="ALK5" s="4">
        <v>1.5133497966841851E-2</v>
      </c>
      <c r="ALL5" s="4">
        <v>5.228785068267823E-2</v>
      </c>
      <c r="ALM5" s="4">
        <v>1.155582426849952E-2</v>
      </c>
      <c r="ALN5" s="4">
        <v>9.4042558623386965E-2</v>
      </c>
      <c r="ALO5" s="4">
        <v>0.28635531536450282</v>
      </c>
      <c r="ALP5" s="4">
        <v>0.20645995844004231</v>
      </c>
      <c r="ALQ5" s="4">
        <v>1.438344161469586E-2</v>
      </c>
      <c r="ALR5" s="4">
        <v>0.36228824772882989</v>
      </c>
      <c r="ALS5" s="4">
        <v>0.1883833060499536</v>
      </c>
      <c r="ALT5" s="4">
        <v>0.29648666369136267</v>
      </c>
      <c r="ALU5" s="4">
        <v>0.24692976495374991</v>
      </c>
      <c r="ALV5" s="4">
        <v>0</v>
      </c>
      <c r="ALW5" s="4">
        <v>9.6366955773844243E-2</v>
      </c>
      <c r="ALX5" s="4">
        <v>0.43839951024176871</v>
      </c>
      <c r="ALY5" s="4">
        <v>4.322804363952943E-2</v>
      </c>
      <c r="ALZ5" s="4">
        <v>0</v>
      </c>
      <c r="AMA5" s="4">
        <v>7.9204665603118202E-2</v>
      </c>
      <c r="AMB5" s="4">
        <v>0</v>
      </c>
      <c r="AMC5" s="4">
        <v>7.5629420344455105E-4</v>
      </c>
      <c r="AMD5" s="4">
        <v>7.6421893851778859E-3</v>
      </c>
      <c r="AME5" s="4">
        <v>0</v>
      </c>
      <c r="AMF5" s="4">
        <v>1.0314360731070349E-3</v>
      </c>
      <c r="AMG5" s="4">
        <v>2.590622433641937E-2</v>
      </c>
      <c r="AMH5" s="4">
        <v>5.3475849994021059E-2</v>
      </c>
      <c r="AMI5" s="4">
        <v>1.718340371214824</v>
      </c>
      <c r="AMJ5" s="4">
        <v>0</v>
      </c>
      <c r="AMK5" s="4">
        <v>0</v>
      </c>
      <c r="AML5" s="4">
        <v>1.99229325495923E-3</v>
      </c>
      <c r="AMM5" s="4">
        <v>1.18997788061988E-3</v>
      </c>
      <c r="AMN5" s="4">
        <v>9.0228056800971679E-2</v>
      </c>
      <c r="AMO5" s="4">
        <v>0.10987948402952109</v>
      </c>
      <c r="AMP5" s="4">
        <v>0.11626513099565899</v>
      </c>
      <c r="AMQ5" s="4">
        <v>5.7111244770353599E-2</v>
      </c>
      <c r="AMR5" s="4">
        <v>0.36172963785265089</v>
      </c>
      <c r="AMS5" s="4">
        <v>4.2437629597254648E-3</v>
      </c>
      <c r="AMT5" s="4">
        <v>0</v>
      </c>
      <c r="AMU5" s="4">
        <v>0.15812851849633491</v>
      </c>
      <c r="AMV5" s="4">
        <v>4.6864963821008189E-3</v>
      </c>
      <c r="AMW5" s="4">
        <v>4.104365613852063E-2</v>
      </c>
      <c r="AMX5" s="4">
        <v>0.91697999208521508</v>
      </c>
      <c r="AMY5" s="4">
        <v>2.8401301337325071E-2</v>
      </c>
      <c r="AMZ5" s="4">
        <v>7.2846378486309746E-3</v>
      </c>
      <c r="ANA5" s="4">
        <v>2.9118185184771519E-2</v>
      </c>
      <c r="ANB5" s="4">
        <v>5.377489321579213E-3</v>
      </c>
      <c r="ANC5" s="4">
        <v>6.6303132090603963E-3</v>
      </c>
      <c r="AND5" s="4">
        <v>8.9014700854675194E-4</v>
      </c>
      <c r="ANE5" s="4">
        <v>2.1173699241264828E-3</v>
      </c>
      <c r="ANF5" s="4">
        <v>3.7763910364744108E-2</v>
      </c>
      <c r="ANG5" s="4">
        <v>0</v>
      </c>
      <c r="ANH5" s="4">
        <v>3.5093238016958628E-2</v>
      </c>
      <c r="ANI5" s="4">
        <v>0.14745532157191829</v>
      </c>
      <c r="ANJ5" s="4">
        <v>9.9081326506098265E-3</v>
      </c>
      <c r="ANK5" s="4">
        <v>3.6992316273925631E-3</v>
      </c>
      <c r="ANL5" s="4">
        <v>1.8209712545674921E-2</v>
      </c>
      <c r="ANM5" s="4">
        <v>3.7822891996041157E-2</v>
      </c>
      <c r="ANN5" s="4">
        <v>1.226463272734769E-2</v>
      </c>
      <c r="ANO5" s="4">
        <v>1.4611186779959571E-2</v>
      </c>
      <c r="ANP5" s="4">
        <v>7.2311936731638193E-3</v>
      </c>
      <c r="ANQ5" s="4">
        <v>2.759876103582205E-3</v>
      </c>
      <c r="ANR5" s="4">
        <v>0.1216551397849794</v>
      </c>
      <c r="ANS5" s="4">
        <v>1.9494582011830219E-3</v>
      </c>
      <c r="ANT5" s="4">
        <v>1.7865901907558831E-3</v>
      </c>
      <c r="ANU5" s="4">
        <v>1.0813141984679321E-2</v>
      </c>
      <c r="ANV5" s="4">
        <v>4.466995648263198E-3</v>
      </c>
      <c r="ANW5" s="4">
        <v>4.0401431605586067E-3</v>
      </c>
      <c r="ANX5" s="4">
        <v>4.8451759557156658E-2</v>
      </c>
      <c r="ANY5" s="4">
        <v>1.981043864527189E-3</v>
      </c>
      <c r="ANZ5" s="4">
        <v>5.9699102564249762E-4</v>
      </c>
      <c r="AOA5" s="4">
        <v>9.6246139619550811E-4</v>
      </c>
      <c r="AOB5" s="4">
        <v>2.81062669094539E-3</v>
      </c>
      <c r="AOC5" s="4">
        <v>5.2988966904485298E-2</v>
      </c>
      <c r="AOD5" s="4">
        <v>2.5822783606221669E-2</v>
      </c>
      <c r="AOE5" s="4">
        <v>1.8372677880663699E-2</v>
      </c>
      <c r="AOF5" s="4">
        <v>2.749634296558771E-3</v>
      </c>
      <c r="AOG5" s="4">
        <v>0</v>
      </c>
      <c r="AOH5" s="4">
        <v>2.6963003168643449E-2</v>
      </c>
      <c r="AOI5" s="4">
        <v>1.07265672816555E-2</v>
      </c>
      <c r="AOJ5" s="4">
        <v>0</v>
      </c>
      <c r="AOK5" s="4">
        <v>8.8860688556106262E-3</v>
      </c>
      <c r="AOL5" s="4">
        <v>3.3088448280277752E-2</v>
      </c>
      <c r="AOM5" s="4">
        <v>4.9429010963537492E-3</v>
      </c>
      <c r="AON5" s="4">
        <v>9.7929526518091128E-2</v>
      </c>
      <c r="AOO5" s="4">
        <v>6.2168046183855028E-3</v>
      </c>
      <c r="AOP5" s="4">
        <v>2.2389295086012351E-3</v>
      </c>
      <c r="AOQ5" s="4">
        <v>9.5296082216266183E-3</v>
      </c>
      <c r="AOR5" s="4">
        <v>5.4508507792426254E-3</v>
      </c>
      <c r="AOS5" s="4">
        <v>6.0669988214885923E-2</v>
      </c>
      <c r="AOT5" s="4">
        <v>4.5331105292440761E-4</v>
      </c>
      <c r="AOU5" s="4">
        <v>1.002240798101162E-2</v>
      </c>
      <c r="AOV5" s="4">
        <v>8.193496287278319E-3</v>
      </c>
      <c r="AOW5" s="4">
        <v>8.1762014466385202E-2</v>
      </c>
      <c r="AOX5" s="4">
        <v>2.6039541747809751E-2</v>
      </c>
      <c r="AOY5" s="4">
        <v>5.6367479477375547E-2</v>
      </c>
      <c r="AOZ5" s="4">
        <v>1.6475789645822119E-2</v>
      </c>
      <c r="APA5" s="4">
        <v>2.0580664341557191E-2</v>
      </c>
      <c r="APB5" s="4">
        <v>3.52638255785215E-2</v>
      </c>
      <c r="APC5" s="4">
        <v>6.2660303475077983E-4</v>
      </c>
      <c r="APD5" s="4">
        <v>6.5431949010661523E-4</v>
      </c>
      <c r="APE5" s="4">
        <v>2.595531443687471E-2</v>
      </c>
      <c r="APF5" s="4">
        <v>1.0196558875256529</v>
      </c>
      <c r="APG5" s="4">
        <v>5.1053439877638896E-4</v>
      </c>
      <c r="APH5" s="4">
        <v>5.6432540396161336E-3</v>
      </c>
      <c r="API5" s="4">
        <v>0.29354785269328809</v>
      </c>
      <c r="APJ5" s="4">
        <v>5.5003775866218653E-4</v>
      </c>
      <c r="APK5" s="4">
        <v>0</v>
      </c>
      <c r="APL5" s="4">
        <v>0</v>
      </c>
      <c r="APM5" s="4">
        <v>0</v>
      </c>
      <c r="APN5" s="4">
        <v>10.577984527394131</v>
      </c>
      <c r="APO5" s="4">
        <v>0</v>
      </c>
      <c r="APP5" s="4">
        <v>0</v>
      </c>
      <c r="APQ5" s="4">
        <v>0</v>
      </c>
      <c r="APR5" s="4">
        <v>3.8147815626848693E-2</v>
      </c>
      <c r="APS5" s="4">
        <v>4.1288676623683122E-2</v>
      </c>
      <c r="APT5" s="4">
        <v>1.028482456868374E-2</v>
      </c>
      <c r="APU5" s="4">
        <v>2.8737529302800771</v>
      </c>
      <c r="APV5" s="4">
        <v>5.4951706649362473E-3</v>
      </c>
      <c r="APW5" s="4">
        <v>5.1179492119907168</v>
      </c>
      <c r="APX5" s="4">
        <v>2.4929134062384631E-2</v>
      </c>
      <c r="APY5" s="4">
        <v>1.699988923997678</v>
      </c>
      <c r="APZ5" s="4">
        <v>0</v>
      </c>
      <c r="AQA5" s="4">
        <v>0.24540210854984601</v>
      </c>
      <c r="AQB5" s="4">
        <v>0</v>
      </c>
      <c r="AQC5" s="4">
        <v>0</v>
      </c>
      <c r="AQD5" s="4">
        <v>9.6016906394816928E-3</v>
      </c>
      <c r="AQE5" s="4">
        <v>0.137378040899299</v>
      </c>
      <c r="AQF5" s="4">
        <v>0</v>
      </c>
      <c r="AQG5" s="4">
        <v>7.2465161857898277E-3</v>
      </c>
      <c r="AQH5" s="4">
        <v>0</v>
      </c>
      <c r="AQI5" s="4">
        <v>3.5195554710710578E-2</v>
      </c>
      <c r="AQJ5" s="4">
        <v>0</v>
      </c>
      <c r="AQK5" s="4">
        <v>7.0800994012029619E-2</v>
      </c>
      <c r="AQL5" s="4">
        <v>1.779490408355016E-2</v>
      </c>
      <c r="AQM5" s="4">
        <v>1.456375422777713E-2</v>
      </c>
      <c r="AQN5" s="4">
        <v>0</v>
      </c>
      <c r="AQO5" s="4">
        <v>0</v>
      </c>
      <c r="AQP5" s="4">
        <v>0</v>
      </c>
      <c r="AQQ5" s="4">
        <v>1.9050792931395191E-2</v>
      </c>
      <c r="AQR5" s="4">
        <v>0.76610255410579775</v>
      </c>
      <c r="AQS5" s="4">
        <v>0.1968373227232483</v>
      </c>
      <c r="AQT5" s="4">
        <v>0</v>
      </c>
      <c r="AQU5" s="4">
        <v>1.8232358664179351E-3</v>
      </c>
      <c r="AQV5" s="4">
        <v>0</v>
      </c>
      <c r="AQW5" s="4">
        <v>4.4967796730269946E-3</v>
      </c>
      <c r="AQX5" s="4">
        <v>1.070699871798318E-2</v>
      </c>
      <c r="AQY5" s="4">
        <v>9.2201394269839296E-3</v>
      </c>
      <c r="AQZ5" s="4">
        <v>4.639285026275081E-3</v>
      </c>
      <c r="ARA5" s="4">
        <v>0.27786686843443731</v>
      </c>
      <c r="ARB5" s="4">
        <v>0</v>
      </c>
      <c r="ARC5" s="4">
        <v>6.7903874120279761E-3</v>
      </c>
      <c r="ARD5" s="4">
        <v>9.5050451082783795E-3</v>
      </c>
      <c r="ARE5" s="4">
        <v>7.0714642249126887E-3</v>
      </c>
      <c r="ARF5" s="4">
        <v>2.3764073632722002E-3</v>
      </c>
      <c r="ARG5" s="4">
        <v>0.33291241776558073</v>
      </c>
      <c r="ARH5" s="4">
        <v>5.636977499103317E-2</v>
      </c>
      <c r="ARI5" s="4">
        <v>2.0212922279060348E-3</v>
      </c>
      <c r="ARJ5" s="4">
        <v>1.5837783480917599E-3</v>
      </c>
      <c r="ARK5" s="4">
        <v>4.0627525954963321E-2</v>
      </c>
      <c r="ARL5" s="4">
        <v>0.21897472641259369</v>
      </c>
      <c r="ARM5" s="4">
        <v>0.24275567981698931</v>
      </c>
      <c r="ARN5" s="4">
        <v>8.3116186340918691E-2</v>
      </c>
      <c r="ARO5" s="4">
        <v>3.1163435093069939E-3</v>
      </c>
      <c r="ARP5" s="4">
        <v>2.6852314152775381E-2</v>
      </c>
      <c r="ARQ5" s="4">
        <v>0.94969446231148669</v>
      </c>
      <c r="ARR5" s="4">
        <v>6.0562605791745279E-2</v>
      </c>
      <c r="ARS5" s="4">
        <v>5.3977676715020378E-2</v>
      </c>
      <c r="ART5" s="4">
        <v>0.1122696215931849</v>
      </c>
      <c r="ARU5" s="4">
        <v>5.7202432888223367E-2</v>
      </c>
      <c r="ARV5" s="4">
        <v>1.426022387958111E-2</v>
      </c>
      <c r="ARW5" s="4">
        <v>4.7791057112308861E-2</v>
      </c>
      <c r="ARX5" s="4">
        <v>1.8320323142911601E-3</v>
      </c>
      <c r="ARY5" s="4">
        <v>1.41639466788953E-2</v>
      </c>
      <c r="ARZ5" s="4">
        <v>4.7959450228315097E-2</v>
      </c>
      <c r="ASA5" s="4">
        <v>5.4361792177605422E-2</v>
      </c>
      <c r="ASB5" s="4">
        <v>6.6741627990391543E-3</v>
      </c>
      <c r="ASC5" s="4">
        <v>3.3215949395907142E-2</v>
      </c>
      <c r="ASD5" s="4">
        <v>6.4107990965674147E-3</v>
      </c>
      <c r="ASE5" s="4">
        <v>8.118537169289354E-2</v>
      </c>
      <c r="ASF5" s="4">
        <v>0</v>
      </c>
      <c r="ASG5" s="4">
        <v>0</v>
      </c>
      <c r="ASH5" s="4">
        <v>0</v>
      </c>
      <c r="ASI5" s="4">
        <v>8.3338352299831914E-2</v>
      </c>
      <c r="ASJ5" s="4">
        <v>0.20944365155850819</v>
      </c>
      <c r="ASK5" s="4">
        <v>0</v>
      </c>
      <c r="ASL5" s="4">
        <v>0</v>
      </c>
      <c r="ASM5" s="4">
        <v>0</v>
      </c>
      <c r="ASN5" s="4">
        <v>0.16624875820764309</v>
      </c>
      <c r="ASO5" s="4">
        <v>0</v>
      </c>
      <c r="ASP5" s="4">
        <v>8.6918016592357045E-4</v>
      </c>
      <c r="ASQ5" s="4">
        <v>0</v>
      </c>
      <c r="ASR5" s="4">
        <v>2.2965613574647849E-2</v>
      </c>
      <c r="ASS5" s="4">
        <v>6.502983640129828E-2</v>
      </c>
      <c r="AST5" s="4">
        <v>0</v>
      </c>
      <c r="ASU5" s="4">
        <v>0</v>
      </c>
      <c r="ASV5" s="4">
        <v>8.1305718672005766E-3</v>
      </c>
      <c r="ASW5" s="4">
        <v>2.0764432648375981E-2</v>
      </c>
      <c r="ASX5" s="4">
        <v>2.1370750283028619E-2</v>
      </c>
      <c r="ASY5" s="4">
        <v>0</v>
      </c>
      <c r="ASZ5" s="4">
        <v>4.2433647335166517E-2</v>
      </c>
      <c r="ATA5" s="4">
        <v>0</v>
      </c>
      <c r="ATB5" s="4">
        <v>0</v>
      </c>
      <c r="ATC5" s="4">
        <v>0</v>
      </c>
      <c r="ATD5" s="4">
        <v>0</v>
      </c>
      <c r="ATE5" s="4">
        <v>0</v>
      </c>
      <c r="ATF5" s="4">
        <v>0</v>
      </c>
      <c r="ATG5" s="4">
        <v>0</v>
      </c>
      <c r="ATH5" s="4">
        <v>1.0592100354469729</v>
      </c>
      <c r="ATI5" s="4">
        <v>9.9736885730579926E-4</v>
      </c>
      <c r="ATJ5" s="4">
        <v>1.6975385136885589E-2</v>
      </c>
      <c r="ATK5" s="4">
        <v>7.8731692427089668E-3</v>
      </c>
      <c r="ATL5" s="4">
        <v>4.5262996349767258E-3</v>
      </c>
      <c r="ATM5" s="4">
        <v>7.1000593448017679E-2</v>
      </c>
      <c r="ATN5" s="4">
        <v>8.204447506132284E-4</v>
      </c>
      <c r="ATO5" s="4">
        <v>7.1730002142979797E-4</v>
      </c>
      <c r="ATP5" s="4">
        <v>7.2285713943489878E-4</v>
      </c>
      <c r="ATQ5" s="4">
        <v>2.207355195900249E-3</v>
      </c>
      <c r="ATR5" s="4">
        <v>7.3044517515293899E-3</v>
      </c>
      <c r="ATS5" s="4">
        <v>1.756099274867122E-2</v>
      </c>
      <c r="ATT5" s="4">
        <v>0.17816607614575081</v>
      </c>
      <c r="ATU5" s="4">
        <v>0.45617146694979072</v>
      </c>
      <c r="ATV5" s="4">
        <v>0</v>
      </c>
      <c r="ATW5" s="4">
        <v>0.29728591590853959</v>
      </c>
      <c r="ATX5" s="4">
        <v>0.18712790892615949</v>
      </c>
      <c r="ATY5" s="4">
        <v>0</v>
      </c>
      <c r="ATZ5" s="4">
        <v>8.0729591528863019E-3</v>
      </c>
      <c r="AUA5" s="4">
        <v>0</v>
      </c>
      <c r="AUB5" s="4">
        <v>0</v>
      </c>
      <c r="AUC5" s="4">
        <v>6.1759623080830436E-3</v>
      </c>
      <c r="AUD5" s="4">
        <v>3.5251137986584591E-3</v>
      </c>
      <c r="AUE5" s="4">
        <v>0</v>
      </c>
      <c r="AUF5" s="4">
        <v>0</v>
      </c>
      <c r="AUG5" s="4">
        <v>1.7685605165302119E-2</v>
      </c>
      <c r="AUH5" s="4">
        <v>0</v>
      </c>
      <c r="AUI5" s="4">
        <v>0</v>
      </c>
      <c r="AUJ5" s="4">
        <v>1.090864793190862E-2</v>
      </c>
      <c r="AUK5" s="4">
        <v>0</v>
      </c>
      <c r="AUL5" s="4">
        <v>1.3032119555725251E-2</v>
      </c>
      <c r="AUM5" s="4">
        <v>9.0296964734884449E-3</v>
      </c>
      <c r="AUN5" s="4">
        <v>0.19700937652408251</v>
      </c>
      <c r="AUO5" s="4">
        <v>0.1037967697501397</v>
      </c>
      <c r="AUP5" s="4">
        <v>0.1397604624368049</v>
      </c>
      <c r="AUQ5" s="4">
        <v>0</v>
      </c>
      <c r="AUR5" s="4">
        <v>0.2236818206853679</v>
      </c>
      <c r="AUS5" s="4">
        <v>0.15125695136639589</v>
      </c>
      <c r="AUT5" s="4">
        <v>0.17132273266083969</v>
      </c>
      <c r="AUU5" s="4">
        <v>0.1295280419471804</v>
      </c>
    </row>
    <row r="7" spans="1:1243" x14ac:dyDescent="0.3">
      <c r="A7" s="51" t="s">
        <v>219</v>
      </c>
      <c r="B7" s="48">
        <v>650</v>
      </c>
      <c r="C7" s="48">
        <v>651</v>
      </c>
      <c r="D7" s="48">
        <v>652</v>
      </c>
      <c r="E7" s="48">
        <v>653</v>
      </c>
      <c r="F7" s="48">
        <v>654</v>
      </c>
      <c r="G7" s="48">
        <v>655</v>
      </c>
      <c r="H7" s="48">
        <v>656</v>
      </c>
      <c r="I7" s="48">
        <v>657</v>
      </c>
      <c r="J7" s="48">
        <v>658</v>
      </c>
      <c r="K7" s="48">
        <v>659</v>
      </c>
      <c r="L7" s="48">
        <v>660</v>
      </c>
      <c r="M7" s="48">
        <v>661</v>
      </c>
      <c r="N7" s="48">
        <v>662</v>
      </c>
      <c r="O7" s="48">
        <v>663</v>
      </c>
      <c r="P7" s="48">
        <v>664</v>
      </c>
      <c r="Q7" s="48">
        <v>665</v>
      </c>
      <c r="R7" s="48">
        <v>666</v>
      </c>
      <c r="S7" s="48">
        <v>667</v>
      </c>
      <c r="T7" s="48">
        <v>668</v>
      </c>
      <c r="U7" s="48">
        <v>669</v>
      </c>
      <c r="V7" s="48">
        <v>670</v>
      </c>
      <c r="W7" s="48">
        <v>671</v>
      </c>
      <c r="X7" s="48">
        <v>672</v>
      </c>
      <c r="Y7" s="48">
        <v>673</v>
      </c>
      <c r="Z7" s="48">
        <v>674</v>
      </c>
      <c r="AA7" s="48">
        <v>675</v>
      </c>
      <c r="AB7" s="48">
        <v>676</v>
      </c>
      <c r="AC7" s="48">
        <v>677</v>
      </c>
      <c r="AD7" s="48">
        <v>678</v>
      </c>
      <c r="AE7" s="48">
        <v>679</v>
      </c>
      <c r="AF7" s="48">
        <v>680</v>
      </c>
      <c r="AG7" s="48">
        <v>681</v>
      </c>
      <c r="AH7" s="48">
        <v>682</v>
      </c>
      <c r="AI7" s="48">
        <v>683</v>
      </c>
      <c r="AJ7" s="48">
        <v>684</v>
      </c>
      <c r="AK7" s="48">
        <v>685</v>
      </c>
      <c r="AL7" s="48">
        <v>686</v>
      </c>
      <c r="AM7" s="48">
        <v>687</v>
      </c>
      <c r="AN7" s="48">
        <v>688</v>
      </c>
      <c r="AO7" s="48">
        <v>689</v>
      </c>
      <c r="AP7" s="48">
        <v>690</v>
      </c>
      <c r="AQ7" s="48">
        <v>691</v>
      </c>
      <c r="AR7" s="48">
        <v>692</v>
      </c>
      <c r="AS7" s="48">
        <v>693</v>
      </c>
      <c r="AT7" s="48">
        <v>694</v>
      </c>
      <c r="AU7" s="48">
        <v>695</v>
      </c>
      <c r="AV7" s="48">
        <v>696</v>
      </c>
      <c r="AW7" s="48">
        <v>697</v>
      </c>
      <c r="AX7" s="48">
        <v>698</v>
      </c>
      <c r="AY7" s="48">
        <v>699</v>
      </c>
      <c r="AZ7" s="48">
        <v>700</v>
      </c>
      <c r="BA7" s="48">
        <v>701</v>
      </c>
      <c r="BB7" s="48">
        <v>702</v>
      </c>
      <c r="BC7" s="48">
        <v>703</v>
      </c>
      <c r="BD7" s="48">
        <v>704</v>
      </c>
      <c r="BE7" s="48">
        <v>705</v>
      </c>
      <c r="BF7" s="48">
        <v>706</v>
      </c>
      <c r="BG7" s="48">
        <v>707</v>
      </c>
      <c r="BH7" s="48">
        <v>708</v>
      </c>
      <c r="BI7" s="48">
        <v>709</v>
      </c>
      <c r="BJ7" s="48">
        <v>710</v>
      </c>
      <c r="BK7" s="48">
        <v>711</v>
      </c>
      <c r="BL7" s="48">
        <v>712</v>
      </c>
      <c r="BM7" s="48">
        <v>713</v>
      </c>
      <c r="BN7" s="48">
        <v>714</v>
      </c>
      <c r="BO7" s="48">
        <v>715</v>
      </c>
      <c r="BP7" s="48">
        <v>716</v>
      </c>
      <c r="BQ7" s="48">
        <v>717</v>
      </c>
      <c r="BR7" s="48">
        <v>718</v>
      </c>
      <c r="BS7" s="48">
        <v>719</v>
      </c>
      <c r="BT7" s="48">
        <v>720</v>
      </c>
      <c r="BU7" s="48">
        <v>721</v>
      </c>
      <c r="BV7" s="48">
        <v>722</v>
      </c>
      <c r="BW7" s="48">
        <v>723</v>
      </c>
      <c r="BX7" s="48">
        <v>724</v>
      </c>
      <c r="BY7" s="48">
        <v>725</v>
      </c>
      <c r="BZ7" s="48">
        <v>726</v>
      </c>
      <c r="CA7" s="48">
        <v>727</v>
      </c>
      <c r="CB7" s="48">
        <v>728</v>
      </c>
      <c r="CC7" s="48">
        <v>729</v>
      </c>
      <c r="CD7" s="48">
        <v>730</v>
      </c>
      <c r="CE7" s="48">
        <v>731</v>
      </c>
      <c r="CF7" s="48">
        <v>732</v>
      </c>
      <c r="CG7" s="48">
        <v>733</v>
      </c>
      <c r="CH7" s="48">
        <v>734</v>
      </c>
      <c r="CI7" s="48">
        <v>735</v>
      </c>
      <c r="CJ7" s="48">
        <v>736</v>
      </c>
      <c r="CK7" s="48">
        <v>737</v>
      </c>
      <c r="CL7" s="48">
        <v>738</v>
      </c>
      <c r="CM7" s="48">
        <v>739</v>
      </c>
      <c r="CN7" s="48">
        <v>740</v>
      </c>
      <c r="CO7" s="48">
        <v>741</v>
      </c>
      <c r="CP7" s="48">
        <v>742</v>
      </c>
      <c r="CQ7" s="48">
        <v>743</v>
      </c>
      <c r="CR7" s="48">
        <v>744</v>
      </c>
      <c r="CS7" s="48">
        <v>745</v>
      </c>
      <c r="CT7" s="48">
        <v>746</v>
      </c>
      <c r="CU7" s="48">
        <v>747</v>
      </c>
      <c r="CV7" s="48">
        <v>748</v>
      </c>
      <c r="CW7" s="48">
        <v>749</v>
      </c>
      <c r="CX7" s="48">
        <v>750</v>
      </c>
      <c r="CY7" s="48">
        <v>751</v>
      </c>
      <c r="CZ7" s="48">
        <v>752</v>
      </c>
      <c r="DA7" s="48">
        <v>753</v>
      </c>
      <c r="DB7" s="48">
        <v>754</v>
      </c>
      <c r="DC7" s="48">
        <v>755</v>
      </c>
      <c r="DD7" s="48">
        <v>756</v>
      </c>
      <c r="DE7" s="48">
        <v>757</v>
      </c>
      <c r="DF7" s="48">
        <v>758</v>
      </c>
      <c r="DG7" s="48">
        <v>759</v>
      </c>
      <c r="DH7" s="48">
        <v>760</v>
      </c>
      <c r="DI7" s="48">
        <v>761</v>
      </c>
      <c r="DJ7" s="48">
        <v>762</v>
      </c>
      <c r="DK7" s="48">
        <v>763</v>
      </c>
      <c r="DL7" s="48">
        <v>764</v>
      </c>
      <c r="DM7" s="48">
        <v>765</v>
      </c>
      <c r="DN7" s="48">
        <v>766</v>
      </c>
      <c r="DO7" s="48">
        <v>767</v>
      </c>
      <c r="DP7" s="48">
        <v>768</v>
      </c>
      <c r="DQ7" s="48">
        <v>769</v>
      </c>
      <c r="DR7" s="48">
        <v>770</v>
      </c>
      <c r="DS7" s="48">
        <v>771</v>
      </c>
      <c r="DT7" s="48">
        <v>772</v>
      </c>
      <c r="DU7" s="48">
        <v>773</v>
      </c>
      <c r="DV7" s="48">
        <v>774</v>
      </c>
      <c r="DW7" s="48">
        <v>775</v>
      </c>
      <c r="DX7" s="48">
        <v>776</v>
      </c>
      <c r="DY7" s="48">
        <v>777</v>
      </c>
      <c r="DZ7" s="48">
        <v>778</v>
      </c>
      <c r="EA7" s="48">
        <v>779</v>
      </c>
      <c r="EB7" s="48">
        <v>780</v>
      </c>
      <c r="EC7" s="48">
        <v>781</v>
      </c>
      <c r="ED7" s="48">
        <v>782</v>
      </c>
      <c r="EE7" s="48">
        <v>783</v>
      </c>
      <c r="EF7" s="48">
        <v>784</v>
      </c>
      <c r="EG7" s="48">
        <v>785</v>
      </c>
      <c r="EH7" s="48">
        <v>786</v>
      </c>
      <c r="EI7" s="48">
        <v>787</v>
      </c>
      <c r="EJ7" s="48">
        <v>788</v>
      </c>
      <c r="EK7" s="48">
        <v>789</v>
      </c>
      <c r="EL7" s="48">
        <v>790</v>
      </c>
      <c r="EM7" s="48">
        <v>791</v>
      </c>
      <c r="EN7" s="48">
        <v>792</v>
      </c>
      <c r="EO7" s="48">
        <v>793</v>
      </c>
      <c r="EP7" s="48">
        <v>794</v>
      </c>
      <c r="EQ7" s="48">
        <v>795</v>
      </c>
      <c r="ER7" s="48">
        <v>796</v>
      </c>
      <c r="ES7" s="48">
        <v>797</v>
      </c>
      <c r="ET7" s="48">
        <v>798</v>
      </c>
      <c r="EU7" s="48">
        <v>799</v>
      </c>
      <c r="EV7" s="48">
        <v>800</v>
      </c>
      <c r="EW7" s="48">
        <v>801</v>
      </c>
      <c r="EX7" s="48">
        <v>802</v>
      </c>
      <c r="EY7" s="48">
        <v>803</v>
      </c>
      <c r="EZ7" s="48">
        <v>804</v>
      </c>
      <c r="FA7" s="48">
        <v>805</v>
      </c>
      <c r="FB7" s="48">
        <v>806</v>
      </c>
      <c r="FC7" s="48">
        <v>807</v>
      </c>
      <c r="FD7" s="48">
        <v>808</v>
      </c>
      <c r="FE7" s="48">
        <v>809</v>
      </c>
      <c r="FF7" s="48">
        <v>810</v>
      </c>
      <c r="FG7" s="48">
        <v>811</v>
      </c>
      <c r="FH7" s="48">
        <v>812</v>
      </c>
      <c r="FI7" s="48">
        <v>813</v>
      </c>
      <c r="FJ7" s="48">
        <v>814</v>
      </c>
      <c r="FK7" s="48">
        <v>815</v>
      </c>
      <c r="FL7" s="48">
        <v>816</v>
      </c>
      <c r="FM7" s="48">
        <v>817</v>
      </c>
      <c r="FN7" s="48">
        <v>818</v>
      </c>
      <c r="FO7" s="48">
        <v>819</v>
      </c>
      <c r="FP7" s="48">
        <v>820</v>
      </c>
      <c r="FQ7" s="48">
        <v>821</v>
      </c>
      <c r="FR7" s="48">
        <v>822</v>
      </c>
      <c r="FS7" s="48">
        <v>823</v>
      </c>
      <c r="FT7" s="48">
        <v>824</v>
      </c>
      <c r="FU7" s="48">
        <v>825</v>
      </c>
      <c r="FV7" s="48">
        <v>826</v>
      </c>
      <c r="FW7" s="48">
        <v>827</v>
      </c>
      <c r="FX7" s="48">
        <v>828</v>
      </c>
      <c r="FY7" s="48">
        <v>829</v>
      </c>
      <c r="FZ7" s="48">
        <v>830</v>
      </c>
      <c r="GA7" s="48">
        <v>831</v>
      </c>
      <c r="GB7" s="48">
        <v>832</v>
      </c>
      <c r="GC7" s="48">
        <v>833</v>
      </c>
      <c r="GD7" s="48">
        <v>834</v>
      </c>
      <c r="GE7" s="48">
        <v>835</v>
      </c>
      <c r="GF7" s="48">
        <v>836</v>
      </c>
      <c r="GG7" s="48">
        <v>837</v>
      </c>
      <c r="GH7" s="48">
        <v>838</v>
      </c>
      <c r="GI7" s="48">
        <v>839</v>
      </c>
      <c r="GJ7" s="48">
        <v>840</v>
      </c>
      <c r="GK7" s="48">
        <v>841</v>
      </c>
      <c r="GL7" s="48">
        <v>842</v>
      </c>
      <c r="GM7" s="48">
        <v>843</v>
      </c>
      <c r="GN7" s="48">
        <v>844</v>
      </c>
      <c r="GO7" s="48">
        <v>845</v>
      </c>
      <c r="GP7" s="48">
        <v>846</v>
      </c>
      <c r="GQ7" s="48">
        <v>847</v>
      </c>
      <c r="GR7" s="48">
        <v>848</v>
      </c>
      <c r="GS7" s="48">
        <v>849</v>
      </c>
      <c r="GT7" s="48">
        <v>850</v>
      </c>
      <c r="GU7" s="48">
        <v>851</v>
      </c>
      <c r="GV7" s="48">
        <v>852</v>
      </c>
      <c r="GW7" s="48">
        <v>853</v>
      </c>
      <c r="GX7" s="48">
        <v>854</v>
      </c>
      <c r="GY7" s="48">
        <v>855</v>
      </c>
      <c r="GZ7" s="48">
        <v>856</v>
      </c>
      <c r="HA7" s="48">
        <v>857</v>
      </c>
      <c r="HB7" s="48">
        <v>858</v>
      </c>
      <c r="HC7" s="48">
        <v>859</v>
      </c>
      <c r="HD7" s="48">
        <v>860</v>
      </c>
      <c r="HE7" s="48">
        <v>861</v>
      </c>
      <c r="HF7" s="48">
        <v>862</v>
      </c>
      <c r="HG7" s="48">
        <v>863</v>
      </c>
      <c r="HH7" s="48">
        <v>864</v>
      </c>
      <c r="HI7" s="48">
        <v>865</v>
      </c>
      <c r="HJ7" s="48">
        <v>866</v>
      </c>
      <c r="HK7" s="48">
        <v>867</v>
      </c>
      <c r="HL7" s="48">
        <v>868</v>
      </c>
      <c r="HM7" s="48">
        <v>869</v>
      </c>
      <c r="HN7" s="48">
        <v>870</v>
      </c>
      <c r="HO7" s="48">
        <v>871</v>
      </c>
      <c r="HP7" s="48">
        <v>872</v>
      </c>
      <c r="HQ7" s="48">
        <v>873</v>
      </c>
      <c r="HR7" s="48">
        <v>874</v>
      </c>
      <c r="HS7" s="48">
        <v>875</v>
      </c>
      <c r="HT7" s="48">
        <v>876</v>
      </c>
      <c r="HU7" s="48">
        <v>877</v>
      </c>
      <c r="HV7" s="48">
        <v>878</v>
      </c>
      <c r="HW7" s="48">
        <v>879</v>
      </c>
      <c r="HX7" s="48">
        <v>880</v>
      </c>
      <c r="HY7" s="48">
        <v>881</v>
      </c>
      <c r="HZ7" s="48">
        <v>882</v>
      </c>
      <c r="IA7" s="48">
        <v>883</v>
      </c>
      <c r="IB7" s="48">
        <v>884</v>
      </c>
      <c r="IC7" s="48">
        <v>885</v>
      </c>
      <c r="ID7" s="48">
        <v>886</v>
      </c>
      <c r="IE7" s="48">
        <v>887</v>
      </c>
      <c r="IF7" s="48">
        <v>888</v>
      </c>
      <c r="IG7" s="48">
        <v>889</v>
      </c>
      <c r="IH7" s="48">
        <v>890</v>
      </c>
      <c r="II7" s="48">
        <v>891</v>
      </c>
      <c r="IJ7" s="48">
        <v>892</v>
      </c>
      <c r="IK7" s="48">
        <v>893</v>
      </c>
      <c r="IL7" s="48">
        <v>894</v>
      </c>
      <c r="IM7" s="48">
        <v>895</v>
      </c>
      <c r="IN7" s="48">
        <v>896</v>
      </c>
      <c r="IO7" s="48">
        <v>897</v>
      </c>
      <c r="IP7" s="48">
        <v>898</v>
      </c>
      <c r="IQ7" s="48">
        <v>899</v>
      </c>
      <c r="IR7" s="48">
        <v>900</v>
      </c>
      <c r="IS7" s="48">
        <v>901</v>
      </c>
      <c r="IT7" s="48">
        <v>902</v>
      </c>
      <c r="IU7" s="48">
        <v>903</v>
      </c>
      <c r="IV7" s="48">
        <v>904</v>
      </c>
      <c r="IW7" s="48">
        <v>905</v>
      </c>
      <c r="IX7" s="48">
        <v>906</v>
      </c>
      <c r="IY7" s="48">
        <v>907</v>
      </c>
      <c r="IZ7" s="48">
        <v>908</v>
      </c>
      <c r="JA7" s="48">
        <v>909</v>
      </c>
      <c r="JB7" s="48">
        <v>910</v>
      </c>
      <c r="JC7" s="48">
        <v>911</v>
      </c>
      <c r="JD7" s="48">
        <v>912</v>
      </c>
      <c r="JE7" s="48">
        <v>913</v>
      </c>
      <c r="JF7" s="48">
        <v>914</v>
      </c>
      <c r="JG7" s="48">
        <v>915</v>
      </c>
      <c r="JH7" s="48">
        <v>916</v>
      </c>
      <c r="JI7" s="48">
        <v>917</v>
      </c>
      <c r="JJ7" s="48">
        <v>918</v>
      </c>
      <c r="JK7" s="48">
        <v>919</v>
      </c>
      <c r="JL7" s="48">
        <v>920</v>
      </c>
      <c r="JM7" s="48">
        <v>921</v>
      </c>
      <c r="JN7" s="48">
        <v>922</v>
      </c>
      <c r="JO7" s="48">
        <v>923</v>
      </c>
      <c r="JP7" s="48">
        <v>924</v>
      </c>
      <c r="JQ7" s="48">
        <v>925</v>
      </c>
      <c r="JR7" s="48">
        <v>926</v>
      </c>
      <c r="JS7" s="48">
        <v>927</v>
      </c>
      <c r="JT7" s="48">
        <v>928</v>
      </c>
      <c r="JU7" s="48">
        <v>929</v>
      </c>
      <c r="JV7" s="48">
        <v>930</v>
      </c>
      <c r="JW7" s="48">
        <v>931</v>
      </c>
      <c r="JX7" s="48">
        <v>932</v>
      </c>
      <c r="JY7" s="48">
        <v>933</v>
      </c>
      <c r="JZ7" s="48">
        <v>934</v>
      </c>
      <c r="KA7" s="48">
        <v>935</v>
      </c>
      <c r="KB7" s="48">
        <v>936</v>
      </c>
      <c r="KC7" s="48">
        <v>937</v>
      </c>
      <c r="KD7" s="48">
        <v>938</v>
      </c>
      <c r="KE7" s="48">
        <v>939</v>
      </c>
      <c r="KF7" s="48">
        <v>940</v>
      </c>
      <c r="KG7" s="48">
        <v>941</v>
      </c>
      <c r="KH7" s="48">
        <v>942</v>
      </c>
      <c r="KI7" s="48">
        <v>943</v>
      </c>
      <c r="KJ7" s="48">
        <v>944</v>
      </c>
      <c r="KK7" s="48">
        <v>945</v>
      </c>
      <c r="KL7" s="48">
        <v>946</v>
      </c>
      <c r="KM7" s="48">
        <v>947</v>
      </c>
      <c r="KN7" s="48">
        <v>948</v>
      </c>
      <c r="KO7" s="48">
        <v>949</v>
      </c>
      <c r="KP7" s="48">
        <v>950</v>
      </c>
      <c r="KQ7" s="48">
        <v>951</v>
      </c>
      <c r="KR7" s="48">
        <v>952</v>
      </c>
      <c r="KS7" s="48">
        <v>953</v>
      </c>
      <c r="KT7" s="48">
        <v>954</v>
      </c>
      <c r="KU7" s="48">
        <v>955</v>
      </c>
      <c r="KV7" s="48">
        <v>956</v>
      </c>
      <c r="KW7" s="48">
        <v>957</v>
      </c>
      <c r="KX7" s="48">
        <v>958</v>
      </c>
      <c r="KY7" s="48">
        <v>959</v>
      </c>
      <c r="KZ7" s="48">
        <v>960</v>
      </c>
      <c r="LA7" s="48">
        <v>961</v>
      </c>
      <c r="LB7" s="48">
        <v>962</v>
      </c>
      <c r="LC7" s="48">
        <v>963</v>
      </c>
      <c r="LD7" s="48">
        <v>964</v>
      </c>
      <c r="LE7" s="48">
        <v>965</v>
      </c>
      <c r="LF7" s="48">
        <v>966</v>
      </c>
      <c r="LG7" s="48">
        <v>967</v>
      </c>
      <c r="LH7" s="48">
        <v>968</v>
      </c>
      <c r="LI7" s="48">
        <v>969</v>
      </c>
      <c r="LJ7" s="48">
        <v>970</v>
      </c>
      <c r="LK7" s="48">
        <v>971</v>
      </c>
      <c r="LL7" s="48">
        <v>972</v>
      </c>
      <c r="LM7" s="48">
        <v>973</v>
      </c>
      <c r="LN7" s="48">
        <v>974</v>
      </c>
      <c r="LO7" s="48">
        <v>975</v>
      </c>
      <c r="LP7" s="48">
        <v>976</v>
      </c>
      <c r="LQ7" s="48">
        <v>977</v>
      </c>
      <c r="LR7" s="48">
        <v>978</v>
      </c>
      <c r="LS7" s="48">
        <v>979</v>
      </c>
      <c r="LT7" s="48">
        <v>980</v>
      </c>
      <c r="LU7" s="48">
        <v>981</v>
      </c>
      <c r="LV7" s="48">
        <v>982</v>
      </c>
      <c r="LW7" s="48">
        <v>983</v>
      </c>
      <c r="LX7" s="48">
        <v>984</v>
      </c>
      <c r="LY7" s="48">
        <v>985</v>
      </c>
      <c r="LZ7" s="48">
        <v>986</v>
      </c>
      <c r="MA7" s="48">
        <v>987</v>
      </c>
      <c r="MB7" s="48">
        <v>988</v>
      </c>
      <c r="MC7" s="48">
        <v>989</v>
      </c>
      <c r="MD7" s="48">
        <v>990</v>
      </c>
      <c r="ME7" s="48">
        <v>991</v>
      </c>
      <c r="MF7" s="48">
        <v>992</v>
      </c>
      <c r="MG7" s="48">
        <v>993</v>
      </c>
      <c r="MH7" s="48">
        <v>994</v>
      </c>
      <c r="MI7" s="48">
        <v>995</v>
      </c>
      <c r="MJ7" s="48">
        <v>996</v>
      </c>
      <c r="MK7" s="48">
        <v>997</v>
      </c>
      <c r="ML7" s="48">
        <v>998</v>
      </c>
      <c r="MM7" s="48">
        <v>999</v>
      </c>
      <c r="MN7" s="48">
        <v>1000</v>
      </c>
      <c r="MO7" s="48">
        <v>1001</v>
      </c>
      <c r="MP7" s="48">
        <v>1002</v>
      </c>
      <c r="MQ7" s="48">
        <v>1003</v>
      </c>
      <c r="MR7" s="48">
        <v>1004</v>
      </c>
      <c r="MS7" s="48">
        <v>1005</v>
      </c>
      <c r="MT7" s="48">
        <v>1006</v>
      </c>
      <c r="MU7" s="48">
        <v>1007</v>
      </c>
      <c r="MV7" s="48">
        <v>1008</v>
      </c>
      <c r="MW7" s="48">
        <v>1009</v>
      </c>
      <c r="MX7" s="48">
        <v>1010</v>
      </c>
      <c r="MY7" s="48">
        <v>1011</v>
      </c>
      <c r="MZ7" s="48">
        <v>1012</v>
      </c>
      <c r="NA7" s="48">
        <v>1013</v>
      </c>
      <c r="NB7" s="48">
        <v>1014</v>
      </c>
      <c r="NC7" s="48">
        <v>1015</v>
      </c>
      <c r="ND7" s="48">
        <v>1016</v>
      </c>
      <c r="NE7" s="48">
        <v>1017</v>
      </c>
      <c r="NF7" s="48">
        <v>1018</v>
      </c>
      <c r="NG7" s="48">
        <v>1019</v>
      </c>
      <c r="NH7" s="48">
        <v>1020</v>
      </c>
      <c r="NI7" s="48">
        <v>1021</v>
      </c>
      <c r="NJ7" s="48">
        <v>1022</v>
      </c>
      <c r="NK7" s="48">
        <v>1023</v>
      </c>
      <c r="NL7" s="48">
        <v>1024</v>
      </c>
      <c r="NM7" s="48">
        <v>1025</v>
      </c>
      <c r="NN7" s="48">
        <v>1026</v>
      </c>
      <c r="NO7" s="48">
        <v>1027</v>
      </c>
      <c r="NP7" s="48">
        <v>1028</v>
      </c>
      <c r="NQ7" s="48">
        <v>1029</v>
      </c>
      <c r="NR7" s="48">
        <v>1030</v>
      </c>
      <c r="NS7" s="48">
        <v>1031</v>
      </c>
      <c r="NT7" s="48">
        <v>1032</v>
      </c>
      <c r="NU7" s="48">
        <v>1033</v>
      </c>
      <c r="NV7" s="48">
        <v>1034</v>
      </c>
      <c r="NW7" s="48">
        <v>1035</v>
      </c>
      <c r="NX7" s="48">
        <v>1036</v>
      </c>
      <c r="NY7" s="48">
        <v>1037</v>
      </c>
      <c r="NZ7" s="48">
        <v>1038</v>
      </c>
      <c r="OA7" s="48">
        <v>1039</v>
      </c>
      <c r="OB7" s="48">
        <v>1040</v>
      </c>
      <c r="OC7" s="48">
        <v>1041</v>
      </c>
      <c r="OD7" s="48">
        <v>1042</v>
      </c>
      <c r="OE7" s="48">
        <v>1043</v>
      </c>
      <c r="OF7" s="48">
        <v>1044</v>
      </c>
      <c r="OG7" s="48">
        <v>1045</v>
      </c>
      <c r="OH7" s="48">
        <v>1046</v>
      </c>
      <c r="OI7" s="48">
        <v>1047</v>
      </c>
      <c r="OJ7" s="48">
        <v>1048</v>
      </c>
      <c r="OK7" s="48">
        <v>1049</v>
      </c>
      <c r="OL7" s="48">
        <v>1050</v>
      </c>
      <c r="OM7" s="48">
        <v>1051</v>
      </c>
      <c r="ON7" s="48">
        <v>1052</v>
      </c>
      <c r="OO7" s="48">
        <v>1053</v>
      </c>
      <c r="OP7" s="48">
        <v>1054</v>
      </c>
      <c r="OQ7" s="48">
        <v>1055</v>
      </c>
      <c r="OR7" s="48">
        <v>1056</v>
      </c>
      <c r="OS7" s="48">
        <v>1057</v>
      </c>
      <c r="OT7" s="48">
        <v>1058</v>
      </c>
      <c r="OU7" s="48">
        <v>1059</v>
      </c>
      <c r="OV7" s="48">
        <v>1060</v>
      </c>
      <c r="OW7" s="48">
        <v>1061</v>
      </c>
      <c r="OX7" s="48">
        <v>1062</v>
      </c>
      <c r="OY7" s="48">
        <v>1063</v>
      </c>
      <c r="OZ7" s="48">
        <v>1064</v>
      </c>
      <c r="PA7" s="48">
        <v>1065</v>
      </c>
      <c r="PB7" s="48">
        <v>1066</v>
      </c>
      <c r="PC7" s="48">
        <v>1067</v>
      </c>
      <c r="PD7" s="48">
        <v>1068</v>
      </c>
      <c r="PE7" s="48">
        <v>1069</v>
      </c>
      <c r="PF7" s="48">
        <v>1070</v>
      </c>
      <c r="PG7" s="48">
        <v>1071</v>
      </c>
      <c r="PH7" s="48">
        <v>1072</v>
      </c>
      <c r="PI7" s="48">
        <v>1073</v>
      </c>
      <c r="PJ7" s="48">
        <v>1074</v>
      </c>
      <c r="PK7" s="48">
        <v>1075</v>
      </c>
      <c r="PL7" s="48">
        <v>1076</v>
      </c>
      <c r="PM7" s="48">
        <v>1077</v>
      </c>
      <c r="PN7" s="48">
        <v>1078</v>
      </c>
      <c r="PO7" s="48">
        <v>1079</v>
      </c>
      <c r="PP7" s="48">
        <v>1080</v>
      </c>
      <c r="PQ7" s="48">
        <v>1081</v>
      </c>
      <c r="PR7" s="48">
        <v>1082</v>
      </c>
      <c r="PS7" s="48">
        <v>1083</v>
      </c>
      <c r="PT7" s="48">
        <v>1084</v>
      </c>
      <c r="PU7" s="48">
        <v>1085</v>
      </c>
      <c r="PV7" s="48">
        <v>1086</v>
      </c>
      <c r="PW7" s="48">
        <v>1087</v>
      </c>
      <c r="PX7" s="48">
        <v>1088</v>
      </c>
      <c r="PY7" s="48">
        <v>1089</v>
      </c>
      <c r="PZ7" s="48">
        <v>1090</v>
      </c>
      <c r="QA7" s="48">
        <v>1091</v>
      </c>
      <c r="QB7" s="48">
        <v>1092</v>
      </c>
      <c r="QC7" s="48">
        <v>1093</v>
      </c>
      <c r="QD7" s="48">
        <v>1094</v>
      </c>
      <c r="QE7" s="48">
        <v>1095</v>
      </c>
      <c r="QF7" s="48">
        <v>1096</v>
      </c>
      <c r="QG7" s="48">
        <v>1097</v>
      </c>
      <c r="QH7" s="48">
        <v>1098</v>
      </c>
      <c r="QI7" s="48">
        <v>1099</v>
      </c>
      <c r="QJ7" s="48">
        <v>1100</v>
      </c>
      <c r="QK7" s="48">
        <v>1101</v>
      </c>
      <c r="QL7" s="48">
        <v>1102</v>
      </c>
      <c r="QM7" s="48">
        <v>1103</v>
      </c>
      <c r="QN7" s="48">
        <v>1104</v>
      </c>
      <c r="QO7" s="48">
        <v>1105</v>
      </c>
      <c r="QP7" s="48">
        <v>1106</v>
      </c>
      <c r="QQ7" s="48">
        <v>1107</v>
      </c>
      <c r="QR7" s="48">
        <v>1108</v>
      </c>
      <c r="QS7" s="48">
        <v>1109</v>
      </c>
      <c r="QT7" s="48">
        <v>1110</v>
      </c>
      <c r="QU7" s="48">
        <v>1111</v>
      </c>
      <c r="QV7" s="48">
        <v>1112</v>
      </c>
      <c r="QW7" s="48">
        <v>1113</v>
      </c>
      <c r="QX7" s="48">
        <v>1114</v>
      </c>
      <c r="QY7" s="48">
        <v>1115</v>
      </c>
      <c r="QZ7" s="48">
        <v>1116</v>
      </c>
      <c r="RA7" s="48">
        <v>1117</v>
      </c>
      <c r="RB7" s="48">
        <v>1118</v>
      </c>
      <c r="RC7" s="48">
        <v>1119</v>
      </c>
      <c r="RD7" s="48">
        <v>1120</v>
      </c>
      <c r="RE7" s="48">
        <v>1121</v>
      </c>
      <c r="RF7" s="48">
        <v>1122</v>
      </c>
      <c r="RG7" s="48">
        <v>1123</v>
      </c>
      <c r="RH7" s="48">
        <v>1124</v>
      </c>
      <c r="RI7" s="48">
        <v>1125</v>
      </c>
      <c r="RJ7" s="48">
        <v>1126</v>
      </c>
      <c r="RK7" s="48">
        <v>1127</v>
      </c>
      <c r="RL7" s="48">
        <v>1128</v>
      </c>
      <c r="RM7" s="48">
        <v>1129</v>
      </c>
      <c r="RN7" s="48">
        <v>1130</v>
      </c>
      <c r="RO7" s="48">
        <v>1131</v>
      </c>
      <c r="RP7" s="48">
        <v>1132</v>
      </c>
      <c r="RQ7" s="48">
        <v>1133</v>
      </c>
      <c r="RR7" s="48">
        <v>1134</v>
      </c>
      <c r="RS7" s="48">
        <v>1135</v>
      </c>
      <c r="RT7" s="48">
        <v>1136</v>
      </c>
      <c r="RU7" s="48">
        <v>1137</v>
      </c>
      <c r="RV7" s="48">
        <v>1138</v>
      </c>
      <c r="RW7" s="48">
        <v>1139</v>
      </c>
      <c r="RX7" s="48">
        <v>1140</v>
      </c>
      <c r="RY7" s="48">
        <v>1141</v>
      </c>
      <c r="RZ7" s="48">
        <v>1142</v>
      </c>
      <c r="SA7" s="48">
        <v>1143</v>
      </c>
      <c r="SB7" s="48">
        <v>1144</v>
      </c>
      <c r="SC7" s="48">
        <v>1145</v>
      </c>
      <c r="SD7" s="48">
        <v>1146</v>
      </c>
      <c r="SE7" s="48">
        <v>1147</v>
      </c>
      <c r="SF7" s="48">
        <v>1148</v>
      </c>
      <c r="SG7" s="48">
        <v>1149</v>
      </c>
      <c r="SH7" s="48">
        <v>1150</v>
      </c>
      <c r="SI7" s="48">
        <v>1151</v>
      </c>
      <c r="SJ7" s="48">
        <v>1152</v>
      </c>
      <c r="SK7" s="48">
        <v>1153</v>
      </c>
      <c r="SL7" s="48">
        <v>1154</v>
      </c>
      <c r="SM7" s="48">
        <v>1155</v>
      </c>
      <c r="SN7" s="48">
        <v>1156</v>
      </c>
      <c r="SO7" s="48">
        <v>1157</v>
      </c>
      <c r="SP7" s="48">
        <v>1158</v>
      </c>
      <c r="SQ7" s="48">
        <v>1159</v>
      </c>
      <c r="SR7" s="48">
        <v>1160</v>
      </c>
      <c r="SS7" s="48">
        <v>1161</v>
      </c>
      <c r="ST7" s="48">
        <v>1162</v>
      </c>
      <c r="SU7" s="48">
        <v>1163</v>
      </c>
      <c r="SV7" s="48">
        <v>1164</v>
      </c>
      <c r="SW7" s="48">
        <v>1165</v>
      </c>
      <c r="SX7" s="48">
        <v>1166</v>
      </c>
      <c r="SY7" s="48">
        <v>1167</v>
      </c>
      <c r="SZ7" s="48">
        <v>1168</v>
      </c>
      <c r="TA7" s="48">
        <v>1169</v>
      </c>
      <c r="TB7" s="48">
        <v>1170</v>
      </c>
      <c r="TC7" s="48">
        <v>1171</v>
      </c>
      <c r="TD7" s="48">
        <v>1172</v>
      </c>
      <c r="TE7" s="48">
        <v>1173</v>
      </c>
      <c r="TF7" s="48">
        <v>1174</v>
      </c>
      <c r="TG7" s="48">
        <v>1175</v>
      </c>
      <c r="TH7" s="48">
        <v>1176</v>
      </c>
      <c r="TI7" s="48">
        <v>1177</v>
      </c>
      <c r="TJ7" s="48">
        <v>1178</v>
      </c>
      <c r="TK7" s="48">
        <v>1179</v>
      </c>
      <c r="TL7" s="48">
        <v>1180</v>
      </c>
      <c r="TM7" s="48">
        <v>1181</v>
      </c>
      <c r="TN7" s="48">
        <v>1182</v>
      </c>
      <c r="TO7" s="48">
        <v>1183</v>
      </c>
      <c r="TP7" s="48">
        <v>1184</v>
      </c>
      <c r="TQ7" s="48">
        <v>1185</v>
      </c>
      <c r="TR7" s="48">
        <v>1186</v>
      </c>
      <c r="TS7" s="48">
        <v>1187</v>
      </c>
      <c r="TT7" s="48">
        <v>1188</v>
      </c>
      <c r="TU7" s="48">
        <v>1189</v>
      </c>
      <c r="TV7" s="48">
        <v>1190</v>
      </c>
      <c r="TW7" s="48">
        <v>1191</v>
      </c>
      <c r="TX7" s="48">
        <v>1192</v>
      </c>
      <c r="TY7" s="48">
        <v>1193</v>
      </c>
      <c r="TZ7" s="48">
        <v>1194</v>
      </c>
      <c r="UA7" s="48">
        <v>1195</v>
      </c>
      <c r="UB7" s="48">
        <v>1196</v>
      </c>
      <c r="UC7" s="48">
        <v>1197</v>
      </c>
      <c r="UD7" s="48">
        <v>1198</v>
      </c>
      <c r="UE7" s="48">
        <v>1199</v>
      </c>
      <c r="UF7" s="48">
        <v>1200</v>
      </c>
      <c r="UG7" s="48">
        <v>1201</v>
      </c>
      <c r="UH7" s="48">
        <v>1202</v>
      </c>
      <c r="UI7" s="48">
        <v>1203</v>
      </c>
      <c r="UJ7" s="48">
        <v>1204</v>
      </c>
      <c r="UK7" s="48">
        <v>1205</v>
      </c>
      <c r="UL7" s="48">
        <v>1206</v>
      </c>
      <c r="UM7" s="48">
        <v>1207</v>
      </c>
      <c r="UN7" s="48">
        <v>1208</v>
      </c>
      <c r="UO7" s="48">
        <v>1209</v>
      </c>
      <c r="UP7" s="48">
        <v>1210</v>
      </c>
      <c r="UQ7" s="48">
        <v>1211</v>
      </c>
      <c r="UR7" s="48">
        <v>1212</v>
      </c>
      <c r="US7" s="48">
        <v>1213</v>
      </c>
      <c r="UT7" s="48">
        <v>1214</v>
      </c>
      <c r="UU7" s="48">
        <v>1215</v>
      </c>
      <c r="UV7" s="48">
        <v>1216</v>
      </c>
      <c r="UW7" s="48">
        <v>1217</v>
      </c>
      <c r="UX7" s="48">
        <v>1218</v>
      </c>
      <c r="UY7" s="48">
        <v>1219</v>
      </c>
      <c r="UZ7" s="48">
        <v>1220</v>
      </c>
      <c r="VA7" s="48">
        <v>1221</v>
      </c>
      <c r="VB7" s="48">
        <v>1222</v>
      </c>
      <c r="VC7" s="48">
        <v>1223</v>
      </c>
      <c r="VD7" s="48">
        <v>1224</v>
      </c>
      <c r="VE7" s="48">
        <v>1225</v>
      </c>
      <c r="VF7" s="48">
        <v>1226</v>
      </c>
      <c r="VG7" s="48">
        <v>1227</v>
      </c>
      <c r="VH7" s="48">
        <v>1228</v>
      </c>
      <c r="VI7" s="48">
        <v>1229</v>
      </c>
      <c r="VJ7" s="48">
        <v>1230</v>
      </c>
      <c r="VK7" s="48">
        <v>1231</v>
      </c>
      <c r="VL7" s="48">
        <v>1232</v>
      </c>
      <c r="VM7" s="48">
        <v>1233</v>
      </c>
      <c r="VN7" s="48">
        <v>1234</v>
      </c>
      <c r="VO7" s="48">
        <v>1235</v>
      </c>
      <c r="VP7" s="48">
        <v>1236</v>
      </c>
      <c r="VQ7" s="48">
        <v>1237</v>
      </c>
      <c r="VR7" s="48">
        <v>1238</v>
      </c>
      <c r="VS7" s="48">
        <v>1239</v>
      </c>
      <c r="VT7" s="48">
        <v>1240</v>
      </c>
      <c r="VU7" s="48">
        <v>1241</v>
      </c>
      <c r="VV7" s="48">
        <v>1242</v>
      </c>
      <c r="VW7" s="48">
        <v>1243</v>
      </c>
      <c r="VX7" s="48">
        <v>1244</v>
      </c>
      <c r="VY7" s="48">
        <v>1245</v>
      </c>
      <c r="VZ7" s="48">
        <v>1246</v>
      </c>
      <c r="WA7" s="48">
        <v>1247</v>
      </c>
      <c r="WB7" s="48">
        <v>1248</v>
      </c>
      <c r="WC7" s="48">
        <v>1249</v>
      </c>
      <c r="WD7" s="48">
        <v>1250</v>
      </c>
      <c r="WE7" s="48">
        <v>1251</v>
      </c>
      <c r="WF7" s="48">
        <v>1252</v>
      </c>
      <c r="WG7" s="48">
        <v>1253</v>
      </c>
      <c r="WH7" s="48">
        <v>1254</v>
      </c>
      <c r="WI7" s="48">
        <v>1255</v>
      </c>
      <c r="WJ7" s="48">
        <v>1256</v>
      </c>
      <c r="WK7" s="48">
        <v>1257</v>
      </c>
      <c r="WL7" s="48">
        <v>1258</v>
      </c>
      <c r="WM7" s="48">
        <v>1259</v>
      </c>
      <c r="WN7" s="48">
        <v>1260</v>
      </c>
      <c r="WO7" s="48">
        <v>1261</v>
      </c>
      <c r="WP7" s="48">
        <v>1262</v>
      </c>
      <c r="WQ7" s="48">
        <v>1263</v>
      </c>
      <c r="WR7" s="48">
        <v>1264</v>
      </c>
      <c r="WS7" s="48">
        <v>1265</v>
      </c>
      <c r="WT7" s="48">
        <v>1266</v>
      </c>
      <c r="WU7" s="48">
        <v>1267</v>
      </c>
      <c r="WV7" s="48">
        <v>1268</v>
      </c>
      <c r="WW7" s="48">
        <v>1269</v>
      </c>
      <c r="WX7" s="48">
        <v>1270</v>
      </c>
      <c r="WY7" s="48">
        <v>1271</v>
      </c>
      <c r="WZ7" s="48">
        <v>1272</v>
      </c>
      <c r="XA7" s="48">
        <v>1273</v>
      </c>
      <c r="XB7" s="48">
        <v>1274</v>
      </c>
      <c r="XC7" s="48">
        <v>1275</v>
      </c>
      <c r="XD7" s="48">
        <v>1276</v>
      </c>
      <c r="XE7" s="48">
        <v>1277</v>
      </c>
      <c r="XF7" s="48">
        <v>1278</v>
      </c>
      <c r="XG7" s="48">
        <v>1279</v>
      </c>
      <c r="XH7" s="48">
        <v>1280</v>
      </c>
      <c r="XI7" s="48">
        <v>1281</v>
      </c>
      <c r="XJ7" s="48">
        <v>1282</v>
      </c>
      <c r="XK7" s="48">
        <v>1283</v>
      </c>
      <c r="XL7" s="48">
        <v>1284</v>
      </c>
      <c r="XM7" s="48">
        <v>1285</v>
      </c>
      <c r="XN7" s="48">
        <v>1286</v>
      </c>
      <c r="XO7" s="48">
        <v>1287</v>
      </c>
      <c r="XP7" s="48">
        <v>1288</v>
      </c>
      <c r="XQ7" s="48">
        <v>1289</v>
      </c>
      <c r="XR7" s="48">
        <v>1290</v>
      </c>
      <c r="XS7" s="48">
        <v>1291</v>
      </c>
      <c r="XT7" s="48">
        <v>1292</v>
      </c>
      <c r="XU7" s="48">
        <v>1293</v>
      </c>
      <c r="XV7" s="48">
        <v>1294</v>
      </c>
      <c r="XW7" s="48">
        <v>1295</v>
      </c>
      <c r="XX7" s="48">
        <v>1296</v>
      </c>
      <c r="XY7" s="48">
        <v>1297</v>
      </c>
      <c r="XZ7" s="48">
        <v>1298</v>
      </c>
      <c r="YA7" s="48">
        <v>1299</v>
      </c>
      <c r="YB7" s="48">
        <v>1300</v>
      </c>
      <c r="YC7" s="48">
        <v>1301</v>
      </c>
      <c r="YD7" s="48">
        <v>1302</v>
      </c>
      <c r="YE7" s="48">
        <v>1303</v>
      </c>
      <c r="YF7" s="48">
        <v>1304</v>
      </c>
      <c r="YG7" s="48">
        <v>1305</v>
      </c>
      <c r="YH7" s="48">
        <v>1306</v>
      </c>
      <c r="YI7" s="48">
        <v>1307</v>
      </c>
      <c r="YJ7" s="48">
        <v>1308</v>
      </c>
      <c r="YK7" s="48">
        <v>1309</v>
      </c>
      <c r="YL7" s="48">
        <v>1310</v>
      </c>
      <c r="YM7" s="48">
        <v>1311</v>
      </c>
      <c r="YN7" s="48">
        <v>1312</v>
      </c>
      <c r="YO7" s="48">
        <v>1313</v>
      </c>
      <c r="YP7" s="48">
        <v>1314</v>
      </c>
      <c r="YQ7" s="48">
        <v>1315</v>
      </c>
      <c r="YR7" s="48">
        <v>1316</v>
      </c>
      <c r="YS7" s="48">
        <v>1317</v>
      </c>
      <c r="YT7" s="48">
        <v>1318</v>
      </c>
      <c r="YU7" s="48">
        <v>1319</v>
      </c>
      <c r="YV7" s="48">
        <v>1320</v>
      </c>
      <c r="YW7" s="48">
        <v>1321</v>
      </c>
      <c r="YX7" s="48">
        <v>1322</v>
      </c>
      <c r="YY7" s="48">
        <v>1323</v>
      </c>
      <c r="YZ7" s="48">
        <v>1324</v>
      </c>
      <c r="ZA7" s="48">
        <v>1325</v>
      </c>
      <c r="ZB7" s="48">
        <v>1326</v>
      </c>
      <c r="ZC7" s="48">
        <v>1327</v>
      </c>
      <c r="ZD7" s="48">
        <v>1328</v>
      </c>
      <c r="ZE7" s="48">
        <v>1329</v>
      </c>
      <c r="ZF7" s="48">
        <v>1330</v>
      </c>
      <c r="ZG7" s="48">
        <v>1331</v>
      </c>
      <c r="ZH7" s="48">
        <v>1332</v>
      </c>
      <c r="ZI7" s="48">
        <v>1333</v>
      </c>
      <c r="ZJ7" s="48">
        <v>1334</v>
      </c>
      <c r="ZK7" s="48">
        <v>1335</v>
      </c>
      <c r="ZL7" s="48">
        <v>1336</v>
      </c>
      <c r="ZM7" s="48">
        <v>1337</v>
      </c>
      <c r="ZN7" s="48">
        <v>1338</v>
      </c>
      <c r="ZO7" s="48">
        <v>1339</v>
      </c>
      <c r="ZP7" s="48">
        <v>1340</v>
      </c>
      <c r="ZQ7" s="48">
        <v>1341</v>
      </c>
      <c r="ZR7" s="48">
        <v>1342</v>
      </c>
      <c r="ZS7" s="48">
        <v>1343</v>
      </c>
      <c r="ZT7" s="48">
        <v>1344</v>
      </c>
      <c r="ZU7" s="48">
        <v>1345</v>
      </c>
      <c r="ZV7" s="48">
        <v>1346</v>
      </c>
      <c r="ZW7" s="48">
        <v>1347</v>
      </c>
      <c r="ZX7" s="48">
        <v>1348</v>
      </c>
      <c r="ZY7" s="48">
        <v>1349</v>
      </c>
      <c r="ZZ7" s="48">
        <v>1350</v>
      </c>
      <c r="AAA7" s="48">
        <v>1351</v>
      </c>
      <c r="AAB7" s="48">
        <v>1352</v>
      </c>
      <c r="AAC7" s="48">
        <v>1353</v>
      </c>
      <c r="AAD7" s="48">
        <v>1354</v>
      </c>
      <c r="AAE7" s="48">
        <v>1355</v>
      </c>
      <c r="AAF7" s="48">
        <v>1356</v>
      </c>
      <c r="AAG7" s="48">
        <v>1357</v>
      </c>
      <c r="AAH7" s="48">
        <v>1358</v>
      </c>
      <c r="AAI7" s="48">
        <v>1359</v>
      </c>
      <c r="AAJ7" s="48">
        <v>1360</v>
      </c>
      <c r="AAK7" s="48">
        <v>1361</v>
      </c>
      <c r="AAL7" s="48">
        <v>1362</v>
      </c>
      <c r="AAM7" s="48">
        <v>1363</v>
      </c>
      <c r="AAN7" s="48">
        <v>1364</v>
      </c>
      <c r="AAO7" s="48">
        <v>1365</v>
      </c>
      <c r="AAP7" s="48">
        <v>1366</v>
      </c>
      <c r="AAQ7" s="48">
        <v>1367</v>
      </c>
      <c r="AAR7" s="48">
        <v>1368</v>
      </c>
      <c r="AAS7" s="48">
        <v>1369</v>
      </c>
      <c r="AAT7" s="48">
        <v>1370</v>
      </c>
      <c r="AAU7" s="48">
        <v>1371</v>
      </c>
      <c r="AAV7" s="48">
        <v>1372</v>
      </c>
      <c r="AAW7" s="48">
        <v>1373</v>
      </c>
      <c r="AAX7" s="48">
        <v>1374</v>
      </c>
      <c r="AAY7" s="48">
        <v>1375</v>
      </c>
      <c r="AAZ7" s="48">
        <v>1376</v>
      </c>
      <c r="ABA7" s="48">
        <v>1377</v>
      </c>
      <c r="ABB7" s="48">
        <v>1378</v>
      </c>
      <c r="ABC7" s="48">
        <v>1379</v>
      </c>
      <c r="ABD7" s="48">
        <v>1380</v>
      </c>
      <c r="ABE7" s="48">
        <v>1381</v>
      </c>
      <c r="ABF7" s="48">
        <v>1382</v>
      </c>
      <c r="ABG7" s="48">
        <v>1383</v>
      </c>
      <c r="ABH7" s="48">
        <v>1384</v>
      </c>
      <c r="ABI7" s="48">
        <v>1385</v>
      </c>
      <c r="ABJ7" s="48">
        <v>1386</v>
      </c>
      <c r="ABK7" s="48">
        <v>1387</v>
      </c>
      <c r="ABL7" s="48">
        <v>1388</v>
      </c>
      <c r="ABM7" s="48">
        <v>1389</v>
      </c>
      <c r="ABN7" s="48">
        <v>1390</v>
      </c>
      <c r="ABO7" s="48">
        <v>1391</v>
      </c>
      <c r="ABP7" s="48">
        <v>1392</v>
      </c>
      <c r="ABQ7" s="48">
        <v>1393</v>
      </c>
      <c r="ABR7" s="48">
        <v>1394</v>
      </c>
      <c r="ABS7" s="48">
        <v>1395</v>
      </c>
      <c r="ABT7" s="48">
        <v>1396</v>
      </c>
      <c r="ABU7" s="48">
        <v>1397</v>
      </c>
      <c r="ABV7" s="48">
        <v>1398</v>
      </c>
      <c r="ABW7" s="48">
        <v>1399</v>
      </c>
      <c r="ABX7" s="48">
        <v>1400</v>
      </c>
      <c r="ABY7" s="48">
        <v>1401</v>
      </c>
      <c r="ABZ7" s="48">
        <v>1402</v>
      </c>
      <c r="ACA7" s="48">
        <v>1403</v>
      </c>
      <c r="ACB7" s="48">
        <v>1404</v>
      </c>
      <c r="ACC7" s="48">
        <v>1405</v>
      </c>
      <c r="ACD7" s="48">
        <v>1406</v>
      </c>
      <c r="ACE7" s="48">
        <v>1407</v>
      </c>
      <c r="ACF7" s="48">
        <v>1408</v>
      </c>
      <c r="ACG7" s="48">
        <v>1409</v>
      </c>
      <c r="ACH7" s="48">
        <v>1410</v>
      </c>
      <c r="ACI7" s="48">
        <v>1411</v>
      </c>
      <c r="ACJ7" s="48">
        <v>1412</v>
      </c>
      <c r="ACK7" s="48">
        <v>1413</v>
      </c>
      <c r="ACL7" s="48">
        <v>1414</v>
      </c>
      <c r="ACM7" s="48">
        <v>1415</v>
      </c>
      <c r="ACN7" s="48">
        <v>1416</v>
      </c>
      <c r="ACO7" s="48">
        <v>1417</v>
      </c>
      <c r="ACP7" s="48">
        <v>1418</v>
      </c>
      <c r="ACQ7" s="48">
        <v>1419</v>
      </c>
      <c r="ACR7" s="48">
        <v>1420</v>
      </c>
      <c r="ACS7" s="48">
        <v>1421</v>
      </c>
      <c r="ACT7" s="48">
        <v>1422</v>
      </c>
      <c r="ACU7" s="48">
        <v>1423</v>
      </c>
      <c r="ACV7" s="48">
        <v>1424</v>
      </c>
      <c r="ACW7" s="48">
        <v>1425</v>
      </c>
      <c r="ACX7" s="48">
        <v>1426</v>
      </c>
      <c r="ACY7" s="48">
        <v>1427</v>
      </c>
      <c r="ACZ7" s="48">
        <v>1428</v>
      </c>
      <c r="ADA7" s="48">
        <v>1429</v>
      </c>
      <c r="ADB7" s="48">
        <v>1430</v>
      </c>
      <c r="ADC7" s="48">
        <v>1431</v>
      </c>
      <c r="ADD7" s="48">
        <v>1432</v>
      </c>
      <c r="ADE7" s="48">
        <v>1433</v>
      </c>
      <c r="ADF7" s="48">
        <v>1434</v>
      </c>
      <c r="ADG7" s="48">
        <v>1435</v>
      </c>
      <c r="ADH7" s="48">
        <v>1436</v>
      </c>
      <c r="ADI7" s="48">
        <v>1437</v>
      </c>
      <c r="ADJ7" s="48">
        <v>1438</v>
      </c>
      <c r="ADK7" s="48">
        <v>1439</v>
      </c>
      <c r="ADL7" s="48">
        <v>1440</v>
      </c>
      <c r="ADM7" s="48">
        <v>1441</v>
      </c>
      <c r="ADN7" s="48">
        <v>1442</v>
      </c>
      <c r="ADO7" s="48">
        <v>1443</v>
      </c>
      <c r="ADP7" s="48">
        <v>1444</v>
      </c>
      <c r="ADQ7" s="48">
        <v>1445</v>
      </c>
      <c r="ADR7" s="48">
        <v>1446</v>
      </c>
      <c r="ADS7" s="48">
        <v>1447</v>
      </c>
      <c r="ADT7" s="48">
        <v>1448</v>
      </c>
      <c r="ADU7" s="48">
        <v>1449</v>
      </c>
      <c r="ADV7" s="48">
        <v>1450</v>
      </c>
      <c r="ADW7" s="48">
        <v>1451</v>
      </c>
      <c r="ADX7" s="48">
        <v>1452</v>
      </c>
      <c r="ADY7" s="48">
        <v>1453</v>
      </c>
      <c r="ADZ7" s="48">
        <v>1454</v>
      </c>
      <c r="AEA7" s="48">
        <v>1455</v>
      </c>
      <c r="AEB7" s="48">
        <v>1456</v>
      </c>
      <c r="AEC7" s="48">
        <v>1457</v>
      </c>
      <c r="AED7" s="48">
        <v>1458</v>
      </c>
      <c r="AEE7" s="48">
        <v>1459</v>
      </c>
      <c r="AEF7" s="48">
        <v>1460</v>
      </c>
      <c r="AEG7" s="48">
        <v>1461</v>
      </c>
      <c r="AEH7" s="48">
        <v>1462</v>
      </c>
      <c r="AEI7" s="48">
        <v>1463</v>
      </c>
      <c r="AEJ7" s="48">
        <v>1464</v>
      </c>
      <c r="AEK7" s="48">
        <v>1465</v>
      </c>
      <c r="AEL7" s="48">
        <v>1466</v>
      </c>
      <c r="AEM7" s="48">
        <v>1467</v>
      </c>
      <c r="AEN7" s="48">
        <v>1468</v>
      </c>
      <c r="AEO7" s="48">
        <v>1469</v>
      </c>
      <c r="AEP7" s="48">
        <v>1470</v>
      </c>
      <c r="AEQ7" s="48">
        <v>1471</v>
      </c>
      <c r="AER7" s="48">
        <v>1472</v>
      </c>
      <c r="AES7" s="48">
        <v>1473</v>
      </c>
      <c r="AET7" s="48">
        <v>1474</v>
      </c>
      <c r="AEU7" s="48">
        <v>1475</v>
      </c>
      <c r="AEV7" s="48">
        <v>1476</v>
      </c>
      <c r="AEW7" s="48">
        <v>1477</v>
      </c>
      <c r="AEX7" s="48">
        <v>1478</v>
      </c>
      <c r="AEY7" s="48">
        <v>1479</v>
      </c>
      <c r="AEZ7" s="48">
        <v>1480</v>
      </c>
      <c r="AFA7" s="48">
        <v>1481</v>
      </c>
      <c r="AFB7" s="48">
        <v>1482</v>
      </c>
      <c r="AFC7" s="48">
        <v>1483</v>
      </c>
      <c r="AFD7" s="48">
        <v>1484</v>
      </c>
      <c r="AFE7" s="48">
        <v>1485</v>
      </c>
      <c r="AFF7" s="48">
        <v>1486</v>
      </c>
      <c r="AFG7" s="48">
        <v>1487</v>
      </c>
      <c r="AFH7" s="48">
        <v>1488</v>
      </c>
      <c r="AFI7" s="48">
        <v>1489</v>
      </c>
      <c r="AFJ7" s="48">
        <v>1490</v>
      </c>
      <c r="AFK7" s="48">
        <v>1491</v>
      </c>
      <c r="AFL7" s="48">
        <v>1492</v>
      </c>
      <c r="AFM7" s="48">
        <v>1493</v>
      </c>
      <c r="AFN7" s="48">
        <v>1494</v>
      </c>
      <c r="AFO7" s="48">
        <v>1495</v>
      </c>
      <c r="AFP7" s="48">
        <v>1496</v>
      </c>
      <c r="AFQ7" s="48">
        <v>1497</v>
      </c>
      <c r="AFR7" s="48">
        <v>1498</v>
      </c>
      <c r="AFS7" s="48">
        <v>1499</v>
      </c>
      <c r="AFT7" s="48">
        <v>1500</v>
      </c>
      <c r="AFU7" s="48">
        <v>1501</v>
      </c>
      <c r="AFV7" s="48">
        <v>1502</v>
      </c>
      <c r="AFW7" s="48">
        <v>1503</v>
      </c>
      <c r="AFX7" s="48">
        <v>1504</v>
      </c>
      <c r="AFY7" s="48">
        <v>1505</v>
      </c>
      <c r="AFZ7" s="48">
        <v>1506</v>
      </c>
      <c r="AGA7" s="48">
        <v>1507</v>
      </c>
      <c r="AGB7" s="48">
        <v>1508</v>
      </c>
      <c r="AGC7" s="48">
        <v>1509</v>
      </c>
      <c r="AGD7" s="48">
        <v>1510</v>
      </c>
      <c r="AGE7" s="48">
        <v>1511</v>
      </c>
      <c r="AGF7" s="48">
        <v>1512</v>
      </c>
      <c r="AGG7" s="48">
        <v>1513</v>
      </c>
      <c r="AGH7" s="48">
        <v>1514</v>
      </c>
      <c r="AGI7" s="48">
        <v>1515</v>
      </c>
      <c r="AGJ7" s="48">
        <v>1516</v>
      </c>
      <c r="AGK7" s="48">
        <v>1517</v>
      </c>
      <c r="AGL7" s="48">
        <v>1518</v>
      </c>
      <c r="AGM7" s="48">
        <v>1519</v>
      </c>
      <c r="AGN7" s="48">
        <v>1520</v>
      </c>
      <c r="AGO7" s="48">
        <v>1521</v>
      </c>
      <c r="AGP7" s="48">
        <v>1522</v>
      </c>
      <c r="AGQ7" s="48">
        <v>1523</v>
      </c>
      <c r="AGR7" s="48">
        <v>1524</v>
      </c>
      <c r="AGS7" s="48">
        <v>1525</v>
      </c>
      <c r="AGT7" s="48">
        <v>1526</v>
      </c>
      <c r="AGU7" s="48">
        <v>1527</v>
      </c>
      <c r="AGV7" s="48">
        <v>1528</v>
      </c>
      <c r="AGW7" s="48">
        <v>1529</v>
      </c>
      <c r="AGX7" s="48">
        <v>1530</v>
      </c>
      <c r="AGY7" s="48">
        <v>1531</v>
      </c>
      <c r="AGZ7" s="48">
        <v>1532</v>
      </c>
      <c r="AHA7" s="48">
        <v>1533</v>
      </c>
      <c r="AHB7" s="48">
        <v>1534</v>
      </c>
      <c r="AHC7" s="48">
        <v>1535</v>
      </c>
      <c r="AHD7" s="48">
        <v>1536</v>
      </c>
      <c r="AHE7" s="48">
        <v>1537</v>
      </c>
      <c r="AHF7" s="48">
        <v>1538</v>
      </c>
      <c r="AHG7" s="48">
        <v>1539</v>
      </c>
      <c r="AHH7" s="48">
        <v>1540</v>
      </c>
      <c r="AHI7" s="48">
        <v>1541</v>
      </c>
      <c r="AHJ7" s="48">
        <v>1542</v>
      </c>
      <c r="AHK7" s="48">
        <v>1543</v>
      </c>
      <c r="AHL7" s="48">
        <v>1544</v>
      </c>
      <c r="AHM7" s="48">
        <v>1545</v>
      </c>
      <c r="AHN7" s="48">
        <v>1546</v>
      </c>
      <c r="AHO7" s="48">
        <v>1547</v>
      </c>
      <c r="AHP7" s="48">
        <v>1548</v>
      </c>
      <c r="AHQ7" s="48">
        <v>1549</v>
      </c>
      <c r="AHR7" s="48">
        <v>1550</v>
      </c>
      <c r="AHS7" s="48">
        <v>1551</v>
      </c>
      <c r="AHT7" s="48">
        <v>1552</v>
      </c>
      <c r="AHU7" s="48">
        <v>1553</v>
      </c>
      <c r="AHV7" s="48">
        <v>1554</v>
      </c>
      <c r="AHW7" s="48">
        <v>1555</v>
      </c>
      <c r="AHX7" s="48">
        <v>1556</v>
      </c>
      <c r="AHY7" s="48">
        <v>1557</v>
      </c>
      <c r="AHZ7" s="48">
        <v>1558</v>
      </c>
      <c r="AIA7" s="48">
        <v>1559</v>
      </c>
      <c r="AIB7" s="48">
        <v>1560</v>
      </c>
      <c r="AIC7" s="48">
        <v>1561</v>
      </c>
      <c r="AID7" s="48">
        <v>1562</v>
      </c>
      <c r="AIE7" s="48">
        <v>1563</v>
      </c>
      <c r="AIF7" s="48">
        <v>1564</v>
      </c>
      <c r="AIG7" s="48">
        <v>1565</v>
      </c>
      <c r="AIH7" s="48">
        <v>1566</v>
      </c>
      <c r="AII7" s="48">
        <v>1567</v>
      </c>
      <c r="AIJ7" s="48">
        <v>1568</v>
      </c>
      <c r="AIK7" s="48">
        <v>1569</v>
      </c>
      <c r="AIL7" s="48">
        <v>1570</v>
      </c>
      <c r="AIM7" s="48">
        <v>1571</v>
      </c>
      <c r="AIN7" s="48">
        <v>1572</v>
      </c>
      <c r="AIO7" s="48">
        <v>1573</v>
      </c>
      <c r="AIP7" s="48">
        <v>1574</v>
      </c>
      <c r="AIQ7" s="48">
        <v>1575</v>
      </c>
      <c r="AIR7" s="48">
        <v>1576</v>
      </c>
      <c r="AIS7" s="48">
        <v>1577</v>
      </c>
      <c r="AIT7" s="48">
        <v>1578</v>
      </c>
      <c r="AIU7" s="48">
        <v>1579</v>
      </c>
      <c r="AIV7" s="48">
        <v>1580</v>
      </c>
      <c r="AIW7" s="48">
        <v>1581</v>
      </c>
      <c r="AIX7" s="48">
        <v>1582</v>
      </c>
      <c r="AIY7" s="48">
        <v>1583</v>
      </c>
      <c r="AIZ7" s="48">
        <v>1584</v>
      </c>
      <c r="AJA7" s="48">
        <v>1585</v>
      </c>
      <c r="AJB7" s="48">
        <v>1586</v>
      </c>
      <c r="AJC7" s="48">
        <v>1587</v>
      </c>
      <c r="AJD7" s="48">
        <v>1588</v>
      </c>
      <c r="AJE7" s="48">
        <v>1589</v>
      </c>
      <c r="AJF7" s="48">
        <v>1590</v>
      </c>
      <c r="AJG7" s="48">
        <v>1591</v>
      </c>
      <c r="AJH7" s="48">
        <v>1592</v>
      </c>
      <c r="AJI7" s="48">
        <v>1593</v>
      </c>
      <c r="AJJ7" s="48">
        <v>1594</v>
      </c>
      <c r="AJK7" s="48">
        <v>1595</v>
      </c>
      <c r="AJL7" s="48">
        <v>1596</v>
      </c>
      <c r="AJM7" s="48">
        <v>1597</v>
      </c>
      <c r="AJN7" s="48">
        <v>1598</v>
      </c>
      <c r="AJO7" s="48">
        <v>1599</v>
      </c>
      <c r="AJP7" s="48">
        <v>1600</v>
      </c>
      <c r="AJQ7" s="48">
        <v>1601</v>
      </c>
      <c r="AJR7" s="48">
        <v>1602</v>
      </c>
      <c r="AJS7" s="48">
        <v>1603</v>
      </c>
      <c r="AJT7" s="48">
        <v>1604</v>
      </c>
      <c r="AJU7" s="48">
        <v>1605</v>
      </c>
      <c r="AJV7" s="48">
        <v>1606</v>
      </c>
      <c r="AJW7" s="48">
        <v>1607</v>
      </c>
      <c r="AJX7" s="48">
        <v>1608</v>
      </c>
      <c r="AJY7" s="48">
        <v>1609</v>
      </c>
      <c r="AJZ7" s="48">
        <v>1610</v>
      </c>
      <c r="AKA7" s="48">
        <v>1611</v>
      </c>
      <c r="AKB7" s="48">
        <v>1612</v>
      </c>
      <c r="AKC7" s="48">
        <v>1613</v>
      </c>
      <c r="AKD7" s="48">
        <v>1614</v>
      </c>
      <c r="AKE7" s="48">
        <v>1615</v>
      </c>
      <c r="AKF7" s="48">
        <v>1616</v>
      </c>
      <c r="AKG7" s="48">
        <v>1617</v>
      </c>
      <c r="AKH7" s="48">
        <v>1618</v>
      </c>
      <c r="AKI7" s="48">
        <v>1619</v>
      </c>
      <c r="AKJ7" s="48">
        <v>1620</v>
      </c>
      <c r="AKK7" s="48">
        <v>1621</v>
      </c>
      <c r="AKL7" s="48">
        <v>1622</v>
      </c>
      <c r="AKM7" s="48">
        <v>1623</v>
      </c>
      <c r="AKN7" s="48">
        <v>1624</v>
      </c>
      <c r="AKO7" s="48">
        <v>1625</v>
      </c>
      <c r="AKP7" s="48">
        <v>1626</v>
      </c>
      <c r="AKQ7" s="48">
        <v>1627</v>
      </c>
      <c r="AKR7" s="48">
        <v>1628</v>
      </c>
      <c r="AKS7" s="48">
        <v>1629</v>
      </c>
      <c r="AKT7" s="48">
        <v>1630</v>
      </c>
      <c r="AKU7" s="48">
        <v>1631</v>
      </c>
      <c r="AKV7" s="48">
        <v>1632</v>
      </c>
      <c r="AKW7" s="48">
        <v>1633</v>
      </c>
      <c r="AKX7" s="48">
        <v>1634</v>
      </c>
      <c r="AKY7" s="48">
        <v>1635</v>
      </c>
      <c r="AKZ7" s="48">
        <v>1636</v>
      </c>
      <c r="ALA7" s="48">
        <v>1637</v>
      </c>
      <c r="ALB7" s="48">
        <v>1638</v>
      </c>
      <c r="ALC7" s="48">
        <v>1639</v>
      </c>
      <c r="ALD7" s="48">
        <v>1640</v>
      </c>
      <c r="ALE7" s="48">
        <v>1641</v>
      </c>
      <c r="ALF7" s="48">
        <v>1642</v>
      </c>
      <c r="ALG7" s="48">
        <v>1643</v>
      </c>
      <c r="ALH7" s="48">
        <v>1644</v>
      </c>
      <c r="ALI7" s="48">
        <v>1645</v>
      </c>
      <c r="ALJ7" s="48">
        <v>1646</v>
      </c>
      <c r="ALK7" s="48">
        <v>1647</v>
      </c>
      <c r="ALL7" s="48">
        <v>1648</v>
      </c>
      <c r="ALM7" s="48">
        <v>1649</v>
      </c>
      <c r="ALN7" s="48">
        <v>1650</v>
      </c>
      <c r="ALO7" s="48">
        <v>1651</v>
      </c>
      <c r="ALP7" s="48">
        <v>1652</v>
      </c>
      <c r="ALQ7" s="48">
        <v>1653</v>
      </c>
      <c r="ALR7" s="48">
        <v>1654</v>
      </c>
      <c r="ALS7" s="48">
        <v>1655</v>
      </c>
      <c r="ALT7" s="48">
        <v>1656</v>
      </c>
      <c r="ALU7" s="48">
        <v>1657</v>
      </c>
      <c r="ALV7" s="48">
        <v>1658</v>
      </c>
      <c r="ALW7" s="48">
        <v>1659</v>
      </c>
      <c r="ALX7" s="48">
        <v>1660</v>
      </c>
      <c r="ALY7" s="48">
        <v>1661</v>
      </c>
      <c r="ALZ7" s="48">
        <v>1662</v>
      </c>
      <c r="AMA7" s="48">
        <v>1663</v>
      </c>
      <c r="AMB7" s="48">
        <v>1664</v>
      </c>
      <c r="AMC7" s="48">
        <v>1665</v>
      </c>
      <c r="AMD7" s="48">
        <v>1666</v>
      </c>
      <c r="AME7" s="48">
        <v>1667</v>
      </c>
      <c r="AMF7" s="48">
        <v>1668</v>
      </c>
      <c r="AMG7" s="48">
        <v>1669</v>
      </c>
      <c r="AMH7" s="48">
        <v>1670</v>
      </c>
      <c r="AMI7" s="48">
        <v>1671</v>
      </c>
      <c r="AMJ7" s="48">
        <v>1672</v>
      </c>
      <c r="AMK7" s="48">
        <v>1673</v>
      </c>
      <c r="AML7" s="48">
        <v>1674</v>
      </c>
      <c r="AMM7" s="48">
        <v>1675</v>
      </c>
      <c r="AMN7" s="48">
        <v>1676</v>
      </c>
      <c r="AMO7" s="48">
        <v>1677</v>
      </c>
      <c r="AMP7" s="48">
        <v>1678</v>
      </c>
      <c r="AMQ7" s="48">
        <v>1679</v>
      </c>
      <c r="AMR7" s="48">
        <v>1680</v>
      </c>
      <c r="AMS7" s="48">
        <v>1681</v>
      </c>
      <c r="AMT7" s="48">
        <v>1682</v>
      </c>
      <c r="AMU7" s="48">
        <v>1683</v>
      </c>
      <c r="AMV7" s="48">
        <v>1684</v>
      </c>
      <c r="AMW7" s="48">
        <v>1685</v>
      </c>
      <c r="AMX7" s="48">
        <v>1686</v>
      </c>
      <c r="AMY7" s="48">
        <v>1688</v>
      </c>
      <c r="AMZ7" s="48">
        <v>1689</v>
      </c>
      <c r="ANA7" s="48">
        <v>1690</v>
      </c>
      <c r="ANB7" s="48">
        <v>1691</v>
      </c>
      <c r="ANC7" s="48">
        <v>1692</v>
      </c>
      <c r="AND7" s="48">
        <v>1693</v>
      </c>
      <c r="ANE7" s="48">
        <v>1694</v>
      </c>
      <c r="ANF7" s="48">
        <v>1695</v>
      </c>
      <c r="ANG7" s="48">
        <v>1696</v>
      </c>
      <c r="ANH7" s="48">
        <v>1697</v>
      </c>
      <c r="ANI7" s="48">
        <v>1698</v>
      </c>
      <c r="ANJ7" s="48">
        <v>1699</v>
      </c>
      <c r="ANK7" s="48">
        <v>1700</v>
      </c>
      <c r="ANL7" s="48">
        <v>1701</v>
      </c>
      <c r="ANM7" s="48">
        <v>1702</v>
      </c>
      <c r="ANN7" s="48">
        <v>1703</v>
      </c>
      <c r="ANO7" s="48">
        <v>1704</v>
      </c>
      <c r="ANP7" s="48">
        <v>1705</v>
      </c>
      <c r="ANQ7" s="48">
        <v>1706</v>
      </c>
      <c r="ANR7" s="48">
        <v>1707</v>
      </c>
      <c r="ANS7" s="48">
        <v>1708</v>
      </c>
      <c r="ANT7" s="48">
        <v>1709</v>
      </c>
      <c r="ANU7" s="48">
        <v>1710</v>
      </c>
      <c r="ANV7" s="48">
        <v>1711</v>
      </c>
      <c r="ANW7" s="48">
        <v>1712</v>
      </c>
      <c r="ANX7" s="48">
        <v>1713</v>
      </c>
      <c r="ANY7" s="48">
        <v>1714</v>
      </c>
      <c r="ANZ7" s="48">
        <v>1715</v>
      </c>
      <c r="AOA7" s="48">
        <v>1716</v>
      </c>
      <c r="AOB7" s="48">
        <v>1717</v>
      </c>
      <c r="AOC7" s="48">
        <v>1718</v>
      </c>
      <c r="AOD7" s="48">
        <v>1719</v>
      </c>
      <c r="AOE7" s="48">
        <v>1720</v>
      </c>
      <c r="AOF7" s="48">
        <v>1721</v>
      </c>
      <c r="AOG7" s="48">
        <v>1722</v>
      </c>
      <c r="AOH7" s="48">
        <v>1723</v>
      </c>
      <c r="AOI7" s="48">
        <v>1724</v>
      </c>
      <c r="AOJ7" s="48">
        <v>1725</v>
      </c>
      <c r="AOK7" s="48">
        <v>1726</v>
      </c>
      <c r="AOL7" s="48">
        <v>1727</v>
      </c>
      <c r="AOM7" s="48">
        <v>1728</v>
      </c>
      <c r="AON7" s="48">
        <v>1729</v>
      </c>
      <c r="AOO7" s="48">
        <v>1730</v>
      </c>
      <c r="AOP7" s="48">
        <v>1731</v>
      </c>
      <c r="AOQ7" s="48">
        <v>1732</v>
      </c>
      <c r="AOR7" s="48">
        <v>1733</v>
      </c>
      <c r="AOS7" s="48">
        <v>1734</v>
      </c>
      <c r="AOT7" s="48">
        <v>1735</v>
      </c>
      <c r="AOU7" s="48">
        <v>1736</v>
      </c>
      <c r="AOV7" s="48">
        <v>1737</v>
      </c>
      <c r="AOW7" s="48">
        <v>1738</v>
      </c>
      <c r="AOX7" s="48">
        <v>1739</v>
      </c>
      <c r="AOY7" s="48">
        <v>1740</v>
      </c>
      <c r="AOZ7" s="48">
        <v>1741</v>
      </c>
      <c r="APA7" s="48">
        <v>1742</v>
      </c>
      <c r="APB7" s="48">
        <v>1743</v>
      </c>
      <c r="APC7" s="48">
        <v>1744</v>
      </c>
      <c r="APD7" s="48">
        <v>1745</v>
      </c>
      <c r="APE7" s="48">
        <v>1746</v>
      </c>
      <c r="APF7" s="48">
        <v>1747</v>
      </c>
      <c r="APG7" s="48">
        <v>1748</v>
      </c>
      <c r="APH7" s="48">
        <v>1749</v>
      </c>
      <c r="API7" s="48">
        <v>1750</v>
      </c>
      <c r="APJ7" s="48">
        <v>1751</v>
      </c>
      <c r="APK7" s="48">
        <v>1752</v>
      </c>
      <c r="APL7" s="48">
        <v>1753</v>
      </c>
      <c r="APM7" s="48">
        <v>1754</v>
      </c>
      <c r="APN7" s="48">
        <v>1755</v>
      </c>
      <c r="APO7" s="48">
        <v>1756</v>
      </c>
      <c r="APP7" s="48">
        <v>1757</v>
      </c>
      <c r="APQ7" s="48">
        <v>1758</v>
      </c>
      <c r="APR7" s="48">
        <v>1759</v>
      </c>
      <c r="APS7" s="48">
        <v>1760</v>
      </c>
      <c r="APT7" s="48">
        <v>1761</v>
      </c>
      <c r="APU7" s="48">
        <v>1762</v>
      </c>
      <c r="APV7" s="48">
        <v>1763</v>
      </c>
      <c r="APW7" s="48">
        <v>1764</v>
      </c>
      <c r="APX7" s="48">
        <v>1765</v>
      </c>
      <c r="APY7" s="48">
        <v>1766</v>
      </c>
      <c r="APZ7" s="48">
        <v>1767</v>
      </c>
      <c r="AQA7" s="48">
        <v>1768</v>
      </c>
      <c r="AQB7" s="48">
        <v>1769</v>
      </c>
      <c r="AQC7" s="48">
        <v>1770</v>
      </c>
      <c r="AQD7" s="48">
        <v>1771</v>
      </c>
      <c r="AQE7" s="48">
        <v>1772</v>
      </c>
      <c r="AQF7" s="48">
        <v>1773</v>
      </c>
      <c r="AQG7" s="48">
        <v>1774</v>
      </c>
      <c r="AQH7" s="48">
        <v>1775</v>
      </c>
      <c r="AQI7" s="48">
        <v>1776</v>
      </c>
      <c r="AQJ7" s="48">
        <v>1777</v>
      </c>
      <c r="AQK7" s="48">
        <v>1778</v>
      </c>
      <c r="AQL7" s="48">
        <v>1779</v>
      </c>
      <c r="AQM7" s="48">
        <v>1780</v>
      </c>
      <c r="AQN7" s="48">
        <v>1781</v>
      </c>
      <c r="AQO7" s="48">
        <v>1782</v>
      </c>
      <c r="AQP7" s="48">
        <v>1783</v>
      </c>
      <c r="AQQ7" s="48">
        <v>1784</v>
      </c>
      <c r="AQR7" s="48">
        <v>1785</v>
      </c>
      <c r="AQS7" s="48">
        <v>1786</v>
      </c>
      <c r="AQT7" s="48">
        <v>1787</v>
      </c>
      <c r="AQU7" s="48">
        <v>1788</v>
      </c>
      <c r="AQV7" s="48">
        <v>1789</v>
      </c>
      <c r="AQW7" s="48">
        <v>1790</v>
      </c>
      <c r="AQX7" s="48">
        <v>1791</v>
      </c>
      <c r="AQY7" s="48">
        <v>1792</v>
      </c>
      <c r="AQZ7" s="48">
        <v>1793</v>
      </c>
      <c r="ARA7" s="48">
        <v>1794</v>
      </c>
      <c r="ARB7" s="48">
        <v>1795</v>
      </c>
      <c r="ARC7" s="48">
        <v>1796</v>
      </c>
      <c r="ARD7" s="48">
        <v>1797</v>
      </c>
      <c r="ARE7" s="48">
        <v>1798</v>
      </c>
      <c r="ARF7" s="48">
        <v>1799</v>
      </c>
      <c r="ARG7" s="48">
        <v>1800</v>
      </c>
      <c r="ARH7" s="48">
        <v>1801</v>
      </c>
      <c r="ARI7" s="48">
        <v>1802</v>
      </c>
      <c r="ARJ7" s="48">
        <v>1803</v>
      </c>
      <c r="ARK7" s="48">
        <v>1804</v>
      </c>
      <c r="ARL7" s="48">
        <v>1805</v>
      </c>
      <c r="ARM7" s="48">
        <v>1806</v>
      </c>
      <c r="ARN7" s="48">
        <v>1807</v>
      </c>
      <c r="ARO7" s="48">
        <v>1808</v>
      </c>
      <c r="ARP7" s="48">
        <v>1809</v>
      </c>
      <c r="ARQ7" s="48">
        <v>1810</v>
      </c>
      <c r="ARR7" s="48">
        <v>1811</v>
      </c>
      <c r="ARS7" s="48">
        <v>1812</v>
      </c>
      <c r="ART7" s="48">
        <v>1813</v>
      </c>
      <c r="ARU7" s="48">
        <v>1814</v>
      </c>
      <c r="ARV7" s="48">
        <v>1815</v>
      </c>
      <c r="ARW7" s="48">
        <v>1816</v>
      </c>
      <c r="ARX7" s="48">
        <v>1817</v>
      </c>
      <c r="ARY7" s="48">
        <v>1818</v>
      </c>
      <c r="ARZ7" s="48">
        <v>1819</v>
      </c>
      <c r="ASA7" s="48">
        <v>1820</v>
      </c>
      <c r="ASB7" s="48">
        <v>1821</v>
      </c>
      <c r="ASC7" s="48">
        <v>1822</v>
      </c>
      <c r="ASD7" s="48">
        <v>1823</v>
      </c>
      <c r="ASE7" s="48">
        <v>1824</v>
      </c>
      <c r="ASF7" s="48">
        <v>1825</v>
      </c>
      <c r="ASG7" s="48">
        <v>1826</v>
      </c>
      <c r="ASH7" s="48">
        <v>1827</v>
      </c>
      <c r="ASI7" s="48">
        <v>1828</v>
      </c>
      <c r="ASJ7" s="48">
        <v>1829</v>
      </c>
      <c r="ASK7" s="48">
        <v>1830</v>
      </c>
      <c r="ASL7" s="48">
        <v>1831</v>
      </c>
      <c r="ASM7" s="48">
        <v>1832</v>
      </c>
      <c r="ASN7" s="48">
        <v>1833</v>
      </c>
      <c r="ASO7" s="48">
        <v>1834</v>
      </c>
      <c r="ASP7" s="48">
        <v>1835</v>
      </c>
      <c r="ASQ7" s="48">
        <v>1836</v>
      </c>
      <c r="ASR7" s="48">
        <v>1837</v>
      </c>
      <c r="ASS7" s="48">
        <v>1838</v>
      </c>
      <c r="AST7" s="48">
        <v>1839</v>
      </c>
      <c r="ASU7" s="48">
        <v>1840</v>
      </c>
      <c r="ASV7" s="48">
        <v>1841</v>
      </c>
      <c r="ASW7" s="48">
        <v>1842</v>
      </c>
      <c r="ASX7" s="48">
        <v>1843</v>
      </c>
      <c r="ASY7" s="48">
        <v>1844</v>
      </c>
      <c r="ASZ7" s="48">
        <v>1845</v>
      </c>
      <c r="ATA7" s="48">
        <v>1846</v>
      </c>
      <c r="ATB7" s="48">
        <v>1847</v>
      </c>
      <c r="ATC7" s="48">
        <v>1848</v>
      </c>
      <c r="ATD7" s="48">
        <v>1849</v>
      </c>
      <c r="ATE7" s="48">
        <v>1850</v>
      </c>
      <c r="ATF7" s="48">
        <v>1851</v>
      </c>
      <c r="ATG7" s="48">
        <v>1852</v>
      </c>
      <c r="ATH7" s="48">
        <v>1853</v>
      </c>
      <c r="ATI7" s="48">
        <v>1854</v>
      </c>
      <c r="ATJ7" s="48">
        <v>1855</v>
      </c>
      <c r="ATK7" s="48">
        <v>1856</v>
      </c>
      <c r="ATL7" s="48">
        <v>1857</v>
      </c>
      <c r="ATM7" s="48">
        <v>1858</v>
      </c>
      <c r="ATN7" s="48">
        <v>1859</v>
      </c>
      <c r="ATO7" s="48">
        <v>1860</v>
      </c>
      <c r="ATP7" s="48">
        <v>1861</v>
      </c>
      <c r="ATQ7" s="48">
        <v>1862</v>
      </c>
      <c r="ATR7" s="48">
        <v>1863</v>
      </c>
      <c r="ATS7" s="48">
        <v>1864</v>
      </c>
      <c r="ATT7" s="48">
        <v>1865</v>
      </c>
      <c r="ATU7" s="48">
        <v>1866</v>
      </c>
      <c r="ATV7" s="48">
        <v>1867</v>
      </c>
      <c r="ATW7" s="48">
        <v>1868</v>
      </c>
      <c r="ATX7" s="48">
        <v>1869</v>
      </c>
      <c r="ATY7" s="48">
        <v>1870</v>
      </c>
      <c r="ATZ7" s="48">
        <v>1871</v>
      </c>
      <c r="AUA7" s="48">
        <v>1872</v>
      </c>
      <c r="AUB7" s="48">
        <v>1873</v>
      </c>
      <c r="AUC7" s="48">
        <v>1874</v>
      </c>
      <c r="AUD7" s="48">
        <v>1875</v>
      </c>
      <c r="AUE7" s="48">
        <v>1876</v>
      </c>
      <c r="AUF7" s="48">
        <v>1877</v>
      </c>
      <c r="AUG7" s="48">
        <v>1878</v>
      </c>
      <c r="AUH7" s="48">
        <v>1879</v>
      </c>
      <c r="AUI7" s="48">
        <v>1880</v>
      </c>
      <c r="AUJ7" s="48">
        <v>1881</v>
      </c>
      <c r="AUK7" s="48">
        <v>1882</v>
      </c>
      <c r="AUL7" s="48">
        <v>1883</v>
      </c>
      <c r="AUM7" s="48">
        <v>1884</v>
      </c>
      <c r="AUN7" s="48">
        <v>1885</v>
      </c>
      <c r="AUO7" s="48">
        <v>1886</v>
      </c>
      <c r="AUP7" s="48">
        <v>1887</v>
      </c>
      <c r="AUQ7" s="48">
        <v>1888</v>
      </c>
      <c r="AUR7" s="48">
        <v>1889</v>
      </c>
      <c r="AUS7" s="48">
        <v>1890</v>
      </c>
      <c r="AUT7" s="48">
        <v>1891</v>
      </c>
      <c r="AUU7" s="48">
        <v>1892</v>
      </c>
    </row>
    <row r="8" spans="1:1243" ht="15.6" x14ac:dyDescent="0.3">
      <c r="A8" s="52" t="s">
        <v>220</v>
      </c>
      <c r="B8" s="4">
        <v>0.90034200422420729</v>
      </c>
      <c r="C8" s="4">
        <v>0.11120793561539349</v>
      </c>
      <c r="D8" s="4">
        <v>2.19983657569006</v>
      </c>
      <c r="E8" s="4">
        <v>0.1221690045772074</v>
      </c>
      <c r="F8" s="4">
        <v>0.34947484946955981</v>
      </c>
      <c r="G8" s="4">
        <v>3.5958946212099017E-2</v>
      </c>
      <c r="H8" s="4">
        <v>0.44701929277460989</v>
      </c>
      <c r="I8" s="4">
        <v>0.37515755414352869</v>
      </c>
      <c r="J8" s="4">
        <v>1.0668180061894741</v>
      </c>
      <c r="K8" s="4">
        <v>4.745945976651387E-3</v>
      </c>
      <c r="L8" s="4">
        <v>0.57261791814044816</v>
      </c>
      <c r="M8" s="4">
        <v>0.44477663660406758</v>
      </c>
      <c r="N8" s="4">
        <v>0.26798880496140159</v>
      </c>
      <c r="O8" s="4">
        <v>0.46398270442063622</v>
      </c>
      <c r="P8" s="4">
        <v>1.0860707149006119</v>
      </c>
      <c r="Q8" s="4">
        <v>1.29485740915284</v>
      </c>
      <c r="R8" s="4">
        <v>6.2596247050434178E-3</v>
      </c>
      <c r="S8" s="4">
        <v>3.2370738679693513E-2</v>
      </c>
      <c r="T8" s="4">
        <v>2.067161221267363E-3</v>
      </c>
      <c r="U8" s="4">
        <v>2.4407490266711829E-3</v>
      </c>
      <c r="V8" s="4">
        <v>2.0123258474684179E-2</v>
      </c>
      <c r="W8" s="4">
        <v>3.5603853369928558E-2</v>
      </c>
      <c r="X8" s="4">
        <v>3.7400748161551881E-3</v>
      </c>
      <c r="Y8" s="4">
        <v>0.2246157154483942</v>
      </c>
      <c r="Z8" s="4">
        <v>0.2188077837928063</v>
      </c>
      <c r="AA8" s="4">
        <v>0.24991674435846661</v>
      </c>
      <c r="AB8" s="4">
        <v>1.106777666251894</v>
      </c>
      <c r="AC8" s="4">
        <v>0.35773208338043933</v>
      </c>
      <c r="AD8" s="4">
        <v>0.47031347875255908</v>
      </c>
      <c r="AE8" s="4">
        <v>0.2188786714725352</v>
      </c>
      <c r="AF8" s="4">
        <v>0.95556333939489413</v>
      </c>
      <c r="AG8" s="4">
        <v>0.168927453603156</v>
      </c>
      <c r="AH8" s="4">
        <v>4.7791387675903483</v>
      </c>
      <c r="AI8" s="4">
        <v>1.3061281281636761</v>
      </c>
      <c r="AJ8" s="4">
        <v>3.6787124822767332</v>
      </c>
      <c r="AK8" s="4">
        <v>0.13827014472649871</v>
      </c>
      <c r="AL8" s="4">
        <v>7.5662303794181082E-2</v>
      </c>
      <c r="AM8" s="4">
        <v>0.93410282105702858</v>
      </c>
      <c r="AN8" s="4">
        <v>0.31626499690456311</v>
      </c>
      <c r="AO8" s="4">
        <v>9.6101071844742675E-2</v>
      </c>
      <c r="AP8" s="4">
        <v>7.4431130512492474E-3</v>
      </c>
      <c r="AQ8" s="4">
        <v>0.1688830939477711</v>
      </c>
      <c r="AR8" s="4">
        <v>0.29037500149822831</v>
      </c>
      <c r="AS8" s="4">
        <v>5.2103760912101541E-3</v>
      </c>
      <c r="AT8" s="4">
        <v>1.380820183300963</v>
      </c>
      <c r="AU8" s="4">
        <v>0.29079406922363688</v>
      </c>
      <c r="AV8" s="4">
        <v>0.40792069884472548</v>
      </c>
      <c r="AW8" s="4">
        <v>0.23859357588284599</v>
      </c>
      <c r="AX8" s="4">
        <v>0.24487627342235049</v>
      </c>
      <c r="AY8" s="4">
        <v>0.17467761274058591</v>
      </c>
      <c r="AZ8" s="4">
        <v>0.12637561827170249</v>
      </c>
      <c r="BA8" s="4">
        <v>0.41736690622062561</v>
      </c>
      <c r="BB8" s="4">
        <v>1.0193615728825971</v>
      </c>
      <c r="BC8" s="4">
        <v>0.4335126806484107</v>
      </c>
      <c r="BD8" s="4">
        <v>0.54102421386329036</v>
      </c>
      <c r="BE8" s="4">
        <v>0.19331754369513901</v>
      </c>
      <c r="BF8" s="4">
        <v>0.17529529321317161</v>
      </c>
      <c r="BG8" s="4">
        <v>0.26214037810402369</v>
      </c>
      <c r="BH8" s="4">
        <v>0.2326031794530922</v>
      </c>
      <c r="BI8" s="4">
        <v>0.34641724440028188</v>
      </c>
      <c r="BJ8" s="4">
        <v>0.1097334340395348</v>
      </c>
      <c r="BK8" s="4">
        <v>0.1012405409165657</v>
      </c>
      <c r="BL8" s="4">
        <v>1.634835184632951E-2</v>
      </c>
      <c r="BM8" s="4">
        <v>6.2947322913082207E-2</v>
      </c>
      <c r="BN8" s="4">
        <v>0.1233258352207954</v>
      </c>
      <c r="BO8" s="4">
        <v>3.910948368717998E-2</v>
      </c>
      <c r="BP8" s="4">
        <v>0.15701988735546149</v>
      </c>
      <c r="BQ8" s="4">
        <v>0.2331406739260756</v>
      </c>
      <c r="BR8" s="4">
        <v>0.1096734518040427</v>
      </c>
      <c r="BS8" s="4">
        <v>0.30925819977546132</v>
      </c>
      <c r="BT8" s="4">
        <v>0.32814981946505389</v>
      </c>
      <c r="BU8" s="4">
        <v>0.1184723325955104</v>
      </c>
      <c r="BV8" s="4">
        <v>0.25392836815221093</v>
      </c>
      <c r="BW8" s="4">
        <v>0.58161036055082505</v>
      </c>
      <c r="BX8" s="4">
        <v>0.158605536296892</v>
      </c>
      <c r="BY8" s="4">
        <v>0.2209135730028032</v>
      </c>
      <c r="BZ8" s="4">
        <v>2.031260215373696E-2</v>
      </c>
      <c r="CA8" s="4">
        <v>0.18378988286332831</v>
      </c>
      <c r="CB8" s="4">
        <v>1.2599058251473769</v>
      </c>
      <c r="CC8" s="4">
        <v>2.0252560814005071E-2</v>
      </c>
      <c r="CD8" s="4">
        <v>5.9245694112380592E-2</v>
      </c>
      <c r="CE8" s="4">
        <v>0.60729416841297312</v>
      </c>
      <c r="CF8" s="4">
        <v>0.21525461462776219</v>
      </c>
      <c r="CG8" s="4">
        <v>0.29172342886693808</v>
      </c>
      <c r="CH8" s="4">
        <v>0.23090505420520399</v>
      </c>
      <c r="CI8" s="4">
        <v>0.14315414484495489</v>
      </c>
      <c r="CJ8" s="4">
        <v>0.45882973629051671</v>
      </c>
      <c r="CK8" s="4">
        <v>1.743104307907331</v>
      </c>
      <c r="CL8" s="4">
        <v>0.67561002614092869</v>
      </c>
      <c r="CM8" s="4">
        <v>0.89198102505144716</v>
      </c>
      <c r="CN8" s="4">
        <v>0.41178270885119</v>
      </c>
      <c r="CO8" s="4">
        <v>9.5887078468583978E-2</v>
      </c>
      <c r="CP8" s="4">
        <v>0.48932852508419222</v>
      </c>
      <c r="CQ8" s="4">
        <v>0.13805199106531921</v>
      </c>
      <c r="CR8" s="4">
        <v>0.13114128112849871</v>
      </c>
      <c r="CS8" s="4">
        <v>2.470033032097534E-2</v>
      </c>
      <c r="CT8" s="4">
        <v>0.11823301749340701</v>
      </c>
      <c r="CU8" s="4">
        <v>0.2061804821714652</v>
      </c>
      <c r="CV8" s="4">
        <v>1.291554549078892</v>
      </c>
      <c r="CW8" s="4">
        <v>6.0397918089462183E-2</v>
      </c>
      <c r="CX8" s="4">
        <v>0.37672238044443762</v>
      </c>
      <c r="CY8" s="4">
        <v>0.17352825770270219</v>
      </c>
      <c r="CZ8" s="4">
        <v>1.4782082384257109</v>
      </c>
      <c r="DA8" s="4">
        <v>0.26297928951564781</v>
      </c>
      <c r="DB8" s="4">
        <v>0.1231314507662359</v>
      </c>
      <c r="DC8" s="4">
        <v>5.3994499908226107E-2</v>
      </c>
      <c r="DD8" s="4">
        <v>1.007021477912762</v>
      </c>
      <c r="DE8" s="4">
        <v>0.8671073736403655</v>
      </c>
      <c r="DF8" s="4">
        <v>0.99545728705424275</v>
      </c>
      <c r="DG8" s="4">
        <v>1.5902555645771861E-3</v>
      </c>
      <c r="DH8" s="4">
        <v>0.1244808504523192</v>
      </c>
      <c r="DI8" s="4">
        <v>0.18072661942425489</v>
      </c>
      <c r="DJ8" s="4">
        <v>1.111857096586685</v>
      </c>
      <c r="DK8" s="4">
        <v>3.9469812829029158E-2</v>
      </c>
      <c r="DL8" s="4">
        <v>4.4895557828648437E-2</v>
      </c>
      <c r="DM8" s="4">
        <v>0.44992624008325172</v>
      </c>
      <c r="DN8" s="4">
        <v>6.0526110950032339E-2</v>
      </c>
      <c r="DO8" s="4">
        <v>1.66722036873384E-3</v>
      </c>
      <c r="DP8" s="4">
        <v>4.3590308642230083E-2</v>
      </c>
      <c r="DQ8" s="4">
        <v>0.118930009088848</v>
      </c>
      <c r="DR8" s="4">
        <v>0.12165023517649461</v>
      </c>
      <c r="DS8" s="4">
        <v>0.1012177361074106</v>
      </c>
      <c r="DT8" s="4">
        <v>8.7845723612475862E-2</v>
      </c>
      <c r="DU8" s="4">
        <v>0.6482589327520053</v>
      </c>
      <c r="DV8" s="4">
        <v>0.89789533061255966</v>
      </c>
      <c r="DW8" s="4">
        <v>0.8078965747629373</v>
      </c>
      <c r="DX8" s="4">
        <v>1.9300534045132909E-2</v>
      </c>
      <c r="DY8" s="4">
        <v>0.71414512192062163</v>
      </c>
      <c r="DZ8" s="4">
        <v>1.7494859113534129</v>
      </c>
      <c r="EA8" s="4">
        <v>5.8201588854619471E-2</v>
      </c>
      <c r="EB8" s="4">
        <v>0.36942529268962648</v>
      </c>
      <c r="EC8" s="4">
        <v>0.97727192281926922</v>
      </c>
      <c r="ED8" s="4">
        <v>2.0829682878232059</v>
      </c>
      <c r="EE8" s="4">
        <v>4.2657730407253777E-2</v>
      </c>
      <c r="EF8" s="4">
        <v>0.4821891077270003</v>
      </c>
      <c r="EG8" s="4">
        <v>2.5252356010865801E-2</v>
      </c>
      <c r="EH8" s="4">
        <v>0.98008224225325291</v>
      </c>
      <c r="EI8" s="4">
        <v>7.4399730359805807E-2</v>
      </c>
      <c r="EJ8" s="4">
        <v>0.25907460851083552</v>
      </c>
      <c r="EK8" s="4">
        <v>0.2486368282249265</v>
      </c>
      <c r="EL8" s="4">
        <v>0.25467635326965138</v>
      </c>
      <c r="EM8" s="4">
        <v>0.17618143279096249</v>
      </c>
      <c r="EN8" s="4">
        <v>1.3280879389408</v>
      </c>
      <c r="EO8" s="4">
        <v>0.127341584504788</v>
      </c>
      <c r="EP8" s="4">
        <v>0.42711234053338892</v>
      </c>
      <c r="EQ8" s="4">
        <v>0.37713432851510909</v>
      </c>
      <c r="ER8" s="4">
        <v>0.34545440772667518</v>
      </c>
      <c r="ES8" s="4">
        <v>0.73994195619453573</v>
      </c>
      <c r="ET8" s="4">
        <v>4.8953862253254127E-2</v>
      </c>
      <c r="EU8" s="4">
        <v>5.2943531014109667E-2</v>
      </c>
      <c r="EV8" s="4">
        <v>0.22107056040176129</v>
      </c>
      <c r="EW8" s="4">
        <v>0.87978843560232689</v>
      </c>
      <c r="EX8" s="4">
        <v>0.15738121076243131</v>
      </c>
      <c r="EY8" s="4">
        <v>0.398512635167795</v>
      </c>
      <c r="EZ8" s="4">
        <v>1.201337731889471E-2</v>
      </c>
      <c r="FA8" s="4">
        <v>0.13778904859396049</v>
      </c>
      <c r="FB8" s="4">
        <v>0.2151882253649304</v>
      </c>
      <c r="FC8" s="4">
        <v>0.15588034569502171</v>
      </c>
      <c r="FD8" s="4">
        <v>0.54080993485869444</v>
      </c>
      <c r="FE8" s="4">
        <v>0.38628488502362751</v>
      </c>
      <c r="FF8" s="4">
        <v>0.33469230084575902</v>
      </c>
      <c r="FG8" s="4">
        <v>0.19778264368823931</v>
      </c>
      <c r="FH8" s="4">
        <v>0.31930828437734432</v>
      </c>
      <c r="FI8" s="4">
        <v>0.34566087596757028</v>
      </c>
      <c r="FJ8" s="4">
        <v>0.193760352206787</v>
      </c>
      <c r="FK8" s="4">
        <v>0.29803842434139671</v>
      </c>
      <c r="FL8" s="4">
        <v>0.54819026976793106</v>
      </c>
      <c r="FM8" s="4">
        <v>4.2497653222292486</v>
      </c>
      <c r="FN8" s="4">
        <v>0.17529556393921431</v>
      </c>
      <c r="FO8" s="4">
        <v>0.2427800379236372</v>
      </c>
      <c r="FP8" s="4">
        <v>0.9944495725687309</v>
      </c>
      <c r="FQ8" s="4">
        <v>0.18596273523648271</v>
      </c>
      <c r="FR8" s="4">
        <v>9.9352728383975963E-2</v>
      </c>
      <c r="FS8" s="4">
        <v>0.1091465604081148</v>
      </c>
      <c r="FT8" s="4">
        <v>0.40960426754245921</v>
      </c>
      <c r="FU8" s="4">
        <v>0.33331143392567031</v>
      </c>
      <c r="FV8" s="4">
        <v>0.15953346705283919</v>
      </c>
      <c r="FW8" s="4">
        <v>0.26498824000798799</v>
      </c>
      <c r="FX8" s="4">
        <v>0.31298824767723887</v>
      </c>
      <c r="FY8" s="4">
        <v>7.3144003628809393E-2</v>
      </c>
      <c r="FZ8" s="4">
        <v>0.1120444312109713</v>
      </c>
      <c r="GA8" s="4">
        <v>8.9312386755226403E-2</v>
      </c>
      <c r="GB8" s="4">
        <v>3.8288036625399757E-2</v>
      </c>
      <c r="GC8" s="4">
        <v>0.2848051216450026</v>
      </c>
      <c r="GD8" s="4">
        <v>4.5339161658713739E-2</v>
      </c>
      <c r="GE8" s="4">
        <v>0.1304129976533438</v>
      </c>
      <c r="GF8" s="4">
        <v>0.22680535059282189</v>
      </c>
      <c r="GG8" s="4">
        <v>4.2537208465607032E-2</v>
      </c>
      <c r="GH8" s="4">
        <v>0.37161394446437568</v>
      </c>
      <c r="GI8" s="4">
        <v>1.309218392569299E-2</v>
      </c>
      <c r="GJ8" s="4">
        <v>3.6329090768315669E-2</v>
      </c>
      <c r="GK8" s="4">
        <v>0.64858014867978575</v>
      </c>
      <c r="GL8" s="4">
        <v>0.36133015459785961</v>
      </c>
      <c r="GM8" s="4">
        <v>0.37878805463460041</v>
      </c>
      <c r="GN8" s="4">
        <v>0.1100526515195452</v>
      </c>
      <c r="GO8" s="4">
        <v>1.6094399109650701</v>
      </c>
      <c r="GP8" s="4">
        <v>0.50290795400740751</v>
      </c>
      <c r="GQ8" s="4">
        <v>0.12650170961435839</v>
      </c>
      <c r="GR8" s="4">
        <v>0.16246004114994789</v>
      </c>
      <c r="GS8" s="4">
        <v>0.11602963109184471</v>
      </c>
      <c r="GT8" s="4">
        <v>0.34691661249560102</v>
      </c>
      <c r="GU8" s="4">
        <v>0.1048944219398058</v>
      </c>
      <c r="GV8" s="4">
        <v>1.24269953982812</v>
      </c>
      <c r="GW8" s="4">
        <v>5.4013305186540773E-2</v>
      </c>
      <c r="GX8" s="4">
        <v>0.34230147684416767</v>
      </c>
      <c r="GY8" s="4">
        <v>6.0831695016305032E-2</v>
      </c>
      <c r="GZ8" s="4">
        <v>6.7482655089779159E-2</v>
      </c>
      <c r="HA8" s="4">
        <v>1.119820826140665</v>
      </c>
      <c r="HB8" s="4">
        <v>0.34882539915850153</v>
      </c>
      <c r="HC8" s="4">
        <v>0.16944743240781759</v>
      </c>
      <c r="HD8" s="4">
        <v>0.35517465818603938</v>
      </c>
      <c r="HE8" s="4">
        <v>0.47049921244919363</v>
      </c>
      <c r="HF8" s="4">
        <v>1.0200664608451611</v>
      </c>
      <c r="HG8" s="4">
        <v>0.78171258323502413</v>
      </c>
      <c r="HH8" s="4">
        <v>1.171354182031731</v>
      </c>
      <c r="HI8" s="4">
        <v>0.28996351109099161</v>
      </c>
      <c r="HJ8" s="4">
        <v>7.1785922002277472E-2</v>
      </c>
      <c r="HK8" s="4">
        <v>9.6121584892285908E-2</v>
      </c>
      <c r="HL8" s="4">
        <v>0.2098829885569721</v>
      </c>
      <c r="HM8" s="4">
        <v>0.6353910798175243</v>
      </c>
      <c r="HN8" s="4">
        <v>0.12503173992961081</v>
      </c>
      <c r="HO8" s="4">
        <v>0.33852192222930122</v>
      </c>
      <c r="HP8" s="4">
        <v>0.2202463103654132</v>
      </c>
      <c r="HQ8" s="4">
        <v>7.327496705818605E-2</v>
      </c>
      <c r="HR8" s="4">
        <v>5.3889019117503034</v>
      </c>
      <c r="HS8" s="4">
        <v>0.37048130305918398</v>
      </c>
      <c r="HT8" s="4">
        <v>1.3670293848237309</v>
      </c>
      <c r="HU8" s="4">
        <v>0.24029586087267921</v>
      </c>
      <c r="HV8" s="4">
        <v>1.703946488413888</v>
      </c>
      <c r="HW8" s="4">
        <v>0.15372836318167121</v>
      </c>
      <c r="HX8" s="4">
        <v>0.20239529035771209</v>
      </c>
      <c r="HY8" s="4">
        <v>7.5158957198322024E-2</v>
      </c>
      <c r="HZ8" s="4">
        <v>7.1972611519633897E-2</v>
      </c>
      <c r="IA8" s="4">
        <v>5.1785428509132987E-2</v>
      </c>
      <c r="IB8" s="4">
        <v>8.6903636672111081E-2</v>
      </c>
      <c r="IC8" s="4">
        <v>0.55118316872590267</v>
      </c>
      <c r="ID8" s="4">
        <v>2.3684772662485979E-2</v>
      </c>
      <c r="IE8" s="4">
        <v>0.25826133221932612</v>
      </c>
      <c r="IF8" s="4">
        <v>6.7222355193419375E-2</v>
      </c>
      <c r="IG8" s="4">
        <v>0.124283506228656</v>
      </c>
      <c r="IH8" s="4">
        <v>0.24913126561464211</v>
      </c>
      <c r="II8" s="4">
        <v>0.1500270895762664</v>
      </c>
      <c r="IJ8" s="4">
        <v>0.54704208098814888</v>
      </c>
      <c r="IK8" s="4">
        <v>0.74134514048141309</v>
      </c>
      <c r="IL8" s="4">
        <v>0.1198369672432647</v>
      </c>
      <c r="IM8" s="4">
        <v>5.6471483960738859E-2</v>
      </c>
      <c r="IN8" s="4">
        <v>4.6404337815385978E-2</v>
      </c>
      <c r="IO8" s="4">
        <v>5.242145985894512E-2</v>
      </c>
      <c r="IP8" s="4">
        <v>0.75683437013142707</v>
      </c>
      <c r="IQ8" s="4">
        <v>0.1227359945773841</v>
      </c>
      <c r="IR8" s="4">
        <v>0.1547232589752042</v>
      </c>
      <c r="IS8" s="4">
        <v>8.9062517130349683E-2</v>
      </c>
      <c r="IT8" s="4">
        <v>0.33546240031635532</v>
      </c>
      <c r="IU8" s="4">
        <v>0.69903369048201935</v>
      </c>
      <c r="IV8" s="4">
        <v>2.3263648044854439</v>
      </c>
      <c r="IW8" s="4">
        <v>0.76349188642804877</v>
      </c>
      <c r="IX8" s="4">
        <v>1.2962451418616869</v>
      </c>
      <c r="IY8" s="4">
        <v>1.319968274462459</v>
      </c>
      <c r="IZ8" s="4">
        <v>2.732458767956444E-2</v>
      </c>
      <c r="JA8" s="4">
        <v>3.337833226340833</v>
      </c>
      <c r="JB8" s="4">
        <v>1.1639311753016499E-3</v>
      </c>
      <c r="JC8" s="4">
        <v>8.4585374982607698E-3</v>
      </c>
      <c r="JD8" s="4">
        <v>3.9747370553681067E-3</v>
      </c>
      <c r="JE8" s="4">
        <v>0.1576052110803581</v>
      </c>
      <c r="JF8" s="4">
        <v>4.8737878276724322E-2</v>
      </c>
      <c r="JG8" s="4">
        <v>4.984240621118699E-2</v>
      </c>
      <c r="JH8" s="4">
        <v>0.21246561875466369</v>
      </c>
      <c r="JI8" s="4">
        <v>0.19896271092161399</v>
      </c>
      <c r="JJ8" s="4">
        <v>0.55368548829300346</v>
      </c>
      <c r="JK8" s="4">
        <v>0.1079289019763157</v>
      </c>
      <c r="JL8" s="4">
        <v>0.35090706964861618</v>
      </c>
      <c r="JM8" s="4">
        <v>0.2137908265496043</v>
      </c>
      <c r="JN8" s="4">
        <v>0.53914238942370252</v>
      </c>
      <c r="JO8" s="4">
        <v>0.98602466779172071</v>
      </c>
      <c r="JP8" s="4">
        <v>0.59949333155179585</v>
      </c>
      <c r="JQ8" s="4">
        <v>1.2352377861597399</v>
      </c>
      <c r="JR8" s="4">
        <v>1.785101869041442</v>
      </c>
      <c r="JS8" s="4">
        <v>1.380327739655077</v>
      </c>
      <c r="JT8" s="4">
        <v>0.39772501030653529</v>
      </c>
      <c r="JU8" s="4">
        <v>6.297593672873707</v>
      </c>
      <c r="JV8" s="4">
        <v>0.66629479566161476</v>
      </c>
      <c r="JW8" s="4">
        <v>6.9301289646808886E-2</v>
      </c>
      <c r="JX8" s="4">
        <v>0.41597979650340389</v>
      </c>
      <c r="JY8" s="4">
        <v>1.256408138275203</v>
      </c>
      <c r="JZ8" s="4">
        <v>0.81568272021719013</v>
      </c>
      <c r="KA8" s="4">
        <v>1.0820895496455709</v>
      </c>
      <c r="KB8" s="4">
        <v>2.8320705410062819</v>
      </c>
      <c r="KC8" s="4">
        <v>0.15795501824786601</v>
      </c>
      <c r="KD8" s="4">
        <v>0.99597197413912042</v>
      </c>
      <c r="KE8" s="4">
        <v>0.57070404719704126</v>
      </c>
      <c r="KF8" s="4">
        <v>1.063738985095837</v>
      </c>
      <c r="KG8" s="4">
        <v>0.57548800079850959</v>
      </c>
      <c r="KH8" s="4">
        <v>0.16829232684313311</v>
      </c>
      <c r="KI8" s="4">
        <v>0.98913990754124936</v>
      </c>
      <c r="KJ8" s="4">
        <v>0.43676061135989541</v>
      </c>
      <c r="KK8" s="4">
        <v>0.57715942454345204</v>
      </c>
      <c r="KL8" s="4">
        <v>0.99082510098791621</v>
      </c>
      <c r="KM8" s="4">
        <v>1.008424366841093</v>
      </c>
      <c r="KN8" s="4">
        <v>3.318780364488696</v>
      </c>
      <c r="KO8" s="4">
        <v>0.73946645413318279</v>
      </c>
      <c r="KP8" s="4">
        <v>0.52541139163898498</v>
      </c>
      <c r="KQ8" s="4">
        <v>1.849020377143435</v>
      </c>
      <c r="KR8" s="4">
        <v>1.074572806051989</v>
      </c>
      <c r="KS8" s="4">
        <v>0.37415569402622989</v>
      </c>
      <c r="KT8" s="4">
        <v>0.48310448256198679</v>
      </c>
      <c r="KU8" s="4">
        <v>20.678921594373811</v>
      </c>
      <c r="KV8" s="4">
        <v>0.8704497779721585</v>
      </c>
      <c r="KW8" s="4">
        <v>2.2160792837796728</v>
      </c>
      <c r="KX8" s="4">
        <v>5.9328805764506152</v>
      </c>
      <c r="KY8" s="4">
        <v>4.8947987557416646</v>
      </c>
      <c r="KZ8" s="4">
        <v>4.1116798261293583</v>
      </c>
      <c r="LA8" s="4">
        <v>0.72671204324199301</v>
      </c>
      <c r="LB8" s="4">
        <v>2.2963444290732218</v>
      </c>
      <c r="LC8" s="4">
        <v>2.3197296652359189</v>
      </c>
      <c r="LD8" s="4">
        <v>1.4811276020887749</v>
      </c>
      <c r="LE8" s="4">
        <v>14.208149038913829</v>
      </c>
      <c r="LF8" s="4">
        <v>0.27823465434678307</v>
      </c>
      <c r="LG8" s="4">
        <v>5.7044309029348668</v>
      </c>
      <c r="LH8" s="4">
        <v>14.208149038913829</v>
      </c>
      <c r="LI8" s="4">
        <v>6.069402292783542E-2</v>
      </c>
      <c r="LJ8" s="4">
        <v>0.215722061654256</v>
      </c>
      <c r="LK8" s="4">
        <v>0.55042460002939408</v>
      </c>
      <c r="LL8" s="4">
        <v>1.2622557820795279</v>
      </c>
      <c r="LM8" s="4">
        <v>4.2940610701693686E-3</v>
      </c>
      <c r="LN8" s="4">
        <v>1.0178035823855749</v>
      </c>
      <c r="LO8" s="4">
        <v>1.870386096650825</v>
      </c>
      <c r="LP8" s="4">
        <v>3.50326476947569</v>
      </c>
      <c r="LQ8" s="4">
        <v>0.93866640172363591</v>
      </c>
      <c r="LR8" s="4">
        <v>4.9429932804970171</v>
      </c>
      <c r="LS8" s="4">
        <v>2.4253041573324858</v>
      </c>
      <c r="LT8" s="4">
        <v>3.434233109064186</v>
      </c>
      <c r="LU8" s="4">
        <v>10.01516909109769</v>
      </c>
      <c r="LV8" s="4">
        <v>0.44092689051682332</v>
      </c>
      <c r="LW8" s="4">
        <v>1.548813191196972</v>
      </c>
      <c r="LX8" s="4">
        <v>1.0325510666965809</v>
      </c>
      <c r="LY8" s="4">
        <v>3.218570216216186</v>
      </c>
      <c r="LZ8" s="4">
        <v>1.3868423513512971</v>
      </c>
      <c r="MA8" s="4">
        <v>2.2302219922479392</v>
      </c>
      <c r="MB8" s="4">
        <v>0.25226708802058989</v>
      </c>
      <c r="MC8" s="4">
        <v>1.652415166902669</v>
      </c>
      <c r="MD8" s="4">
        <v>0.81567589525963058</v>
      </c>
      <c r="ME8" s="4">
        <v>1.593202672602035</v>
      </c>
      <c r="MF8" s="4">
        <v>1.444526709413279</v>
      </c>
      <c r="MG8" s="4">
        <v>2.3820279936767461</v>
      </c>
      <c r="MH8" s="4">
        <v>1.374162959123217</v>
      </c>
      <c r="MI8" s="4">
        <v>3.661696525728892</v>
      </c>
      <c r="MJ8" s="4">
        <v>3.7437082332959188</v>
      </c>
      <c r="MK8" s="4">
        <v>1.473526853698172</v>
      </c>
      <c r="ML8" s="4">
        <v>0.18292662873697421</v>
      </c>
      <c r="MM8" s="4">
        <v>5.7760879871488724</v>
      </c>
      <c r="MN8" s="4">
        <v>1.3949119730508159</v>
      </c>
      <c r="MO8" s="4">
        <v>1.487512071288672</v>
      </c>
      <c r="MP8" s="4">
        <v>2.1492388499221509</v>
      </c>
      <c r="MQ8" s="4">
        <v>4.2980618688334618</v>
      </c>
      <c r="MR8" s="4">
        <v>0.99462235551292866</v>
      </c>
      <c r="MS8" s="4">
        <v>2.3497452501662872</v>
      </c>
      <c r="MT8" s="4">
        <v>0.95866278004014172</v>
      </c>
      <c r="MU8" s="4">
        <v>0.60347951588186055</v>
      </c>
      <c r="MV8" s="4">
        <v>1.8449851929390679</v>
      </c>
      <c r="MW8" s="4">
        <v>2.0120090785340361</v>
      </c>
      <c r="MX8" s="4">
        <v>1.800376393232213</v>
      </c>
      <c r="MY8" s="4">
        <v>1.399027649341221</v>
      </c>
      <c r="MZ8" s="4">
        <v>1.300369282155186</v>
      </c>
      <c r="NA8" s="4">
        <v>0.69126408137633277</v>
      </c>
      <c r="NB8" s="4">
        <v>0.36165623890396398</v>
      </c>
      <c r="NC8" s="4">
        <v>0.66205249918095355</v>
      </c>
      <c r="ND8" s="4">
        <v>0.83752075596755937</v>
      </c>
      <c r="NE8" s="4">
        <v>0.13269660999958369</v>
      </c>
      <c r="NF8" s="4">
        <v>8.0967861482599005E-2</v>
      </c>
      <c r="NG8" s="4">
        <v>0.73015079636656632</v>
      </c>
      <c r="NH8" s="4">
        <v>0.55659785439123488</v>
      </c>
      <c r="NI8" s="4">
        <v>0.27642399804498652</v>
      </c>
      <c r="NJ8" s="4">
        <v>0.48644192744059461</v>
      </c>
      <c r="NK8" s="4">
        <v>0.10439574466625511</v>
      </c>
      <c r="NL8" s="4">
        <v>0.5899003359730135</v>
      </c>
      <c r="NM8" s="4">
        <v>0.75433763167861034</v>
      </c>
      <c r="NN8" s="4">
        <v>1.719461011961031</v>
      </c>
      <c r="NO8" s="4">
        <v>0.45825976592860629</v>
      </c>
      <c r="NP8" s="4">
        <v>1.9372698839541469</v>
      </c>
      <c r="NQ8" s="4">
        <v>0.4203005709251979</v>
      </c>
      <c r="NR8" s="4">
        <v>0.30346625443961128</v>
      </c>
      <c r="NS8" s="4">
        <v>0.25175117694470778</v>
      </c>
      <c r="NT8" s="4">
        <v>1.0124781022726961</v>
      </c>
      <c r="NU8" s="4">
        <v>0.52793701258950232</v>
      </c>
      <c r="NV8" s="4">
        <v>0.91058572648449698</v>
      </c>
      <c r="NW8" s="4">
        <v>0.57364031275286931</v>
      </c>
      <c r="NX8" s="4">
        <v>0.73334863767710801</v>
      </c>
      <c r="NY8" s="4">
        <v>7.891405611729746E-2</v>
      </c>
      <c r="NZ8" s="4">
        <v>0.43698401099534068</v>
      </c>
      <c r="OA8" s="4">
        <v>0.30874415520297849</v>
      </c>
      <c r="OB8" s="4">
        <v>0.2583728824155993</v>
      </c>
      <c r="OC8" s="4">
        <v>0.32572579920526368</v>
      </c>
      <c r="OD8" s="4">
        <v>0.35559144752719068</v>
      </c>
      <c r="OE8" s="4">
        <v>0.10732414529155911</v>
      </c>
      <c r="OF8" s="4">
        <v>0.13260931756707259</v>
      </c>
      <c r="OG8" s="4">
        <v>0.46601136183524872</v>
      </c>
      <c r="OH8" s="4">
        <v>0.82903998629151243</v>
      </c>
      <c r="OI8" s="4">
        <v>2.4748261031283221</v>
      </c>
      <c r="OJ8" s="4">
        <v>0.44989147608750929</v>
      </c>
      <c r="OK8" s="4">
        <v>0.85162606921769146</v>
      </c>
      <c r="OL8" s="4">
        <v>3.2448190792413532</v>
      </c>
      <c r="OM8" s="4">
        <v>1.689369016191145</v>
      </c>
      <c r="ON8" s="4">
        <v>1.1154214234893329</v>
      </c>
      <c r="OO8" s="4">
        <v>0.58229486876660763</v>
      </c>
      <c r="OP8" s="4">
        <v>2.2937443943010289</v>
      </c>
      <c r="OQ8" s="4">
        <v>0.87476069485182917</v>
      </c>
      <c r="OR8" s="4">
        <v>0.47230920219622452</v>
      </c>
      <c r="OS8" s="4">
        <v>1.957636087474701</v>
      </c>
      <c r="OT8" s="4">
        <v>1.398180205958985</v>
      </c>
      <c r="OU8" s="4">
        <v>0.15505341236450229</v>
      </c>
      <c r="OV8" s="4">
        <v>0.38015047256969742</v>
      </c>
      <c r="OW8" s="4">
        <v>0.8957310475158945</v>
      </c>
      <c r="OX8" s="4">
        <v>0.54406944394548407</v>
      </c>
      <c r="OY8" s="4">
        <v>0.33691279811879138</v>
      </c>
      <c r="OZ8" s="4">
        <v>3.1231147238415669</v>
      </c>
      <c r="PA8" s="4">
        <v>7.1141327917061279</v>
      </c>
      <c r="PB8" s="4">
        <v>2.3253159406320201</v>
      </c>
      <c r="PC8" s="4">
        <v>1.754527372469703</v>
      </c>
      <c r="PD8" s="4">
        <v>4.5987055092004843</v>
      </c>
      <c r="PE8" s="4">
        <v>0.38942104378679288</v>
      </c>
      <c r="PF8" s="4">
        <v>4.4401272330556267</v>
      </c>
      <c r="PG8" s="4">
        <v>0.66023326000013438</v>
      </c>
      <c r="PH8" s="4">
        <v>0.94740033374783117</v>
      </c>
      <c r="PI8" s="4">
        <v>0.85072819560797786</v>
      </c>
      <c r="PJ8" s="4">
        <v>0.62934105801792284</v>
      </c>
      <c r="PK8" s="4">
        <v>1.2899297364643649</v>
      </c>
      <c r="PL8" s="4">
        <v>1.1633465197221291</v>
      </c>
      <c r="PM8" s="4">
        <v>1.41162588903391</v>
      </c>
      <c r="PN8" s="4">
        <v>0.25002167133285202</v>
      </c>
      <c r="PO8" s="4">
        <v>0.51605971494453051</v>
      </c>
      <c r="PP8" s="4">
        <v>0.99905523612174796</v>
      </c>
      <c r="PQ8" s="4">
        <v>0.8682898377634255</v>
      </c>
      <c r="PR8" s="4">
        <v>0.90008686421118211</v>
      </c>
      <c r="PS8" s="4">
        <v>2.0079287545541411</v>
      </c>
      <c r="PT8" s="4">
        <v>0.39024110038407339</v>
      </c>
      <c r="PU8" s="4">
        <v>2.437817776773973</v>
      </c>
      <c r="PV8" s="4">
        <v>0.67237887419080478</v>
      </c>
      <c r="PW8" s="4">
        <v>0.57114511989860184</v>
      </c>
      <c r="PX8" s="4">
        <v>3.2935297158490382</v>
      </c>
      <c r="PY8" s="4">
        <v>0.53712122881894531</v>
      </c>
      <c r="PZ8" s="4">
        <v>0.25332938349774009</v>
      </c>
      <c r="QA8" s="4">
        <v>2.6435509601947089</v>
      </c>
      <c r="QB8" s="4">
        <v>1.5057771514803071</v>
      </c>
      <c r="QC8" s="4">
        <v>0.52253498454738267</v>
      </c>
      <c r="QD8" s="4">
        <v>0.2642355970505858</v>
      </c>
      <c r="QE8" s="4">
        <v>0.34143884761021248</v>
      </c>
      <c r="QF8" s="4">
        <v>0.25037714062760519</v>
      </c>
      <c r="QG8" s="4">
        <v>1.14562075448064</v>
      </c>
      <c r="QH8" s="4">
        <v>1.9194689387405699</v>
      </c>
      <c r="QI8" s="4">
        <v>0.50732075769588103</v>
      </c>
      <c r="QJ8" s="4">
        <v>0.44725339097515698</v>
      </c>
      <c r="QK8" s="4">
        <v>1.4350962116939769</v>
      </c>
      <c r="QL8" s="4">
        <v>0.75071714226478847</v>
      </c>
      <c r="QM8" s="4">
        <v>4.8909999356867058</v>
      </c>
      <c r="QN8" s="4">
        <v>1.699612893827799</v>
      </c>
      <c r="QO8" s="4">
        <v>1.0821287344024391</v>
      </c>
      <c r="QP8" s="4">
        <v>0.9480373471040896</v>
      </c>
      <c r="QQ8" s="4">
        <v>3.1711752085032008</v>
      </c>
      <c r="QR8" s="4">
        <v>2.0393638634671932E-2</v>
      </c>
      <c r="QS8" s="4">
        <v>1.6484939633228819</v>
      </c>
      <c r="QT8" s="4">
        <v>0.21717602851138831</v>
      </c>
      <c r="QU8" s="4">
        <v>2.8742531099119502</v>
      </c>
      <c r="QV8" s="4">
        <v>1.954730644339719</v>
      </c>
      <c r="QW8" s="4">
        <v>0.52958581771377478</v>
      </c>
      <c r="QX8" s="4">
        <v>0.81769167704664203</v>
      </c>
      <c r="QY8" s="4">
        <v>1.246512366952641</v>
      </c>
      <c r="QZ8" s="4">
        <v>0.27760474039211969</v>
      </c>
      <c r="RA8" s="4">
        <v>0.57522195394965137</v>
      </c>
      <c r="RB8" s="4">
        <v>3.5838746403186822E-2</v>
      </c>
      <c r="RC8" s="4">
        <v>0.68451860996176528</v>
      </c>
      <c r="RD8" s="4">
        <v>2.0421902978328878E-2</v>
      </c>
      <c r="RE8" s="4">
        <v>0.828538410891143</v>
      </c>
      <c r="RF8" s="4">
        <v>0.54500201590135877</v>
      </c>
      <c r="RG8" s="4">
        <v>0.12485088094575771</v>
      </c>
      <c r="RH8" s="4">
        <v>0.36201960486484053</v>
      </c>
      <c r="RI8" s="4">
        <v>1.5696857158412121</v>
      </c>
      <c r="RJ8" s="4">
        <v>9.5555085523493872</v>
      </c>
      <c r="RK8" s="4">
        <v>1.116139960491632</v>
      </c>
      <c r="RL8" s="4">
        <v>0.44504296798703907</v>
      </c>
      <c r="RM8" s="4">
        <v>1.044507559497734</v>
      </c>
      <c r="RN8" s="4">
        <v>0.14320858196510061</v>
      </c>
      <c r="RO8" s="4">
        <v>0.41041830471729618</v>
      </c>
      <c r="RP8" s="4">
        <v>1.015039313279372</v>
      </c>
      <c r="RQ8" s="4">
        <v>0.85118802054152742</v>
      </c>
      <c r="RR8" s="4">
        <v>0.42663606395075221</v>
      </c>
      <c r="RS8" s="4">
        <v>0.45059112360274151</v>
      </c>
      <c r="RT8" s="4">
        <v>0.72048358151937664</v>
      </c>
      <c r="RU8" s="4">
        <v>7.6959547474822837E-2</v>
      </c>
      <c r="RV8" s="4">
        <v>0.13840974835736611</v>
      </c>
      <c r="RW8" s="4">
        <v>1.7591212000623629E-3</v>
      </c>
      <c r="RX8" s="4">
        <v>0.22825830920459689</v>
      </c>
      <c r="RY8" s="4">
        <v>4.0027044341682513E-2</v>
      </c>
      <c r="RZ8" s="4">
        <v>0.1159500139889305</v>
      </c>
      <c r="SA8" s="4">
        <v>1.7714587449513531E-3</v>
      </c>
      <c r="SB8" s="4">
        <v>0.71875147118773652</v>
      </c>
      <c r="SC8" s="4">
        <v>1.7696539730802441</v>
      </c>
      <c r="SD8" s="4">
        <v>1.0321494561530229</v>
      </c>
      <c r="SE8" s="4">
        <v>1.094218706308592</v>
      </c>
      <c r="SF8" s="4">
        <v>1.195075428355427</v>
      </c>
      <c r="SG8" s="4">
        <v>0.40234621622241612</v>
      </c>
      <c r="SH8" s="4">
        <v>0.26934321360000629</v>
      </c>
      <c r="SI8" s="4">
        <v>0.64277872850137352</v>
      </c>
      <c r="SJ8" s="4">
        <v>0.44944287448496179</v>
      </c>
      <c r="SK8" s="4">
        <v>1.676721736305806</v>
      </c>
      <c r="SL8" s="4">
        <v>1.061136663535907</v>
      </c>
      <c r="SM8" s="4">
        <v>0.2062277086742782</v>
      </c>
      <c r="SN8" s="4">
        <v>0.85470507375681326</v>
      </c>
      <c r="SO8" s="4">
        <v>1.413744825820165</v>
      </c>
      <c r="SP8" s="4">
        <v>0.17209225231464301</v>
      </c>
      <c r="SQ8" s="4">
        <v>2.992083218328041E-2</v>
      </c>
      <c r="SR8" s="4">
        <v>4.1144288165859506E-3</v>
      </c>
      <c r="SS8" s="4">
        <v>0.12137629108256889</v>
      </c>
      <c r="ST8" s="4">
        <v>2.8244710969146709</v>
      </c>
      <c r="SU8" s="4">
        <v>0.15524305229707841</v>
      </c>
      <c r="SV8" s="4">
        <v>4.1539774310267686E-3</v>
      </c>
      <c r="SW8" s="4">
        <v>4.2988373987715434E-3</v>
      </c>
      <c r="SX8" s="4">
        <v>4.1080755841990987E-2</v>
      </c>
      <c r="SY8" s="4">
        <v>0.43494462355506858</v>
      </c>
      <c r="SZ8" s="4">
        <v>0.47277136153939481</v>
      </c>
      <c r="TA8" s="4">
        <v>8.9936349208350808E-2</v>
      </c>
      <c r="TB8" s="4">
        <v>8.9038746477340516E-2</v>
      </c>
      <c r="TC8" s="4">
        <v>0.51119495053656139</v>
      </c>
      <c r="TD8" s="4">
        <v>0.22827790388806021</v>
      </c>
      <c r="TE8" s="4">
        <v>0.88742334604783379</v>
      </c>
      <c r="TF8" s="4">
        <v>0.41545467194437802</v>
      </c>
      <c r="TG8" s="4">
        <v>6.9902972412063488E-2</v>
      </c>
      <c r="TH8" s="4">
        <v>0.1314474984592412</v>
      </c>
      <c r="TI8" s="4">
        <v>0.25723687370145981</v>
      </c>
      <c r="TJ8" s="4">
        <v>0.21529723733750669</v>
      </c>
      <c r="TK8" s="4">
        <v>0.7814894432668954</v>
      </c>
      <c r="TL8" s="4">
        <v>1.670733129236577</v>
      </c>
      <c r="TM8" s="4">
        <v>0.66361796641067872</v>
      </c>
      <c r="TN8" s="4">
        <v>0.31910560528545118</v>
      </c>
      <c r="TO8" s="4">
        <v>0.29647107320343102</v>
      </c>
      <c r="TP8" s="4">
        <v>0.33951794309836503</v>
      </c>
      <c r="TQ8" s="4">
        <v>2.3504742030981611</v>
      </c>
      <c r="TR8" s="4">
        <v>0.58787916478075153</v>
      </c>
      <c r="TS8" s="4">
        <v>1.431331969788372</v>
      </c>
      <c r="TT8" s="4">
        <v>2.7539022014706278</v>
      </c>
      <c r="TU8" s="4">
        <v>1.9846298877651161</v>
      </c>
      <c r="TV8" s="4">
        <v>1.454550732356664</v>
      </c>
      <c r="TW8" s="4">
        <v>2.6404157716133771E-2</v>
      </c>
      <c r="TX8" s="4">
        <v>1.229243396412609</v>
      </c>
      <c r="TY8" s="4">
        <v>1.167060610542747</v>
      </c>
      <c r="TZ8" s="4">
        <v>0.23798537014207141</v>
      </c>
      <c r="UA8" s="4">
        <v>0.18812251154116111</v>
      </c>
      <c r="UB8" s="4">
        <v>0.499982251770625</v>
      </c>
      <c r="UC8" s="4">
        <v>3.010317064286574</v>
      </c>
      <c r="UD8" s="4">
        <v>2.1078222593247768</v>
      </c>
      <c r="UE8" s="4">
        <v>0.59960374232248093</v>
      </c>
      <c r="UF8" s="4">
        <v>2.1568388729861452</v>
      </c>
      <c r="UG8" s="4">
        <v>0.84117308436605653</v>
      </c>
      <c r="UH8" s="4">
        <v>0.64625797425502274</v>
      </c>
      <c r="UI8" s="4">
        <v>1.016381197071494</v>
      </c>
      <c r="UJ8" s="4">
        <v>0.81831337356680012</v>
      </c>
      <c r="UK8" s="4">
        <v>0.97026699351903944</v>
      </c>
      <c r="UL8" s="4">
        <v>1.474941960671492</v>
      </c>
      <c r="UM8" s="4">
        <v>1.094905080998279</v>
      </c>
      <c r="UN8" s="4">
        <v>0.6106220205379902</v>
      </c>
      <c r="UO8" s="4">
        <v>0.20383750613130591</v>
      </c>
      <c r="UP8" s="4">
        <v>0.1669849278580906</v>
      </c>
      <c r="UQ8" s="4">
        <v>0.36675744992563092</v>
      </c>
      <c r="UR8" s="4">
        <v>0.25297315964139122</v>
      </c>
      <c r="US8" s="4">
        <v>0.79323503685396313</v>
      </c>
      <c r="UT8" s="4">
        <v>0.85091239587221468</v>
      </c>
      <c r="UU8" s="4">
        <v>0.1571763854200687</v>
      </c>
      <c r="UV8" s="4">
        <v>0.62232849731221451</v>
      </c>
      <c r="UW8" s="4">
        <v>0.50342698358033888</v>
      </c>
      <c r="UX8" s="4">
        <v>5.2531135251010177</v>
      </c>
      <c r="UY8" s="4">
        <v>0.33388982162006697</v>
      </c>
      <c r="UZ8" s="4">
        <v>0.97052858056143076</v>
      </c>
      <c r="VA8" s="4">
        <v>2.730542173629754E-2</v>
      </c>
      <c r="VB8" s="4">
        <v>1.407421008488416</v>
      </c>
      <c r="VC8" s="4">
        <v>0.59156034240637512</v>
      </c>
      <c r="VD8" s="4">
        <v>0.69967013648752829</v>
      </c>
      <c r="VE8" s="4">
        <v>0.28435967436200388</v>
      </c>
      <c r="VF8" s="4">
        <v>0.83936368907985492</v>
      </c>
      <c r="VG8" s="4">
        <v>0.70905831153250864</v>
      </c>
      <c r="VH8" s="4">
        <v>1.065086848858964</v>
      </c>
      <c r="VI8" s="4">
        <v>2.6280436696691432</v>
      </c>
      <c r="VJ8" s="4">
        <v>3.8547002317261398</v>
      </c>
      <c r="VK8" s="4">
        <v>1.434564723815358</v>
      </c>
      <c r="VL8" s="4">
        <v>2.3570270131217819</v>
      </c>
      <c r="VM8" s="4">
        <v>4.7330786008217022E-3</v>
      </c>
      <c r="VN8" s="4">
        <v>0.32057035332575079</v>
      </c>
      <c r="VO8" s="4">
        <v>0.8683801081928687</v>
      </c>
      <c r="VP8" s="4">
        <v>1.5150934540643921</v>
      </c>
      <c r="VQ8" s="4">
        <v>0.84314304509032989</v>
      </c>
      <c r="VR8" s="4">
        <v>1.1655606446929789</v>
      </c>
      <c r="VS8" s="4">
        <v>1.3028155637923171</v>
      </c>
      <c r="VT8" s="4">
        <v>0.96943631740676528</v>
      </c>
      <c r="VU8" s="4">
        <v>1.1745505126957421</v>
      </c>
      <c r="VV8" s="4">
        <v>0.43082573125238499</v>
      </c>
      <c r="VW8" s="4">
        <v>0.94441340948069252</v>
      </c>
      <c r="VX8" s="4">
        <v>1.913417521573809</v>
      </c>
      <c r="VY8" s="4">
        <v>5.6497817521119922</v>
      </c>
      <c r="VZ8" s="4">
        <v>1.7556651399466641E-3</v>
      </c>
      <c r="WA8" s="4">
        <v>0.1635345403115718</v>
      </c>
      <c r="WB8" s="4">
        <v>0.28838301686663331</v>
      </c>
      <c r="WC8" s="4">
        <v>0.86132168359072503</v>
      </c>
      <c r="WD8" s="4">
        <v>0.28392601456463162</v>
      </c>
      <c r="WE8" s="4">
        <v>0.85326770876128433</v>
      </c>
      <c r="WF8" s="4">
        <v>0.47107620803423622</v>
      </c>
      <c r="WG8" s="4">
        <v>0.26282847331091008</v>
      </c>
      <c r="WH8" s="4">
        <v>0.2295534258017182</v>
      </c>
      <c r="WI8" s="4">
        <v>0.60323017400738332</v>
      </c>
      <c r="WJ8" s="4">
        <v>0.80181956952728017</v>
      </c>
      <c r="WK8" s="4">
        <v>0.22940780817778419</v>
      </c>
      <c r="WL8" s="4">
        <v>2.538761804535087</v>
      </c>
      <c r="WM8" s="4">
        <v>0.64125367397532618</v>
      </c>
      <c r="WN8" s="4">
        <v>1.2398160370351201</v>
      </c>
      <c r="WO8" s="4">
        <v>0.37821170244459629</v>
      </c>
      <c r="WP8" s="4">
        <v>0.37821170244459629</v>
      </c>
      <c r="WQ8" s="4">
        <v>0.86204438228451163</v>
      </c>
      <c r="WR8" s="4">
        <v>3.356849342125237</v>
      </c>
      <c r="WS8" s="4">
        <v>0.56894220168056853</v>
      </c>
      <c r="WT8" s="4">
        <v>1.3996261228619891</v>
      </c>
      <c r="WU8" s="4">
        <v>3.0757965714087701</v>
      </c>
      <c r="WV8" s="4">
        <v>1.1436477926289139</v>
      </c>
      <c r="WW8" s="4">
        <v>0.66016044567758159</v>
      </c>
      <c r="WX8" s="4">
        <v>1.190302381225729</v>
      </c>
      <c r="WY8" s="4">
        <v>2.9551438157191972</v>
      </c>
      <c r="WZ8" s="4">
        <v>1.160255882126733</v>
      </c>
      <c r="XA8" s="4">
        <v>0.58001519193368822</v>
      </c>
      <c r="XB8" s="4">
        <v>5.8724188991391566</v>
      </c>
      <c r="XC8" s="4">
        <v>1.550578820221473</v>
      </c>
      <c r="XD8" s="4">
        <v>0.72886516567533122</v>
      </c>
      <c r="XE8" s="4">
        <v>1.6071570034965721</v>
      </c>
      <c r="XF8" s="4">
        <v>0.94385599057000291</v>
      </c>
      <c r="XG8" s="4">
        <v>0.36682263742321258</v>
      </c>
      <c r="XH8" s="4">
        <v>3.5903026162514502</v>
      </c>
      <c r="XI8" s="4">
        <v>0.47605534563141938</v>
      </c>
      <c r="XJ8" s="4">
        <v>1.3148617891009711</v>
      </c>
      <c r="XK8" s="4">
        <v>3.0842279391693719</v>
      </c>
      <c r="XL8" s="4">
        <v>0.61353261832525807</v>
      </c>
      <c r="XM8" s="4">
        <v>0.84701088879525077</v>
      </c>
      <c r="XN8" s="4">
        <v>1.8179968988750019</v>
      </c>
      <c r="XO8" s="4">
        <v>1.184880235725513</v>
      </c>
      <c r="XP8" s="4">
        <v>1.4183109294771501</v>
      </c>
      <c r="XQ8" s="4">
        <v>0.43679567146103992</v>
      </c>
      <c r="XR8" s="4">
        <v>1.280335062566081</v>
      </c>
      <c r="XS8" s="4">
        <v>1.107764055077239</v>
      </c>
      <c r="XT8" s="4">
        <v>3.0102621170785762</v>
      </c>
      <c r="XU8" s="4">
        <v>0.36389831252323462</v>
      </c>
      <c r="XV8" s="4">
        <v>1.518092920463981</v>
      </c>
      <c r="XW8" s="4">
        <v>0.81783525277805935</v>
      </c>
      <c r="XX8" s="4">
        <v>2.3705377822885509</v>
      </c>
      <c r="XY8" s="4">
        <v>2.0582286845018798</v>
      </c>
      <c r="XZ8" s="4">
        <v>2.4810744899093251</v>
      </c>
      <c r="YA8" s="4">
        <v>0.28484200601013088</v>
      </c>
      <c r="YB8" s="4">
        <v>3.7222920081858711E-3</v>
      </c>
      <c r="YC8" s="4">
        <v>0.33027684355134901</v>
      </c>
      <c r="YD8" s="4">
        <v>0.47840437126840468</v>
      </c>
      <c r="YE8" s="4">
        <v>0.4710835895686023</v>
      </c>
      <c r="YF8" s="4">
        <v>0.4477210603227158</v>
      </c>
      <c r="YG8" s="4">
        <v>1.0776270111551589</v>
      </c>
      <c r="YH8" s="4">
        <v>2.186581734348291</v>
      </c>
      <c r="YI8" s="4">
        <v>1.15108989527551</v>
      </c>
      <c r="YJ8" s="4">
        <v>0.38360891815866721</v>
      </c>
      <c r="YK8" s="4">
        <v>1.79125574018968</v>
      </c>
      <c r="YL8" s="4">
        <v>0.99034319844988716</v>
      </c>
      <c r="YM8" s="4">
        <v>0.47044255405476559</v>
      </c>
      <c r="YN8" s="4">
        <v>0.91992622798776247</v>
      </c>
      <c r="YO8" s="4">
        <v>0.20116239047476539</v>
      </c>
      <c r="YP8" s="4">
        <v>0.51275391879151955</v>
      </c>
      <c r="YQ8" s="4">
        <v>0.51144999611303821</v>
      </c>
      <c r="YR8" s="4">
        <v>1.0731831806324039</v>
      </c>
      <c r="YS8" s="4">
        <v>1.2359268787137181</v>
      </c>
      <c r="YT8" s="4">
        <v>0.1486606261950881</v>
      </c>
      <c r="YU8" s="4">
        <v>2.4963964581499578</v>
      </c>
      <c r="YV8" s="4">
        <v>0.43750154015633608</v>
      </c>
      <c r="YW8" s="4">
        <v>2.5714535554780338</v>
      </c>
      <c r="YX8" s="4">
        <v>3.729532656619845</v>
      </c>
      <c r="YY8" s="4">
        <v>2.7057300910633271</v>
      </c>
      <c r="YZ8" s="4">
        <v>3.1366502971380208</v>
      </c>
      <c r="ZA8" s="4">
        <v>0.49071737153611689</v>
      </c>
      <c r="ZB8" s="4">
        <v>1.781615878590342</v>
      </c>
      <c r="ZC8" s="4">
        <v>1.6728339409413051</v>
      </c>
      <c r="ZD8" s="4">
        <v>0.86031637755942381</v>
      </c>
      <c r="ZE8" s="4">
        <v>2.6077999708064148</v>
      </c>
      <c r="ZF8" s="4">
        <v>0.48245997469908009</v>
      </c>
      <c r="ZG8" s="4">
        <v>0.18100233710800481</v>
      </c>
      <c r="ZH8" s="4">
        <v>0.2587581288208618</v>
      </c>
      <c r="ZI8" s="4">
        <v>0.1725663640471912</v>
      </c>
      <c r="ZJ8" s="4">
        <v>0.15715131578643621</v>
      </c>
      <c r="ZK8" s="4">
        <v>0.13984966030393781</v>
      </c>
      <c r="ZL8" s="4">
        <v>0.16064003076000111</v>
      </c>
      <c r="ZM8" s="4">
        <v>0.29913864649375033</v>
      </c>
      <c r="ZN8" s="4">
        <v>0.44546391581486822</v>
      </c>
      <c r="ZO8" s="4">
        <v>0.1109068782638005</v>
      </c>
      <c r="ZP8" s="4">
        <v>0.1117788840751153</v>
      </c>
      <c r="ZQ8" s="4">
        <v>0.23833239213442101</v>
      </c>
      <c r="ZR8" s="4">
        <v>0.39175526642438702</v>
      </c>
      <c r="ZS8" s="4">
        <v>0.2145627720373707</v>
      </c>
      <c r="ZT8" s="4">
        <v>0.27690541191500739</v>
      </c>
      <c r="ZU8" s="4">
        <v>0.43605977757224551</v>
      </c>
      <c r="ZV8" s="4">
        <v>0.40612470301071413</v>
      </c>
      <c r="ZW8" s="4">
        <v>0.47010644731778822</v>
      </c>
      <c r="ZX8" s="4">
        <v>0.18668372429294849</v>
      </c>
      <c r="ZY8" s="4">
        <v>0.26599261222087361</v>
      </c>
      <c r="ZZ8" s="4">
        <v>0.1505801775974773</v>
      </c>
      <c r="AAA8" s="4">
        <v>8.0372562012566234E-2</v>
      </c>
      <c r="AAB8" s="4">
        <v>6.8875903403964517E-2</v>
      </c>
      <c r="AAC8" s="4">
        <v>7.8221564215278386E-2</v>
      </c>
      <c r="AAD8" s="4">
        <v>8.6056445719780064E-2</v>
      </c>
      <c r="AAE8" s="4">
        <v>0.34811671581068698</v>
      </c>
      <c r="AAF8" s="4">
        <v>0.41537904411049947</v>
      </c>
      <c r="AAG8" s="4">
        <v>0.20228843101852281</v>
      </c>
      <c r="AAH8" s="4">
        <v>0.20171337211027729</v>
      </c>
      <c r="AAI8" s="4">
        <v>0.4151675128193012</v>
      </c>
      <c r="AAJ8" s="4">
        <v>0.47108229873799001</v>
      </c>
      <c r="AAK8" s="4">
        <v>0.25326826281668419</v>
      </c>
      <c r="AAL8" s="4">
        <v>0.15495773491503481</v>
      </c>
      <c r="AAM8" s="4">
        <v>0.40109653298870618</v>
      </c>
      <c r="AAN8" s="4">
        <v>0.2436189205088993</v>
      </c>
      <c r="AAO8" s="4">
        <v>0.97889072587453585</v>
      </c>
      <c r="AAP8" s="4">
        <v>0.32317147592321832</v>
      </c>
      <c r="AAQ8" s="4">
        <v>1.4566460728669841</v>
      </c>
      <c r="AAR8" s="4">
        <v>0.57610539750844258</v>
      </c>
      <c r="AAS8" s="4">
        <v>0.14265061408715021</v>
      </c>
      <c r="AAT8" s="4">
        <v>0.37325770288523519</v>
      </c>
      <c r="AAU8" s="4">
        <v>0.12997312610787459</v>
      </c>
      <c r="AAV8" s="4">
        <v>0.93252231865966373</v>
      </c>
      <c r="AAW8" s="4">
        <v>8.5084639216494354E-2</v>
      </c>
      <c r="AAX8" s="4">
        <v>0.1867592884281036</v>
      </c>
      <c r="AAY8" s="4">
        <v>0.28591951357422529</v>
      </c>
      <c r="AAZ8" s="4">
        <v>0.32838950245392939</v>
      </c>
      <c r="ABA8" s="4">
        <v>7.4969558062849301E-2</v>
      </c>
      <c r="ABB8" s="4">
        <v>0.30812203119770259</v>
      </c>
      <c r="ABC8" s="4">
        <v>0.26736934674413698</v>
      </c>
      <c r="ABD8" s="4">
        <v>0.53112233995853808</v>
      </c>
      <c r="ABE8" s="4">
        <v>1.388441591830099</v>
      </c>
      <c r="ABF8" s="4">
        <v>0.65518316026946166</v>
      </c>
      <c r="ABG8" s="4">
        <v>0.37336484514816493</v>
      </c>
      <c r="ABH8" s="4">
        <v>0.43671191769441331</v>
      </c>
      <c r="ABI8" s="4">
        <v>0.27619771176980001</v>
      </c>
      <c r="ABJ8" s="4">
        <v>0.66718227722333023</v>
      </c>
      <c r="ABK8" s="4">
        <v>0.60870924767248935</v>
      </c>
      <c r="ABL8" s="4">
        <v>3.84294786365371</v>
      </c>
      <c r="ABM8" s="4">
        <v>3.6777631773310309</v>
      </c>
      <c r="ABN8" s="4">
        <v>1.451086655483997</v>
      </c>
      <c r="ABO8" s="4">
        <v>0.97492767692073834</v>
      </c>
      <c r="ABP8" s="4">
        <v>1.0443456122130901</v>
      </c>
      <c r="ABQ8" s="4">
        <v>0.48317040231160913</v>
      </c>
      <c r="ABR8" s="4">
        <v>0.5052089377501765</v>
      </c>
      <c r="ABS8" s="4">
        <v>0.5075693108523901</v>
      </c>
      <c r="ABT8" s="4">
        <v>0.30218227701977729</v>
      </c>
      <c r="ABU8" s="4">
        <v>5.9538369761444097</v>
      </c>
      <c r="ABV8" s="4">
        <v>0.90576101519772723</v>
      </c>
      <c r="ABW8" s="4">
        <v>0.90984079097375492</v>
      </c>
      <c r="ABX8" s="4">
        <v>0.631599569509803</v>
      </c>
      <c r="ABY8" s="4">
        <v>0.23848676412136841</v>
      </c>
      <c r="ABZ8" s="4">
        <v>1.0001507243537759</v>
      </c>
      <c r="ACA8" s="4">
        <v>0.236223228484121</v>
      </c>
      <c r="ACB8" s="4">
        <v>0.3610401508096</v>
      </c>
      <c r="ACC8" s="4">
        <v>0.53997222996558125</v>
      </c>
      <c r="ACD8" s="4">
        <v>0.79607974974690865</v>
      </c>
      <c r="ACE8" s="4">
        <v>0.27239572745602703</v>
      </c>
      <c r="ACF8" s="4">
        <v>1.341280465389312</v>
      </c>
      <c r="ACG8" s="4">
        <v>0.69183790800960521</v>
      </c>
      <c r="ACH8" s="4">
        <v>0.26807040511272939</v>
      </c>
      <c r="ACI8" s="4">
        <v>2.0283155174191179</v>
      </c>
      <c r="ACJ8" s="4">
        <v>1.857389635827982</v>
      </c>
      <c r="ACK8" s="4">
        <v>0.9156662853166293</v>
      </c>
      <c r="ACL8" s="4">
        <v>0.67785239600437608</v>
      </c>
      <c r="ACM8" s="4">
        <v>0.59097832412650186</v>
      </c>
      <c r="ACN8" s="4">
        <v>0.50368016339871746</v>
      </c>
      <c r="ACO8" s="4">
        <v>0.3352505917367869</v>
      </c>
      <c r="ACP8" s="4">
        <v>0.41488203037482579</v>
      </c>
      <c r="ACQ8" s="4">
        <v>0.40781423043978682</v>
      </c>
      <c r="ACR8" s="4">
        <v>0.79508360825497104</v>
      </c>
      <c r="ACS8" s="4">
        <v>0.64759391224530238</v>
      </c>
      <c r="ACT8" s="4">
        <v>0.61292145658671016</v>
      </c>
      <c r="ACU8" s="4">
        <v>0.67080849312722368</v>
      </c>
      <c r="ACV8" s="4">
        <v>8.9364603661729616E-2</v>
      </c>
      <c r="ACW8" s="4">
        <v>5.0372126300449018</v>
      </c>
      <c r="ACX8" s="4">
        <v>0.44113949068250607</v>
      </c>
      <c r="ACY8" s="4">
        <v>0.52094736686362486</v>
      </c>
      <c r="ACZ8" s="4">
        <v>0.23983870505769139</v>
      </c>
      <c r="ADA8" s="4">
        <v>2.4414875707314612</v>
      </c>
      <c r="ADB8" s="4">
        <v>1.0392153935852091</v>
      </c>
      <c r="ADC8" s="4">
        <v>0.84292155822293846</v>
      </c>
      <c r="ADD8" s="4">
        <v>3.0751679498340421</v>
      </c>
      <c r="ADE8" s="4">
        <v>0.22492055166710431</v>
      </c>
      <c r="ADF8" s="4">
        <v>1.121177665371031</v>
      </c>
      <c r="ADG8" s="4">
        <v>0.75234114419571319</v>
      </c>
      <c r="ADH8" s="4">
        <v>1.1029098770860231</v>
      </c>
      <c r="ADI8" s="4">
        <v>3.090566437991991</v>
      </c>
      <c r="ADJ8" s="4">
        <v>1.225528207126531</v>
      </c>
      <c r="ADK8" s="4">
        <v>0.40903122513979168</v>
      </c>
      <c r="ADL8" s="4">
        <v>0.55094415020911536</v>
      </c>
      <c r="ADM8" s="4">
        <v>1.827446984947847</v>
      </c>
      <c r="ADN8" s="4">
        <v>0.54601015493012084</v>
      </c>
      <c r="ADO8" s="4">
        <v>0.75234114419571319</v>
      </c>
      <c r="ADP8" s="4">
        <v>0.57516565041560008</v>
      </c>
      <c r="ADQ8" s="4">
        <v>4.8939772636611818E-2</v>
      </c>
      <c r="ADR8" s="4">
        <v>0.10765667795019131</v>
      </c>
      <c r="ADS8" s="4">
        <v>0.61337855925535545</v>
      </c>
      <c r="ADT8" s="4">
        <v>0.96500507427851046</v>
      </c>
      <c r="ADU8" s="4">
        <v>0.21781238236994721</v>
      </c>
      <c r="ADV8" s="4">
        <v>4.7561245161309884</v>
      </c>
      <c r="ADW8" s="4">
        <v>1.526870728342127E-2</v>
      </c>
      <c r="ADX8" s="4">
        <v>0.25289429267677183</v>
      </c>
      <c r="ADY8" s="4">
        <v>0.91396197308823479</v>
      </c>
      <c r="ADZ8" s="4">
        <v>2.909627410286499</v>
      </c>
      <c r="AEA8" s="4">
        <v>6.596006944527813E-2</v>
      </c>
      <c r="AEB8" s="4">
        <v>0.27600532790554888</v>
      </c>
      <c r="AEC8" s="4">
        <v>0.97686260562255756</v>
      </c>
      <c r="AED8" s="4">
        <v>0.96721804084114416</v>
      </c>
      <c r="AEE8" s="4">
        <v>0.28503253118538557</v>
      </c>
      <c r="AEF8" s="4">
        <v>0.38730764957042041</v>
      </c>
      <c r="AEG8" s="4">
        <v>1.337185861110325E-2</v>
      </c>
      <c r="AEH8" s="4">
        <v>0.13154269713209391</v>
      </c>
      <c r="AEI8" s="4">
        <v>7.4527418641957693E-2</v>
      </c>
      <c r="AEJ8" s="4">
        <v>4.3472696494365748E-2</v>
      </c>
      <c r="AEK8" s="4">
        <v>3.2120122996518092E-3</v>
      </c>
      <c r="AEL8" s="4">
        <v>1.257400143055295</v>
      </c>
      <c r="AEM8" s="4">
        <v>5.2069056409297952E-2</v>
      </c>
      <c r="AEN8" s="4">
        <v>0.17062079359927479</v>
      </c>
      <c r="AEO8" s="4">
        <v>1.574868715677459</v>
      </c>
      <c r="AEP8" s="4">
        <v>1.29605673746284</v>
      </c>
      <c r="AEQ8" s="4">
        <v>0.38362618550994299</v>
      </c>
      <c r="AER8" s="4">
        <v>0.10481610922026439</v>
      </c>
      <c r="AES8" s="4">
        <v>0.60662572171197027</v>
      </c>
      <c r="AET8" s="4">
        <v>0.21588338878301941</v>
      </c>
      <c r="AEU8" s="4">
        <v>2.9314280281049099E-2</v>
      </c>
      <c r="AEV8" s="4">
        <v>0.79165417519545545</v>
      </c>
      <c r="AEW8" s="4">
        <v>0.40945761562352762</v>
      </c>
      <c r="AEX8" s="4">
        <v>0.75930873121178377</v>
      </c>
      <c r="AEY8" s="4">
        <v>2.701347486329519</v>
      </c>
      <c r="AEZ8" s="4">
        <v>2.0309912560870278</v>
      </c>
      <c r="AFA8" s="4">
        <v>1.2208560415780561</v>
      </c>
      <c r="AFB8" s="4">
        <v>6.4745139960203186</v>
      </c>
      <c r="AFC8" s="4">
        <v>0.890945086101808</v>
      </c>
      <c r="AFD8" s="4">
        <v>2.4998989294217808</v>
      </c>
      <c r="AFE8" s="4">
        <v>1.7757649988981841</v>
      </c>
      <c r="AFF8" s="4">
        <v>0.67788393402101155</v>
      </c>
      <c r="AFG8" s="4">
        <v>2.7616955449482861</v>
      </c>
      <c r="AFH8" s="4">
        <v>1.0653483605757399</v>
      </c>
      <c r="AFI8" s="4">
        <v>0.65816163564386987</v>
      </c>
      <c r="AFJ8" s="4">
        <v>1.2822025304438569</v>
      </c>
      <c r="AFK8" s="4">
        <v>0.66613678066057225</v>
      </c>
      <c r="AFL8" s="4">
        <v>1.2038098574978979</v>
      </c>
      <c r="AFM8" s="4">
        <v>1.0053974312777161</v>
      </c>
      <c r="AFN8" s="4">
        <v>0.75559735399327854</v>
      </c>
      <c r="AFO8" s="4">
        <v>0.1938238160459512</v>
      </c>
      <c r="AFP8" s="4">
        <v>0.28842655064297251</v>
      </c>
      <c r="AFQ8" s="4">
        <v>0.41084304777528252</v>
      </c>
      <c r="AFR8" s="4">
        <v>0.34804851510455481</v>
      </c>
      <c r="AFS8" s="4">
        <v>0.36173627622199078</v>
      </c>
      <c r="AFT8" s="4">
        <v>8.9080399943217578E-2</v>
      </c>
      <c r="AFU8" s="4">
        <v>1.5803355895046219E-2</v>
      </c>
      <c r="AFV8" s="4">
        <v>0.33533230588827512</v>
      </c>
      <c r="AFW8" s="4">
        <v>0.59328094985536672</v>
      </c>
      <c r="AFX8" s="4">
        <v>0.37258351356968011</v>
      </c>
      <c r="AFY8" s="4">
        <v>0.44791327028123379</v>
      </c>
      <c r="AFZ8" s="4">
        <v>5.309474749690142E-2</v>
      </c>
      <c r="AGA8" s="4">
        <v>0.37887982295703931</v>
      </c>
      <c r="AGB8" s="4">
        <v>0.43200206377544442</v>
      </c>
      <c r="AGC8" s="4">
        <v>0.68935532184386161</v>
      </c>
      <c r="AGD8" s="4">
        <v>1.1567503712361571</v>
      </c>
      <c r="AGE8" s="4">
        <v>0.62367600325538697</v>
      </c>
      <c r="AGF8" s="4">
        <v>1.28607789168497</v>
      </c>
      <c r="AGG8" s="4">
        <v>1.6001072973919119</v>
      </c>
      <c r="AGH8" s="4">
        <v>0.35291056381315128</v>
      </c>
      <c r="AGI8" s="4">
        <v>0.56651944858519354</v>
      </c>
      <c r="AGJ8" s="4">
        <v>1.399775807106049E-2</v>
      </c>
      <c r="AGK8" s="4">
        <v>0.34806578389378451</v>
      </c>
      <c r="AGL8" s="4">
        <v>0.19309691486833741</v>
      </c>
      <c r="AGM8" s="4">
        <v>0.1655459160539885</v>
      </c>
      <c r="AGN8" s="4">
        <v>1.149501755285787E-2</v>
      </c>
      <c r="AGO8" s="4">
        <v>0.60292405396087512</v>
      </c>
      <c r="AGP8" s="4">
        <v>7.0973374622213661E-2</v>
      </c>
      <c r="AGQ8" s="4">
        <v>0.26181282365545622</v>
      </c>
      <c r="AGR8" s="4">
        <v>0.84817466789923734</v>
      </c>
      <c r="AGS8" s="4">
        <v>1.6834777461846191</v>
      </c>
      <c r="AGT8" s="4">
        <v>0.19134267276527969</v>
      </c>
      <c r="AGU8" s="4">
        <v>1.5309775681443281</v>
      </c>
      <c r="AGV8" s="4">
        <v>2.634840339882818</v>
      </c>
      <c r="AGW8" s="4">
        <v>1.078318081284577</v>
      </c>
      <c r="AGX8" s="4">
        <v>1.491204630350158</v>
      </c>
      <c r="AGY8" s="4">
        <v>3.8198231484869033E-2</v>
      </c>
      <c r="AGZ8" s="4">
        <v>1.3774938991054431</v>
      </c>
      <c r="AHA8" s="4">
        <v>1.128699629181291</v>
      </c>
      <c r="AHB8" s="4">
        <v>1.3765696278574031</v>
      </c>
      <c r="AHC8" s="4">
        <v>0.59333414413581242</v>
      </c>
      <c r="AHD8" s="4">
        <v>0.1105630178003089</v>
      </c>
      <c r="AHE8" s="4">
        <v>0.16852016791862709</v>
      </c>
      <c r="AHF8" s="4">
        <v>0.73477831820245243</v>
      </c>
      <c r="AHG8" s="4">
        <v>1.8277918684191401</v>
      </c>
      <c r="AHH8" s="4">
        <v>2.1594813571139211</v>
      </c>
      <c r="AHI8" s="4">
        <v>10.481933820271079</v>
      </c>
      <c r="AHJ8" s="4">
        <v>3.068065221477176</v>
      </c>
      <c r="AHK8" s="4">
        <v>3.1283235375072431</v>
      </c>
      <c r="AHL8" s="4">
        <v>0.11293721759163761</v>
      </c>
      <c r="AHM8" s="4">
        <v>1.2854329322572531E-2</v>
      </c>
      <c r="AHN8" s="4">
        <v>8.1430463816926524E-3</v>
      </c>
      <c r="AHO8" s="4">
        <v>0.42335070130074581</v>
      </c>
      <c r="AHP8" s="4">
        <v>0.2432395993729902</v>
      </c>
      <c r="AHQ8" s="4">
        <v>0.49723776210602161</v>
      </c>
      <c r="AHR8" s="4">
        <v>0.93378180839197711</v>
      </c>
      <c r="AHS8" s="4">
        <v>1.003998959464826</v>
      </c>
      <c r="AHT8" s="4">
        <v>0.64411222289333492</v>
      </c>
      <c r="AHU8" s="4">
        <v>0.35385077747618537</v>
      </c>
      <c r="AHV8" s="4">
        <v>0.31879906178527712</v>
      </c>
      <c r="AHW8" s="4">
        <v>0.17488838862430231</v>
      </c>
      <c r="AHX8" s="4">
        <v>0.36077288788174111</v>
      </c>
      <c r="AHY8" s="4">
        <v>0.5292788666915863</v>
      </c>
      <c r="AHZ8" s="4">
        <v>0.74407622169668353</v>
      </c>
      <c r="AIA8" s="4">
        <v>1.035739660233143</v>
      </c>
      <c r="AIB8" s="4">
        <v>1.6003942690463749E-2</v>
      </c>
      <c r="AIC8" s="4">
        <v>1.8259864862555968E-2</v>
      </c>
      <c r="AID8" s="4">
        <v>0.2467162763239994</v>
      </c>
      <c r="AIE8" s="4">
        <v>1.444165095994292</v>
      </c>
      <c r="AIF8" s="4">
        <v>0.34326069349807081</v>
      </c>
      <c r="AIG8" s="4">
        <v>0.2467162763239994</v>
      </c>
      <c r="AIH8" s="4">
        <v>0.33774905211797429</v>
      </c>
      <c r="AII8" s="4">
        <v>0.1471308156099643</v>
      </c>
      <c r="AIJ8" s="4">
        <v>9.0147326732642169E-2</v>
      </c>
      <c r="AIK8" s="4">
        <v>1.803443137383967</v>
      </c>
      <c r="AIL8" s="4">
        <v>2.511070720908879</v>
      </c>
      <c r="AIM8" s="4">
        <v>0.68067330842701412</v>
      </c>
      <c r="AIN8" s="4">
        <v>0.68067330842701412</v>
      </c>
      <c r="AIO8" s="4">
        <v>0.33004996383477242</v>
      </c>
      <c r="AIP8" s="4">
        <v>0.24838113054899011</v>
      </c>
      <c r="AIQ8" s="4">
        <v>0.2696253890233401</v>
      </c>
      <c r="AIR8" s="4">
        <v>1.4379626774698531</v>
      </c>
      <c r="AIS8" s="4">
        <v>1.4379626774698531</v>
      </c>
      <c r="AIT8" s="4">
        <v>1.4379626774698531</v>
      </c>
      <c r="AIU8" s="4">
        <v>1.4379626774698531</v>
      </c>
      <c r="AIV8" s="4">
        <v>0.26364211938810661</v>
      </c>
      <c r="AIW8" s="4">
        <v>0.1105185527425545</v>
      </c>
      <c r="AIX8" s="4">
        <v>4.4016023469344363</v>
      </c>
      <c r="AIY8" s="4">
        <v>4.1920713272771311</v>
      </c>
      <c r="AIZ8" s="4">
        <v>0.2444063964706697</v>
      </c>
      <c r="AJA8" s="4">
        <v>3.075211793950674</v>
      </c>
      <c r="AJB8" s="4">
        <v>1.787154758070284</v>
      </c>
      <c r="AJC8" s="4">
        <v>2.3254408459940681</v>
      </c>
      <c r="AJD8" s="4">
        <v>2.9031531560481989</v>
      </c>
      <c r="AJE8" s="4">
        <v>0.40483273038288808</v>
      </c>
      <c r="AJF8" s="4">
        <v>3.3344335490866319</v>
      </c>
      <c r="AJG8" s="4">
        <v>0.1242824381701995</v>
      </c>
      <c r="AJH8" s="4">
        <v>5.1715038835371354</v>
      </c>
      <c r="AJI8" s="4">
        <v>1.2607850898433171</v>
      </c>
      <c r="AJJ8" s="4">
        <v>1.7677431573470239</v>
      </c>
      <c r="AJK8" s="4">
        <v>0.65783990975632067</v>
      </c>
      <c r="AJL8" s="4">
        <v>1.6588769978109379</v>
      </c>
      <c r="AJM8" s="4">
        <v>0.23381532282309089</v>
      </c>
      <c r="AJN8" s="4">
        <v>1.4370219044954571</v>
      </c>
      <c r="AJO8" s="4">
        <v>0.45355238392938868</v>
      </c>
      <c r="AJP8" s="4">
        <v>2.9080713154875228</v>
      </c>
      <c r="AJQ8" s="4">
        <v>1.2285549946794629</v>
      </c>
      <c r="AJR8" s="4">
        <v>5.0553085612490412</v>
      </c>
      <c r="AJS8" s="4">
        <v>2.287055843265164</v>
      </c>
      <c r="AJT8" s="4">
        <v>1.327358225432786</v>
      </c>
      <c r="AJU8" s="4">
        <v>6.6068630316285146</v>
      </c>
      <c r="AJV8" s="4">
        <v>2.140016276420476</v>
      </c>
      <c r="AJW8" s="4">
        <v>0.86116165514900167</v>
      </c>
      <c r="AJX8" s="4">
        <v>0.44700081036981087</v>
      </c>
      <c r="AJY8" s="4">
        <v>0.66867177946794709</v>
      </c>
      <c r="AJZ8" s="4">
        <v>0.58982217479166066</v>
      </c>
      <c r="AKA8" s="4">
        <v>0.66883379023794054</v>
      </c>
      <c r="AKB8" s="4">
        <v>0.9895796048248976</v>
      </c>
      <c r="AKC8" s="4">
        <v>0.22134449897083641</v>
      </c>
      <c r="AKD8" s="4">
        <v>0.2186062047798234</v>
      </c>
      <c r="AKE8" s="4">
        <v>0.81590876831536985</v>
      </c>
      <c r="AKF8" s="4">
        <v>0.53362820706040259</v>
      </c>
      <c r="AKG8" s="4">
        <v>0.51880947651404485</v>
      </c>
      <c r="AKH8" s="4">
        <v>0.31172322724092599</v>
      </c>
      <c r="AKI8" s="4">
        <v>3.87841368432075</v>
      </c>
      <c r="AKJ8" s="4">
        <v>1.1077459004547849</v>
      </c>
      <c r="AKK8" s="4">
        <v>0.98244384520522221</v>
      </c>
      <c r="AKL8" s="4">
        <v>1.5731074063696959</v>
      </c>
      <c r="AKM8" s="4">
        <v>0.60822515447309122</v>
      </c>
      <c r="AKN8" s="4">
        <v>2.8448847828981791</v>
      </c>
      <c r="AKO8" s="4">
        <v>1.6647170054635549</v>
      </c>
      <c r="AKP8" s="4">
        <v>1.0703962398250251</v>
      </c>
      <c r="AKQ8" s="4">
        <v>0.19392195376870811</v>
      </c>
      <c r="AKR8" s="4">
        <v>0.25874707536376768</v>
      </c>
      <c r="AKS8" s="4">
        <v>0.1353729280162482</v>
      </c>
      <c r="AKT8" s="4">
        <v>0.3692360503101309</v>
      </c>
      <c r="AKU8" s="4">
        <v>0.17139963862602181</v>
      </c>
      <c r="AKV8" s="4">
        <v>0.3936386222129496</v>
      </c>
      <c r="AKW8" s="4">
        <v>0.64180299837900157</v>
      </c>
      <c r="AKX8" s="4">
        <v>1.184844528461503</v>
      </c>
      <c r="AKY8" s="4">
        <v>0.42691868304529079</v>
      </c>
      <c r="AKZ8" s="4">
        <v>0.35865319472488311</v>
      </c>
      <c r="ALA8" s="4">
        <v>0.51367023811415669</v>
      </c>
      <c r="ALB8" s="4">
        <v>2.3133370618823479E-2</v>
      </c>
      <c r="ALC8" s="4">
        <v>0.24296917035190779</v>
      </c>
      <c r="ALD8" s="4">
        <v>0.17449593318328049</v>
      </c>
      <c r="ALE8" s="4">
        <v>0.60550733598149664</v>
      </c>
      <c r="ALF8" s="4">
        <v>0.43179286771683062</v>
      </c>
      <c r="ALG8" s="4">
        <v>4.3726463222338113E-2</v>
      </c>
      <c r="ALH8" s="4">
        <v>0.12269710544576209</v>
      </c>
      <c r="ALI8" s="4">
        <v>2.3798367891179462</v>
      </c>
      <c r="ALJ8" s="4">
        <v>0.37256543649997559</v>
      </c>
      <c r="ALK8" s="4">
        <v>7.8835512641967323E-2</v>
      </c>
      <c r="ALL8" s="4">
        <v>0.17708435373209619</v>
      </c>
      <c r="ALM8" s="4">
        <v>4.9059632830445413E-2</v>
      </c>
      <c r="ALN8" s="4">
        <v>0.31637756531447198</v>
      </c>
      <c r="ALO8" s="4">
        <v>0.99236810418427035</v>
      </c>
      <c r="ALP8" s="4">
        <v>0.61413666131365552</v>
      </c>
      <c r="ALQ8" s="4">
        <v>0.27182939863452188</v>
      </c>
      <c r="ALR8" s="4">
        <v>0.49499749767612128</v>
      </c>
      <c r="ALS8" s="4">
        <v>0.34059114352632952</v>
      </c>
      <c r="ALT8" s="4">
        <v>0.91968029979315591</v>
      </c>
      <c r="ALU8" s="4">
        <v>3.968097473501095</v>
      </c>
      <c r="ALV8" s="4">
        <v>1.12878310513463</v>
      </c>
      <c r="ALW8" s="4">
        <v>0.8792753255627983</v>
      </c>
      <c r="ALX8" s="4">
        <v>0.89622082789244439</v>
      </c>
      <c r="ALY8" s="4">
        <v>4.8272757242456112E-3</v>
      </c>
      <c r="ALZ8" s="4">
        <v>1.898057449216505</v>
      </c>
      <c r="AMA8" s="4">
        <v>1.496960917109138</v>
      </c>
      <c r="AMB8" s="4">
        <v>7.9174421651305043</v>
      </c>
      <c r="AMC8" s="4">
        <v>2.092077771725747</v>
      </c>
      <c r="AMD8" s="4">
        <v>1.7191404962368949E-2</v>
      </c>
      <c r="AME8" s="4">
        <v>10.054442840084031</v>
      </c>
      <c r="AMF8" s="4">
        <v>1.136227791640094</v>
      </c>
      <c r="AMG8" s="4">
        <v>1.0801580837620841</v>
      </c>
      <c r="AMH8" s="4">
        <v>0.53198799844533784</v>
      </c>
      <c r="AMI8" s="4">
        <v>0.54278490653596068</v>
      </c>
      <c r="AMJ8" s="4">
        <v>1.397928675302214</v>
      </c>
      <c r="AMK8" s="4">
        <v>2.78423981562069</v>
      </c>
      <c r="AML8" s="4">
        <v>3.5479784707636139</v>
      </c>
      <c r="AMM8" s="4">
        <v>3.4593146381764361</v>
      </c>
      <c r="AMN8" s="4">
        <v>3.950982847205144</v>
      </c>
      <c r="AMO8" s="4">
        <v>8.6838525968467042E-2</v>
      </c>
      <c r="AMP8" s="4">
        <v>1.936961921637316</v>
      </c>
      <c r="AMQ8" s="4">
        <v>4.9021703304532336</v>
      </c>
      <c r="AMR8" s="4">
        <v>1.052172579601099</v>
      </c>
      <c r="AMS8" s="4">
        <v>1.1280275362115679</v>
      </c>
      <c r="AMT8" s="4">
        <v>0.44058942848826971</v>
      </c>
      <c r="AMU8" s="4">
        <v>0.75429417396780885</v>
      </c>
      <c r="AMV8" s="4">
        <v>0.77149811654838563</v>
      </c>
      <c r="AMW8" s="4">
        <v>0.41782057725544969</v>
      </c>
      <c r="AMX8" s="4">
        <v>1.401447689660354</v>
      </c>
      <c r="AMY8" s="4">
        <v>1.0703009369284859</v>
      </c>
      <c r="AMZ8" s="4">
        <v>9.8725784305262965E-2</v>
      </c>
      <c r="ANA8" s="4">
        <v>1.005640841661823</v>
      </c>
      <c r="ANB8" s="4">
        <v>3.4318938639265788</v>
      </c>
      <c r="ANC8" s="4">
        <v>6.8323818231231986E-2</v>
      </c>
      <c r="AND8" s="4">
        <v>3.215151301044799</v>
      </c>
      <c r="ANE8" s="4">
        <v>2.2854302232962951</v>
      </c>
      <c r="ANF8" s="4">
        <v>0.58319623640399432</v>
      </c>
      <c r="ANG8" s="4">
        <v>0.32780320081645448</v>
      </c>
      <c r="ANH8" s="4">
        <v>0.98373726296807806</v>
      </c>
      <c r="ANI8" s="4">
        <v>2.130868742890959</v>
      </c>
      <c r="ANJ8" s="4">
        <v>1.070680097609287</v>
      </c>
      <c r="ANK8" s="4">
        <v>1.5176565849728529</v>
      </c>
      <c r="ANL8" s="4">
        <v>0.48950611360935881</v>
      </c>
      <c r="ANM8" s="4">
        <v>0.9066749556789081</v>
      </c>
      <c r="ANN8" s="4">
        <v>0.35852719929868998</v>
      </c>
      <c r="ANO8" s="4">
        <v>0.46927009536704328</v>
      </c>
      <c r="ANP8" s="4">
        <v>0.27382918355914199</v>
      </c>
      <c r="ANQ8" s="4">
        <v>0.5426277994386266</v>
      </c>
      <c r="ANR8" s="4">
        <v>0.2244653477327736</v>
      </c>
      <c r="ANS8" s="4">
        <v>3.5174097590749538</v>
      </c>
      <c r="ANT8" s="4">
        <v>0.30110889471261698</v>
      </c>
      <c r="ANU8" s="4">
        <v>2.9566433737364162</v>
      </c>
      <c r="ANV8" s="4">
        <v>2.35275061502325</v>
      </c>
      <c r="ANW8" s="4">
        <v>0.18619638551775189</v>
      </c>
      <c r="ANX8" s="4">
        <v>2.1359320402081439</v>
      </c>
      <c r="ANY8" s="4">
        <v>0.58784780916964297</v>
      </c>
      <c r="ANZ8" s="4">
        <v>0.74665710060226209</v>
      </c>
      <c r="AOA8" s="4">
        <v>1.007888422568338</v>
      </c>
      <c r="AOB8" s="4">
        <v>3.7212554358338612</v>
      </c>
      <c r="AOC8" s="4">
        <v>0.49411139584727271</v>
      </c>
      <c r="AOD8" s="4">
        <v>1.519668512539246</v>
      </c>
      <c r="AOE8" s="4">
        <v>8.8984310271853467E-2</v>
      </c>
      <c r="AOF8" s="4">
        <v>0.1552770663372337</v>
      </c>
      <c r="AOG8" s="4">
        <v>2.5123647448812121</v>
      </c>
      <c r="AOH8" s="4">
        <v>1.2334689140252511</v>
      </c>
      <c r="AOI8" s="4">
        <v>0.75843318978944718</v>
      </c>
      <c r="AOJ8" s="4">
        <v>3.4716910198918689</v>
      </c>
      <c r="AOK8" s="4">
        <v>0.94208485196314617</v>
      </c>
      <c r="AOL8" s="4">
        <v>0.65661382619952169</v>
      </c>
      <c r="AOM8" s="4">
        <v>0.13700033282001309</v>
      </c>
      <c r="AON8" s="4">
        <v>0.76854376750423292</v>
      </c>
      <c r="AOO8" s="4">
        <v>0.1920161131070712</v>
      </c>
      <c r="AOP8" s="4">
        <v>0.7313431649830765</v>
      </c>
      <c r="AOQ8" s="4">
        <v>8.9456932412675574E-3</v>
      </c>
      <c r="AOR8" s="4">
        <v>0.62672393919918212</v>
      </c>
      <c r="AOS8" s="4">
        <v>0.35544377521965498</v>
      </c>
      <c r="AOT8" s="4">
        <v>1.914922057568194</v>
      </c>
      <c r="AOU8" s="4">
        <v>0.60196559026338736</v>
      </c>
      <c r="AOV8" s="4">
        <v>1.0928984536578821</v>
      </c>
      <c r="AOW8" s="4">
        <v>0.7218763622974177</v>
      </c>
      <c r="AOX8" s="4">
        <v>0.43585577857176788</v>
      </c>
      <c r="AOY8" s="4">
        <v>5.5986550179068242E-2</v>
      </c>
      <c r="AOZ8" s="4">
        <v>0.18590563115550199</v>
      </c>
      <c r="APA8" s="4">
        <v>0.36645306773558028</v>
      </c>
      <c r="APB8" s="4">
        <v>3.1446020880196222</v>
      </c>
      <c r="APC8" s="4">
        <v>1.2319512165530919</v>
      </c>
      <c r="APD8" s="4">
        <v>9.4648927856399057E-2</v>
      </c>
      <c r="APE8" s="4">
        <v>0.20189621552559139</v>
      </c>
      <c r="APF8" s="4">
        <v>6.5725966168953043E-2</v>
      </c>
      <c r="APG8" s="4">
        <v>1.850928940059329</v>
      </c>
      <c r="APH8" s="4">
        <v>0.59911759634759265</v>
      </c>
      <c r="API8" s="4">
        <v>9.0208863133124442E-3</v>
      </c>
      <c r="APJ8" s="4">
        <v>3.9615969188526061</v>
      </c>
      <c r="APK8" s="4">
        <v>1.5246160312524979</v>
      </c>
      <c r="APL8" s="4">
        <v>0.7278346438466492</v>
      </c>
      <c r="APM8" s="4">
        <v>1.4250621918311199</v>
      </c>
      <c r="APN8" s="4">
        <v>0.98486274178733701</v>
      </c>
      <c r="APO8" s="4">
        <v>1.851730478285305</v>
      </c>
      <c r="APP8" s="4">
        <v>1.462439541408026</v>
      </c>
      <c r="APQ8" s="4">
        <v>0.36500857090957628</v>
      </c>
      <c r="APR8" s="4">
        <v>1.121847115654687</v>
      </c>
      <c r="APS8" s="4">
        <v>9.6209120098229461E-2</v>
      </c>
      <c r="APT8" s="4">
        <v>0.98526243551918391</v>
      </c>
      <c r="APU8" s="4">
        <v>0.2116848052866048</v>
      </c>
      <c r="APV8" s="4">
        <v>0.39722359821248349</v>
      </c>
      <c r="APW8" s="4">
        <v>0.65766344396962673</v>
      </c>
      <c r="APX8" s="4">
        <v>0.21864627621253571</v>
      </c>
      <c r="APY8" s="4">
        <v>1.881369320497069</v>
      </c>
      <c r="APZ8" s="4">
        <v>1.2729254949089071</v>
      </c>
      <c r="AQA8" s="4">
        <v>0.48892967643346202</v>
      </c>
      <c r="AQB8" s="4">
        <v>0.41398126806143171</v>
      </c>
      <c r="AQC8" s="4">
        <v>0.25110623457190012</v>
      </c>
      <c r="AQD8" s="4">
        <v>0.21225012672254159</v>
      </c>
      <c r="AQE8" s="4">
        <v>1.042123218091382</v>
      </c>
      <c r="AQF8" s="4">
        <v>0.8778128838736744</v>
      </c>
      <c r="AQG8" s="4">
        <v>0.49532086123420532</v>
      </c>
      <c r="AQH8" s="4">
        <v>6.1549953326750124</v>
      </c>
      <c r="AQI8" s="4">
        <v>0.4750882249531167</v>
      </c>
      <c r="AQJ8" s="4">
        <v>0.32954040153283298</v>
      </c>
      <c r="AQK8" s="4">
        <v>1.9452361111309172E-2</v>
      </c>
      <c r="AQL8" s="4">
        <v>0.18193915330355159</v>
      </c>
      <c r="AQM8" s="4">
        <v>1.06016667051734</v>
      </c>
      <c r="AQN8" s="4">
        <v>0.69397469432652381</v>
      </c>
      <c r="AQO8" s="4">
        <v>1.2407175241940989E-2</v>
      </c>
      <c r="AQP8" s="4">
        <v>7.9718844975490283E-2</v>
      </c>
      <c r="AQQ8" s="4">
        <v>1.602378184634776E-2</v>
      </c>
      <c r="AQR8" s="4">
        <v>1.133446932746318E-2</v>
      </c>
      <c r="AQS8" s="4">
        <v>2.442072236371029E-2</v>
      </c>
      <c r="AQT8" s="4">
        <v>5.8137203558153931E-2</v>
      </c>
      <c r="AQU8" s="4">
        <v>1.529531561770563E-2</v>
      </c>
      <c r="AQV8" s="4">
        <v>3.402676313347703E-2</v>
      </c>
      <c r="AQW8" s="4">
        <v>0.38802303485262041</v>
      </c>
      <c r="AQX8" s="4">
        <v>0.90724315585515913</v>
      </c>
      <c r="AQY8" s="4">
        <v>0.91912616418645809</v>
      </c>
      <c r="AQZ8" s="4">
        <v>1.13956998978586</v>
      </c>
      <c r="ARA8" s="4">
        <v>1.951168850160248</v>
      </c>
      <c r="ARB8" s="4">
        <v>0.29084875209471278</v>
      </c>
      <c r="ARC8" s="4">
        <v>0.1168573424039385</v>
      </c>
      <c r="ARD8" s="4">
        <v>1.3110827108337619</v>
      </c>
      <c r="ARE8" s="4">
        <v>0.87839562894112588</v>
      </c>
      <c r="ARF8" s="4">
        <v>5.009640248345594</v>
      </c>
      <c r="ARG8" s="4">
        <v>1.105225366510074</v>
      </c>
      <c r="ARH8" s="4">
        <v>10.483891246119811</v>
      </c>
      <c r="ARI8" s="4">
        <v>2.5718672236499822</v>
      </c>
      <c r="ARJ8" s="4">
        <v>4.1040683221228197E-2</v>
      </c>
      <c r="ARK8" s="4">
        <v>1.2672372335274341E-2</v>
      </c>
      <c r="ARL8" s="4">
        <v>9.5300592174925356</v>
      </c>
      <c r="ARM8" s="4">
        <v>0.20079988678864799</v>
      </c>
      <c r="ARN8" s="4">
        <v>0.21830290099169511</v>
      </c>
      <c r="ARO8" s="4">
        <v>1.130178049641376</v>
      </c>
      <c r="ARP8" s="4">
        <v>0.61425645364328707</v>
      </c>
      <c r="ARQ8" s="4">
        <v>0.42789103570664161</v>
      </c>
      <c r="ARR8" s="4">
        <v>0.73422709546187404</v>
      </c>
      <c r="ARS8" s="4">
        <v>0.1465605642452722</v>
      </c>
      <c r="ART8" s="4">
        <v>1.0271073238757791</v>
      </c>
      <c r="ARU8" s="4">
        <v>0.36051907570713071</v>
      </c>
      <c r="ARV8" s="4">
        <v>0.21089030989126659</v>
      </c>
      <c r="ARW8" s="4">
        <v>0.65184701428074954</v>
      </c>
      <c r="ARX8" s="4">
        <v>0.82360086426213941</v>
      </c>
      <c r="ARY8" s="4">
        <v>0.55498727356519284</v>
      </c>
      <c r="ARZ8" s="4">
        <v>0.4919050484169758</v>
      </c>
      <c r="ASA8" s="4">
        <v>0.35024546882757662</v>
      </c>
      <c r="ASB8" s="4">
        <v>0.32955314969709432</v>
      </c>
      <c r="ASC8" s="4">
        <v>0.51588853758286535</v>
      </c>
      <c r="ASD8" s="4">
        <v>0.35917890153281229</v>
      </c>
      <c r="ASE8" s="4">
        <v>0.42364944669038518</v>
      </c>
      <c r="ASF8" s="4">
        <v>0.75877070804525304</v>
      </c>
      <c r="ASG8" s="4">
        <v>0.1937798551049931</v>
      </c>
      <c r="ASH8" s="4">
        <v>1.009854724061068</v>
      </c>
      <c r="ASI8" s="4">
        <v>1.333014248984778</v>
      </c>
      <c r="ASJ8" s="4">
        <v>2.0330940810643598</v>
      </c>
      <c r="ASK8" s="4">
        <v>4.3025165838101733</v>
      </c>
      <c r="ASL8" s="4">
        <v>0.29055810543617933</v>
      </c>
      <c r="ASM8" s="4">
        <v>1.730801439437976</v>
      </c>
      <c r="ASN8" s="4">
        <v>0.91798770687013997</v>
      </c>
      <c r="ASO8" s="4">
        <v>1.6802394143755051</v>
      </c>
      <c r="ASP8" s="4">
        <v>1.0177796036664479</v>
      </c>
      <c r="ASQ8" s="4">
        <v>2.3178727833136472</v>
      </c>
      <c r="ASR8" s="4">
        <v>2.3858772894709719</v>
      </c>
      <c r="ASS8" s="4">
        <v>0.36140515220094682</v>
      </c>
      <c r="AST8" s="4">
        <v>2.9129167019885882</v>
      </c>
      <c r="ASU8" s="4">
        <v>2.9129167019885882</v>
      </c>
      <c r="ASV8" s="4">
        <v>2.683145129019338</v>
      </c>
      <c r="ASW8" s="4">
        <v>0.34141906553910972</v>
      </c>
      <c r="ASX8" s="4">
        <v>3.7818847302126199</v>
      </c>
      <c r="ASY8" s="4">
        <v>2.2015033255626322</v>
      </c>
      <c r="ASZ8" s="4">
        <v>2.4189841615639369</v>
      </c>
      <c r="ATA8" s="4">
        <v>0.93748981468893766</v>
      </c>
      <c r="ATB8" s="4">
        <v>0.78815390890649295</v>
      </c>
      <c r="ATC8" s="4">
        <v>0.88403726364256063</v>
      </c>
      <c r="ATD8" s="4">
        <v>3.270324422531063</v>
      </c>
      <c r="ATE8" s="4">
        <v>0.69073290481591643</v>
      </c>
      <c r="ATF8" s="4">
        <v>1.028585843790506</v>
      </c>
      <c r="ATG8" s="4">
        <v>0.48089166880843842</v>
      </c>
      <c r="ATH8" s="4">
        <v>0.6945510912399866</v>
      </c>
      <c r="ATI8" s="4">
        <v>0.56984570842454174</v>
      </c>
      <c r="ATJ8" s="4">
        <v>0.71943346545657783</v>
      </c>
      <c r="ATK8" s="4">
        <v>0.48120012263913009</v>
      </c>
      <c r="ATL8" s="4">
        <v>1.036059213893801</v>
      </c>
      <c r="ATM8" s="4">
        <v>0.2134250362060435</v>
      </c>
      <c r="ATN8" s="4">
        <v>0.88101188971754318</v>
      </c>
      <c r="ATO8" s="4">
        <v>0.88101188971754318</v>
      </c>
      <c r="ATP8" s="4">
        <v>0.88101188971754318</v>
      </c>
      <c r="ATQ8" s="4">
        <v>0.42082994843212063</v>
      </c>
      <c r="ATR8" s="4">
        <v>0.73055595750147662</v>
      </c>
      <c r="ATS8" s="4">
        <v>0.66291106710044068</v>
      </c>
      <c r="ATT8" s="4">
        <v>0.44511068808870741</v>
      </c>
      <c r="ATU8" s="4">
        <v>0.32004687710606933</v>
      </c>
      <c r="ATV8" s="4">
        <v>0.1205897558680684</v>
      </c>
      <c r="ATW8" s="4">
        <v>0.9814031855781199</v>
      </c>
      <c r="ATX8" s="4">
        <v>0.40068437916548511</v>
      </c>
      <c r="ATY8" s="4">
        <v>1.028714896721231</v>
      </c>
      <c r="ATZ8" s="4">
        <v>0.29061072498313001</v>
      </c>
      <c r="AUA8" s="4">
        <v>0.44092633145394328</v>
      </c>
      <c r="AUB8" s="4">
        <v>1.3363529453432219</v>
      </c>
      <c r="AUC8" s="4">
        <v>0.75260920595205028</v>
      </c>
      <c r="AUD8" s="4">
        <v>1.2842139940036299</v>
      </c>
      <c r="AUE8" s="4">
        <v>5.477437367102187</v>
      </c>
      <c r="AUF8" s="4">
        <v>0.66869713531552921</v>
      </c>
      <c r="AUG8" s="4">
        <v>0.73888045607515751</v>
      </c>
      <c r="AUH8" s="4">
        <v>1.9223168390313721</v>
      </c>
      <c r="AUI8" s="4">
        <v>1.205651028378643</v>
      </c>
      <c r="AUJ8" s="4">
        <v>1.408264334500587</v>
      </c>
      <c r="AUK8" s="4">
        <v>1.5514303960577669</v>
      </c>
      <c r="AUL8" s="4">
        <v>1.8359246232458879</v>
      </c>
      <c r="AUM8" s="4">
        <v>1.3205541963461911</v>
      </c>
      <c r="AUN8" s="4">
        <v>0.14209693007337471</v>
      </c>
      <c r="AUO8" s="4">
        <v>0.44436697547555032</v>
      </c>
      <c r="AUP8" s="4">
        <v>9.0255601831072382E-2</v>
      </c>
      <c r="AUQ8" s="4">
        <v>8.8106754028321244E-2</v>
      </c>
      <c r="AUR8" s="4">
        <v>8.5722029166764614E-3</v>
      </c>
      <c r="AUS8" s="4">
        <v>4.0707964113715467E-2</v>
      </c>
      <c r="AUT8" s="4">
        <v>5.0218682581483577E-2</v>
      </c>
      <c r="AUU8" s="4">
        <v>5.636758973123366E-2</v>
      </c>
    </row>
    <row r="11" spans="1:1243" ht="15.6" x14ac:dyDescent="0.35">
      <c r="A11" s="19" t="s">
        <v>221</v>
      </c>
    </row>
    <row r="12" spans="1:1243" x14ac:dyDescent="0.3">
      <c r="A12" s="53" t="s">
        <v>3</v>
      </c>
      <c r="B12" s="4">
        <f>B2*B8</f>
        <v>1.4276047364842586</v>
      </c>
      <c r="C12" s="4">
        <f t="shared" ref="C12:BN12" si="0">C2*C8</f>
        <v>3.7533261234103625E-4</v>
      </c>
      <c r="D12" s="4">
        <f t="shared" si="0"/>
        <v>4.4987729180312195E-3</v>
      </c>
      <c r="E12" s="4">
        <f t="shared" si="0"/>
        <v>3.4844867532148044E-4</v>
      </c>
      <c r="F12" s="4">
        <f t="shared" si="0"/>
        <v>4.0426858751440267E-2</v>
      </c>
      <c r="G12" s="4">
        <f t="shared" si="0"/>
        <v>5.4336047075780923E-3</v>
      </c>
      <c r="H12" s="4">
        <f t="shared" si="0"/>
        <v>3.2673643485833646</v>
      </c>
      <c r="I12" s="4">
        <f t="shared" si="0"/>
        <v>5.5767903109210462</v>
      </c>
      <c r="J12" s="4">
        <f t="shared" si="0"/>
        <v>3.3622930665877841E-2</v>
      </c>
      <c r="K12" s="4">
        <f t="shared" si="0"/>
        <v>1.7336034919053073E-3</v>
      </c>
      <c r="L12" s="4">
        <f t="shared" si="0"/>
        <v>8.1379115547055143</v>
      </c>
      <c r="M12" s="4">
        <f t="shared" si="0"/>
        <v>1.6704024322926629</v>
      </c>
      <c r="N12" s="4">
        <f t="shared" si="0"/>
        <v>0.31540763454909321</v>
      </c>
      <c r="O12" s="4">
        <f t="shared" si="0"/>
        <v>0.15583649883689912</v>
      </c>
      <c r="P12" s="4">
        <f t="shared" si="0"/>
        <v>0.33040302445138126</v>
      </c>
      <c r="Q12" s="4">
        <f t="shared" si="0"/>
        <v>1.569346773704761E-2</v>
      </c>
      <c r="R12" s="4">
        <f t="shared" si="0"/>
        <v>1.1721767259165712E-5</v>
      </c>
      <c r="S12" s="4">
        <f t="shared" si="0"/>
        <v>4.8731259340246491E-3</v>
      </c>
      <c r="T12" s="4">
        <f t="shared" si="0"/>
        <v>3.5061956968700935E-3</v>
      </c>
      <c r="U12" s="4">
        <f t="shared" si="0"/>
        <v>5.8239864839325214E-3</v>
      </c>
      <c r="V12" s="4">
        <f t="shared" si="0"/>
        <v>7.5943530152064558E-3</v>
      </c>
      <c r="W12" s="4">
        <f t="shared" si="0"/>
        <v>0.28223222246718338</v>
      </c>
      <c r="X12" s="4">
        <f t="shared" si="0"/>
        <v>2.3721313492579405E-2</v>
      </c>
      <c r="Y12" s="4">
        <f t="shared" si="0"/>
        <v>1.8245329253748593E-2</v>
      </c>
      <c r="Z12" s="4">
        <f t="shared" si="0"/>
        <v>1.4352657871581112</v>
      </c>
      <c r="AA12" s="4">
        <f t="shared" si="0"/>
        <v>2.9626717273836641E-2</v>
      </c>
      <c r="AB12" s="4">
        <f t="shared" si="0"/>
        <v>6.1467461614355239</v>
      </c>
      <c r="AC12" s="4">
        <f t="shared" si="0"/>
        <v>0.33432722515754298</v>
      </c>
      <c r="AD12" s="4">
        <f t="shared" si="0"/>
        <v>1.2237076921993688</v>
      </c>
      <c r="AE12" s="4">
        <f t="shared" si="0"/>
        <v>2.5275587119645429E-3</v>
      </c>
      <c r="AF12" s="4">
        <f t="shared" si="0"/>
        <v>1.8973849929425211</v>
      </c>
      <c r="AG12" s="4">
        <f t="shared" si="0"/>
        <v>3.077094163525095</v>
      </c>
      <c r="AH12" s="4">
        <f t="shared" si="0"/>
        <v>4.8189257526863739E-2</v>
      </c>
      <c r="AI12" s="4">
        <f t="shared" si="0"/>
        <v>4.6059412108685173E-2</v>
      </c>
      <c r="AJ12" s="4">
        <f t="shared" si="0"/>
        <v>0</v>
      </c>
      <c r="AK12" s="4">
        <f t="shared" si="0"/>
        <v>0.19735393702626178</v>
      </c>
      <c r="AL12" s="4">
        <f t="shared" si="0"/>
        <v>0.15729758387385545</v>
      </c>
      <c r="AM12" s="4">
        <f t="shared" si="0"/>
        <v>1.2661743946299777</v>
      </c>
      <c r="AN12" s="4">
        <f t="shared" si="0"/>
        <v>0</v>
      </c>
      <c r="AO12" s="4">
        <f t="shared" si="0"/>
        <v>5.1572137402832813E-2</v>
      </c>
      <c r="AP12" s="4">
        <f t="shared" si="0"/>
        <v>0</v>
      </c>
      <c r="AQ12" s="4">
        <f t="shared" si="0"/>
        <v>0.24171507838591266</v>
      </c>
      <c r="AR12" s="4">
        <f t="shared" si="0"/>
        <v>2.014128059209896</v>
      </c>
      <c r="AS12" s="4">
        <f t="shared" si="0"/>
        <v>1.1862017476188052E-2</v>
      </c>
      <c r="AT12" s="4">
        <f t="shared" si="0"/>
        <v>0</v>
      </c>
      <c r="AU12" s="4">
        <f t="shared" si="0"/>
        <v>2.5681907696560081E-2</v>
      </c>
      <c r="AV12" s="4">
        <f t="shared" si="0"/>
        <v>1.789078676325156E-3</v>
      </c>
      <c r="AW12" s="4">
        <f t="shared" si="0"/>
        <v>0</v>
      </c>
      <c r="AX12" s="4">
        <f t="shared" si="0"/>
        <v>0.10592234000109073</v>
      </c>
      <c r="AY12" s="4">
        <f t="shared" si="0"/>
        <v>7.9660009369968768E-3</v>
      </c>
      <c r="AZ12" s="4">
        <f t="shared" si="0"/>
        <v>0.79669914665523878</v>
      </c>
      <c r="BA12" s="4">
        <f t="shared" si="0"/>
        <v>5.2305669938749509E-3</v>
      </c>
      <c r="BB12" s="4">
        <f t="shared" si="0"/>
        <v>5.715546265897295E-2</v>
      </c>
      <c r="BC12" s="4">
        <f t="shared" si="0"/>
        <v>2.3657487983525068E-2</v>
      </c>
      <c r="BD12" s="4">
        <f t="shared" si="0"/>
        <v>0</v>
      </c>
      <c r="BE12" s="4">
        <f t="shared" si="0"/>
        <v>2.0118199311284307E-2</v>
      </c>
      <c r="BF12" s="4">
        <f t="shared" si="0"/>
        <v>8.2916749493206713E-3</v>
      </c>
      <c r="BG12" s="4">
        <f t="shared" si="0"/>
        <v>2.9860635766575348E-2</v>
      </c>
      <c r="BH12" s="4">
        <f t="shared" si="0"/>
        <v>0.32153950115480745</v>
      </c>
      <c r="BI12" s="4">
        <f t="shared" si="0"/>
        <v>1.6065544738653192E-2</v>
      </c>
      <c r="BJ12" s="4">
        <f t="shared" si="0"/>
        <v>0.50211869560905587</v>
      </c>
      <c r="BK12" s="4">
        <f t="shared" si="0"/>
        <v>2.9663765903999398E-2</v>
      </c>
      <c r="BL12" s="4">
        <f t="shared" si="0"/>
        <v>5.6336722697903092E-5</v>
      </c>
      <c r="BM12" s="4">
        <f t="shared" si="0"/>
        <v>1.7036898087789472E-2</v>
      </c>
      <c r="BN12" s="4">
        <f t="shared" si="0"/>
        <v>1.0806785642330404E-4</v>
      </c>
      <c r="BO12" s="4">
        <f t="shared" ref="BO12:DZ12" si="1">BO2*BO8</f>
        <v>1.8730924192430695E-4</v>
      </c>
      <c r="BP12" s="4">
        <f t="shared" si="1"/>
        <v>0.31678959836843112</v>
      </c>
      <c r="BQ12" s="4">
        <f t="shared" si="1"/>
        <v>0.40016584792530457</v>
      </c>
      <c r="BR12" s="4">
        <f t="shared" si="1"/>
        <v>6.9089430702987939E-5</v>
      </c>
      <c r="BS12" s="4">
        <f t="shared" si="1"/>
        <v>2.4700753327887792</v>
      </c>
      <c r="BT12" s="4">
        <f t="shared" si="1"/>
        <v>0.40795979335623728</v>
      </c>
      <c r="BU12" s="4">
        <f t="shared" si="1"/>
        <v>3.2156290762744337E-2</v>
      </c>
      <c r="BV12" s="4">
        <f t="shared" si="1"/>
        <v>0.12148154909887608</v>
      </c>
      <c r="BW12" s="4">
        <f t="shared" si="1"/>
        <v>1.2864280783693582</v>
      </c>
      <c r="BX12" s="4">
        <f t="shared" si="1"/>
        <v>0.69494071879385422</v>
      </c>
      <c r="BY12" s="4">
        <f t="shared" si="1"/>
        <v>1.7743387862541504</v>
      </c>
      <c r="BZ12" s="4">
        <f t="shared" si="1"/>
        <v>9.4595361915684716E-5</v>
      </c>
      <c r="CA12" s="4">
        <f t="shared" si="1"/>
        <v>0.38165721600828217</v>
      </c>
      <c r="CB12" s="4">
        <f t="shared" si="1"/>
        <v>138.48227765332419</v>
      </c>
      <c r="CC12" s="4">
        <f t="shared" si="1"/>
        <v>2.4085136241307073E-4</v>
      </c>
      <c r="CD12" s="4">
        <f t="shared" si="1"/>
        <v>0</v>
      </c>
      <c r="CE12" s="4">
        <f t="shared" si="1"/>
        <v>2.4882790106586345E-3</v>
      </c>
      <c r="CF12" s="4">
        <f t="shared" si="1"/>
        <v>2.286214052792607E-3</v>
      </c>
      <c r="CG12" s="4">
        <f t="shared" si="1"/>
        <v>1.1457237312865541E-4</v>
      </c>
      <c r="CH12" s="4">
        <f t="shared" si="1"/>
        <v>0.14469467167510006</v>
      </c>
      <c r="CI12" s="4">
        <f t="shared" si="1"/>
        <v>3.0012105534827091E-3</v>
      </c>
      <c r="CJ12" s="4">
        <f t="shared" si="1"/>
        <v>4.9017794390620137</v>
      </c>
      <c r="CK12" s="4">
        <f t="shared" si="1"/>
        <v>0</v>
      </c>
      <c r="CL12" s="4">
        <f t="shared" si="1"/>
        <v>14.868374170015068</v>
      </c>
      <c r="CM12" s="4">
        <f t="shared" si="1"/>
        <v>2.3059441987393729E-2</v>
      </c>
      <c r="CN12" s="4">
        <f t="shared" si="1"/>
        <v>16.333384596624356</v>
      </c>
      <c r="CO12" s="4">
        <f t="shared" si="1"/>
        <v>0.12220161579291892</v>
      </c>
      <c r="CP12" s="4">
        <f t="shared" si="1"/>
        <v>12.342419947234831</v>
      </c>
      <c r="CQ12" s="4">
        <f t="shared" si="1"/>
        <v>0.37554747832511304</v>
      </c>
      <c r="CR12" s="4">
        <f t="shared" si="1"/>
        <v>0.93970760530003017</v>
      </c>
      <c r="CS12" s="4">
        <f t="shared" si="1"/>
        <v>8.8153475721243525E-3</v>
      </c>
      <c r="CT12" s="4">
        <f t="shared" si="1"/>
        <v>0.36666198059201621</v>
      </c>
      <c r="CU12" s="4">
        <f t="shared" si="1"/>
        <v>0.51975479425152371</v>
      </c>
      <c r="CV12" s="4">
        <f t="shared" si="1"/>
        <v>0.33718314409171407</v>
      </c>
      <c r="CW12" s="4">
        <f t="shared" si="1"/>
        <v>2.6320656168576127E-2</v>
      </c>
      <c r="CX12" s="4">
        <f t="shared" si="1"/>
        <v>6.6602366490987244</v>
      </c>
      <c r="CY12" s="4">
        <f t="shared" si="1"/>
        <v>0.2525095706549999</v>
      </c>
      <c r="CZ12" s="4">
        <f t="shared" si="1"/>
        <v>1.248963398358218</v>
      </c>
      <c r="DA12" s="4">
        <f t="shared" si="1"/>
        <v>1.609987968275193</v>
      </c>
      <c r="DB12" s="4">
        <f t="shared" si="1"/>
        <v>6.7756811075892909</v>
      </c>
      <c r="DC12" s="4">
        <f t="shared" si="1"/>
        <v>0</v>
      </c>
      <c r="DD12" s="4">
        <f t="shared" si="1"/>
        <v>0.90979291889082092</v>
      </c>
      <c r="DE12" s="4">
        <f t="shared" si="1"/>
        <v>0.37411534688612358</v>
      </c>
      <c r="DF12" s="4">
        <f t="shared" si="1"/>
        <v>2.7711241584538553</v>
      </c>
      <c r="DG12" s="4">
        <f t="shared" si="1"/>
        <v>8.6246403428875387E-4</v>
      </c>
      <c r="DH12" s="4">
        <f t="shared" si="1"/>
        <v>0.15395507280112325</v>
      </c>
      <c r="DI12" s="4">
        <f t="shared" si="1"/>
        <v>0.35652807997334907</v>
      </c>
      <c r="DJ12" s="4">
        <f t="shared" si="1"/>
        <v>1.7429648586850159E-3</v>
      </c>
      <c r="DK12" s="4">
        <f t="shared" si="1"/>
        <v>3.7648962755321581E-3</v>
      </c>
      <c r="DL12" s="4">
        <f t="shared" si="1"/>
        <v>2.3028181376012202E-3</v>
      </c>
      <c r="DM12" s="4">
        <f t="shared" si="1"/>
        <v>0</v>
      </c>
      <c r="DN12" s="4">
        <f t="shared" si="1"/>
        <v>3.8924138554063813E-2</v>
      </c>
      <c r="DO12" s="4">
        <f t="shared" si="1"/>
        <v>5.5142009127371358E-4</v>
      </c>
      <c r="DP12" s="4">
        <f t="shared" si="1"/>
        <v>8.2776664345383492E-3</v>
      </c>
      <c r="DQ12" s="4">
        <f t="shared" si="1"/>
        <v>0.77291701917035915</v>
      </c>
      <c r="DR12" s="4">
        <f t="shared" si="1"/>
        <v>3.8314576432935614E-2</v>
      </c>
      <c r="DS12" s="4">
        <f t="shared" si="1"/>
        <v>3.2003617653601595E-2</v>
      </c>
      <c r="DT12" s="4">
        <f t="shared" si="1"/>
        <v>2.5927290179059433E-2</v>
      </c>
      <c r="DU12" s="4">
        <f t="shared" si="1"/>
        <v>5.8137865834361944E-2</v>
      </c>
      <c r="DV12" s="4">
        <f t="shared" si="1"/>
        <v>7.7607719839843829</v>
      </c>
      <c r="DW12" s="4">
        <f t="shared" si="1"/>
        <v>0.27885265446295282</v>
      </c>
      <c r="DX12" s="4">
        <f t="shared" si="1"/>
        <v>1.6629806562940626E-3</v>
      </c>
      <c r="DY12" s="4">
        <f t="shared" si="1"/>
        <v>1.5737140234721294</v>
      </c>
      <c r="DZ12" s="4">
        <f t="shared" si="1"/>
        <v>8.7228237299874542E-2</v>
      </c>
      <c r="EA12" s="4">
        <f t="shared" ref="EA12:GL12" si="2">EA2*EA8</f>
        <v>6.7048165099186621</v>
      </c>
      <c r="EB12" s="4">
        <f t="shared" si="2"/>
        <v>8.5609847723798964</v>
      </c>
      <c r="EC12" s="4">
        <f t="shared" si="2"/>
        <v>2.4901911887356936</v>
      </c>
      <c r="ED12" s="4">
        <f t="shared" si="2"/>
        <v>0.18771495804849891</v>
      </c>
      <c r="EE12" s="4">
        <f t="shared" si="2"/>
        <v>2.7479536489250426E-3</v>
      </c>
      <c r="EF12" s="4">
        <f t="shared" si="2"/>
        <v>5.3983577816536732</v>
      </c>
      <c r="EG12" s="4">
        <f t="shared" si="2"/>
        <v>4.3159899324333761E-6</v>
      </c>
      <c r="EH12" s="4">
        <f t="shared" si="2"/>
        <v>0.12725812415828092</v>
      </c>
      <c r="EI12" s="4">
        <f t="shared" si="2"/>
        <v>0.15928514036172062</v>
      </c>
      <c r="EJ12" s="4">
        <f t="shared" si="2"/>
        <v>3.5647421087322294E-2</v>
      </c>
      <c r="EK12" s="4">
        <f t="shared" si="2"/>
        <v>0.24771297897901026</v>
      </c>
      <c r="EL12" s="4">
        <f t="shared" si="2"/>
        <v>0.52943645095030512</v>
      </c>
      <c r="EM12" s="4">
        <f t="shared" si="2"/>
        <v>0.56321394475799935</v>
      </c>
      <c r="EN12" s="4">
        <f t="shared" si="2"/>
        <v>3.7027203697099411</v>
      </c>
      <c r="EO12" s="4">
        <f t="shared" si="2"/>
        <v>0.20729602121910812</v>
      </c>
      <c r="EP12" s="4">
        <f t="shared" si="2"/>
        <v>0.95541267607510116</v>
      </c>
      <c r="EQ12" s="4">
        <f t="shared" si="2"/>
        <v>7.4088133210239672E-3</v>
      </c>
      <c r="ER12" s="4">
        <f t="shared" si="2"/>
        <v>0.25892553728416479</v>
      </c>
      <c r="ES12" s="4">
        <f t="shared" si="2"/>
        <v>2.1311547731836405E-3</v>
      </c>
      <c r="ET12" s="4">
        <f t="shared" si="2"/>
        <v>7.0395109228497937E-3</v>
      </c>
      <c r="EU12" s="4">
        <f t="shared" si="2"/>
        <v>1.7478576273724405E-3</v>
      </c>
      <c r="EV12" s="4">
        <f t="shared" si="2"/>
        <v>0.26686085902136814</v>
      </c>
      <c r="EW12" s="4">
        <f t="shared" si="2"/>
        <v>0.79265378524787544</v>
      </c>
      <c r="EX12" s="4">
        <f t="shared" si="2"/>
        <v>0.15017016843883629</v>
      </c>
      <c r="EY12" s="4">
        <f t="shared" si="2"/>
        <v>0.36689820383550337</v>
      </c>
      <c r="EZ12" s="4">
        <f t="shared" si="2"/>
        <v>0</v>
      </c>
      <c r="FA12" s="4">
        <f t="shared" si="2"/>
        <v>0</v>
      </c>
      <c r="FB12" s="4">
        <f t="shared" si="2"/>
        <v>3.0973853361155775E-3</v>
      </c>
      <c r="FC12" s="4">
        <f t="shared" si="2"/>
        <v>4.7038958290001347E-6</v>
      </c>
      <c r="FD12" s="4">
        <f t="shared" si="2"/>
        <v>1.029786737540518E-3</v>
      </c>
      <c r="FE12" s="4">
        <f t="shared" si="2"/>
        <v>0.2172175770807569</v>
      </c>
      <c r="FF12" s="4">
        <f t="shared" si="2"/>
        <v>0.27223057132794354</v>
      </c>
      <c r="FG12" s="4">
        <f t="shared" si="2"/>
        <v>8.7969803870306146E-2</v>
      </c>
      <c r="FH12" s="4">
        <f t="shared" si="2"/>
        <v>5.2929487727098083E-4</v>
      </c>
      <c r="FI12" s="4">
        <f t="shared" si="2"/>
        <v>7.2721902268549923E-2</v>
      </c>
      <c r="FJ12" s="4">
        <f t="shared" si="2"/>
        <v>9.0089824062273741E-2</v>
      </c>
      <c r="FK12" s="4">
        <f t="shared" si="2"/>
        <v>5.2232036457860063E-3</v>
      </c>
      <c r="FL12" s="4">
        <f t="shared" si="2"/>
        <v>0.12330420444305314</v>
      </c>
      <c r="FM12" s="4">
        <f t="shared" si="2"/>
        <v>5.8112675318526307E-3</v>
      </c>
      <c r="FN12" s="4">
        <f t="shared" si="2"/>
        <v>1.0070642998171651</v>
      </c>
      <c r="FO12" s="4">
        <f t="shared" si="2"/>
        <v>0.55870518912610512</v>
      </c>
      <c r="FP12" s="4">
        <f t="shared" si="2"/>
        <v>0.17858646721557342</v>
      </c>
      <c r="FQ12" s="4">
        <f t="shared" si="2"/>
        <v>0.25441939990611417</v>
      </c>
      <c r="FR12" s="4">
        <f t="shared" si="2"/>
        <v>0.18202508134327777</v>
      </c>
      <c r="FS12" s="4">
        <f t="shared" si="2"/>
        <v>0.47144567146612543</v>
      </c>
      <c r="FT12" s="4">
        <f t="shared" si="2"/>
        <v>6.6089496391738958E-2</v>
      </c>
      <c r="FU12" s="4">
        <f t="shared" si="2"/>
        <v>0.63518997054337878</v>
      </c>
      <c r="FV12" s="4">
        <f t="shared" si="2"/>
        <v>5.5216977086658639E-2</v>
      </c>
      <c r="FW12" s="4">
        <f t="shared" si="2"/>
        <v>2.5775904934414416E-2</v>
      </c>
      <c r="FX12" s="4">
        <f t="shared" si="2"/>
        <v>0.18613658936743518</v>
      </c>
      <c r="FY12" s="4">
        <f t="shared" si="2"/>
        <v>3.5258115314110293E-2</v>
      </c>
      <c r="FZ12" s="4">
        <f t="shared" si="2"/>
        <v>8.1328821305347407E-4</v>
      </c>
      <c r="GA12" s="4">
        <f t="shared" si="2"/>
        <v>2.4024237281925698E-2</v>
      </c>
      <c r="GB12" s="4">
        <f t="shared" si="2"/>
        <v>8.1843862085725673E-3</v>
      </c>
      <c r="GC12" s="4">
        <f t="shared" si="2"/>
        <v>1.2922353218313867</v>
      </c>
      <c r="GD12" s="4">
        <f t="shared" si="2"/>
        <v>0.11632683644175978</v>
      </c>
      <c r="GE12" s="4">
        <f t="shared" si="2"/>
        <v>3.9468739798525485E-2</v>
      </c>
      <c r="GF12" s="4">
        <f t="shared" si="2"/>
        <v>0.30764729344186598</v>
      </c>
      <c r="GG12" s="4">
        <f t="shared" si="2"/>
        <v>8.6144875385458092E-3</v>
      </c>
      <c r="GH12" s="4">
        <f t="shared" si="2"/>
        <v>0.11083929961485717</v>
      </c>
      <c r="GI12" s="4">
        <f t="shared" si="2"/>
        <v>2.7026826838585857E-2</v>
      </c>
      <c r="GJ12" s="4">
        <f t="shared" si="2"/>
        <v>0.53180120608748327</v>
      </c>
      <c r="GK12" s="4">
        <f t="shared" si="2"/>
        <v>0.83940791465679743</v>
      </c>
      <c r="GL12" s="4">
        <f t="shared" si="2"/>
        <v>22.529646661844733</v>
      </c>
      <c r="GM12" s="4">
        <f t="shared" ref="GM12:IX12" si="3">GM2*GM8</f>
        <v>25.363195430978465</v>
      </c>
      <c r="GN12" s="4">
        <f t="shared" si="3"/>
        <v>0.57073417490938783</v>
      </c>
      <c r="GO12" s="4">
        <f t="shared" si="3"/>
        <v>2.1471093415489935</v>
      </c>
      <c r="GP12" s="4">
        <f t="shared" si="3"/>
        <v>29.908683451878375</v>
      </c>
      <c r="GQ12" s="4">
        <f t="shared" si="3"/>
        <v>0.12816788739461402</v>
      </c>
      <c r="GR12" s="4">
        <f t="shared" si="3"/>
        <v>0.93331906225876671</v>
      </c>
      <c r="GS12" s="4">
        <f t="shared" si="3"/>
        <v>1.2585397717915963E-2</v>
      </c>
      <c r="GT12" s="4">
        <f t="shared" si="3"/>
        <v>4.6767320678164047E-3</v>
      </c>
      <c r="GU12" s="4">
        <f t="shared" si="3"/>
        <v>1.8009480861031643E-2</v>
      </c>
      <c r="GV12" s="4">
        <f t="shared" si="3"/>
        <v>0</v>
      </c>
      <c r="GW12" s="4">
        <f t="shared" si="3"/>
        <v>9.8221107394029366E-6</v>
      </c>
      <c r="GX12" s="4">
        <f t="shared" si="3"/>
        <v>1.0007819244856979E-3</v>
      </c>
      <c r="GY12" s="4">
        <f t="shared" si="3"/>
        <v>2.4339312537022392E-3</v>
      </c>
      <c r="GZ12" s="4">
        <f t="shared" si="3"/>
        <v>1.8225637642033591E-3</v>
      </c>
      <c r="HA12" s="4">
        <f t="shared" si="3"/>
        <v>3.6781698702553496E-2</v>
      </c>
      <c r="HB12" s="4">
        <f t="shared" si="3"/>
        <v>0.63801774333574091</v>
      </c>
      <c r="HC12" s="4">
        <f t="shared" si="3"/>
        <v>0.11151718470813765</v>
      </c>
      <c r="HD12" s="4">
        <f t="shared" si="3"/>
        <v>0</v>
      </c>
      <c r="HE12" s="4">
        <f t="shared" si="3"/>
        <v>0</v>
      </c>
      <c r="HF12" s="4">
        <f t="shared" si="3"/>
        <v>4.9151083988252076</v>
      </c>
      <c r="HG12" s="4">
        <f t="shared" si="3"/>
        <v>1.2796800240626788E-2</v>
      </c>
      <c r="HH12" s="4">
        <f t="shared" si="3"/>
        <v>7.6193892005422009E-2</v>
      </c>
      <c r="HI12" s="4">
        <f t="shared" si="3"/>
        <v>2.9728707572963223E-3</v>
      </c>
      <c r="HJ12" s="4">
        <f t="shared" si="3"/>
        <v>3.7415259439250672E-4</v>
      </c>
      <c r="HK12" s="4">
        <f t="shared" si="3"/>
        <v>1.4493575132914074E-2</v>
      </c>
      <c r="HL12" s="4">
        <f t="shared" si="3"/>
        <v>0.31447340829129594</v>
      </c>
      <c r="HM12" s="4">
        <f t="shared" si="3"/>
        <v>3.3888215729397649E-4</v>
      </c>
      <c r="HN12" s="4">
        <f t="shared" si="3"/>
        <v>6.8650862497073931E-2</v>
      </c>
      <c r="HO12" s="4">
        <f t="shared" si="3"/>
        <v>2.1660615707176545E-3</v>
      </c>
      <c r="HP12" s="4">
        <f t="shared" si="3"/>
        <v>2.0555221924157627</v>
      </c>
      <c r="HQ12" s="4">
        <f t="shared" si="3"/>
        <v>1.5200140089303795E-3</v>
      </c>
      <c r="HR12" s="4">
        <f t="shared" si="3"/>
        <v>0</v>
      </c>
      <c r="HS12" s="4">
        <f t="shared" si="3"/>
        <v>3.4731841941617637E-3</v>
      </c>
      <c r="HT12" s="4">
        <f t="shared" si="3"/>
        <v>5.1341683029054598E-2</v>
      </c>
      <c r="HU12" s="4">
        <f t="shared" si="3"/>
        <v>8.5983350906931495E-3</v>
      </c>
      <c r="HV12" s="4">
        <f t="shared" si="3"/>
        <v>32.684773027060551</v>
      </c>
      <c r="HW12" s="4">
        <f t="shared" si="3"/>
        <v>4.3985798288641055E-2</v>
      </c>
      <c r="HX12" s="4">
        <f t="shared" si="3"/>
        <v>1.563386658295363E-2</v>
      </c>
      <c r="HY12" s="4">
        <f t="shared" si="3"/>
        <v>5.148476931036395E-4</v>
      </c>
      <c r="HZ12" s="4">
        <f t="shared" si="3"/>
        <v>4.208177599272321E-5</v>
      </c>
      <c r="IA12" s="4">
        <f t="shared" si="3"/>
        <v>7.9095466255996649E-5</v>
      </c>
      <c r="IB12" s="4">
        <f t="shared" si="3"/>
        <v>0</v>
      </c>
      <c r="IC12" s="4">
        <f t="shared" si="3"/>
        <v>1.0549973838858093E-2</v>
      </c>
      <c r="ID12" s="4">
        <f t="shared" si="3"/>
        <v>0</v>
      </c>
      <c r="IE12" s="4">
        <f t="shared" si="3"/>
        <v>0.53011009001275688</v>
      </c>
      <c r="IF12" s="4">
        <f t="shared" si="3"/>
        <v>1.5331716066754354E-2</v>
      </c>
      <c r="IG12" s="4">
        <f t="shared" si="3"/>
        <v>0</v>
      </c>
      <c r="IH12" s="4">
        <f t="shared" si="3"/>
        <v>0</v>
      </c>
      <c r="II12" s="4">
        <f t="shared" si="3"/>
        <v>1.1886198469218444E-3</v>
      </c>
      <c r="IJ12" s="4">
        <f t="shared" si="3"/>
        <v>0</v>
      </c>
      <c r="IK12" s="4">
        <f t="shared" si="3"/>
        <v>0</v>
      </c>
      <c r="IL12" s="4">
        <f t="shared" si="3"/>
        <v>0</v>
      </c>
      <c r="IM12" s="4">
        <f t="shared" si="3"/>
        <v>0</v>
      </c>
      <c r="IN12" s="4">
        <f t="shared" si="3"/>
        <v>0.24065654532385722</v>
      </c>
      <c r="IO12" s="4">
        <f t="shared" si="3"/>
        <v>2.7214744898954398E-4</v>
      </c>
      <c r="IP12" s="4">
        <f t="shared" si="3"/>
        <v>0</v>
      </c>
      <c r="IQ12" s="4">
        <f t="shared" si="3"/>
        <v>6.1053772765158687E-3</v>
      </c>
      <c r="IR12" s="4">
        <f t="shared" si="3"/>
        <v>1.0829263082486142E-2</v>
      </c>
      <c r="IS12" s="4">
        <f t="shared" si="3"/>
        <v>1.736404937811951E-4</v>
      </c>
      <c r="IT12" s="4">
        <f t="shared" si="3"/>
        <v>3.5565404775027728E-5</v>
      </c>
      <c r="IU12" s="4">
        <f t="shared" si="3"/>
        <v>0</v>
      </c>
      <c r="IV12" s="4">
        <f t="shared" si="3"/>
        <v>0.50382102804117201</v>
      </c>
      <c r="IW12" s="4">
        <f t="shared" si="3"/>
        <v>2.1434086757224264E-2</v>
      </c>
      <c r="IX12" s="4">
        <f t="shared" si="3"/>
        <v>0</v>
      </c>
      <c r="IY12" s="4">
        <f t="shared" ref="IY12:LJ12" si="4">IY2*IY8</f>
        <v>0</v>
      </c>
      <c r="IZ12" s="4">
        <f t="shared" si="4"/>
        <v>7.6323274432362684E-3</v>
      </c>
      <c r="JA12" s="4">
        <f t="shared" si="4"/>
        <v>0</v>
      </c>
      <c r="JB12" s="4">
        <f t="shared" si="4"/>
        <v>1.3866817818012037E-3</v>
      </c>
      <c r="JC12" s="4">
        <f t="shared" si="4"/>
        <v>2.5201672897359455E-3</v>
      </c>
      <c r="JD12" s="4">
        <f t="shared" si="4"/>
        <v>3.5151921678126625E-3</v>
      </c>
      <c r="JE12" s="4">
        <f t="shared" si="4"/>
        <v>2.0028777089724004E-3</v>
      </c>
      <c r="JF12" s="4">
        <f t="shared" si="4"/>
        <v>8.7200712535014518E-2</v>
      </c>
      <c r="JG12" s="4">
        <f t="shared" si="4"/>
        <v>7.5675169358323774E-2</v>
      </c>
      <c r="JH12" s="4">
        <f t="shared" si="4"/>
        <v>3.5187234880469064E-3</v>
      </c>
      <c r="JI12" s="4">
        <f t="shared" si="4"/>
        <v>2.8051300254840084E-2</v>
      </c>
      <c r="JJ12" s="4">
        <f t="shared" si="4"/>
        <v>1.1322076257530888E-2</v>
      </c>
      <c r="JK12" s="4">
        <f t="shared" si="4"/>
        <v>0</v>
      </c>
      <c r="JL12" s="4">
        <f t="shared" si="4"/>
        <v>0.4815329746972235</v>
      </c>
      <c r="JM12" s="4">
        <f t="shared" si="4"/>
        <v>2.5862775903386336E-3</v>
      </c>
      <c r="JN12" s="4">
        <f t="shared" si="4"/>
        <v>6.4429717341401866E-3</v>
      </c>
      <c r="JO12" s="4">
        <f t="shared" si="4"/>
        <v>0.46209722079880927</v>
      </c>
      <c r="JP12" s="4">
        <f t="shared" si="4"/>
        <v>1.3073414360691905E-2</v>
      </c>
      <c r="JQ12" s="4">
        <f t="shared" si="4"/>
        <v>0.14650350189808378</v>
      </c>
      <c r="JR12" s="4">
        <f t="shared" si="4"/>
        <v>6.352902275936113E-3</v>
      </c>
      <c r="JS12" s="4">
        <f t="shared" si="4"/>
        <v>11.918176311740314</v>
      </c>
      <c r="JT12" s="4">
        <f t="shared" si="4"/>
        <v>0.21920282098956723</v>
      </c>
      <c r="JU12" s="4">
        <f t="shared" si="4"/>
        <v>0</v>
      </c>
      <c r="JV12" s="4">
        <f t="shared" si="4"/>
        <v>2.1867946135410237</v>
      </c>
      <c r="JW12" s="4">
        <f t="shared" si="4"/>
        <v>4.6346183670062817E-2</v>
      </c>
      <c r="JX12" s="4">
        <f t="shared" si="4"/>
        <v>0.20238399409884628</v>
      </c>
      <c r="JY12" s="4">
        <f t="shared" si="4"/>
        <v>0</v>
      </c>
      <c r="JZ12" s="4">
        <f t="shared" si="4"/>
        <v>0.17934453142984128</v>
      </c>
      <c r="KA12" s="4">
        <f t="shared" si="4"/>
        <v>1.3640532260448458E-4</v>
      </c>
      <c r="KB12" s="4">
        <f t="shared" si="4"/>
        <v>1.070923652015391E-2</v>
      </c>
      <c r="KC12" s="4">
        <f t="shared" si="4"/>
        <v>0</v>
      </c>
      <c r="KD12" s="4">
        <f t="shared" si="4"/>
        <v>3.9316675703001357E-4</v>
      </c>
      <c r="KE12" s="4">
        <f t="shared" si="4"/>
        <v>3.1394910765155038E-4</v>
      </c>
      <c r="KF12" s="4">
        <f t="shared" si="4"/>
        <v>0</v>
      </c>
      <c r="KG12" s="4">
        <f t="shared" si="4"/>
        <v>0</v>
      </c>
      <c r="KH12" s="4">
        <f t="shared" si="4"/>
        <v>1.0946404924447111E-3</v>
      </c>
      <c r="KI12" s="4">
        <f t="shared" si="4"/>
        <v>2.773540273489828E-2</v>
      </c>
      <c r="KJ12" s="4">
        <f t="shared" si="4"/>
        <v>0.7180717398587273</v>
      </c>
      <c r="KK12" s="4">
        <f t="shared" si="4"/>
        <v>1.8071341971320314E-2</v>
      </c>
      <c r="KL12" s="4">
        <f t="shared" si="4"/>
        <v>0</v>
      </c>
      <c r="KM12" s="4">
        <f t="shared" si="4"/>
        <v>4.2685510366788133</v>
      </c>
      <c r="KN12" s="4">
        <f t="shared" si="4"/>
        <v>0</v>
      </c>
      <c r="KO12" s="4">
        <f t="shared" si="4"/>
        <v>0.20283735880926268</v>
      </c>
      <c r="KP12" s="4">
        <f t="shared" si="4"/>
        <v>6.7901212689129055E-3</v>
      </c>
      <c r="KQ12" s="4">
        <f t="shared" si="4"/>
        <v>4.2560015278695429E-3</v>
      </c>
      <c r="KR12" s="4">
        <f t="shared" si="4"/>
        <v>2.6501639722406226E-2</v>
      </c>
      <c r="KS12" s="4">
        <f t="shared" si="4"/>
        <v>5.0962463797119266</v>
      </c>
      <c r="KT12" s="4">
        <f t="shared" si="4"/>
        <v>9.8079950265166256E-4</v>
      </c>
      <c r="KU12" s="4">
        <f t="shared" si="4"/>
        <v>0.20918253538996084</v>
      </c>
      <c r="KV12" s="4">
        <f t="shared" si="4"/>
        <v>0.25257837379525255</v>
      </c>
      <c r="KW12" s="4">
        <f t="shared" si="4"/>
        <v>4.1251112061301622</v>
      </c>
      <c r="KX12" s="4">
        <f t="shared" si="4"/>
        <v>1.8079682949578954E-3</v>
      </c>
      <c r="KY12" s="4">
        <f t="shared" si="4"/>
        <v>0.31289086925622273</v>
      </c>
      <c r="KZ12" s="4">
        <f t="shared" si="4"/>
        <v>2.5934401875170727</v>
      </c>
      <c r="LA12" s="4">
        <f t="shared" si="4"/>
        <v>8.3538485737694526E-2</v>
      </c>
      <c r="LB12" s="4">
        <f t="shared" si="4"/>
        <v>4.5750347674404805E-3</v>
      </c>
      <c r="LC12" s="4">
        <f t="shared" si="4"/>
        <v>0</v>
      </c>
      <c r="LD12" s="4">
        <f t="shared" si="4"/>
        <v>3.744504015744534E-2</v>
      </c>
      <c r="LE12" s="4">
        <f t="shared" si="4"/>
        <v>0.11725542389245999</v>
      </c>
      <c r="LF12" s="4">
        <f t="shared" si="4"/>
        <v>6.5991894653445069E-3</v>
      </c>
      <c r="LG12" s="4">
        <f t="shared" si="4"/>
        <v>0.2332074018240452</v>
      </c>
      <c r="LH12" s="4">
        <f t="shared" si="4"/>
        <v>0.28118379915375746</v>
      </c>
      <c r="LI12" s="4">
        <f t="shared" si="4"/>
        <v>9.4578633395914072E-4</v>
      </c>
      <c r="LJ12" s="4">
        <f t="shared" si="4"/>
        <v>7.4727928516380437E-2</v>
      </c>
      <c r="LK12" s="4">
        <f t="shared" ref="LK12:NV12" si="5">LK2*LK8</f>
        <v>2.2123871701020749E-3</v>
      </c>
      <c r="LL12" s="4">
        <f t="shared" si="5"/>
        <v>1.5723713516007862E-2</v>
      </c>
      <c r="LM12" s="4">
        <f t="shared" si="5"/>
        <v>2.2305638811597386E-3</v>
      </c>
      <c r="LN12" s="4">
        <f t="shared" si="5"/>
        <v>1.9460142062929266E-2</v>
      </c>
      <c r="LO12" s="4">
        <f t="shared" si="5"/>
        <v>5.9523566867648609E-4</v>
      </c>
      <c r="LP12" s="4">
        <f t="shared" si="5"/>
        <v>4.5258747235032808E-2</v>
      </c>
      <c r="LQ12" s="4">
        <f t="shared" si="5"/>
        <v>1.70097698348337E-2</v>
      </c>
      <c r="LR12" s="4">
        <f t="shared" si="5"/>
        <v>7.7254187943118599E-2</v>
      </c>
      <c r="LS12" s="4">
        <f t="shared" si="5"/>
        <v>8.3694260928285254E-3</v>
      </c>
      <c r="LT12" s="4">
        <f t="shared" si="5"/>
        <v>0.46930430677893381</v>
      </c>
      <c r="LU12" s="4">
        <f t="shared" si="5"/>
        <v>0</v>
      </c>
      <c r="LV12" s="4">
        <f t="shared" si="5"/>
        <v>1.6356033614135447E-3</v>
      </c>
      <c r="LW12" s="4">
        <f t="shared" si="5"/>
        <v>6.8376355416171875E-2</v>
      </c>
      <c r="LX12" s="4">
        <f t="shared" si="5"/>
        <v>2.632187021351003E-2</v>
      </c>
      <c r="LY12" s="4">
        <f t="shared" si="5"/>
        <v>0.31184238899217714</v>
      </c>
      <c r="LZ12" s="4">
        <f t="shared" si="5"/>
        <v>0.69657436538235951</v>
      </c>
      <c r="MA12" s="4">
        <f t="shared" si="5"/>
        <v>0</v>
      </c>
      <c r="MB12" s="4">
        <f t="shared" si="5"/>
        <v>2.8178445227392755E-4</v>
      </c>
      <c r="MC12" s="4">
        <f t="shared" si="5"/>
        <v>1.5259949729694796E-2</v>
      </c>
      <c r="MD12" s="4">
        <f t="shared" si="5"/>
        <v>0.11602620573411911</v>
      </c>
      <c r="ME12" s="4">
        <f t="shared" si="5"/>
        <v>16.531076816902143</v>
      </c>
      <c r="MF12" s="4">
        <f t="shared" si="5"/>
        <v>6.243329331311537E-3</v>
      </c>
      <c r="MG12" s="4">
        <f t="shared" si="5"/>
        <v>5.4616514107273095E-3</v>
      </c>
      <c r="MH12" s="4">
        <f t="shared" si="5"/>
        <v>1.0495436001951295E-2</v>
      </c>
      <c r="MI12" s="4">
        <f t="shared" si="5"/>
        <v>0</v>
      </c>
      <c r="MJ12" s="4">
        <f t="shared" si="5"/>
        <v>8.6739283169361719E-2</v>
      </c>
      <c r="MK12" s="4">
        <f t="shared" si="5"/>
        <v>0.1092897849980586</v>
      </c>
      <c r="ML12" s="4">
        <f t="shared" si="5"/>
        <v>6.0296707958575079E-4</v>
      </c>
      <c r="MM12" s="4">
        <f t="shared" si="5"/>
        <v>1.46310578151162</v>
      </c>
      <c r="MN12" s="4">
        <f t="shared" si="5"/>
        <v>9.8698466386476405E-2</v>
      </c>
      <c r="MO12" s="4">
        <f t="shared" si="5"/>
        <v>0.11864487226620729</v>
      </c>
      <c r="MP12" s="4">
        <f t="shared" si="5"/>
        <v>0.26261195645220192</v>
      </c>
      <c r="MQ12" s="4">
        <f t="shared" si="5"/>
        <v>7.1629144399946443E-2</v>
      </c>
      <c r="MR12" s="4">
        <f t="shared" si="5"/>
        <v>0.56858194816308383</v>
      </c>
      <c r="MS12" s="4">
        <f t="shared" si="5"/>
        <v>3.3774562047794094</v>
      </c>
      <c r="MT12" s="4">
        <f t="shared" si="5"/>
        <v>5.4172759852867724E-4</v>
      </c>
      <c r="MU12" s="4">
        <f t="shared" si="5"/>
        <v>0</v>
      </c>
      <c r="MV12" s="4">
        <f t="shared" si="5"/>
        <v>7.988585324249637E-3</v>
      </c>
      <c r="MW12" s="4">
        <f t="shared" si="5"/>
        <v>2.9066178040025217E-2</v>
      </c>
      <c r="MX12" s="4">
        <f t="shared" si="5"/>
        <v>0.11145833034798225</v>
      </c>
      <c r="MY12" s="4">
        <f t="shared" si="5"/>
        <v>1.2798774362080565</v>
      </c>
      <c r="MZ12" s="4">
        <f t="shared" si="5"/>
        <v>0.10006163400452148</v>
      </c>
      <c r="NA12" s="4">
        <f t="shared" si="5"/>
        <v>5.3431401868043488E-2</v>
      </c>
      <c r="NB12" s="4">
        <f t="shared" si="5"/>
        <v>0.11489020350260164</v>
      </c>
      <c r="NC12" s="4">
        <f t="shared" si="5"/>
        <v>1.2062432021958586E-2</v>
      </c>
      <c r="ND12" s="4">
        <f t="shared" si="5"/>
        <v>7.7192533955296308E-2</v>
      </c>
      <c r="NE12" s="4">
        <f t="shared" si="5"/>
        <v>0.19571394997741764</v>
      </c>
      <c r="NF12" s="4">
        <f t="shared" si="5"/>
        <v>5.8667542868415939E-3</v>
      </c>
      <c r="NG12" s="4">
        <f t="shared" si="5"/>
        <v>0.86944567691250763</v>
      </c>
      <c r="NH12" s="4">
        <f t="shared" si="5"/>
        <v>7.2037600240117702E-5</v>
      </c>
      <c r="NI12" s="4">
        <f t="shared" si="5"/>
        <v>9.9275763199965002E-3</v>
      </c>
      <c r="NJ12" s="4">
        <f t="shared" si="5"/>
        <v>11.779562275158204</v>
      </c>
      <c r="NK12" s="4">
        <f t="shared" si="5"/>
        <v>0.20823591421558482</v>
      </c>
      <c r="NL12" s="4">
        <f t="shared" si="5"/>
        <v>3.9009748188336205E-2</v>
      </c>
      <c r="NM12" s="4">
        <f t="shared" si="5"/>
        <v>2.9882105993239146E-2</v>
      </c>
      <c r="NN12" s="4">
        <f t="shared" si="5"/>
        <v>1.029669071979103E-2</v>
      </c>
      <c r="NO12" s="4">
        <f t="shared" si="5"/>
        <v>5.8374897834591939E-2</v>
      </c>
      <c r="NP12" s="4">
        <f t="shared" si="5"/>
        <v>0.11783981695526456</v>
      </c>
      <c r="NQ12" s="4">
        <f t="shared" si="5"/>
        <v>6.8512428321645266E-2</v>
      </c>
      <c r="NR12" s="4">
        <f t="shared" si="5"/>
        <v>9.3762273430135795E-2</v>
      </c>
      <c r="NS12" s="4">
        <f t="shared" si="5"/>
        <v>3.3408450002990218E-2</v>
      </c>
      <c r="NT12" s="4">
        <f t="shared" si="5"/>
        <v>0.53077865137135205</v>
      </c>
      <c r="NU12" s="4">
        <f t="shared" si="5"/>
        <v>5.1336243240615503E-2</v>
      </c>
      <c r="NV12" s="4">
        <f t="shared" si="5"/>
        <v>2.6781931245421768E-2</v>
      </c>
      <c r="NW12" s="4">
        <f t="shared" ref="NW12:QH12" si="6">NW2*NW8</f>
        <v>0.13086806157917613</v>
      </c>
      <c r="NX12" s="4">
        <f t="shared" si="6"/>
        <v>1.9142614641233409E-2</v>
      </c>
      <c r="NY12" s="4">
        <f t="shared" si="6"/>
        <v>0.5848076239695279</v>
      </c>
      <c r="NZ12" s="4">
        <f t="shared" si="6"/>
        <v>0.29398001561101306</v>
      </c>
      <c r="OA12" s="4">
        <f t="shared" si="6"/>
        <v>1.0904430325227015E-2</v>
      </c>
      <c r="OB12" s="4">
        <f t="shared" si="6"/>
        <v>3.0483877536981729E-2</v>
      </c>
      <c r="OC12" s="4">
        <f t="shared" si="6"/>
        <v>0.17630290320444836</v>
      </c>
      <c r="OD12" s="4">
        <f t="shared" si="6"/>
        <v>0.27086048689338571</v>
      </c>
      <c r="OE12" s="4">
        <f t="shared" si="6"/>
        <v>0.21064132871242405</v>
      </c>
      <c r="OF12" s="4">
        <f t="shared" si="6"/>
        <v>5.0793840660077846E-2</v>
      </c>
      <c r="OG12" s="4">
        <f t="shared" si="6"/>
        <v>0.30069558647089956</v>
      </c>
      <c r="OH12" s="4">
        <f t="shared" si="6"/>
        <v>0.20332900895878234</v>
      </c>
      <c r="OI12" s="4">
        <f t="shared" si="6"/>
        <v>0.15823308647446954</v>
      </c>
      <c r="OJ12" s="4">
        <f t="shared" si="6"/>
        <v>0.27997114553269947</v>
      </c>
      <c r="OK12" s="4">
        <f t="shared" si="6"/>
        <v>1.0525217642511424E-2</v>
      </c>
      <c r="OL12" s="4">
        <f t="shared" si="6"/>
        <v>0.15793022271292381</v>
      </c>
      <c r="OM12" s="4">
        <f t="shared" si="6"/>
        <v>4.4795660916450828</v>
      </c>
      <c r="ON12" s="4">
        <f t="shared" si="6"/>
        <v>2.8730211661438947</v>
      </c>
      <c r="OO12" s="4">
        <f t="shared" si="6"/>
        <v>2.4127884123143488</v>
      </c>
      <c r="OP12" s="4">
        <f t="shared" si="6"/>
        <v>0.91929755092871612</v>
      </c>
      <c r="OQ12" s="4">
        <f t="shared" si="6"/>
        <v>0.218365803974197</v>
      </c>
      <c r="OR12" s="4">
        <f t="shared" si="6"/>
        <v>3.1141723576188871E-2</v>
      </c>
      <c r="OS12" s="4">
        <f t="shared" si="6"/>
        <v>1.4244545455989144</v>
      </c>
      <c r="OT12" s="4">
        <f t="shared" si="6"/>
        <v>0</v>
      </c>
      <c r="OU12" s="4">
        <f t="shared" si="6"/>
        <v>5.4180983067781553E-2</v>
      </c>
      <c r="OV12" s="4">
        <f t="shared" si="6"/>
        <v>0.25873472503312389</v>
      </c>
      <c r="OW12" s="4">
        <f t="shared" si="6"/>
        <v>5.1394082563159171E-3</v>
      </c>
      <c r="OX12" s="4">
        <f t="shared" si="6"/>
        <v>2.7410675897865805E-2</v>
      </c>
      <c r="OY12" s="4">
        <f t="shared" si="6"/>
        <v>3.0194613108009511E-4</v>
      </c>
      <c r="OZ12" s="4">
        <f t="shared" si="6"/>
        <v>1.8653968715714082E-2</v>
      </c>
      <c r="PA12" s="4">
        <f t="shared" si="6"/>
        <v>1.9313616584410633E-3</v>
      </c>
      <c r="PB12" s="4">
        <f t="shared" si="6"/>
        <v>0</v>
      </c>
      <c r="PC12" s="4">
        <f t="shared" si="6"/>
        <v>0</v>
      </c>
      <c r="PD12" s="4">
        <f t="shared" si="6"/>
        <v>0</v>
      </c>
      <c r="PE12" s="4">
        <f t="shared" si="6"/>
        <v>0.22277142563830368</v>
      </c>
      <c r="PF12" s="4">
        <f t="shared" si="6"/>
        <v>8.8877440230660271E-2</v>
      </c>
      <c r="PG12" s="4">
        <f t="shared" si="6"/>
        <v>8.172923190891997E-3</v>
      </c>
      <c r="PH12" s="4">
        <f t="shared" si="6"/>
        <v>0.21986477752689565</v>
      </c>
      <c r="PI12" s="4">
        <f t="shared" si="6"/>
        <v>0.20340090933703292</v>
      </c>
      <c r="PJ12" s="4">
        <f t="shared" si="6"/>
        <v>0</v>
      </c>
      <c r="PK12" s="4">
        <f t="shared" si="6"/>
        <v>11.905454396599835</v>
      </c>
      <c r="PL12" s="4">
        <f t="shared" si="6"/>
        <v>4.5384510381454186</v>
      </c>
      <c r="PM12" s="4">
        <f t="shared" si="6"/>
        <v>0</v>
      </c>
      <c r="PN12" s="4">
        <f t="shared" si="6"/>
        <v>0.33674793673058334</v>
      </c>
      <c r="PO12" s="4">
        <f t="shared" si="6"/>
        <v>0.12533078865700106</v>
      </c>
      <c r="PP12" s="4">
        <f t="shared" si="6"/>
        <v>4.5998368391074636E-2</v>
      </c>
      <c r="PQ12" s="4">
        <f t="shared" si="6"/>
        <v>2.201192387487666E-2</v>
      </c>
      <c r="PR12" s="4">
        <f t="shared" si="6"/>
        <v>0.53802676861867627</v>
      </c>
      <c r="PS12" s="4">
        <f t="shared" si="6"/>
        <v>0.23512758153195443</v>
      </c>
      <c r="PT12" s="4">
        <f t="shared" si="6"/>
        <v>7.1515874301590525E-3</v>
      </c>
      <c r="PU12" s="4">
        <f t="shared" si="6"/>
        <v>1.5917929568255056</v>
      </c>
      <c r="PV12" s="4">
        <f t="shared" si="6"/>
        <v>7.9425681926068956E-2</v>
      </c>
      <c r="PW12" s="4">
        <f t="shared" si="6"/>
        <v>0.34228296651102058</v>
      </c>
      <c r="PX12" s="4">
        <f t="shared" si="6"/>
        <v>1.007177155227713E-3</v>
      </c>
      <c r="PY12" s="4">
        <f t="shared" si="6"/>
        <v>1.815776763263173E-2</v>
      </c>
      <c r="PZ12" s="4">
        <f t="shared" si="6"/>
        <v>1.5145267139926305E-2</v>
      </c>
      <c r="QA12" s="4">
        <f t="shared" si="6"/>
        <v>1.2599525986578199</v>
      </c>
      <c r="QB12" s="4">
        <f t="shared" si="6"/>
        <v>0.1941255745291062</v>
      </c>
      <c r="QC12" s="4">
        <f t="shared" si="6"/>
        <v>0.58519222878739363</v>
      </c>
      <c r="QD12" s="4">
        <f t="shared" si="6"/>
        <v>6.6919543692608163E-2</v>
      </c>
      <c r="QE12" s="4">
        <f t="shared" si="6"/>
        <v>0.19268797720354303</v>
      </c>
      <c r="QF12" s="4">
        <f t="shared" si="6"/>
        <v>3.6835644671274669E-2</v>
      </c>
      <c r="QG12" s="4">
        <f t="shared" si="6"/>
        <v>1.0142174393309862</v>
      </c>
      <c r="QH12" s="4">
        <f t="shared" si="6"/>
        <v>8.8517933428744713E-2</v>
      </c>
      <c r="QI12" s="4">
        <f t="shared" ref="QI12:ST12" si="7">QI2*QI8</f>
        <v>2.711283132558694E-2</v>
      </c>
      <c r="QJ12" s="4">
        <f t="shared" si="7"/>
        <v>3.7715880606954341E-2</v>
      </c>
      <c r="QK12" s="4">
        <f t="shared" si="7"/>
        <v>1.7063574473050569E-2</v>
      </c>
      <c r="QL12" s="4">
        <f t="shared" si="7"/>
        <v>2.0788752346775841E-2</v>
      </c>
      <c r="QM12" s="4">
        <f t="shared" si="7"/>
        <v>0.18998760258014177</v>
      </c>
      <c r="QN12" s="4">
        <f t="shared" si="7"/>
        <v>1.8439552961594292E-2</v>
      </c>
      <c r="QO12" s="4">
        <f t="shared" si="7"/>
        <v>3.2343405604283583E-3</v>
      </c>
      <c r="QP12" s="4">
        <f t="shared" si="7"/>
        <v>0.89051750455972767</v>
      </c>
      <c r="QQ12" s="4">
        <f t="shared" si="7"/>
        <v>0</v>
      </c>
      <c r="QR12" s="4">
        <f t="shared" si="7"/>
        <v>8.2328099943365532E-4</v>
      </c>
      <c r="QS12" s="4">
        <f t="shared" si="7"/>
        <v>0.25204433409307464</v>
      </c>
      <c r="QT12" s="4">
        <f t="shared" si="7"/>
        <v>9.8881894996999536E-2</v>
      </c>
      <c r="QU12" s="4">
        <f t="shared" si="7"/>
        <v>7.1581278765078683E-3</v>
      </c>
      <c r="QV12" s="4">
        <f t="shared" si="7"/>
        <v>9.6674952683922066E-2</v>
      </c>
      <c r="QW12" s="4">
        <f t="shared" si="7"/>
        <v>0.10306668303760824</v>
      </c>
      <c r="QX12" s="4">
        <f t="shared" si="7"/>
        <v>1.4293427302092232E-2</v>
      </c>
      <c r="QY12" s="4">
        <f t="shared" si="7"/>
        <v>2.207250260882479E-2</v>
      </c>
      <c r="QZ12" s="4">
        <f t="shared" si="7"/>
        <v>7.9806007989579278E-2</v>
      </c>
      <c r="RA12" s="4">
        <f t="shared" si="7"/>
        <v>1.6677265215124644E-2</v>
      </c>
      <c r="RB12" s="4">
        <f t="shared" si="7"/>
        <v>2.8374906552845851E-3</v>
      </c>
      <c r="RC12" s="4">
        <f t="shared" si="7"/>
        <v>3.3895038419566766E-2</v>
      </c>
      <c r="RD12" s="4">
        <f t="shared" si="7"/>
        <v>2.1838842001318908E-5</v>
      </c>
      <c r="RE12" s="4">
        <f t="shared" si="7"/>
        <v>0.12881889555643439</v>
      </c>
      <c r="RF12" s="4">
        <f t="shared" si="7"/>
        <v>9.0358259630557505E-3</v>
      </c>
      <c r="RG12" s="4">
        <f t="shared" si="7"/>
        <v>2.5745879322021151E-3</v>
      </c>
      <c r="RH12" s="4">
        <f t="shared" si="7"/>
        <v>6.0968050203602395E-2</v>
      </c>
      <c r="RI12" s="4">
        <f t="shared" si="7"/>
        <v>0.19576760138638735</v>
      </c>
      <c r="RJ12" s="4">
        <f t="shared" si="7"/>
        <v>8.602693654581102E-2</v>
      </c>
      <c r="RK12" s="4">
        <f t="shared" si="7"/>
        <v>2.5988049788251002E-2</v>
      </c>
      <c r="RL12" s="4">
        <f t="shared" si="7"/>
        <v>7.9533095517441518E-2</v>
      </c>
      <c r="RM12" s="4">
        <f t="shared" si="7"/>
        <v>0.39415689062086795</v>
      </c>
      <c r="RN12" s="4">
        <f t="shared" si="7"/>
        <v>2.0360727060463338E-2</v>
      </c>
      <c r="RO12" s="4">
        <f t="shared" si="7"/>
        <v>3.2175922682791104E-2</v>
      </c>
      <c r="RP12" s="4">
        <f t="shared" si="7"/>
        <v>0</v>
      </c>
      <c r="RQ12" s="4">
        <f t="shared" si="7"/>
        <v>4.6633247731229718E-2</v>
      </c>
      <c r="RR12" s="4">
        <f t="shared" si="7"/>
        <v>8.342814497454841E-4</v>
      </c>
      <c r="RS12" s="4">
        <f t="shared" si="7"/>
        <v>5.4012020096800104E-2</v>
      </c>
      <c r="RT12" s="4">
        <f t="shared" si="7"/>
        <v>1.2415719963563355E-3</v>
      </c>
      <c r="RU12" s="4">
        <f t="shared" si="7"/>
        <v>0.64979600760362255</v>
      </c>
      <c r="RV12" s="4">
        <f t="shared" si="7"/>
        <v>1.9152132220042476E-2</v>
      </c>
      <c r="RW12" s="4">
        <f t="shared" si="7"/>
        <v>2.2106405154536147E-4</v>
      </c>
      <c r="RX12" s="4">
        <f t="shared" si="7"/>
        <v>1.4810282450400016</v>
      </c>
      <c r="RY12" s="4">
        <f t="shared" si="7"/>
        <v>3.8694835272063246E-5</v>
      </c>
      <c r="RZ12" s="4">
        <f t="shared" si="7"/>
        <v>1.4404391927955919E-3</v>
      </c>
      <c r="SA12" s="4">
        <f t="shared" si="7"/>
        <v>4.0397684316380728E-4</v>
      </c>
      <c r="SB12" s="4">
        <f t="shared" si="7"/>
        <v>0</v>
      </c>
      <c r="SC12" s="4">
        <f t="shared" si="7"/>
        <v>0.64000713770842921</v>
      </c>
      <c r="SD12" s="4">
        <f t="shared" si="7"/>
        <v>0.1161661182938868</v>
      </c>
      <c r="SE12" s="4">
        <f t="shared" si="7"/>
        <v>0.31491852124922021</v>
      </c>
      <c r="SF12" s="4">
        <f t="shared" si="7"/>
        <v>0.28248489014489342</v>
      </c>
      <c r="SG12" s="4">
        <f t="shared" si="7"/>
        <v>9.0386625227828511E-3</v>
      </c>
      <c r="SH12" s="4">
        <f t="shared" si="7"/>
        <v>9.8162021488499146E-3</v>
      </c>
      <c r="SI12" s="4">
        <f t="shared" si="7"/>
        <v>0.12755416216563806</v>
      </c>
      <c r="SJ12" s="4">
        <f t="shared" si="7"/>
        <v>9.5302009788937603E-2</v>
      </c>
      <c r="SK12" s="4">
        <f t="shared" si="7"/>
        <v>3.3342992622355192</v>
      </c>
      <c r="SL12" s="4">
        <f t="shared" si="7"/>
        <v>0.48059561110883686</v>
      </c>
      <c r="SM12" s="4">
        <f t="shared" si="7"/>
        <v>0.19652870108660472</v>
      </c>
      <c r="SN12" s="4">
        <f t="shared" si="7"/>
        <v>0.31471742871759872</v>
      </c>
      <c r="SO12" s="4">
        <f t="shared" si="7"/>
        <v>0</v>
      </c>
      <c r="SP12" s="4">
        <f t="shared" si="7"/>
        <v>9.1776435442797854E-3</v>
      </c>
      <c r="SQ12" s="4">
        <f t="shared" si="7"/>
        <v>7.2733057347928662E-2</v>
      </c>
      <c r="SR12" s="4">
        <f t="shared" si="7"/>
        <v>1.3742560319130613E-3</v>
      </c>
      <c r="SS12" s="4">
        <f t="shared" si="7"/>
        <v>2.2687653669514092E-2</v>
      </c>
      <c r="ST12" s="4">
        <f t="shared" si="7"/>
        <v>0</v>
      </c>
      <c r="SU12" s="4">
        <f t="shared" ref="SU12:VF12" si="8">SU2*SU8</f>
        <v>1.8103263952152161E-2</v>
      </c>
      <c r="SV12" s="4">
        <f t="shared" si="8"/>
        <v>2.6784202676201543E-3</v>
      </c>
      <c r="SW12" s="4">
        <f t="shared" si="8"/>
        <v>4.6714856776222397E-4</v>
      </c>
      <c r="SX12" s="4">
        <f t="shared" si="8"/>
        <v>9.2128349211146834E-2</v>
      </c>
      <c r="SY12" s="4">
        <f t="shared" si="8"/>
        <v>5.4121652633894485E-2</v>
      </c>
      <c r="SZ12" s="4">
        <f t="shared" si="8"/>
        <v>0.43724899986803906</v>
      </c>
      <c r="TA12" s="4">
        <f t="shared" si="8"/>
        <v>3.6969554759058417E-3</v>
      </c>
      <c r="TB12" s="4">
        <f t="shared" si="8"/>
        <v>0</v>
      </c>
      <c r="TC12" s="4">
        <f t="shared" si="8"/>
        <v>2.7163097408046998E-3</v>
      </c>
      <c r="TD12" s="4">
        <f t="shared" si="8"/>
        <v>1.7913728106403262E-3</v>
      </c>
      <c r="TE12" s="4">
        <f t="shared" si="8"/>
        <v>2.8358575958331099E-2</v>
      </c>
      <c r="TF12" s="4">
        <f t="shared" si="8"/>
        <v>0.44780390778565604</v>
      </c>
      <c r="TG12" s="4">
        <f t="shared" si="8"/>
        <v>2.8345161077161338E-3</v>
      </c>
      <c r="TH12" s="4">
        <f t="shared" si="8"/>
        <v>5.1369328240351883E-4</v>
      </c>
      <c r="TI12" s="4">
        <f t="shared" si="8"/>
        <v>8.8927180581810893E-4</v>
      </c>
      <c r="TJ12" s="4">
        <f t="shared" si="8"/>
        <v>2.5301726993952976E-2</v>
      </c>
      <c r="TK12" s="4">
        <f t="shared" si="8"/>
        <v>0</v>
      </c>
      <c r="TL12" s="4">
        <f t="shared" si="8"/>
        <v>2.008346610756568E-2</v>
      </c>
      <c r="TM12" s="4">
        <f t="shared" si="8"/>
        <v>0</v>
      </c>
      <c r="TN12" s="4">
        <f t="shared" si="8"/>
        <v>9.7551129003272171E-3</v>
      </c>
      <c r="TO12" s="4">
        <f t="shared" si="8"/>
        <v>0</v>
      </c>
      <c r="TP12" s="4">
        <f t="shared" si="8"/>
        <v>1.3630308805823242E-4</v>
      </c>
      <c r="TQ12" s="4">
        <f t="shared" si="8"/>
        <v>0</v>
      </c>
      <c r="TR12" s="4">
        <f t="shared" si="8"/>
        <v>0</v>
      </c>
      <c r="TS12" s="4">
        <f t="shared" si="8"/>
        <v>1.0667800061396997</v>
      </c>
      <c r="TT12" s="4">
        <f t="shared" si="8"/>
        <v>0</v>
      </c>
      <c r="TU12" s="4">
        <f t="shared" si="8"/>
        <v>0</v>
      </c>
      <c r="TV12" s="4">
        <f t="shared" si="8"/>
        <v>2.8362441847818391E-2</v>
      </c>
      <c r="TW12" s="4">
        <f t="shared" si="8"/>
        <v>6.2968158383652857E-5</v>
      </c>
      <c r="TX12" s="4">
        <f t="shared" si="8"/>
        <v>1.709723011453682E-3</v>
      </c>
      <c r="TY12" s="4">
        <f t="shared" si="8"/>
        <v>0.26459637021912097</v>
      </c>
      <c r="TZ12" s="4">
        <f t="shared" si="8"/>
        <v>9.666281861402061E-2</v>
      </c>
      <c r="UA12" s="4">
        <f t="shared" si="8"/>
        <v>1.6112167271183683E-2</v>
      </c>
      <c r="UB12" s="4">
        <f t="shared" si="8"/>
        <v>2.7404680621263576E-2</v>
      </c>
      <c r="UC12" s="4">
        <f t="shared" si="8"/>
        <v>1.7612816885680602E-2</v>
      </c>
      <c r="UD12" s="4">
        <f t="shared" si="8"/>
        <v>9.475866655623208E-2</v>
      </c>
      <c r="UE12" s="4">
        <f t="shared" si="8"/>
        <v>0.15298258247787552</v>
      </c>
      <c r="UF12" s="4">
        <f t="shared" si="8"/>
        <v>2.838859405032269E-3</v>
      </c>
      <c r="UG12" s="4">
        <f t="shared" si="8"/>
        <v>1.516562962964624E-2</v>
      </c>
      <c r="UH12" s="4">
        <f t="shared" si="8"/>
        <v>0.14608328573553805</v>
      </c>
      <c r="UI12" s="4">
        <f t="shared" si="8"/>
        <v>0.23455348512296706</v>
      </c>
      <c r="UJ12" s="4">
        <f t="shared" si="8"/>
        <v>0.29399829775654901</v>
      </c>
      <c r="UK12" s="4">
        <f t="shared" si="8"/>
        <v>4.4892563717002565E-2</v>
      </c>
      <c r="UL12" s="4">
        <f t="shared" si="8"/>
        <v>8.2471010898390165E-2</v>
      </c>
      <c r="UM12" s="4">
        <f t="shared" si="8"/>
        <v>1.8512332113299657E-2</v>
      </c>
      <c r="UN12" s="4">
        <f t="shared" si="8"/>
        <v>3.3411867833293307E-2</v>
      </c>
      <c r="UO12" s="4">
        <f t="shared" si="8"/>
        <v>6.1687759526144914E-2</v>
      </c>
      <c r="UP12" s="4">
        <f t="shared" si="8"/>
        <v>3.4194575962465092E-2</v>
      </c>
      <c r="UQ12" s="4">
        <f t="shared" si="8"/>
        <v>4.4947638926996049E-3</v>
      </c>
      <c r="UR12" s="4">
        <f t="shared" si="8"/>
        <v>7.1818749628851764E-2</v>
      </c>
      <c r="US12" s="4">
        <f t="shared" si="8"/>
        <v>6.0745720221169364E-2</v>
      </c>
      <c r="UT12" s="4">
        <f t="shared" si="8"/>
        <v>0.18510383081538317</v>
      </c>
      <c r="UU12" s="4">
        <f t="shared" si="8"/>
        <v>4.023182726993358E-2</v>
      </c>
      <c r="UV12" s="4">
        <f t="shared" si="8"/>
        <v>4.1497894491568772E-2</v>
      </c>
      <c r="UW12" s="4">
        <f t="shared" si="8"/>
        <v>2.5291862835638931E-2</v>
      </c>
      <c r="UX12" s="4">
        <f t="shared" si="8"/>
        <v>0.25073937960521192</v>
      </c>
      <c r="UY12" s="4">
        <f t="shared" si="8"/>
        <v>8.4564566329781317E-4</v>
      </c>
      <c r="UZ12" s="4">
        <f t="shared" si="8"/>
        <v>0</v>
      </c>
      <c r="VA12" s="4">
        <f t="shared" si="8"/>
        <v>4.901754226740712E-5</v>
      </c>
      <c r="VB12" s="4">
        <f t="shared" si="8"/>
        <v>6.0560707538235475E-2</v>
      </c>
      <c r="VC12" s="4">
        <f t="shared" si="8"/>
        <v>1.8830802027493425E-4</v>
      </c>
      <c r="VD12" s="4">
        <f t="shared" si="8"/>
        <v>3.581321355677225E-2</v>
      </c>
      <c r="VE12" s="4">
        <f t="shared" si="8"/>
        <v>2.2440037514691959E-2</v>
      </c>
      <c r="VF12" s="4">
        <f t="shared" si="8"/>
        <v>0</v>
      </c>
      <c r="VG12" s="4">
        <f t="shared" ref="VG12:XR12" si="9">VG2*VG8</f>
        <v>0</v>
      </c>
      <c r="VH12" s="4">
        <f t="shared" si="9"/>
        <v>0</v>
      </c>
      <c r="VI12" s="4">
        <f t="shared" si="9"/>
        <v>0</v>
      </c>
      <c r="VJ12" s="4">
        <f t="shared" si="9"/>
        <v>0</v>
      </c>
      <c r="VK12" s="4">
        <f t="shared" si="9"/>
        <v>0</v>
      </c>
      <c r="VL12" s="4">
        <f t="shared" si="9"/>
        <v>0</v>
      </c>
      <c r="VM12" s="4">
        <f t="shared" si="9"/>
        <v>1.1337978659911936E-2</v>
      </c>
      <c r="VN12" s="4">
        <f t="shared" si="9"/>
        <v>0.35324704702910736</v>
      </c>
      <c r="VO12" s="4">
        <f t="shared" si="9"/>
        <v>10.104725199236702</v>
      </c>
      <c r="VP12" s="4">
        <f t="shared" si="9"/>
        <v>0</v>
      </c>
      <c r="VQ12" s="4">
        <f t="shared" si="9"/>
        <v>9.4514935155814808</v>
      </c>
      <c r="VR12" s="4">
        <f t="shared" si="9"/>
        <v>3.9913578867117067E-3</v>
      </c>
      <c r="VS12" s="4">
        <f t="shared" si="9"/>
        <v>0.2731911266611044</v>
      </c>
      <c r="VT12" s="4">
        <f t="shared" si="9"/>
        <v>0</v>
      </c>
      <c r="VU12" s="4">
        <f t="shared" si="9"/>
        <v>3.5238255758107656E-2</v>
      </c>
      <c r="VV12" s="4">
        <f t="shared" si="9"/>
        <v>0</v>
      </c>
      <c r="VW12" s="4">
        <f t="shared" si="9"/>
        <v>0</v>
      </c>
      <c r="VX12" s="4">
        <f t="shared" si="9"/>
        <v>5.2305070478108869E-4</v>
      </c>
      <c r="VY12" s="4">
        <f t="shared" si="9"/>
        <v>0</v>
      </c>
      <c r="VZ12" s="4">
        <f t="shared" si="9"/>
        <v>3.7873479361907676E-3</v>
      </c>
      <c r="WA12" s="4">
        <f t="shared" si="9"/>
        <v>9.733488258635889E-2</v>
      </c>
      <c r="WB12" s="4">
        <f t="shared" si="9"/>
        <v>1.3872116422998211E-2</v>
      </c>
      <c r="WC12" s="4">
        <f t="shared" si="9"/>
        <v>1.705557059979123E-2</v>
      </c>
      <c r="WD12" s="4">
        <f t="shared" si="9"/>
        <v>7.1316659773100477E-2</v>
      </c>
      <c r="WE12" s="4">
        <f t="shared" si="9"/>
        <v>0</v>
      </c>
      <c r="WF12" s="4">
        <f t="shared" si="9"/>
        <v>9.2392533197646499E-3</v>
      </c>
      <c r="WG12" s="4">
        <f t="shared" si="9"/>
        <v>8.1043278371762239E-3</v>
      </c>
      <c r="WH12" s="4">
        <f t="shared" si="9"/>
        <v>3.3506038616323154E-2</v>
      </c>
      <c r="WI12" s="4">
        <f t="shared" si="9"/>
        <v>1.7148953557392015E-3</v>
      </c>
      <c r="WJ12" s="4">
        <f t="shared" si="9"/>
        <v>2.8758939249469641E-3</v>
      </c>
      <c r="WK12" s="4">
        <f t="shared" si="9"/>
        <v>1.2396487626185312E-4</v>
      </c>
      <c r="WL12" s="4">
        <f t="shared" si="9"/>
        <v>0</v>
      </c>
      <c r="WM12" s="4">
        <f t="shared" si="9"/>
        <v>0</v>
      </c>
      <c r="WN12" s="4">
        <f t="shared" si="9"/>
        <v>0</v>
      </c>
      <c r="WO12" s="4">
        <f t="shared" si="9"/>
        <v>0</v>
      </c>
      <c r="WP12" s="4">
        <f t="shared" si="9"/>
        <v>0</v>
      </c>
      <c r="WQ12" s="4">
        <f t="shared" si="9"/>
        <v>0</v>
      </c>
      <c r="WR12" s="4">
        <f t="shared" si="9"/>
        <v>0</v>
      </c>
      <c r="WS12" s="4">
        <f t="shared" si="9"/>
        <v>4.9175409342593381E-2</v>
      </c>
      <c r="WT12" s="4">
        <f t="shared" si="9"/>
        <v>3.9809394669396338E-3</v>
      </c>
      <c r="WU12" s="4">
        <f t="shared" si="9"/>
        <v>8.3822654644550784E-3</v>
      </c>
      <c r="WV12" s="4">
        <f t="shared" si="9"/>
        <v>0</v>
      </c>
      <c r="WW12" s="4">
        <f t="shared" si="9"/>
        <v>7.9554286695847926E-3</v>
      </c>
      <c r="WX12" s="4">
        <f t="shared" si="9"/>
        <v>7.0490644325536492E-2</v>
      </c>
      <c r="WY12" s="4">
        <f t="shared" si="9"/>
        <v>0</v>
      </c>
      <c r="WZ12" s="4">
        <f t="shared" si="9"/>
        <v>5.1497451478772646E-2</v>
      </c>
      <c r="XA12" s="4">
        <f t="shared" si="9"/>
        <v>9.2737069693858046E-2</v>
      </c>
      <c r="XB12" s="4">
        <f t="shared" si="9"/>
        <v>0.20051645641638918</v>
      </c>
      <c r="XC12" s="4">
        <f t="shared" si="9"/>
        <v>1.9077565404958849E-2</v>
      </c>
      <c r="XD12" s="4">
        <f t="shared" si="9"/>
        <v>0</v>
      </c>
      <c r="XE12" s="4">
        <f t="shared" si="9"/>
        <v>0</v>
      </c>
      <c r="XF12" s="4">
        <f t="shared" si="9"/>
        <v>0</v>
      </c>
      <c r="XG12" s="4">
        <f t="shared" si="9"/>
        <v>2.1451050937149524E-2</v>
      </c>
      <c r="XH12" s="4">
        <f t="shared" si="9"/>
        <v>0</v>
      </c>
      <c r="XI12" s="4">
        <f t="shared" si="9"/>
        <v>2.8651161534811575E-3</v>
      </c>
      <c r="XJ12" s="4">
        <f t="shared" si="9"/>
        <v>0</v>
      </c>
      <c r="XK12" s="4">
        <f t="shared" si="9"/>
        <v>0</v>
      </c>
      <c r="XL12" s="4">
        <f t="shared" si="9"/>
        <v>2.8902034985717022E-4</v>
      </c>
      <c r="XM12" s="4">
        <f t="shared" si="9"/>
        <v>1.828946494842525E-2</v>
      </c>
      <c r="XN12" s="4">
        <f t="shared" si="9"/>
        <v>1.7851160224420632E-3</v>
      </c>
      <c r="XO12" s="4">
        <f t="shared" si="9"/>
        <v>0.12371290360708603</v>
      </c>
      <c r="XP12" s="4">
        <f t="shared" si="9"/>
        <v>2.5098624354345323E-4</v>
      </c>
      <c r="XQ12" s="4">
        <f t="shared" si="9"/>
        <v>5.1052955012846775E-4</v>
      </c>
      <c r="XR12" s="4">
        <f t="shared" si="9"/>
        <v>0</v>
      </c>
      <c r="XS12" s="4">
        <f t="shared" ref="XS12:AAD12" si="10">XS2*XS8</f>
        <v>3.230020626901268E-3</v>
      </c>
      <c r="XT12" s="4">
        <f t="shared" si="10"/>
        <v>1.680992814907646E-3</v>
      </c>
      <c r="XU12" s="4">
        <f t="shared" si="10"/>
        <v>0.16887901984538908</v>
      </c>
      <c r="XV12" s="4">
        <f t="shared" si="10"/>
        <v>1.7193429517989512E-2</v>
      </c>
      <c r="XW12" s="4">
        <f t="shared" si="10"/>
        <v>0.27355675569591176</v>
      </c>
      <c r="XX12" s="4">
        <f t="shared" si="10"/>
        <v>8.8283381520238874E-4</v>
      </c>
      <c r="XY12" s="4">
        <f t="shared" si="10"/>
        <v>0.39877431347950038</v>
      </c>
      <c r="XZ12" s="4">
        <f t="shared" si="10"/>
        <v>9.7844762557960561E-4</v>
      </c>
      <c r="YA12" s="4">
        <f t="shared" si="10"/>
        <v>5.5359111946641148E-3</v>
      </c>
      <c r="YB12" s="4">
        <f t="shared" si="10"/>
        <v>5.9814109845991854E-5</v>
      </c>
      <c r="YC12" s="4">
        <f t="shared" si="10"/>
        <v>1.5974748530092394E-2</v>
      </c>
      <c r="YD12" s="4">
        <f t="shared" si="10"/>
        <v>1.649095557301716E-2</v>
      </c>
      <c r="YE12" s="4">
        <f t="shared" si="10"/>
        <v>4.2602664312261064E-3</v>
      </c>
      <c r="YF12" s="4">
        <f t="shared" si="10"/>
        <v>1.0746279106699657E-2</v>
      </c>
      <c r="YG12" s="4">
        <f t="shared" si="10"/>
        <v>0.28672475758151361</v>
      </c>
      <c r="YH12" s="4">
        <f t="shared" si="10"/>
        <v>5.0933757596758319E-2</v>
      </c>
      <c r="YI12" s="4">
        <f t="shared" si="10"/>
        <v>2.450975649255652E-3</v>
      </c>
      <c r="YJ12" s="4">
        <f t="shared" si="10"/>
        <v>1.3026367619100596</v>
      </c>
      <c r="YK12" s="4">
        <f t="shared" si="10"/>
        <v>3.6312651258799806</v>
      </c>
      <c r="YL12" s="4">
        <f t="shared" si="10"/>
        <v>0</v>
      </c>
      <c r="YM12" s="4">
        <f t="shared" si="10"/>
        <v>1.7239766295223054E-2</v>
      </c>
      <c r="YN12" s="4">
        <f t="shared" si="10"/>
        <v>6.6252511386801884E-3</v>
      </c>
      <c r="YO12" s="4">
        <f t="shared" si="10"/>
        <v>2.0280289215973994E-3</v>
      </c>
      <c r="YP12" s="4">
        <f t="shared" si="10"/>
        <v>3.2391961752585214E-3</v>
      </c>
      <c r="YQ12" s="4">
        <f t="shared" si="10"/>
        <v>0</v>
      </c>
      <c r="YR12" s="4">
        <f t="shared" si="10"/>
        <v>2.0401315885271061E-3</v>
      </c>
      <c r="YS12" s="4">
        <f t="shared" si="10"/>
        <v>4.564766682986136E-3</v>
      </c>
      <c r="YT12" s="4">
        <f t="shared" si="10"/>
        <v>1.2134877301902671E-4</v>
      </c>
      <c r="YU12" s="4">
        <f t="shared" si="10"/>
        <v>2.5745610095101695E-3</v>
      </c>
      <c r="YV12" s="4">
        <f t="shared" si="10"/>
        <v>4.4525213042126534E-3</v>
      </c>
      <c r="YW12" s="4">
        <f t="shared" si="10"/>
        <v>0</v>
      </c>
      <c r="YX12" s="4">
        <f t="shared" si="10"/>
        <v>0</v>
      </c>
      <c r="YY12" s="4">
        <f t="shared" si="10"/>
        <v>0.14439402617031311</v>
      </c>
      <c r="YZ12" s="4">
        <f t="shared" si="10"/>
        <v>0.10553308371034582</v>
      </c>
      <c r="ZA12" s="4">
        <f t="shared" si="10"/>
        <v>1.9801321452240075E-2</v>
      </c>
      <c r="ZB12" s="4">
        <f t="shared" si="10"/>
        <v>0.50923288713032167</v>
      </c>
      <c r="ZC12" s="4">
        <f t="shared" si="10"/>
        <v>9.4089940476654629E-2</v>
      </c>
      <c r="ZD12" s="4">
        <f t="shared" si="10"/>
        <v>3.0335966657500563E-2</v>
      </c>
      <c r="ZE12" s="4">
        <f t="shared" si="10"/>
        <v>4.6660323051857705E-4</v>
      </c>
      <c r="ZF12" s="4">
        <f t="shared" si="10"/>
        <v>1.9070288730208952E-3</v>
      </c>
      <c r="ZG12" s="4">
        <f t="shared" si="10"/>
        <v>4.8441886023256842E-4</v>
      </c>
      <c r="ZH12" s="4">
        <f t="shared" si="10"/>
        <v>1.0803585455085355E-3</v>
      </c>
      <c r="ZI12" s="4">
        <f t="shared" si="10"/>
        <v>3.4610586797405958E-4</v>
      </c>
      <c r="ZJ12" s="4">
        <f t="shared" si="10"/>
        <v>5.7703373436242104E-4</v>
      </c>
      <c r="ZK12" s="4">
        <f t="shared" si="10"/>
        <v>1.6323496211932754E-4</v>
      </c>
      <c r="ZL12" s="4">
        <f t="shared" si="10"/>
        <v>1.1512268473015184E-3</v>
      </c>
      <c r="ZM12" s="4">
        <f t="shared" si="10"/>
        <v>4.8304171702896106E-3</v>
      </c>
      <c r="ZN12" s="4">
        <f t="shared" si="10"/>
        <v>1.7327356882054037E-3</v>
      </c>
      <c r="ZO12" s="4">
        <f t="shared" si="10"/>
        <v>8.08860777542639E-4</v>
      </c>
      <c r="ZP12" s="4">
        <f t="shared" si="10"/>
        <v>5.4311485942145157E-4</v>
      </c>
      <c r="ZQ12" s="4">
        <f t="shared" si="10"/>
        <v>3.8822109744770083E-3</v>
      </c>
      <c r="ZR12" s="4">
        <f t="shared" si="10"/>
        <v>3.1130635752739657E-3</v>
      </c>
      <c r="ZS12" s="4">
        <f t="shared" si="10"/>
        <v>0</v>
      </c>
      <c r="ZT12" s="4">
        <f t="shared" si="10"/>
        <v>6.0064399471718823E-3</v>
      </c>
      <c r="ZU12" s="4">
        <f t="shared" si="10"/>
        <v>7.912640495703957E-2</v>
      </c>
      <c r="ZV12" s="4">
        <f t="shared" si="10"/>
        <v>8.4582873368089489E-3</v>
      </c>
      <c r="ZW12" s="4">
        <f t="shared" si="10"/>
        <v>5.7307831402100577E-3</v>
      </c>
      <c r="ZX12" s="4">
        <f t="shared" si="10"/>
        <v>1.3160053439520887E-3</v>
      </c>
      <c r="ZY12" s="4">
        <f t="shared" si="10"/>
        <v>1.9461057525167417E-3</v>
      </c>
      <c r="ZZ12" s="4">
        <f t="shared" si="10"/>
        <v>1.1575885405436556E-3</v>
      </c>
      <c r="AAA12" s="4">
        <f t="shared" si="10"/>
        <v>8.6018693633776219E-4</v>
      </c>
      <c r="AAB12" s="4">
        <f t="shared" si="10"/>
        <v>4.5413595721169207E-3</v>
      </c>
      <c r="AAC12" s="4">
        <f t="shared" si="10"/>
        <v>8.8453417803632123E-4</v>
      </c>
      <c r="AAD12" s="4">
        <f t="shared" si="10"/>
        <v>5.3244158237000501E-4</v>
      </c>
      <c r="AAE12" s="4">
        <f t="shared" ref="AAE12:ACP12" si="11">AAE2*AAE8</f>
        <v>4.2001331376536233E-4</v>
      </c>
      <c r="AAF12" s="4">
        <f t="shared" si="11"/>
        <v>1.4534861617238872E-3</v>
      </c>
      <c r="AAG12" s="4">
        <f t="shared" si="11"/>
        <v>1.4297060222381529E-3</v>
      </c>
      <c r="AAH12" s="4">
        <f t="shared" si="11"/>
        <v>2.6223361854213474E-3</v>
      </c>
      <c r="AAI12" s="4">
        <f t="shared" si="11"/>
        <v>3.1060418976589579E-3</v>
      </c>
      <c r="AAJ12" s="4">
        <f t="shared" si="11"/>
        <v>0</v>
      </c>
      <c r="AAK12" s="4">
        <f t="shared" si="11"/>
        <v>5.5423877241670653E-4</v>
      </c>
      <c r="AAL12" s="4">
        <f t="shared" si="11"/>
        <v>8.7479889879356787E-5</v>
      </c>
      <c r="AAM12" s="4">
        <f t="shared" si="11"/>
        <v>9.6892006417022823E-4</v>
      </c>
      <c r="AAN12" s="4">
        <f t="shared" si="11"/>
        <v>4.6885139293004613E-3</v>
      </c>
      <c r="AAO12" s="4">
        <f t="shared" si="11"/>
        <v>3.2263613779548042E-3</v>
      </c>
      <c r="AAP12" s="4">
        <f t="shared" si="11"/>
        <v>1.5310731034839664E-3</v>
      </c>
      <c r="AAQ12" s="4">
        <f t="shared" si="11"/>
        <v>1.2991468930750481E-2</v>
      </c>
      <c r="AAR12" s="4">
        <f t="shared" si="11"/>
        <v>2.5524143564248135E-3</v>
      </c>
      <c r="AAS12" s="4">
        <f t="shared" si="11"/>
        <v>3.9041799453171044E-3</v>
      </c>
      <c r="AAT12" s="4">
        <f t="shared" si="11"/>
        <v>3.3366247058433376E-3</v>
      </c>
      <c r="AAU12" s="4">
        <f t="shared" si="11"/>
        <v>4.2311546767729059E-3</v>
      </c>
      <c r="AAV12" s="4">
        <f t="shared" si="11"/>
        <v>0</v>
      </c>
      <c r="AAW12" s="4">
        <f t="shared" si="11"/>
        <v>3.2024064601269441E-4</v>
      </c>
      <c r="AAX12" s="4">
        <f t="shared" si="11"/>
        <v>2.0827306747586266E-4</v>
      </c>
      <c r="AAY12" s="4">
        <f t="shared" si="11"/>
        <v>1.6305559104977323E-2</v>
      </c>
      <c r="AAZ12" s="4">
        <f t="shared" si="11"/>
        <v>2.6471891868633073E-3</v>
      </c>
      <c r="ABA12" s="4">
        <f t="shared" si="11"/>
        <v>1.2822369476501734E-3</v>
      </c>
      <c r="ABB12" s="4">
        <f t="shared" si="11"/>
        <v>2.5765499773414062E-3</v>
      </c>
      <c r="ABC12" s="4">
        <f t="shared" si="11"/>
        <v>2.9381332107980131E-3</v>
      </c>
      <c r="ABD12" s="4">
        <f t="shared" si="11"/>
        <v>8.4765963963262317E-3</v>
      </c>
      <c r="ABE12" s="4">
        <f t="shared" si="11"/>
        <v>0</v>
      </c>
      <c r="ABF12" s="4">
        <f t="shared" si="11"/>
        <v>0</v>
      </c>
      <c r="ABG12" s="4">
        <f t="shared" si="11"/>
        <v>2.7708726399881486E-3</v>
      </c>
      <c r="ABH12" s="4">
        <f t="shared" si="11"/>
        <v>1.1802354309063891E-3</v>
      </c>
      <c r="ABI12" s="4">
        <f t="shared" si="11"/>
        <v>2.4959868451493858E-3</v>
      </c>
      <c r="ABJ12" s="4">
        <f t="shared" si="11"/>
        <v>1.4643894436706677E-2</v>
      </c>
      <c r="ABK12" s="4">
        <f t="shared" si="11"/>
        <v>2.8976998477493004E-2</v>
      </c>
      <c r="ABL12" s="4">
        <f t="shared" si="11"/>
        <v>1.0524222774268677E-2</v>
      </c>
      <c r="ABM12" s="4">
        <f t="shared" si="11"/>
        <v>8.3242706707549029E-3</v>
      </c>
      <c r="ABN12" s="4">
        <f t="shared" si="11"/>
        <v>2.196823314369771E-2</v>
      </c>
      <c r="ABO12" s="4">
        <f t="shared" si="11"/>
        <v>1.6111125130201565E-2</v>
      </c>
      <c r="ABP12" s="4">
        <f t="shared" si="11"/>
        <v>2.3787618710037776E-4</v>
      </c>
      <c r="ABQ12" s="4">
        <f t="shared" si="11"/>
        <v>5.7904824456031147E-3</v>
      </c>
      <c r="ABR12" s="4">
        <f t="shared" si="11"/>
        <v>6.1198071029165181E-4</v>
      </c>
      <c r="ABS12" s="4">
        <f t="shared" si="11"/>
        <v>5.9096065099352876E-2</v>
      </c>
      <c r="ABT12" s="4">
        <f t="shared" si="11"/>
        <v>2.6221898139772246E-3</v>
      </c>
      <c r="ABU12" s="4">
        <f t="shared" si="11"/>
        <v>1.8895904705944138</v>
      </c>
      <c r="ABV12" s="4">
        <f t="shared" si="11"/>
        <v>0.35611529569352102</v>
      </c>
      <c r="ABW12" s="4">
        <f t="shared" si="11"/>
        <v>2.1912677062241096E-2</v>
      </c>
      <c r="ABX12" s="4">
        <f t="shared" si="11"/>
        <v>1.2420062262107298E-2</v>
      </c>
      <c r="ABY12" s="4">
        <f t="shared" si="11"/>
        <v>0.2575050113614058</v>
      </c>
      <c r="ABZ12" s="4">
        <f t="shared" si="11"/>
        <v>8.067853116249345E-3</v>
      </c>
      <c r="ACA12" s="4">
        <f t="shared" si="11"/>
        <v>0.32698812466955346</v>
      </c>
      <c r="ACB12" s="4">
        <f t="shared" si="11"/>
        <v>6.1880933034070301E-2</v>
      </c>
      <c r="ACC12" s="4">
        <f t="shared" si="11"/>
        <v>0.1246685001586056</v>
      </c>
      <c r="ACD12" s="4">
        <f t="shared" si="11"/>
        <v>0</v>
      </c>
      <c r="ACE12" s="4">
        <f t="shared" si="11"/>
        <v>1.6154742648486443E-3</v>
      </c>
      <c r="ACF12" s="4">
        <f t="shared" si="11"/>
        <v>0</v>
      </c>
      <c r="ACG12" s="4">
        <f t="shared" si="11"/>
        <v>1.1567959127789858E-2</v>
      </c>
      <c r="ACH12" s="4">
        <f t="shared" si="11"/>
        <v>0</v>
      </c>
      <c r="ACI12" s="4">
        <f t="shared" si="11"/>
        <v>0.10951197755273273</v>
      </c>
      <c r="ACJ12" s="4">
        <f t="shared" si="11"/>
        <v>5.9758099561989561E-2</v>
      </c>
      <c r="ACK12" s="4">
        <f t="shared" si="11"/>
        <v>1.3720255792283129E-3</v>
      </c>
      <c r="ACL12" s="4">
        <f t="shared" si="11"/>
        <v>0</v>
      </c>
      <c r="ACM12" s="4">
        <f t="shared" si="11"/>
        <v>0</v>
      </c>
      <c r="ACN12" s="4">
        <f t="shared" si="11"/>
        <v>5.3390732168879212E-2</v>
      </c>
      <c r="ACO12" s="4">
        <f t="shared" si="11"/>
        <v>0.10782824518105538</v>
      </c>
      <c r="ACP12" s="4">
        <f t="shared" si="11"/>
        <v>3.3752274944910947E-4</v>
      </c>
      <c r="ACQ12" s="4">
        <f t="shared" ref="ACQ12:AFB12" si="12">ACQ2*ACQ8</f>
        <v>7.3255311778615091E-3</v>
      </c>
      <c r="ACR12" s="4">
        <f t="shared" si="12"/>
        <v>1.2732418912277856E-3</v>
      </c>
      <c r="ACS12" s="4">
        <f t="shared" si="12"/>
        <v>6.9820680597981735E-3</v>
      </c>
      <c r="ACT12" s="4">
        <f t="shared" si="12"/>
        <v>3.5356799519776975E-3</v>
      </c>
      <c r="ACU12" s="4">
        <f t="shared" si="12"/>
        <v>4.3664591307809777E-3</v>
      </c>
      <c r="ACV12" s="4">
        <f t="shared" si="12"/>
        <v>0</v>
      </c>
      <c r="ACW12" s="4">
        <f t="shared" si="12"/>
        <v>5.1579434717179497E-2</v>
      </c>
      <c r="ACX12" s="4">
        <f t="shared" si="12"/>
        <v>0.13521027933236499</v>
      </c>
      <c r="ACY12" s="4">
        <f t="shared" si="12"/>
        <v>0</v>
      </c>
      <c r="ACZ12" s="4">
        <f t="shared" si="12"/>
        <v>0.23502791877765819</v>
      </c>
      <c r="ADA12" s="4">
        <f t="shared" si="12"/>
        <v>3.8128710773558887E-2</v>
      </c>
      <c r="ADB12" s="4">
        <f t="shared" si="12"/>
        <v>8.3571909536891267E-2</v>
      </c>
      <c r="ADC12" s="4">
        <f t="shared" si="12"/>
        <v>5.8547403801924259E-4</v>
      </c>
      <c r="ADD12" s="4">
        <f t="shared" si="12"/>
        <v>0.25114633709003054</v>
      </c>
      <c r="ADE12" s="4">
        <f t="shared" si="12"/>
        <v>8.6617951275915456E-2</v>
      </c>
      <c r="ADF12" s="4">
        <f t="shared" si="12"/>
        <v>0</v>
      </c>
      <c r="ADG12" s="4">
        <f t="shared" si="12"/>
        <v>0</v>
      </c>
      <c r="ADH12" s="4">
        <f t="shared" si="12"/>
        <v>2.6883777235655146E-2</v>
      </c>
      <c r="ADI12" s="4">
        <f t="shared" si="12"/>
        <v>5.8813735691035679E-2</v>
      </c>
      <c r="ADJ12" s="4">
        <f t="shared" si="12"/>
        <v>0</v>
      </c>
      <c r="ADK12" s="4">
        <f t="shared" si="12"/>
        <v>1.2780697110630833E-2</v>
      </c>
      <c r="ADL12" s="4">
        <f t="shared" si="12"/>
        <v>3.91810314703622E-3</v>
      </c>
      <c r="ADM12" s="4">
        <f t="shared" si="12"/>
        <v>0.27843482175201512</v>
      </c>
      <c r="ADN12" s="4">
        <f t="shared" si="12"/>
        <v>1.7002889899824621E-2</v>
      </c>
      <c r="ADO12" s="4">
        <f t="shared" si="12"/>
        <v>1.3560745102682229E-3</v>
      </c>
      <c r="ADP12" s="4">
        <f t="shared" si="12"/>
        <v>0</v>
      </c>
      <c r="ADQ12" s="4">
        <f t="shared" si="12"/>
        <v>1.5915426353645294E-6</v>
      </c>
      <c r="ADR12" s="4">
        <f t="shared" si="12"/>
        <v>3.2927756953106085E-3</v>
      </c>
      <c r="ADS12" s="4">
        <f t="shared" si="12"/>
        <v>6.4954900241700564E-4</v>
      </c>
      <c r="ADT12" s="4">
        <f t="shared" si="12"/>
        <v>0</v>
      </c>
      <c r="ADU12" s="4">
        <f t="shared" si="12"/>
        <v>0.25875941128435648</v>
      </c>
      <c r="ADV12" s="4">
        <f t="shared" si="12"/>
        <v>0</v>
      </c>
      <c r="ADW12" s="4">
        <f t="shared" si="12"/>
        <v>2.1012331189924488E-2</v>
      </c>
      <c r="ADX12" s="4">
        <f t="shared" si="12"/>
        <v>0</v>
      </c>
      <c r="ADY12" s="4">
        <f t="shared" si="12"/>
        <v>1.7931815615491492E-3</v>
      </c>
      <c r="ADZ12" s="4">
        <f t="shared" si="12"/>
        <v>0</v>
      </c>
      <c r="AEA12" s="4">
        <f t="shared" si="12"/>
        <v>5.7898074832394468E-3</v>
      </c>
      <c r="AEB12" s="4">
        <f t="shared" si="12"/>
        <v>3.1623351736051084E-4</v>
      </c>
      <c r="AEC12" s="4">
        <f t="shared" si="12"/>
        <v>6.9960424987414757E-4</v>
      </c>
      <c r="AED12" s="4">
        <f t="shared" si="12"/>
        <v>0</v>
      </c>
      <c r="AEE12" s="4">
        <f t="shared" si="12"/>
        <v>3.0955741050770998E-4</v>
      </c>
      <c r="AEF12" s="4">
        <f t="shared" si="12"/>
        <v>1.5465944275782344E-3</v>
      </c>
      <c r="AEG12" s="4">
        <f t="shared" si="12"/>
        <v>6.5455923469344047E-5</v>
      </c>
      <c r="AEH12" s="4">
        <f t="shared" si="12"/>
        <v>7.3607971846459647E-2</v>
      </c>
      <c r="AEI12" s="4">
        <f t="shared" si="12"/>
        <v>7.8451514304000349E-3</v>
      </c>
      <c r="AEJ12" s="4">
        <f t="shared" si="12"/>
        <v>0</v>
      </c>
      <c r="AEK12" s="4">
        <f t="shared" si="12"/>
        <v>6.3247243819126035E-6</v>
      </c>
      <c r="AEL12" s="4">
        <f t="shared" si="12"/>
        <v>1.9698614386374561E-2</v>
      </c>
      <c r="AEM12" s="4">
        <f t="shared" si="12"/>
        <v>0</v>
      </c>
      <c r="AEN12" s="4">
        <f t="shared" si="12"/>
        <v>5.0938669137333102E-2</v>
      </c>
      <c r="AEO12" s="4">
        <f t="shared" si="12"/>
        <v>9.8742550130567514E-2</v>
      </c>
      <c r="AEP12" s="4">
        <f t="shared" si="12"/>
        <v>9.1057610518170684E-2</v>
      </c>
      <c r="AEQ12" s="4">
        <f t="shared" si="12"/>
        <v>1.3468791467341576E-2</v>
      </c>
      <c r="AER12" s="4">
        <f t="shared" si="12"/>
        <v>2.4219419704307392E-3</v>
      </c>
      <c r="AES12" s="4">
        <f t="shared" si="12"/>
        <v>6.9444919780451253E-2</v>
      </c>
      <c r="AET12" s="4">
        <f t="shared" si="12"/>
        <v>0.18389677740138385</v>
      </c>
      <c r="AEU12" s="4">
        <f t="shared" si="12"/>
        <v>1.1345175519360481E-2</v>
      </c>
      <c r="AEV12" s="4">
        <f t="shared" si="12"/>
        <v>1.8744030798063638E-2</v>
      </c>
      <c r="AEW12" s="4">
        <f t="shared" si="12"/>
        <v>7.0043877152881101E-2</v>
      </c>
      <c r="AEX12" s="4">
        <f t="shared" si="12"/>
        <v>1.8868868913852102E-2</v>
      </c>
      <c r="AEY12" s="4">
        <f t="shared" si="12"/>
        <v>0</v>
      </c>
      <c r="AEZ12" s="4">
        <f t="shared" si="12"/>
        <v>2.5084672886635843E-4</v>
      </c>
      <c r="AFA12" s="4">
        <f t="shared" si="12"/>
        <v>1.4928773617262145E-2</v>
      </c>
      <c r="AFB12" s="4">
        <f t="shared" si="12"/>
        <v>0</v>
      </c>
      <c r="AFC12" s="4">
        <f t="shared" ref="AFC12:AHN12" si="13">AFC2*AFC8</f>
        <v>1.347582240980845E-3</v>
      </c>
      <c r="AFD12" s="4">
        <f t="shared" si="13"/>
        <v>5.0411700848367567E-4</v>
      </c>
      <c r="AFE12" s="4">
        <f t="shared" si="13"/>
        <v>19.41602727840635</v>
      </c>
      <c r="AFF12" s="4">
        <f t="shared" si="13"/>
        <v>2.668489465279299E-3</v>
      </c>
      <c r="AFG12" s="4">
        <f t="shared" si="13"/>
        <v>4.1292358042039505E-2</v>
      </c>
      <c r="AFH12" s="4">
        <f t="shared" si="13"/>
        <v>8.8163592415643463E-2</v>
      </c>
      <c r="AFI12" s="4">
        <f t="shared" si="13"/>
        <v>0.11526920051518186</v>
      </c>
      <c r="AFJ12" s="4">
        <f t="shared" si="13"/>
        <v>0.77794610733200553</v>
      </c>
      <c r="AFK12" s="4">
        <f t="shared" si="13"/>
        <v>1.1249553328166064E-4</v>
      </c>
      <c r="AFL12" s="4">
        <f t="shared" si="13"/>
        <v>7.4039130773081562E-3</v>
      </c>
      <c r="AFM12" s="4">
        <f t="shared" si="13"/>
        <v>2.4924089742483901E-2</v>
      </c>
      <c r="AFN12" s="4">
        <f t="shared" si="13"/>
        <v>1.6147186463123397</v>
      </c>
      <c r="AFO12" s="4">
        <f t="shared" si="13"/>
        <v>0.49395403577353847</v>
      </c>
      <c r="AFP12" s="4">
        <f t="shared" si="13"/>
        <v>1.4297543046876263E-2</v>
      </c>
      <c r="AFQ12" s="4">
        <f t="shared" si="13"/>
        <v>5.4648495825711338E-2</v>
      </c>
      <c r="AFR12" s="4">
        <f t="shared" si="13"/>
        <v>3.941957009298158E-3</v>
      </c>
      <c r="AFS12" s="4">
        <f t="shared" si="13"/>
        <v>5.1833616416894782E-2</v>
      </c>
      <c r="AFT12" s="4">
        <f t="shared" si="13"/>
        <v>6.7260209629383646E-3</v>
      </c>
      <c r="AFU12" s="4">
        <f t="shared" si="13"/>
        <v>3.9954901987175198E-3</v>
      </c>
      <c r="AFV12" s="4">
        <f t="shared" si="13"/>
        <v>8.2848979381388257E-2</v>
      </c>
      <c r="AFW12" s="4">
        <f t="shared" si="13"/>
        <v>0</v>
      </c>
      <c r="AFX12" s="4">
        <f t="shared" si="13"/>
        <v>1.9345095342056105E-2</v>
      </c>
      <c r="AFY12" s="4">
        <f t="shared" si="13"/>
        <v>2.802164200253051E-2</v>
      </c>
      <c r="AFZ12" s="4">
        <f t="shared" si="13"/>
        <v>2.43267784214553E-4</v>
      </c>
      <c r="AGA12" s="4">
        <f t="shared" si="13"/>
        <v>1.5007786995728132E-2</v>
      </c>
      <c r="AGB12" s="4">
        <f t="shared" si="13"/>
        <v>2.7760322499507037E-2</v>
      </c>
      <c r="AGC12" s="4">
        <f t="shared" si="13"/>
        <v>2.3314944574536621E-3</v>
      </c>
      <c r="AGD12" s="4">
        <f t="shared" si="13"/>
        <v>0.12863521264951044</v>
      </c>
      <c r="AGE12" s="4">
        <f t="shared" si="13"/>
        <v>4.4392749080385964E-2</v>
      </c>
      <c r="AGF12" s="4">
        <f t="shared" si="13"/>
        <v>2.2154385658425549E-2</v>
      </c>
      <c r="AGG12" s="4">
        <f t="shared" si="13"/>
        <v>1.9803506193351812E-2</v>
      </c>
      <c r="AGH12" s="4">
        <f t="shared" si="13"/>
        <v>1.3182543228918922E-2</v>
      </c>
      <c r="AGI12" s="4">
        <f t="shared" si="13"/>
        <v>5.4040462978635462E-2</v>
      </c>
      <c r="AGJ12" s="4">
        <f t="shared" si="13"/>
        <v>8.9426211710588103E-4</v>
      </c>
      <c r="AGK12" s="4">
        <f t="shared" si="13"/>
        <v>0.2775103817344915</v>
      </c>
      <c r="AGL12" s="4">
        <f t="shared" si="13"/>
        <v>0</v>
      </c>
      <c r="AGM12" s="4">
        <f t="shared" si="13"/>
        <v>7.3048985295742045E-5</v>
      </c>
      <c r="AGN12" s="4">
        <f t="shared" si="13"/>
        <v>1.5763043024104794E-4</v>
      </c>
      <c r="AGO12" s="4">
        <f t="shared" si="13"/>
        <v>0</v>
      </c>
      <c r="AGP12" s="4">
        <f t="shared" si="13"/>
        <v>3.0611595967327615E-4</v>
      </c>
      <c r="AGQ12" s="4">
        <f t="shared" si="13"/>
        <v>1.9316065641559695E-2</v>
      </c>
      <c r="AGR12" s="4">
        <f t="shared" si="13"/>
        <v>1.8985758303031426E-5</v>
      </c>
      <c r="AGS12" s="4">
        <f t="shared" si="13"/>
        <v>3.6064423921548898E-3</v>
      </c>
      <c r="AGT12" s="4">
        <f t="shared" si="13"/>
        <v>0</v>
      </c>
      <c r="AGU12" s="4">
        <f t="shared" si="13"/>
        <v>1.5644780242250152E-3</v>
      </c>
      <c r="AGV12" s="4">
        <f t="shared" si="13"/>
        <v>2.3363699026120673E-2</v>
      </c>
      <c r="AGW12" s="4">
        <f t="shared" si="13"/>
        <v>1.3799723462080947E-3</v>
      </c>
      <c r="AGX12" s="4">
        <f t="shared" si="13"/>
        <v>4.5526784568931666E-2</v>
      </c>
      <c r="AGY12" s="4">
        <f t="shared" si="13"/>
        <v>1.0410726070849982E-3</v>
      </c>
      <c r="AGZ12" s="4">
        <f t="shared" si="13"/>
        <v>5.3107803309466933E-2</v>
      </c>
      <c r="AHA12" s="4">
        <f t="shared" si="13"/>
        <v>3.9656939969667904E-2</v>
      </c>
      <c r="AHB12" s="4">
        <f t="shared" si="13"/>
        <v>4.5099378365297156E-2</v>
      </c>
      <c r="AHC12" s="4">
        <f t="shared" si="13"/>
        <v>4.735325619051268E-3</v>
      </c>
      <c r="AHD12" s="4">
        <f t="shared" si="13"/>
        <v>0</v>
      </c>
      <c r="AHE12" s="4">
        <f t="shared" si="13"/>
        <v>0</v>
      </c>
      <c r="AHF12" s="4">
        <f t="shared" si="13"/>
        <v>1.2064009358273436E-2</v>
      </c>
      <c r="AHG12" s="4">
        <f t="shared" si="13"/>
        <v>0</v>
      </c>
      <c r="AHH12" s="4">
        <f t="shared" si="13"/>
        <v>1.1711443647798305E-4</v>
      </c>
      <c r="AHI12" s="4">
        <f t="shared" si="13"/>
        <v>3.7160655246400415E-2</v>
      </c>
      <c r="AHJ12" s="4">
        <f t="shared" si="13"/>
        <v>0</v>
      </c>
      <c r="AHK12" s="4">
        <f t="shared" si="13"/>
        <v>9.3837891287249322E-4</v>
      </c>
      <c r="AHL12" s="4">
        <f t="shared" si="13"/>
        <v>0.2891827605983931</v>
      </c>
      <c r="AHM12" s="4">
        <f t="shared" si="13"/>
        <v>3.2391773184255916E-6</v>
      </c>
      <c r="AHN12" s="4">
        <f t="shared" si="13"/>
        <v>8.8400753936285345E-5</v>
      </c>
      <c r="AHO12" s="4">
        <f t="shared" ref="AHO12:AJZ12" si="14">AHO2*AHO8</f>
        <v>6.2370751636915481E-3</v>
      </c>
      <c r="AHP12" s="4">
        <f t="shared" si="14"/>
        <v>0.71142530939410131</v>
      </c>
      <c r="AHQ12" s="4">
        <f t="shared" si="14"/>
        <v>4.8397040269498575E-3</v>
      </c>
      <c r="AHR12" s="4">
        <f t="shared" si="14"/>
        <v>0.67865443145326232</v>
      </c>
      <c r="AHS12" s="4">
        <f t="shared" si="14"/>
        <v>8.9692853399110248E-2</v>
      </c>
      <c r="AHT12" s="4">
        <f t="shared" si="14"/>
        <v>3.6624276947121802E-2</v>
      </c>
      <c r="AHU12" s="4">
        <f t="shared" si="14"/>
        <v>2.7025358339581123E-2</v>
      </c>
      <c r="AHV12" s="4">
        <f t="shared" si="14"/>
        <v>2.7790068066944006E-3</v>
      </c>
      <c r="AHW12" s="4">
        <f t="shared" si="14"/>
        <v>0.11273446720076701</v>
      </c>
      <c r="AHX12" s="4">
        <f t="shared" si="14"/>
        <v>0.25163788517593083</v>
      </c>
      <c r="AHY12" s="4">
        <f t="shared" si="14"/>
        <v>0.13845215800526911</v>
      </c>
      <c r="AHZ12" s="4">
        <f t="shared" si="14"/>
        <v>8.0368777934929234E-2</v>
      </c>
      <c r="AIA12" s="4">
        <f t="shared" si="14"/>
        <v>0.66587550941359863</v>
      </c>
      <c r="AIB12" s="4">
        <f t="shared" si="14"/>
        <v>5.4510327812726297E-3</v>
      </c>
      <c r="AIC12" s="4">
        <f t="shared" si="14"/>
        <v>0</v>
      </c>
      <c r="AID12" s="4">
        <f t="shared" si="14"/>
        <v>1.5201009670156942E-2</v>
      </c>
      <c r="AIE12" s="4">
        <f t="shared" si="14"/>
        <v>9.3790697936872086E-2</v>
      </c>
      <c r="AIF12" s="4">
        <f t="shared" si="14"/>
        <v>1.8647576254440718E-2</v>
      </c>
      <c r="AIG12" s="4">
        <f t="shared" si="14"/>
        <v>1.5676570160863892E-2</v>
      </c>
      <c r="AIH12" s="4">
        <f t="shared" si="14"/>
        <v>2.0837717197930853E-3</v>
      </c>
      <c r="AII12" s="4">
        <f t="shared" si="14"/>
        <v>0</v>
      </c>
      <c r="AIJ12" s="4">
        <f t="shared" si="14"/>
        <v>2.105490969873571E-3</v>
      </c>
      <c r="AIK12" s="4">
        <f t="shared" si="14"/>
        <v>0</v>
      </c>
      <c r="AIL12" s="4">
        <f t="shared" si="14"/>
        <v>0</v>
      </c>
      <c r="AIM12" s="4">
        <f t="shared" si="14"/>
        <v>5.08923553739569E-2</v>
      </c>
      <c r="AIN12" s="4">
        <f t="shared" si="14"/>
        <v>5.0560171907119006E-2</v>
      </c>
      <c r="AIO12" s="4">
        <f t="shared" si="14"/>
        <v>0</v>
      </c>
      <c r="AIP12" s="4">
        <f t="shared" si="14"/>
        <v>0</v>
      </c>
      <c r="AIQ12" s="4">
        <f t="shared" si="14"/>
        <v>1.9613556660820342E-4</v>
      </c>
      <c r="AIR12" s="4">
        <f t="shared" si="14"/>
        <v>0</v>
      </c>
      <c r="AIS12" s="4">
        <f t="shared" si="14"/>
        <v>0</v>
      </c>
      <c r="AIT12" s="4">
        <f t="shared" si="14"/>
        <v>0</v>
      </c>
      <c r="AIU12" s="4">
        <f t="shared" si="14"/>
        <v>0</v>
      </c>
      <c r="AIV12" s="4">
        <f t="shared" si="14"/>
        <v>1.5637013474547327E-2</v>
      </c>
      <c r="AIW12" s="4">
        <f t="shared" si="14"/>
        <v>0</v>
      </c>
      <c r="AIX12" s="4">
        <f t="shared" si="14"/>
        <v>0</v>
      </c>
      <c r="AIY12" s="4">
        <f t="shared" si="14"/>
        <v>2.5984018969669561E-2</v>
      </c>
      <c r="AIZ12" s="4">
        <f t="shared" si="14"/>
        <v>0</v>
      </c>
      <c r="AJA12" s="4">
        <f t="shared" si="14"/>
        <v>0</v>
      </c>
      <c r="AJB12" s="4">
        <f t="shared" si="14"/>
        <v>0</v>
      </c>
      <c r="AJC12" s="4">
        <f t="shared" si="14"/>
        <v>4.7463605340087971E-4</v>
      </c>
      <c r="AJD12" s="4">
        <f t="shared" si="14"/>
        <v>0.95488363347937888</v>
      </c>
      <c r="AJE12" s="4">
        <f t="shared" si="14"/>
        <v>0</v>
      </c>
      <c r="AJF12" s="4">
        <f t="shared" si="14"/>
        <v>1.0252990297997814E-2</v>
      </c>
      <c r="AJG12" s="4">
        <f t="shared" si="14"/>
        <v>0</v>
      </c>
      <c r="AJH12" s="4">
        <f t="shared" si="14"/>
        <v>2.8895965623450197E-2</v>
      </c>
      <c r="AJI12" s="4">
        <f t="shared" si="14"/>
        <v>9.9968339158784142E-2</v>
      </c>
      <c r="AJJ12" s="4">
        <f t="shared" si="14"/>
        <v>8.3846213789941417E-3</v>
      </c>
      <c r="AJK12" s="4">
        <f t="shared" si="14"/>
        <v>6.9919176986573739E-2</v>
      </c>
      <c r="AJL12" s="4">
        <f t="shared" si="14"/>
        <v>8.7347686901832824E-2</v>
      </c>
      <c r="AJM12" s="4">
        <f t="shared" si="14"/>
        <v>3.8559262765994703E-3</v>
      </c>
      <c r="AJN12" s="4">
        <f t="shared" si="14"/>
        <v>1.6314630200175183E-3</v>
      </c>
      <c r="AJO12" s="4">
        <f t="shared" si="14"/>
        <v>2.7306029217668115E-2</v>
      </c>
      <c r="AJP12" s="4">
        <f t="shared" si="14"/>
        <v>0.48732254780321016</v>
      </c>
      <c r="AJQ12" s="4">
        <f t="shared" si="14"/>
        <v>3.9534900565951672E-2</v>
      </c>
      <c r="AJR12" s="4">
        <f t="shared" si="14"/>
        <v>9.3014510136061601E-2</v>
      </c>
      <c r="AJS12" s="4">
        <f t="shared" si="14"/>
        <v>7.4724809873221665E-2</v>
      </c>
      <c r="AJT12" s="4">
        <f t="shared" si="14"/>
        <v>1.0993887644862067E-3</v>
      </c>
      <c r="AJU12" s="4">
        <f t="shared" si="14"/>
        <v>1.7552192190965425E-2</v>
      </c>
      <c r="AJV12" s="4">
        <f t="shared" si="14"/>
        <v>8.0571836387510721E-4</v>
      </c>
      <c r="AJW12" s="4">
        <f t="shared" si="14"/>
        <v>3.7204377093426498E-3</v>
      </c>
      <c r="AJX12" s="4">
        <f t="shared" si="14"/>
        <v>7.412971480064365E-3</v>
      </c>
      <c r="AJY12" s="4">
        <f t="shared" si="14"/>
        <v>1.2307929040794778E-2</v>
      </c>
      <c r="AJZ12" s="4">
        <f t="shared" si="14"/>
        <v>2.7621959277135639E-2</v>
      </c>
      <c r="AKA12" s="4">
        <f t="shared" ref="AKA12:AML12" si="15">AKA2*AKA8</f>
        <v>0</v>
      </c>
      <c r="AKB12" s="4">
        <f t="shared" si="15"/>
        <v>2.2994485118097976E-3</v>
      </c>
      <c r="AKC12" s="4">
        <f t="shared" si="15"/>
        <v>2.7685070871341878E-3</v>
      </c>
      <c r="AKD12" s="4">
        <f t="shared" si="15"/>
        <v>6.185766416443317E-3</v>
      </c>
      <c r="AKE12" s="4">
        <f t="shared" si="15"/>
        <v>1.0969289541046942E-2</v>
      </c>
      <c r="AKF12" s="4">
        <f t="shared" si="15"/>
        <v>0.21044867153401287</v>
      </c>
      <c r="AKG12" s="4">
        <f t="shared" si="15"/>
        <v>5.3839560924199677E-2</v>
      </c>
      <c r="AKH12" s="4">
        <f t="shared" si="15"/>
        <v>4.8557420890534435E-2</v>
      </c>
      <c r="AKI12" s="4">
        <f t="shared" si="15"/>
        <v>0</v>
      </c>
      <c r="AKJ12" s="4">
        <f t="shared" si="15"/>
        <v>2.6110261261573155E-2</v>
      </c>
      <c r="AKK12" s="4">
        <f t="shared" si="15"/>
        <v>9.466758128344863E-3</v>
      </c>
      <c r="AKL12" s="4">
        <f t="shared" si="15"/>
        <v>4.3772949485238371E-3</v>
      </c>
      <c r="AKM12" s="4">
        <f t="shared" si="15"/>
        <v>1.3921428888542569E-2</v>
      </c>
      <c r="AKN12" s="4">
        <f t="shared" si="15"/>
        <v>3.321910931580651E-2</v>
      </c>
      <c r="AKO12" s="4">
        <f t="shared" si="15"/>
        <v>3.718701672631114E-3</v>
      </c>
      <c r="AKP12" s="4">
        <f t="shared" si="15"/>
        <v>1.3641740575497532</v>
      </c>
      <c r="AKQ12" s="4">
        <f t="shared" si="15"/>
        <v>7.8445553096114951E-2</v>
      </c>
      <c r="AKR12" s="4">
        <f t="shared" si="15"/>
        <v>1.8626877616601477E-4</v>
      </c>
      <c r="AKS12" s="4">
        <f t="shared" si="15"/>
        <v>1.030070334447422E-2</v>
      </c>
      <c r="AKT12" s="4">
        <f t="shared" si="15"/>
        <v>1.5988623505731495E-2</v>
      </c>
      <c r="AKU12" s="4">
        <f t="shared" si="15"/>
        <v>3.9123198312924587E-2</v>
      </c>
      <c r="AKV12" s="4">
        <f t="shared" si="15"/>
        <v>2.2877517851618404E-2</v>
      </c>
      <c r="AKW12" s="4">
        <f t="shared" si="15"/>
        <v>5.4739940007151313E-3</v>
      </c>
      <c r="AKX12" s="4">
        <f t="shared" si="15"/>
        <v>0.12624812494326307</v>
      </c>
      <c r="AKY12" s="4">
        <f t="shared" si="15"/>
        <v>2.9764073899917379E-2</v>
      </c>
      <c r="AKZ12" s="4">
        <f t="shared" si="15"/>
        <v>4.2324543297910501E-2</v>
      </c>
      <c r="ALA12" s="4">
        <f t="shared" si="15"/>
        <v>0.10092238362433698</v>
      </c>
      <c r="ALB12" s="4">
        <f t="shared" si="15"/>
        <v>1.3313284221873726E-3</v>
      </c>
      <c r="ALC12" s="4">
        <f t="shared" si="15"/>
        <v>2.623183345206527E-2</v>
      </c>
      <c r="ALD12" s="4">
        <f t="shared" si="15"/>
        <v>2.6847441228732324E-2</v>
      </c>
      <c r="ALE12" s="4">
        <f t="shared" si="15"/>
        <v>6.7216054074306017E-2</v>
      </c>
      <c r="ALF12" s="4">
        <f t="shared" si="15"/>
        <v>0.17631982006375219</v>
      </c>
      <c r="ALG12" s="4">
        <f t="shared" si="15"/>
        <v>8.8832839635653198E-4</v>
      </c>
      <c r="ALH12" s="4">
        <f t="shared" si="15"/>
        <v>9.5264508797991716E-3</v>
      </c>
      <c r="ALI12" s="4">
        <f t="shared" si="15"/>
        <v>3.4021807501495631E-4</v>
      </c>
      <c r="ALJ12" s="4">
        <f t="shared" si="15"/>
        <v>3.4678765190902967E-2</v>
      </c>
      <c r="ALK12" s="4">
        <f t="shared" si="15"/>
        <v>3.4827606057100704E-4</v>
      </c>
      <c r="ALL12" s="4">
        <f t="shared" si="15"/>
        <v>7.5726073137459844E-3</v>
      </c>
      <c r="ALM12" s="4">
        <f t="shared" si="15"/>
        <v>2.5520713009179793E-3</v>
      </c>
      <c r="ALN12" s="4">
        <f t="shared" si="15"/>
        <v>0.11535412935110148</v>
      </c>
      <c r="ALO12" s="4">
        <f t="shared" si="15"/>
        <v>0.15913015870509314</v>
      </c>
      <c r="ALP12" s="4">
        <f t="shared" si="15"/>
        <v>7.8906151287801138E-2</v>
      </c>
      <c r="ALQ12" s="4">
        <f t="shared" si="15"/>
        <v>1.9644065814501472E-2</v>
      </c>
      <c r="ALR12" s="4">
        <f t="shared" si="15"/>
        <v>5.9679498433340104E-2</v>
      </c>
      <c r="ALS12" s="4">
        <f t="shared" si="15"/>
        <v>6.9159664700533238E-2</v>
      </c>
      <c r="ALT12" s="4">
        <f t="shared" si="15"/>
        <v>8.532622196843434E-2</v>
      </c>
      <c r="ALU12" s="4">
        <f t="shared" si="15"/>
        <v>5.2672484023319581E-3</v>
      </c>
      <c r="ALV12" s="4">
        <f t="shared" si="15"/>
        <v>5.1213299502336665E-4</v>
      </c>
      <c r="ALW12" s="4">
        <f t="shared" si="15"/>
        <v>2.2264712524253188E-2</v>
      </c>
      <c r="ALX12" s="4">
        <f t="shared" si="15"/>
        <v>1.056394366502837E-2</v>
      </c>
      <c r="ALY12" s="4">
        <f t="shared" si="15"/>
        <v>3.9895365421844514E-5</v>
      </c>
      <c r="ALZ12" s="4">
        <f t="shared" si="15"/>
        <v>1.7741663696793603E-2</v>
      </c>
      <c r="AMA12" s="4">
        <f t="shared" si="15"/>
        <v>1.0526350126575469E-2</v>
      </c>
      <c r="AMB12" s="4">
        <f t="shared" si="15"/>
        <v>1.0324521530335314E-2</v>
      </c>
      <c r="AMC12" s="4">
        <f t="shared" si="15"/>
        <v>2.7392891335122726E-3</v>
      </c>
      <c r="AMD12" s="4">
        <f t="shared" si="15"/>
        <v>3.9747452159301046E-4</v>
      </c>
      <c r="AME12" s="4">
        <f t="shared" si="15"/>
        <v>0</v>
      </c>
      <c r="AMF12" s="4">
        <f t="shared" si="15"/>
        <v>0.43427481908472193</v>
      </c>
      <c r="AMG12" s="4">
        <f t="shared" si="15"/>
        <v>5.10970558512231E-3</v>
      </c>
      <c r="AMH12" s="4">
        <f t="shared" si="15"/>
        <v>6.9994358046368457E-4</v>
      </c>
      <c r="AMI12" s="4">
        <f t="shared" si="15"/>
        <v>1.3964045882605861E-2</v>
      </c>
      <c r="AMJ12" s="4">
        <f t="shared" si="15"/>
        <v>7.6457570601580491E-3</v>
      </c>
      <c r="AMK12" s="4">
        <f t="shared" si="15"/>
        <v>1.5356319314565632</v>
      </c>
      <c r="AML12" s="4">
        <f t="shared" si="15"/>
        <v>1.1167405716840636E-2</v>
      </c>
      <c r="AMM12" s="4">
        <f t="shared" ref="AMM12:AOX12" si="16">AMM2*AMM8</f>
        <v>1.724847714085309E-4</v>
      </c>
      <c r="AMN12" s="4">
        <f t="shared" si="16"/>
        <v>4.5834603012908197E-2</v>
      </c>
      <c r="AMO12" s="4">
        <f t="shared" si="16"/>
        <v>2.4233502676035425E-3</v>
      </c>
      <c r="AMP12" s="4">
        <f t="shared" si="16"/>
        <v>2.6745688514160277E-2</v>
      </c>
      <c r="AMQ12" s="4">
        <f t="shared" si="16"/>
        <v>0.26392568061475674</v>
      </c>
      <c r="AMR12" s="4">
        <f t="shared" si="16"/>
        <v>1.8269258328511721E-2</v>
      </c>
      <c r="AMS12" s="4">
        <f t="shared" si="16"/>
        <v>5.8833207041728295E-3</v>
      </c>
      <c r="AMT12" s="4">
        <f t="shared" si="16"/>
        <v>3.3480314033396498E-2</v>
      </c>
      <c r="AMU12" s="4">
        <f t="shared" si="16"/>
        <v>5.0441024745706562E-3</v>
      </c>
      <c r="AMV12" s="4">
        <f t="shared" si="16"/>
        <v>5.952566662742311E-3</v>
      </c>
      <c r="AMW12" s="4">
        <f t="shared" si="16"/>
        <v>4.3485434722565827E-3</v>
      </c>
      <c r="AMX12" s="4">
        <f t="shared" si="16"/>
        <v>3.572932857422377E-3</v>
      </c>
      <c r="AMY12" s="4">
        <f t="shared" si="16"/>
        <v>1.5768042738389025E-3</v>
      </c>
      <c r="AMZ12" s="4">
        <f t="shared" si="16"/>
        <v>2.6700962140527702E-4</v>
      </c>
      <c r="ANA12" s="4">
        <f t="shared" si="16"/>
        <v>7.351346769147774E-3</v>
      </c>
      <c r="ANB12" s="4">
        <f t="shared" si="16"/>
        <v>9.387304400299102E-3</v>
      </c>
      <c r="ANC12" s="4">
        <f t="shared" si="16"/>
        <v>4.6573704231946834E-3</v>
      </c>
      <c r="AND12" s="4">
        <f t="shared" si="16"/>
        <v>3.5568690197488914E-2</v>
      </c>
      <c r="ANE12" s="4">
        <f t="shared" si="16"/>
        <v>6.7876437974680051E-3</v>
      </c>
      <c r="ANF12" s="4">
        <f t="shared" si="16"/>
        <v>4.5112885587390589E-3</v>
      </c>
      <c r="ANG12" s="4">
        <f t="shared" si="16"/>
        <v>9.2489837100101849E-4</v>
      </c>
      <c r="ANH12" s="4">
        <f t="shared" si="16"/>
        <v>4.0695318617492891E-2</v>
      </c>
      <c r="ANI12" s="4">
        <f t="shared" si="16"/>
        <v>3.6499487873714681E-2</v>
      </c>
      <c r="ANJ12" s="4">
        <f t="shared" si="16"/>
        <v>0.19940079950695333</v>
      </c>
      <c r="ANK12" s="4">
        <f t="shared" si="16"/>
        <v>0.24301064780132334</v>
      </c>
      <c r="ANL12" s="4">
        <f t="shared" si="16"/>
        <v>3.8694162034966194E-2</v>
      </c>
      <c r="ANM12" s="4">
        <f t="shared" si="16"/>
        <v>0.42298562403906248</v>
      </c>
      <c r="ANN12" s="4">
        <f t="shared" si="16"/>
        <v>3.3177678896061255E-2</v>
      </c>
      <c r="ANO12" s="4">
        <f t="shared" si="16"/>
        <v>8.1534223628786616E-3</v>
      </c>
      <c r="ANP12" s="4">
        <f t="shared" si="16"/>
        <v>1.1614169514497885E-3</v>
      </c>
      <c r="ANQ12" s="4">
        <f t="shared" si="16"/>
        <v>2.7848763445012907E-3</v>
      </c>
      <c r="ANR12" s="4">
        <f t="shared" si="16"/>
        <v>4.2380964766664244E-3</v>
      </c>
      <c r="ANS12" s="4">
        <f t="shared" si="16"/>
        <v>2.3403694633866476E-2</v>
      </c>
      <c r="ANT12" s="4">
        <f t="shared" si="16"/>
        <v>3.9759249922668847E-4</v>
      </c>
      <c r="ANU12" s="4">
        <f t="shared" si="16"/>
        <v>5.3661820345213005E-3</v>
      </c>
      <c r="ANV12" s="4">
        <f t="shared" si="16"/>
        <v>4.7765514639180842E-2</v>
      </c>
      <c r="ANW12" s="4">
        <f t="shared" si="16"/>
        <v>4.9247125329403621E-4</v>
      </c>
      <c r="ANX12" s="4">
        <f t="shared" si="16"/>
        <v>9.8404956253478467E-4</v>
      </c>
      <c r="ANY12" s="4">
        <f t="shared" si="16"/>
        <v>8.1088632367277355E-3</v>
      </c>
      <c r="ANZ12" s="4">
        <f t="shared" si="16"/>
        <v>3.4656648259244721E-2</v>
      </c>
      <c r="AOA12" s="4">
        <f t="shared" si="16"/>
        <v>1.4151804397011674E-3</v>
      </c>
      <c r="AOB12" s="4">
        <f t="shared" si="16"/>
        <v>2.6102165026602616E-2</v>
      </c>
      <c r="AOC12" s="4">
        <f t="shared" si="16"/>
        <v>2.3774258481211178E-2</v>
      </c>
      <c r="AOD12" s="4">
        <f t="shared" si="16"/>
        <v>7.1652767387794204E-3</v>
      </c>
      <c r="AOE12" s="4">
        <f t="shared" si="16"/>
        <v>7.2796292795216256E-4</v>
      </c>
      <c r="AOF12" s="4">
        <f t="shared" si="16"/>
        <v>1.3261220090852365E-4</v>
      </c>
      <c r="AOG12" s="4">
        <f t="shared" si="16"/>
        <v>1.6010259852243167E-3</v>
      </c>
      <c r="AOH12" s="4">
        <f t="shared" si="16"/>
        <v>9.2060186455323407E-4</v>
      </c>
      <c r="AOI12" s="4">
        <f t="shared" si="16"/>
        <v>1.2223399127884022E-3</v>
      </c>
      <c r="AOJ12" s="4">
        <f t="shared" si="16"/>
        <v>1.6686200573906198E-3</v>
      </c>
      <c r="AOK12" s="4">
        <f t="shared" si="16"/>
        <v>6.8767234077385421E-3</v>
      </c>
      <c r="AOL12" s="4">
        <f t="shared" si="16"/>
        <v>2.9646373209756107E-3</v>
      </c>
      <c r="AOM12" s="4">
        <f t="shared" si="16"/>
        <v>4.7836996928189181E-4</v>
      </c>
      <c r="AON12" s="4">
        <f t="shared" si="16"/>
        <v>6.0098509494913611E-3</v>
      </c>
      <c r="AOO12" s="4">
        <f t="shared" si="16"/>
        <v>6.659063078708922E-3</v>
      </c>
      <c r="AOP12" s="4">
        <f t="shared" si="16"/>
        <v>9.6275256975965589E-4</v>
      </c>
      <c r="AOQ12" s="4">
        <f t="shared" si="16"/>
        <v>4.070246164313302E-5</v>
      </c>
      <c r="AOR12" s="4">
        <f t="shared" si="16"/>
        <v>4.3350266764264136E-3</v>
      </c>
      <c r="AOS12" s="4">
        <f t="shared" si="16"/>
        <v>1.2878506319341674E-3</v>
      </c>
      <c r="AOT12" s="4">
        <f t="shared" si="16"/>
        <v>1.3106097026594573E-2</v>
      </c>
      <c r="AOU12" s="4">
        <f t="shared" si="16"/>
        <v>4.0465993854739936E-3</v>
      </c>
      <c r="AOV12" s="4">
        <f t="shared" si="16"/>
        <v>4.3247486111647253E-4</v>
      </c>
      <c r="AOW12" s="4">
        <f t="shared" si="16"/>
        <v>3.7300405956999343E-2</v>
      </c>
      <c r="AOX12" s="4">
        <f t="shared" si="16"/>
        <v>1.1158742651805475E-2</v>
      </c>
      <c r="AOY12" s="4">
        <f t="shared" ref="AOY12:ARJ12" si="17">AOY2*AOY8</f>
        <v>2.6861928431112241E-3</v>
      </c>
      <c r="AOZ12" s="4">
        <f t="shared" si="17"/>
        <v>1.8981763938171491E-3</v>
      </c>
      <c r="APA12" s="4">
        <f t="shared" si="17"/>
        <v>2.926123030905E-3</v>
      </c>
      <c r="APB12" s="4">
        <f t="shared" si="17"/>
        <v>3.1179991571386014E-3</v>
      </c>
      <c r="APC12" s="4">
        <f t="shared" si="17"/>
        <v>3.3480747894482088E-4</v>
      </c>
      <c r="APD12" s="4">
        <f t="shared" si="17"/>
        <v>1.0363282725492617E-4</v>
      </c>
      <c r="APE12" s="4">
        <f t="shared" si="17"/>
        <v>1.1226644976100359E-3</v>
      </c>
      <c r="APF12" s="4">
        <f t="shared" si="17"/>
        <v>2.1421533175189685E-3</v>
      </c>
      <c r="APG12" s="4">
        <f t="shared" si="17"/>
        <v>4.5391603067121656E-3</v>
      </c>
      <c r="APH12" s="4">
        <f t="shared" si="17"/>
        <v>0.1436334047601992</v>
      </c>
      <c r="API12" s="4">
        <f t="shared" si="17"/>
        <v>5.7577287601260862E-5</v>
      </c>
      <c r="APJ12" s="4">
        <f t="shared" si="17"/>
        <v>2.1114149850278381E-4</v>
      </c>
      <c r="APK12" s="4">
        <f t="shared" si="17"/>
        <v>0</v>
      </c>
      <c r="APL12" s="4">
        <f t="shared" si="17"/>
        <v>0</v>
      </c>
      <c r="APM12" s="4">
        <f t="shared" si="17"/>
        <v>0</v>
      </c>
      <c r="APN12" s="4">
        <f t="shared" si="17"/>
        <v>0</v>
      </c>
      <c r="APO12" s="4">
        <f t="shared" si="17"/>
        <v>0</v>
      </c>
      <c r="APP12" s="4">
        <f t="shared" si="17"/>
        <v>0</v>
      </c>
      <c r="APQ12" s="4">
        <f t="shared" si="17"/>
        <v>3.1391535004785351E-2</v>
      </c>
      <c r="APR12" s="4">
        <f t="shared" si="17"/>
        <v>0.14281807984400166</v>
      </c>
      <c r="APS12" s="4">
        <f t="shared" si="17"/>
        <v>8.7921893929170482E-4</v>
      </c>
      <c r="APT12" s="4">
        <f t="shared" si="17"/>
        <v>2.0809594702697995E-3</v>
      </c>
      <c r="APU12" s="4">
        <f t="shared" si="17"/>
        <v>0.38251990601661928</v>
      </c>
      <c r="APV12" s="4">
        <f t="shared" si="17"/>
        <v>0.26544616074349375</v>
      </c>
      <c r="APW12" s="4">
        <f t="shared" si="17"/>
        <v>4.1738045330129134</v>
      </c>
      <c r="APX12" s="4">
        <f t="shared" si="17"/>
        <v>8.2224013023253235E-4</v>
      </c>
      <c r="APY12" s="4">
        <f t="shared" si="17"/>
        <v>1.2543642350762425</v>
      </c>
      <c r="APZ12" s="4">
        <f t="shared" si="17"/>
        <v>5.2189286517667716E-2</v>
      </c>
      <c r="AQA12" s="4">
        <f t="shared" si="17"/>
        <v>0.15629083272937738</v>
      </c>
      <c r="AQB12" s="4">
        <f t="shared" si="17"/>
        <v>1.9528589638197728E-4</v>
      </c>
      <c r="AQC12" s="4">
        <f t="shared" si="17"/>
        <v>5.0323699773236921E-5</v>
      </c>
      <c r="AQD12" s="4">
        <f t="shared" si="17"/>
        <v>5.8909465980467477E-3</v>
      </c>
      <c r="AQE12" s="4">
        <f t="shared" si="17"/>
        <v>1.9019765014960724E-4</v>
      </c>
      <c r="AQF12" s="4">
        <f t="shared" si="17"/>
        <v>4.7114361149981918E-3</v>
      </c>
      <c r="AQG12" s="4">
        <f t="shared" si="17"/>
        <v>1.0071010813231409E-2</v>
      </c>
      <c r="AQH12" s="4">
        <f t="shared" si="17"/>
        <v>1.0681806035899165E-3</v>
      </c>
      <c r="AQI12" s="4">
        <f t="shared" si="17"/>
        <v>3.910334218116706E-2</v>
      </c>
      <c r="AQJ12" s="4">
        <f t="shared" si="17"/>
        <v>0</v>
      </c>
      <c r="AQK12" s="4">
        <f t="shared" si="17"/>
        <v>2.4954840614727385E-5</v>
      </c>
      <c r="AQL12" s="4">
        <f t="shared" si="17"/>
        <v>4.7812342495391269E-3</v>
      </c>
      <c r="AQM12" s="4">
        <f t="shared" si="17"/>
        <v>0</v>
      </c>
      <c r="AQN12" s="4">
        <f t="shared" si="17"/>
        <v>2.4386041184222888E-2</v>
      </c>
      <c r="AQO12" s="4">
        <f t="shared" si="17"/>
        <v>0</v>
      </c>
      <c r="AQP12" s="4">
        <f t="shared" si="17"/>
        <v>0</v>
      </c>
      <c r="AQQ12" s="4">
        <f t="shared" si="17"/>
        <v>1.2715572029907299E-4</v>
      </c>
      <c r="AQR12" s="4">
        <f t="shared" si="17"/>
        <v>0</v>
      </c>
      <c r="AQS12" s="4">
        <f t="shared" si="17"/>
        <v>2.2747279444658103E-7</v>
      </c>
      <c r="AQT12" s="4">
        <f t="shared" si="17"/>
        <v>9.2609515219804548E-6</v>
      </c>
      <c r="AQU12" s="4">
        <f t="shared" si="17"/>
        <v>7.5135837284874942E-5</v>
      </c>
      <c r="AQV12" s="4">
        <f t="shared" si="17"/>
        <v>0</v>
      </c>
      <c r="AQW12" s="4">
        <f t="shared" si="17"/>
        <v>2.3005164132294749E-4</v>
      </c>
      <c r="AQX12" s="4">
        <f t="shared" si="17"/>
        <v>1.0249150133879118E-3</v>
      </c>
      <c r="AQY12" s="4">
        <f t="shared" si="17"/>
        <v>6.610842421007828E-3</v>
      </c>
      <c r="AQZ12" s="4">
        <f t="shared" si="17"/>
        <v>1.0097777988428955E-2</v>
      </c>
      <c r="ARA12" s="4">
        <f t="shared" si="17"/>
        <v>3.0880463874688865E-3</v>
      </c>
      <c r="ARB12" s="4">
        <f t="shared" si="17"/>
        <v>5.4096769337286243E-4</v>
      </c>
      <c r="ARC12" s="4">
        <f t="shared" si="17"/>
        <v>7.17229298171718E-4</v>
      </c>
      <c r="ARD12" s="4">
        <f t="shared" si="17"/>
        <v>0</v>
      </c>
      <c r="ARE12" s="4">
        <f t="shared" si="17"/>
        <v>1.0733787266396714E-3</v>
      </c>
      <c r="ARF12" s="4">
        <f t="shared" si="17"/>
        <v>6.0331692344264289E-4</v>
      </c>
      <c r="ARG12" s="4">
        <f t="shared" si="17"/>
        <v>1.8790073336595374E-2</v>
      </c>
      <c r="ARH12" s="4">
        <f t="shared" si="17"/>
        <v>3.1829073551265605E-3</v>
      </c>
      <c r="ARI12" s="4">
        <f t="shared" si="17"/>
        <v>1.5960802140187148E-3</v>
      </c>
      <c r="ARJ12" s="4">
        <f t="shared" si="17"/>
        <v>1.3068371183129476E-4</v>
      </c>
      <c r="ARK12" s="4">
        <f t="shared" ref="ARK12:ATV12" si="18">ARK2*ARK8</f>
        <v>1.2561144993948351E-4</v>
      </c>
      <c r="ARL12" s="4">
        <f t="shared" si="18"/>
        <v>1.3750544642644875E-2</v>
      </c>
      <c r="ARM12" s="4">
        <f t="shared" si="18"/>
        <v>9.5155096558821508E-3</v>
      </c>
      <c r="ARN12" s="4">
        <f t="shared" si="18"/>
        <v>5.5626851489294828E-3</v>
      </c>
      <c r="ARO12" s="4">
        <f t="shared" si="18"/>
        <v>7.2466959838710279E-2</v>
      </c>
      <c r="ARP12" s="4">
        <f t="shared" si="18"/>
        <v>1.1019059904241825E-2</v>
      </c>
      <c r="ARQ12" s="4">
        <f t="shared" si="18"/>
        <v>2.2462203300365875E-2</v>
      </c>
      <c r="ARR12" s="4">
        <f t="shared" si="18"/>
        <v>6.770351935059424E-3</v>
      </c>
      <c r="ARS12" s="4">
        <f t="shared" si="18"/>
        <v>4.1832501651223025E-3</v>
      </c>
      <c r="ART12" s="4">
        <f t="shared" si="18"/>
        <v>4.7150282126884636E-2</v>
      </c>
      <c r="ARU12" s="4">
        <f t="shared" si="18"/>
        <v>9.3483038439389193E-3</v>
      </c>
      <c r="ARV12" s="4">
        <f t="shared" si="18"/>
        <v>5.9508657321579676E-3</v>
      </c>
      <c r="ARW12" s="4">
        <f t="shared" si="18"/>
        <v>1.2365692349454695E-2</v>
      </c>
      <c r="ARX12" s="4">
        <f t="shared" si="18"/>
        <v>1.9734992973150952E-2</v>
      </c>
      <c r="ARY12" s="4">
        <f t="shared" si="18"/>
        <v>4.7539811421609419E-3</v>
      </c>
      <c r="ARZ12" s="4">
        <f t="shared" si="18"/>
        <v>4.2342658903879431E-3</v>
      </c>
      <c r="ASA12" s="4">
        <f t="shared" si="18"/>
        <v>1.6687501210367595E-2</v>
      </c>
      <c r="ASB12" s="4">
        <f t="shared" si="18"/>
        <v>2.3369047966193469E-2</v>
      </c>
      <c r="ASC12" s="4">
        <f t="shared" si="18"/>
        <v>1.7633936983694649E-2</v>
      </c>
      <c r="ASD12" s="4">
        <f t="shared" si="18"/>
        <v>4.5838845002271006E-5</v>
      </c>
      <c r="ASE12" s="4">
        <f t="shared" si="18"/>
        <v>2.0545304653922262E-3</v>
      </c>
      <c r="ASF12" s="4">
        <f t="shared" si="18"/>
        <v>0</v>
      </c>
      <c r="ASG12" s="4">
        <f t="shared" si="18"/>
        <v>6.215207217576498E-3</v>
      </c>
      <c r="ASH12" s="4">
        <f t="shared" si="18"/>
        <v>4.3047265581971465E-3</v>
      </c>
      <c r="ASI12" s="4">
        <f t="shared" si="18"/>
        <v>6.2447149444840085E-3</v>
      </c>
      <c r="ASJ12" s="4">
        <f t="shared" si="18"/>
        <v>6.4626282663522411E-2</v>
      </c>
      <c r="ASK12" s="4">
        <f t="shared" si="18"/>
        <v>1.2273144348039979E-3</v>
      </c>
      <c r="ASL12" s="4">
        <f t="shared" si="18"/>
        <v>0</v>
      </c>
      <c r="ASM12" s="4">
        <f t="shared" si="18"/>
        <v>3.0606601194598463E-2</v>
      </c>
      <c r="ASN12" s="4">
        <f t="shared" si="18"/>
        <v>0</v>
      </c>
      <c r="ASO12" s="4">
        <f t="shared" si="18"/>
        <v>0</v>
      </c>
      <c r="ASP12" s="4">
        <f t="shared" si="18"/>
        <v>0</v>
      </c>
      <c r="ASQ12" s="4">
        <f t="shared" si="18"/>
        <v>1.7071798024685927E-3</v>
      </c>
      <c r="ASR12" s="4">
        <f t="shared" si="18"/>
        <v>2.3450904941061439E-2</v>
      </c>
      <c r="ASS12" s="4">
        <f t="shared" si="18"/>
        <v>4.7494687828039612E-3</v>
      </c>
      <c r="AST12" s="4">
        <f t="shared" si="18"/>
        <v>0</v>
      </c>
      <c r="ASU12" s="4">
        <f t="shared" si="18"/>
        <v>4.0612509811311622E-3</v>
      </c>
      <c r="ASV12" s="4">
        <f t="shared" si="18"/>
        <v>5.9223142973364971E-3</v>
      </c>
      <c r="ASW12" s="4">
        <f t="shared" si="18"/>
        <v>6.6230603850538153E-3</v>
      </c>
      <c r="ASX12" s="4">
        <f t="shared" si="18"/>
        <v>8.8262896575309016E-2</v>
      </c>
      <c r="ASY12" s="4">
        <f t="shared" si="18"/>
        <v>1.3403552835950631E-2</v>
      </c>
      <c r="ASZ12" s="4">
        <f t="shared" si="18"/>
        <v>0.4376723764171</v>
      </c>
      <c r="ATA12" s="4">
        <f t="shared" si="18"/>
        <v>0</v>
      </c>
      <c r="ATB12" s="4">
        <f t="shared" si="18"/>
        <v>0.36119493615253723</v>
      </c>
      <c r="ATC12" s="4">
        <f t="shared" si="18"/>
        <v>2.0990023713217806E-3</v>
      </c>
      <c r="ATD12" s="4">
        <f t="shared" si="18"/>
        <v>4.6133843853245352E-3</v>
      </c>
      <c r="ATE12" s="4">
        <f t="shared" si="18"/>
        <v>2.2567027093191899E-3</v>
      </c>
      <c r="ATF12" s="4">
        <f t="shared" si="18"/>
        <v>6.2742768557664599E-2</v>
      </c>
      <c r="ATG12" s="4">
        <f t="shared" si="18"/>
        <v>0</v>
      </c>
      <c r="ATH12" s="4">
        <f t="shared" si="18"/>
        <v>1.0994267743084624E-2</v>
      </c>
      <c r="ATI12" s="4">
        <f t="shared" si="18"/>
        <v>7.9577596520426543E-3</v>
      </c>
      <c r="ATJ12" s="4">
        <f t="shared" si="18"/>
        <v>1.3355912176988342E-2</v>
      </c>
      <c r="ATK12" s="4">
        <f t="shared" si="18"/>
        <v>1.4440120091450232E-2</v>
      </c>
      <c r="ATL12" s="4">
        <f t="shared" si="18"/>
        <v>3.729216298552275E-2</v>
      </c>
      <c r="ATM12" s="4">
        <f t="shared" si="18"/>
        <v>2.0358101491228395E-2</v>
      </c>
      <c r="ATN12" s="4">
        <f t="shared" si="18"/>
        <v>9.5364291719113098E-4</v>
      </c>
      <c r="ATO12" s="4">
        <f t="shared" si="18"/>
        <v>8.7009540574401552E-4</v>
      </c>
      <c r="ATP12" s="4">
        <f t="shared" si="18"/>
        <v>9.9066609414568264E-4</v>
      </c>
      <c r="ATQ12" s="4">
        <f t="shared" si="18"/>
        <v>4.2177971141482869E-3</v>
      </c>
      <c r="ATR12" s="4">
        <f t="shared" si="18"/>
        <v>1.9692553915272509E-2</v>
      </c>
      <c r="ATS12" s="4">
        <f t="shared" si="18"/>
        <v>6.9575215319795094E-3</v>
      </c>
      <c r="ATT12" s="4">
        <f t="shared" si="18"/>
        <v>3.9759434910526959E-3</v>
      </c>
      <c r="ATU12" s="4">
        <f t="shared" si="18"/>
        <v>7.3216696714422644E-2</v>
      </c>
      <c r="ATV12" s="4">
        <f t="shared" si="18"/>
        <v>7.1394253541230235E-4</v>
      </c>
      <c r="ATW12" s="4">
        <f t="shared" ref="ATW12:AUU12" si="19">ATW2*ATW8</f>
        <v>2.1799963132515161E-2</v>
      </c>
      <c r="ATX12" s="4">
        <f t="shared" si="19"/>
        <v>1.5964412265257608E-2</v>
      </c>
      <c r="ATY12" s="4">
        <f t="shared" si="19"/>
        <v>0.40068093484549111</v>
      </c>
      <c r="ATZ12" s="4">
        <f t="shared" si="19"/>
        <v>0</v>
      </c>
      <c r="AUA12" s="4">
        <f t="shared" si="19"/>
        <v>2.179928198565649E-3</v>
      </c>
      <c r="AUB12" s="4">
        <f t="shared" si="19"/>
        <v>1.4511203864935073E-3</v>
      </c>
      <c r="AUC12" s="4">
        <f t="shared" si="19"/>
        <v>4.2179404412550515E-3</v>
      </c>
      <c r="AUD12" s="4">
        <f t="shared" si="19"/>
        <v>1.3820806894275079E-2</v>
      </c>
      <c r="AUE12" s="4">
        <f t="shared" si="19"/>
        <v>4.655028626842376E-3</v>
      </c>
      <c r="AUF12" s="4">
        <f t="shared" si="19"/>
        <v>3.7157205957061318E-2</v>
      </c>
      <c r="AUG12" s="4">
        <f t="shared" si="19"/>
        <v>1.2251391745945557E-3</v>
      </c>
      <c r="AUH12" s="4">
        <f t="shared" si="19"/>
        <v>2.1483962961420305E-3</v>
      </c>
      <c r="AUI12" s="4">
        <f t="shared" si="19"/>
        <v>0</v>
      </c>
      <c r="AUJ12" s="4">
        <f t="shared" si="19"/>
        <v>0.14569048490399203</v>
      </c>
      <c r="AUK12" s="4">
        <f t="shared" si="19"/>
        <v>0.43158830347551574</v>
      </c>
      <c r="AUL12" s="4">
        <f t="shared" si="19"/>
        <v>1.2887086571118835E-2</v>
      </c>
      <c r="AUM12" s="4">
        <f t="shared" si="19"/>
        <v>1.0049985978264342E-2</v>
      </c>
      <c r="AUN12" s="4">
        <f t="shared" si="19"/>
        <v>4.0299358327767279E-3</v>
      </c>
      <c r="AUO12" s="4">
        <f t="shared" si="19"/>
        <v>1.2162406624875041E-2</v>
      </c>
      <c r="AUP12" s="4">
        <f t="shared" si="19"/>
        <v>3.7711439636478306E-3</v>
      </c>
      <c r="AUQ12" s="4">
        <f t="shared" si="19"/>
        <v>6.344616585251598E-3</v>
      </c>
      <c r="AUR12" s="4">
        <f t="shared" si="19"/>
        <v>3.9566855686446161E-4</v>
      </c>
      <c r="AUS12" s="4">
        <f t="shared" si="19"/>
        <v>1.9308645652617576E-3</v>
      </c>
      <c r="AUT12" s="4">
        <f t="shared" si="19"/>
        <v>0.38393421302976533</v>
      </c>
      <c r="AUU12" s="4">
        <f t="shared" si="19"/>
        <v>0</v>
      </c>
    </row>
    <row r="13" spans="1:1243" x14ac:dyDescent="0.3">
      <c r="A13" s="53" t="s">
        <v>6</v>
      </c>
      <c r="B13" s="4">
        <f>B3*B8</f>
        <v>0.13510456021425554</v>
      </c>
      <c r="C13" s="4">
        <f t="shared" ref="C13:BN13" si="20">C3*C8</f>
        <v>0.62582158235217711</v>
      </c>
      <c r="D13" s="4">
        <f t="shared" si="20"/>
        <v>0.2105686059173584</v>
      </c>
      <c r="E13" s="4">
        <f t="shared" si="20"/>
        <v>0</v>
      </c>
      <c r="F13" s="4">
        <f t="shared" si="20"/>
        <v>0.75628599106398919</v>
      </c>
      <c r="G13" s="4">
        <f t="shared" si="20"/>
        <v>1.8488353235625839E-3</v>
      </c>
      <c r="H13" s="4">
        <f t="shared" si="20"/>
        <v>1.4714612491981047</v>
      </c>
      <c r="I13" s="4">
        <f t="shared" si="20"/>
        <v>7.0802987566732751</v>
      </c>
      <c r="J13" s="4">
        <f t="shared" si="20"/>
        <v>5.6226100702875748</v>
      </c>
      <c r="K13" s="4">
        <f t="shared" si="20"/>
        <v>6.8590813765630678E-5</v>
      </c>
      <c r="L13" s="4">
        <f t="shared" si="20"/>
        <v>1.1412256993876109</v>
      </c>
      <c r="M13" s="4">
        <f t="shared" si="20"/>
        <v>1.70090792269828</v>
      </c>
      <c r="N13" s="4">
        <f t="shared" si="20"/>
        <v>4.8010398639569685</v>
      </c>
      <c r="O13" s="4">
        <f t="shared" si="20"/>
        <v>1.3829656453375753E-2</v>
      </c>
      <c r="P13" s="4">
        <f t="shared" si="20"/>
        <v>0.79766562685808595</v>
      </c>
      <c r="Q13" s="4">
        <f t="shared" si="20"/>
        <v>6.9577194699748564</v>
      </c>
      <c r="R13" s="4">
        <f t="shared" si="20"/>
        <v>8.35729872223237E-4</v>
      </c>
      <c r="S13" s="4">
        <f t="shared" si="20"/>
        <v>4.8521442193710353E-3</v>
      </c>
      <c r="T13" s="4">
        <f t="shared" si="20"/>
        <v>7.4337479793307908E-4</v>
      </c>
      <c r="U13" s="4">
        <f t="shared" si="20"/>
        <v>2.4530641356226618E-4</v>
      </c>
      <c r="V13" s="4">
        <f t="shared" si="20"/>
        <v>5.6269276129143194E-3</v>
      </c>
      <c r="W13" s="4">
        <f t="shared" si="20"/>
        <v>7.4834299364066742E-3</v>
      </c>
      <c r="X13" s="4">
        <f t="shared" si="20"/>
        <v>1.2001299764498125E-5</v>
      </c>
      <c r="Y13" s="4">
        <f t="shared" si="20"/>
        <v>3.1517328579468137E-2</v>
      </c>
      <c r="Z13" s="4">
        <f t="shared" si="20"/>
        <v>3.2751935314279682E-2</v>
      </c>
      <c r="AA13" s="4">
        <f t="shared" si="20"/>
        <v>5.1374264391015907E-3</v>
      </c>
      <c r="AB13" s="4">
        <f t="shared" si="20"/>
        <v>8.699551796614606E-2</v>
      </c>
      <c r="AC13" s="4">
        <f t="shared" si="20"/>
        <v>9.4076809707201569E-3</v>
      </c>
      <c r="AD13" s="4">
        <f t="shared" si="20"/>
        <v>1.4261420870905362E-2</v>
      </c>
      <c r="AE13" s="4">
        <f t="shared" si="20"/>
        <v>0.38711981636822612</v>
      </c>
      <c r="AF13" s="4">
        <f t="shared" si="20"/>
        <v>0.74442759397161462</v>
      </c>
      <c r="AG13" s="4">
        <f t="shared" si="20"/>
        <v>0.48441890432343898</v>
      </c>
      <c r="AH13" s="4">
        <f t="shared" si="20"/>
        <v>2.3271965932203522</v>
      </c>
      <c r="AI13" s="4">
        <f t="shared" si="20"/>
        <v>0.31215474450724429</v>
      </c>
      <c r="AJ13" s="4">
        <f t="shared" si="20"/>
        <v>0.19446724381699249</v>
      </c>
      <c r="AK13" s="4">
        <f t="shared" si="20"/>
        <v>1.0824912016765398</v>
      </c>
      <c r="AL13" s="4">
        <f t="shared" si="20"/>
        <v>0.40031527977531034</v>
      </c>
      <c r="AM13" s="4">
        <f t="shared" si="20"/>
        <v>4.0238429769894363E-2</v>
      </c>
      <c r="AN13" s="4">
        <f t="shared" si="20"/>
        <v>0.3668906635936604</v>
      </c>
      <c r="AO13" s="4">
        <f t="shared" si="20"/>
        <v>0.1941760856851403</v>
      </c>
      <c r="AP13" s="4">
        <f t="shared" si="20"/>
        <v>0</v>
      </c>
      <c r="AQ13" s="4">
        <f t="shared" si="20"/>
        <v>1.326700405720687</v>
      </c>
      <c r="AR13" s="4">
        <f t="shared" si="20"/>
        <v>9.64803072591382</v>
      </c>
      <c r="AS13" s="4">
        <f t="shared" si="20"/>
        <v>2.3962666682576669E-2</v>
      </c>
      <c r="AT13" s="4">
        <f t="shared" si="20"/>
        <v>0.18635417757304162</v>
      </c>
      <c r="AU13" s="4">
        <f t="shared" si="20"/>
        <v>1.3891726909568579E-2</v>
      </c>
      <c r="AV13" s="4">
        <f t="shared" si="20"/>
        <v>3.7038131671488498E-4</v>
      </c>
      <c r="AW13" s="4">
        <f t="shared" si="20"/>
        <v>1.7648513789626719E-2</v>
      </c>
      <c r="AX13" s="4">
        <f t="shared" si="20"/>
        <v>1.3663075296472385E-2</v>
      </c>
      <c r="AY13" s="4">
        <f t="shared" si="20"/>
        <v>6.1794667247301984E-3</v>
      </c>
      <c r="AZ13" s="4">
        <f t="shared" si="20"/>
        <v>2.2354330931834466E-2</v>
      </c>
      <c r="BA13" s="4">
        <f t="shared" si="20"/>
        <v>9.1788463222488448E-3</v>
      </c>
      <c r="BB13" s="4">
        <f t="shared" si="20"/>
        <v>1.5825881069283333E-2</v>
      </c>
      <c r="BC13" s="4">
        <f t="shared" si="20"/>
        <v>6.7060563414215707E-2</v>
      </c>
      <c r="BD13" s="4">
        <f t="shared" si="20"/>
        <v>2.3214794673447332E-3</v>
      </c>
      <c r="BE13" s="4">
        <f t="shared" si="20"/>
        <v>3.4671588537930728E-3</v>
      </c>
      <c r="BF13" s="4">
        <f t="shared" si="20"/>
        <v>5.1823917442084646E-3</v>
      </c>
      <c r="BG13" s="4">
        <f t="shared" si="20"/>
        <v>4.7691381852588014E-3</v>
      </c>
      <c r="BH13" s="4">
        <f t="shared" si="20"/>
        <v>2.9180342060850524E-2</v>
      </c>
      <c r="BI13" s="4">
        <f t="shared" si="20"/>
        <v>2.1047026856839561E-2</v>
      </c>
      <c r="BJ13" s="4">
        <f t="shared" si="20"/>
        <v>0.14628857979427554</v>
      </c>
      <c r="BK13" s="4">
        <f t="shared" si="20"/>
        <v>4.3020119356794083E-2</v>
      </c>
      <c r="BL13" s="4">
        <f t="shared" si="20"/>
        <v>9.9068516203878985E-3</v>
      </c>
      <c r="BM13" s="4">
        <f t="shared" si="20"/>
        <v>1.6802364080223792E-3</v>
      </c>
      <c r="BN13" s="4">
        <f t="shared" si="20"/>
        <v>1.3877057071523244E-2</v>
      </c>
      <c r="BO13" s="4">
        <f t="shared" ref="BO13:DZ13" si="21">BO3*BO8</f>
        <v>5.3173131028538753E-2</v>
      </c>
      <c r="BP13" s="4">
        <f t="shared" si="21"/>
        <v>0.12488487518162719</v>
      </c>
      <c r="BQ13" s="4">
        <f t="shared" si="21"/>
        <v>0.20166187496190521</v>
      </c>
      <c r="BR13" s="4">
        <f t="shared" si="21"/>
        <v>0.5588951950922223</v>
      </c>
      <c r="BS13" s="4">
        <f t="shared" si="21"/>
        <v>2.0294559624754179E-2</v>
      </c>
      <c r="BT13" s="4">
        <f t="shared" si="21"/>
        <v>9.0823548967153864E-4</v>
      </c>
      <c r="BU13" s="4">
        <f t="shared" si="21"/>
        <v>2.4461175635800249E-3</v>
      </c>
      <c r="BV13" s="4">
        <f t="shared" si="21"/>
        <v>4.9790275555221745E-2</v>
      </c>
      <c r="BW13" s="4">
        <f t="shared" si="21"/>
        <v>0.19685439415905362</v>
      </c>
      <c r="BX13" s="4">
        <f t="shared" si="21"/>
        <v>9.7808930433225909E-3</v>
      </c>
      <c r="BY13" s="4">
        <f t="shared" si="21"/>
        <v>7.9167593843630535E-2</v>
      </c>
      <c r="BZ13" s="4">
        <f t="shared" si="21"/>
        <v>0.31080210873961944</v>
      </c>
      <c r="CA13" s="4">
        <f t="shared" si="21"/>
        <v>7.4102835575680717E-3</v>
      </c>
      <c r="CB13" s="4">
        <f t="shared" si="21"/>
        <v>39.94349623307383</v>
      </c>
      <c r="CC13" s="4">
        <f t="shared" si="21"/>
        <v>6.8557145642143005E-2</v>
      </c>
      <c r="CD13" s="4">
        <f t="shared" si="21"/>
        <v>1.0638408988434545E-3</v>
      </c>
      <c r="CE13" s="4">
        <f t="shared" si="21"/>
        <v>5.0003841847895943E-3</v>
      </c>
      <c r="CF13" s="4">
        <f t="shared" si="21"/>
        <v>6.8509166377049735E-2</v>
      </c>
      <c r="CG13" s="4">
        <f t="shared" si="21"/>
        <v>3.0861272661585558E-4</v>
      </c>
      <c r="CH13" s="4">
        <f t="shared" si="21"/>
        <v>1.4082703142254973E-3</v>
      </c>
      <c r="CI13" s="4">
        <f t="shared" si="21"/>
        <v>0.21458528529959112</v>
      </c>
      <c r="CJ13" s="4">
        <f t="shared" si="21"/>
        <v>0.36953772836929466</v>
      </c>
      <c r="CK13" s="4">
        <f t="shared" si="21"/>
        <v>4.4972884722035457E-3</v>
      </c>
      <c r="CL13" s="4">
        <f t="shared" si="21"/>
        <v>0</v>
      </c>
      <c r="CM13" s="4">
        <f t="shared" si="21"/>
        <v>5.5549076472942487E-2</v>
      </c>
      <c r="CN13" s="4">
        <f t="shared" si="21"/>
        <v>5.0312741991923442</v>
      </c>
      <c r="CO13" s="4">
        <f t="shared" si="21"/>
        <v>9.6610615400955765E-2</v>
      </c>
      <c r="CP13" s="4">
        <f t="shared" si="21"/>
        <v>0.4950854485816214</v>
      </c>
      <c r="CQ13" s="4">
        <f t="shared" si="21"/>
        <v>2.9208702305799326E-2</v>
      </c>
      <c r="CR13" s="4">
        <f t="shared" si="21"/>
        <v>2.7567464269957751E-3</v>
      </c>
      <c r="CS13" s="4">
        <f t="shared" si="21"/>
        <v>1.7993993320743962E-2</v>
      </c>
      <c r="CT13" s="4">
        <f t="shared" si="21"/>
        <v>1.937751966669217E-2</v>
      </c>
      <c r="CU13" s="4">
        <f t="shared" si="21"/>
        <v>5.9887538437558868E-2</v>
      </c>
      <c r="CV13" s="4">
        <f t="shared" si="21"/>
        <v>0.12144248122498814</v>
      </c>
      <c r="CW13" s="4">
        <f t="shared" si="21"/>
        <v>9.1190447780858566E-2</v>
      </c>
      <c r="CX13" s="4">
        <f t="shared" si="21"/>
        <v>2.0875440914750831E-4</v>
      </c>
      <c r="CY13" s="4">
        <f t="shared" si="21"/>
        <v>0.10759660613799105</v>
      </c>
      <c r="CZ13" s="4">
        <f t="shared" si="21"/>
        <v>9.513236478607405E-3</v>
      </c>
      <c r="DA13" s="4">
        <f t="shared" si="21"/>
        <v>9.490940563038297</v>
      </c>
      <c r="DB13" s="4">
        <f t="shared" si="21"/>
        <v>0.70998784314422603</v>
      </c>
      <c r="DC13" s="4">
        <f t="shared" si="21"/>
        <v>0</v>
      </c>
      <c r="DD13" s="4">
        <f t="shared" si="21"/>
        <v>2.4562838128552012E-3</v>
      </c>
      <c r="DE13" s="4">
        <f t="shared" si="21"/>
        <v>9.6338687706408563E-2</v>
      </c>
      <c r="DF13" s="4">
        <f t="shared" si="21"/>
        <v>6.0670720209991102E-3</v>
      </c>
      <c r="DG13" s="4">
        <f t="shared" si="21"/>
        <v>5.7395608911006328E-3</v>
      </c>
      <c r="DH13" s="4">
        <f t="shared" si="21"/>
        <v>6.9678996689882977E-2</v>
      </c>
      <c r="DI13" s="4">
        <f t="shared" si="21"/>
        <v>0.12565862586493157</v>
      </c>
      <c r="DJ13" s="4">
        <f t="shared" si="21"/>
        <v>4.0614374444458519E-3</v>
      </c>
      <c r="DK13" s="4">
        <f t="shared" si="21"/>
        <v>1.1183653428720606E-2</v>
      </c>
      <c r="DL13" s="4">
        <f t="shared" si="21"/>
        <v>5.4074343267520629E-3</v>
      </c>
      <c r="DM13" s="4">
        <f t="shared" si="21"/>
        <v>9.9831835807271757E-2</v>
      </c>
      <c r="DN13" s="4">
        <f t="shared" si="21"/>
        <v>2.7005355347824698E-4</v>
      </c>
      <c r="DO13" s="4">
        <f t="shared" si="21"/>
        <v>3.3291717048859904E-3</v>
      </c>
      <c r="DP13" s="4">
        <f t="shared" si="21"/>
        <v>6.5219830682324134E-2</v>
      </c>
      <c r="DQ13" s="4">
        <f t="shared" si="21"/>
        <v>8.4898409298328991E-4</v>
      </c>
      <c r="DR13" s="4">
        <f t="shared" si="21"/>
        <v>2.3797556093035278E-2</v>
      </c>
      <c r="DS13" s="4">
        <f t="shared" si="21"/>
        <v>2.0427922720086519E-2</v>
      </c>
      <c r="DT13" s="4">
        <f t="shared" si="21"/>
        <v>9.2579466626310294E-2</v>
      </c>
      <c r="DU13" s="4">
        <f t="shared" si="21"/>
        <v>0.78615794265712147</v>
      </c>
      <c r="DV13" s="4">
        <f t="shared" si="21"/>
        <v>8.3800515287229072</v>
      </c>
      <c r="DW13" s="4">
        <f t="shared" si="21"/>
        <v>2.5145999168690603E-4</v>
      </c>
      <c r="DX13" s="4">
        <f t="shared" si="21"/>
        <v>1.9937154769175303E-3</v>
      </c>
      <c r="DY13" s="4">
        <f t="shared" si="21"/>
        <v>0.95728047364652424</v>
      </c>
      <c r="DZ13" s="4">
        <f t="shared" si="21"/>
        <v>4.9596463676291638</v>
      </c>
      <c r="EA13" s="4">
        <f t="shared" ref="EA13:GL13" si="22">EA3*EA8</f>
        <v>0.4376577126773788</v>
      </c>
      <c r="EB13" s="4">
        <f t="shared" si="22"/>
        <v>3.3728123156659735</v>
      </c>
      <c r="EC13" s="4">
        <f t="shared" si="22"/>
        <v>5.9442022081584757E-3</v>
      </c>
      <c r="ED13" s="4">
        <f t="shared" si="22"/>
        <v>0</v>
      </c>
      <c r="EE13" s="4">
        <f t="shared" si="22"/>
        <v>9.6311734539619796E-4</v>
      </c>
      <c r="EF13" s="4">
        <f t="shared" si="22"/>
        <v>7.9233174666965955E-3</v>
      </c>
      <c r="EG13" s="4">
        <f t="shared" si="22"/>
        <v>1.1495163955347373E-3</v>
      </c>
      <c r="EH13" s="4">
        <f t="shared" si="22"/>
        <v>1.0016090468194603E-2</v>
      </c>
      <c r="EI13" s="4">
        <f t="shared" si="22"/>
        <v>9.5476537066229786E-2</v>
      </c>
      <c r="EJ13" s="4">
        <f t="shared" si="22"/>
        <v>6.0247535946991955E-2</v>
      </c>
      <c r="EK13" s="4">
        <f t="shared" si="22"/>
        <v>0.11433353193711525</v>
      </c>
      <c r="EL13" s="4">
        <f t="shared" si="22"/>
        <v>0.10660554230675248</v>
      </c>
      <c r="EM13" s="4">
        <f t="shared" si="22"/>
        <v>5.0845069368167482E-2</v>
      </c>
      <c r="EN13" s="4">
        <f t="shared" si="22"/>
        <v>7.5744486246095919</v>
      </c>
      <c r="EO13" s="4">
        <f t="shared" si="22"/>
        <v>2.7761046040551531</v>
      </c>
      <c r="EP13" s="4">
        <f t="shared" si="22"/>
        <v>0.23521059741992384</v>
      </c>
      <c r="EQ13" s="4">
        <f t="shared" si="22"/>
        <v>0.67142370770090731</v>
      </c>
      <c r="ER13" s="4">
        <f t="shared" si="22"/>
        <v>1.179610957726837</v>
      </c>
      <c r="ES13" s="4">
        <f t="shared" si="22"/>
        <v>2.3373415375287996</v>
      </c>
      <c r="ET13" s="4">
        <f t="shared" si="22"/>
        <v>5.1993965020389905E-3</v>
      </c>
      <c r="EU13" s="4">
        <f t="shared" si="22"/>
        <v>2.1795373851281579E-4</v>
      </c>
      <c r="EV13" s="4">
        <f t="shared" si="22"/>
        <v>7.0309276864264358</v>
      </c>
      <c r="EW13" s="4">
        <f t="shared" si="22"/>
        <v>0.14002248401580997</v>
      </c>
      <c r="EX13" s="4">
        <f t="shared" si="22"/>
        <v>5.7994996182124003E-2</v>
      </c>
      <c r="EY13" s="4">
        <f t="shared" si="22"/>
        <v>0.31981569347857092</v>
      </c>
      <c r="EZ13" s="4">
        <f t="shared" si="22"/>
        <v>3.2479831168252597E-5</v>
      </c>
      <c r="FA13" s="4">
        <f t="shared" si="22"/>
        <v>6.9653832088743955E-3</v>
      </c>
      <c r="FB13" s="4">
        <f t="shared" si="22"/>
        <v>0.11485612314729535</v>
      </c>
      <c r="FC13" s="4">
        <f t="shared" si="22"/>
        <v>0.24144098573539108</v>
      </c>
      <c r="FD13" s="4">
        <f t="shared" si="22"/>
        <v>0.96258461867696421</v>
      </c>
      <c r="FE13" s="4">
        <f t="shared" si="22"/>
        <v>0.12082880429669277</v>
      </c>
      <c r="FF13" s="4">
        <f t="shared" si="22"/>
        <v>0.19119893975227839</v>
      </c>
      <c r="FG13" s="4">
        <f t="shared" si="22"/>
        <v>2.3950503072495889E-2</v>
      </c>
      <c r="FH13" s="4">
        <f t="shared" si="22"/>
        <v>0.83833501419205925</v>
      </c>
      <c r="FI13" s="4">
        <f t="shared" si="22"/>
        <v>6.3541769387239891E-2</v>
      </c>
      <c r="FJ13" s="4">
        <f t="shared" si="22"/>
        <v>4.7802719392010806E-2</v>
      </c>
      <c r="FK13" s="4">
        <f t="shared" si="22"/>
        <v>2.4916131768560661E-2</v>
      </c>
      <c r="FL13" s="4">
        <f t="shared" si="22"/>
        <v>1.6956830216693579E-2</v>
      </c>
      <c r="FM13" s="4">
        <f t="shared" si="22"/>
        <v>8.1614674684342817E-2</v>
      </c>
      <c r="FN13" s="4">
        <f t="shared" si="22"/>
        <v>1.4981316479947528E-2</v>
      </c>
      <c r="FO13" s="4">
        <f t="shared" si="22"/>
        <v>4.7515478213372341E-2</v>
      </c>
      <c r="FP13" s="4">
        <f t="shared" si="22"/>
        <v>0.13669860452013094</v>
      </c>
      <c r="FQ13" s="4">
        <f t="shared" si="22"/>
        <v>6.4051399576436227E-2</v>
      </c>
      <c r="FR13" s="4">
        <f t="shared" si="22"/>
        <v>6.6338794682070643E-2</v>
      </c>
      <c r="FS13" s="4">
        <f t="shared" si="22"/>
        <v>1.1001082274107929</v>
      </c>
      <c r="FT13" s="4">
        <f t="shared" si="22"/>
        <v>2.2231228752644805</v>
      </c>
      <c r="FU13" s="4">
        <f t="shared" si="22"/>
        <v>1.2072965762922905</v>
      </c>
      <c r="FV13" s="4">
        <f t="shared" si="22"/>
        <v>1.6310873285010508E-2</v>
      </c>
      <c r="FW13" s="4">
        <f t="shared" si="22"/>
        <v>1.8066844707724006E-2</v>
      </c>
      <c r="FX13" s="4">
        <f t="shared" si="22"/>
        <v>0.15539029781973787</v>
      </c>
      <c r="FY13" s="4">
        <f t="shared" si="22"/>
        <v>4.084061824401039E-2</v>
      </c>
      <c r="FZ13" s="4">
        <f t="shared" si="22"/>
        <v>6.3068583792813522E-3</v>
      </c>
      <c r="GA13" s="4">
        <f t="shared" si="22"/>
        <v>8.812758319918651E-3</v>
      </c>
      <c r="GB13" s="4">
        <f t="shared" si="22"/>
        <v>3.0318391906579135E-2</v>
      </c>
      <c r="GC13" s="4">
        <f t="shared" si="22"/>
        <v>5.678344271173876E-3</v>
      </c>
      <c r="GD13" s="4">
        <f t="shared" si="22"/>
        <v>1.7387843218737407E-3</v>
      </c>
      <c r="GE13" s="4">
        <f t="shared" si="22"/>
        <v>5.3922711058953993E-2</v>
      </c>
      <c r="GF13" s="4">
        <f t="shared" si="22"/>
        <v>1.556287984624517</v>
      </c>
      <c r="GG13" s="4">
        <f t="shared" si="22"/>
        <v>5.504430080928286E-3</v>
      </c>
      <c r="GH13" s="4">
        <f t="shared" si="22"/>
        <v>3.2337055697724673E-2</v>
      </c>
      <c r="GI13" s="4">
        <f t="shared" si="22"/>
        <v>2.0813772010667558E-2</v>
      </c>
      <c r="GJ13" s="4">
        <f t="shared" si="22"/>
        <v>0.17382470548544296</v>
      </c>
      <c r="GK13" s="4">
        <f t="shared" si="22"/>
        <v>0.79656397891528086</v>
      </c>
      <c r="GL13" s="4">
        <f t="shared" si="22"/>
        <v>7.8917494268153296</v>
      </c>
      <c r="GM13" s="4">
        <f t="shared" ref="GM13:IX13" si="23">GM3*GM8</f>
        <v>1.4337327363136212</v>
      </c>
      <c r="GN13" s="4">
        <f t="shared" si="23"/>
        <v>1.6244024143243197E-3</v>
      </c>
      <c r="GO13" s="4">
        <f t="shared" si="23"/>
        <v>11.580055870534174</v>
      </c>
      <c r="GP13" s="4">
        <f t="shared" si="23"/>
        <v>3.284711595760597</v>
      </c>
      <c r="GQ13" s="4">
        <f t="shared" si="23"/>
        <v>9.6785011969400175E-2</v>
      </c>
      <c r="GR13" s="4">
        <f t="shared" si="23"/>
        <v>2.072603486840364</v>
      </c>
      <c r="GS13" s="4">
        <f t="shared" si="23"/>
        <v>2.8347448135937373E-2</v>
      </c>
      <c r="GT13" s="4">
        <f t="shared" si="23"/>
        <v>0.28484240601431188</v>
      </c>
      <c r="GU13" s="4">
        <f t="shared" si="23"/>
        <v>4.433510031640308E-2</v>
      </c>
      <c r="GV13" s="4">
        <f t="shared" si="23"/>
        <v>2.4266297642684398E-2</v>
      </c>
      <c r="GW13" s="4">
        <f t="shared" si="23"/>
        <v>3.7147402775235274E-3</v>
      </c>
      <c r="GX13" s="4">
        <f t="shared" si="23"/>
        <v>1.0796820432902803</v>
      </c>
      <c r="GY13" s="4">
        <f t="shared" si="23"/>
        <v>2.4658157927556017E-3</v>
      </c>
      <c r="GZ13" s="4">
        <f t="shared" si="23"/>
        <v>0.57343646302837681</v>
      </c>
      <c r="HA13" s="4">
        <f t="shared" si="23"/>
        <v>5.2432082191618843</v>
      </c>
      <c r="HB13" s="4">
        <f t="shared" si="23"/>
        <v>0.11653779489096658</v>
      </c>
      <c r="HC13" s="4">
        <f t="shared" si="23"/>
        <v>1.4302693378603166E-2</v>
      </c>
      <c r="HD13" s="4">
        <f t="shared" si="23"/>
        <v>1.4829103371925771E-4</v>
      </c>
      <c r="HE13" s="4">
        <f t="shared" si="23"/>
        <v>7.3193444052409686E-3</v>
      </c>
      <c r="HF13" s="4">
        <f t="shared" si="23"/>
        <v>0.3588633331153519</v>
      </c>
      <c r="HG13" s="4">
        <f t="shared" si="23"/>
        <v>0.14579415622193234</v>
      </c>
      <c r="HH13" s="4">
        <f t="shared" si="23"/>
        <v>2.5884824793919035</v>
      </c>
      <c r="HI13" s="4">
        <f t="shared" si="23"/>
        <v>0.30962977752187948</v>
      </c>
      <c r="HJ13" s="4">
        <f t="shared" si="23"/>
        <v>0.56177297093494405</v>
      </c>
      <c r="HK13" s="4">
        <f t="shared" si="23"/>
        <v>3.4376007274752557E-3</v>
      </c>
      <c r="HL13" s="4">
        <f t="shared" si="23"/>
        <v>0.23502944381678134</v>
      </c>
      <c r="HM13" s="4">
        <f t="shared" si="23"/>
        <v>1.9840225436268337</v>
      </c>
      <c r="HN13" s="4">
        <f t="shared" si="23"/>
        <v>2.2056917081374503E-2</v>
      </c>
      <c r="HO13" s="4">
        <f t="shared" si="23"/>
        <v>3.5474644459473257E-3</v>
      </c>
      <c r="HP13" s="4">
        <f t="shared" si="23"/>
        <v>2.6031904361570674E-2</v>
      </c>
      <c r="HQ13" s="4">
        <f t="shared" si="23"/>
        <v>2.298414640319739E-3</v>
      </c>
      <c r="HR13" s="4">
        <f t="shared" si="23"/>
        <v>84.373804992483088</v>
      </c>
      <c r="HS13" s="4">
        <f t="shared" si="23"/>
        <v>0.18859301539687642</v>
      </c>
      <c r="HT13" s="4">
        <f t="shared" si="23"/>
        <v>0.96071892786083413</v>
      </c>
      <c r="HU13" s="4">
        <f t="shared" si="23"/>
        <v>0.94557641538242587</v>
      </c>
      <c r="HV13" s="4">
        <f t="shared" si="23"/>
        <v>5.4735017189456676E-2</v>
      </c>
      <c r="HW13" s="4">
        <f t="shared" si="23"/>
        <v>5.3048642428829847E-2</v>
      </c>
      <c r="HX13" s="4">
        <f t="shared" si="23"/>
        <v>0.77079133785618026</v>
      </c>
      <c r="HY13" s="4">
        <f t="shared" si="23"/>
        <v>1.0338241945181637</v>
      </c>
      <c r="HZ13" s="4">
        <f t="shared" si="23"/>
        <v>7.4718765779231935E-2</v>
      </c>
      <c r="IA13" s="4">
        <f t="shared" si="23"/>
        <v>0.14364388899730424</v>
      </c>
      <c r="IB13" s="4">
        <f t="shared" si="23"/>
        <v>0.35550738754487221</v>
      </c>
      <c r="IC13" s="4">
        <f t="shared" si="23"/>
        <v>0</v>
      </c>
      <c r="ID13" s="4">
        <f t="shared" si="23"/>
        <v>3.5347557325712188E-2</v>
      </c>
      <c r="IE13" s="4">
        <f t="shared" si="23"/>
        <v>0.16416374080709004</v>
      </c>
      <c r="IF13" s="4">
        <f t="shared" si="23"/>
        <v>5.9147558638902489E-2</v>
      </c>
      <c r="IG13" s="4">
        <f t="shared" si="23"/>
        <v>2.3858022321799302E-2</v>
      </c>
      <c r="IH13" s="4">
        <f t="shared" si="23"/>
        <v>1.3916874186476873E-2</v>
      </c>
      <c r="II13" s="4">
        <f t="shared" si="23"/>
        <v>0.1394489023954501</v>
      </c>
      <c r="IJ13" s="4">
        <f t="shared" si="23"/>
        <v>3.8341758369799224E-3</v>
      </c>
      <c r="IK13" s="4">
        <f t="shared" si="23"/>
        <v>0.10898679774798561</v>
      </c>
      <c r="IL13" s="4">
        <f t="shared" si="23"/>
        <v>3.2095105201486999E-2</v>
      </c>
      <c r="IM13" s="4">
        <f t="shared" si="23"/>
        <v>8.6078117943998556E-2</v>
      </c>
      <c r="IN13" s="4">
        <f t="shared" si="23"/>
        <v>7.3730445972311986E-2</v>
      </c>
      <c r="IO13" s="4">
        <f t="shared" si="23"/>
        <v>1.3982995970182521E-3</v>
      </c>
      <c r="IP13" s="4">
        <f t="shared" si="23"/>
        <v>0.10386939821946178</v>
      </c>
      <c r="IQ13" s="4">
        <f t="shared" si="23"/>
        <v>3.4388623508409787E-4</v>
      </c>
      <c r="IR13" s="4">
        <f t="shared" si="23"/>
        <v>2.6653922646660895E-2</v>
      </c>
      <c r="IS13" s="4">
        <f t="shared" si="23"/>
        <v>3.4551509307297035E-3</v>
      </c>
      <c r="IT13" s="4">
        <f t="shared" si="23"/>
        <v>3.9268596670464628E-5</v>
      </c>
      <c r="IU13" s="4">
        <f t="shared" si="23"/>
        <v>0</v>
      </c>
      <c r="IV13" s="4">
        <f t="shared" si="23"/>
        <v>0.10663668048587481</v>
      </c>
      <c r="IW13" s="4">
        <f t="shared" si="23"/>
        <v>1.0516131164265679E-3</v>
      </c>
      <c r="IX13" s="4">
        <f t="shared" si="23"/>
        <v>0</v>
      </c>
      <c r="IY13" s="4">
        <f t="shared" ref="IY13:LJ13" si="24">IY3*IY8</f>
        <v>1.076260105784453</v>
      </c>
      <c r="IZ13" s="4">
        <f t="shared" si="24"/>
        <v>4.8400269379723897E-3</v>
      </c>
      <c r="JA13" s="4">
        <f t="shared" si="24"/>
        <v>4.4558446225385628E-2</v>
      </c>
      <c r="JB13" s="4">
        <f t="shared" si="24"/>
        <v>3.1466793229225011E-3</v>
      </c>
      <c r="JC13" s="4">
        <f t="shared" si="24"/>
        <v>7.7637925373496538E-3</v>
      </c>
      <c r="JD13" s="4">
        <f t="shared" si="24"/>
        <v>5.1531635822294404E-6</v>
      </c>
      <c r="JE13" s="4">
        <f t="shared" si="24"/>
        <v>2.4825329471826463E-2</v>
      </c>
      <c r="JF13" s="4">
        <f t="shared" si="24"/>
        <v>5.1070890564624653E-2</v>
      </c>
      <c r="JG13" s="4">
        <f t="shared" si="24"/>
        <v>1.3696855318624812E-4</v>
      </c>
      <c r="JH13" s="4">
        <f t="shared" si="24"/>
        <v>5.26373786620732</v>
      </c>
      <c r="JI13" s="4">
        <f t="shared" si="24"/>
        <v>4.7126274644246867E-2</v>
      </c>
      <c r="JJ13" s="4">
        <f t="shared" si="24"/>
        <v>6.0030243179133295E-2</v>
      </c>
      <c r="JK13" s="4">
        <f t="shared" si="24"/>
        <v>0</v>
      </c>
      <c r="JL13" s="4">
        <f t="shared" si="24"/>
        <v>0.10729175814220492</v>
      </c>
      <c r="JM13" s="4">
        <f t="shared" si="24"/>
        <v>0.56695303342528081</v>
      </c>
      <c r="JN13" s="4">
        <f t="shared" si="24"/>
        <v>1.7340585519018711E-3</v>
      </c>
      <c r="JO13" s="4">
        <f t="shared" si="24"/>
        <v>2.5800677981077276E-2</v>
      </c>
      <c r="JP13" s="4">
        <f t="shared" si="24"/>
        <v>5.7657351065934712E-3</v>
      </c>
      <c r="JQ13" s="4">
        <f t="shared" si="24"/>
        <v>0.15040716350087915</v>
      </c>
      <c r="JR13" s="4">
        <f t="shared" si="24"/>
        <v>0.41941616868627779</v>
      </c>
      <c r="JS13" s="4">
        <f t="shared" si="24"/>
        <v>9.9768345568753327E-3</v>
      </c>
      <c r="JT13" s="4">
        <f t="shared" si="24"/>
        <v>0.15523302604547379</v>
      </c>
      <c r="JU13" s="4">
        <f t="shared" si="24"/>
        <v>6.3764893965583295E-3</v>
      </c>
      <c r="JV13" s="4">
        <f t="shared" si="24"/>
        <v>6.8073075824796768E-3</v>
      </c>
      <c r="JW13" s="4">
        <f t="shared" si="24"/>
        <v>4.6316726850062468E-4</v>
      </c>
      <c r="JX13" s="4">
        <f t="shared" si="24"/>
        <v>4.1800281371817738E-2</v>
      </c>
      <c r="JY13" s="4">
        <f t="shared" si="24"/>
        <v>0.1108543574880487</v>
      </c>
      <c r="JZ13" s="4">
        <f t="shared" si="24"/>
        <v>0.10997345737999566</v>
      </c>
      <c r="KA13" s="4">
        <f t="shared" si="24"/>
        <v>11.81824671527097</v>
      </c>
      <c r="KB13" s="4">
        <f t="shared" si="24"/>
        <v>0.11034398729309847</v>
      </c>
      <c r="KC13" s="4">
        <f t="shared" si="24"/>
        <v>0.28326979818794695</v>
      </c>
      <c r="KD13" s="4">
        <f t="shared" si="24"/>
        <v>1.8649309692734366</v>
      </c>
      <c r="KE13" s="4">
        <f t="shared" si="24"/>
        <v>0.12427140482161386</v>
      </c>
      <c r="KF13" s="4">
        <f t="shared" si="24"/>
        <v>2.6270792856247459E-2</v>
      </c>
      <c r="KG13" s="4">
        <f t="shared" si="24"/>
        <v>0.36738837361495702</v>
      </c>
      <c r="KH13" s="4">
        <f t="shared" si="24"/>
        <v>0.25641412230611915</v>
      </c>
      <c r="KI13" s="4">
        <f t="shared" si="24"/>
        <v>0.13993868186965128</v>
      </c>
      <c r="KJ13" s="4">
        <f t="shared" si="24"/>
        <v>0.19078512846900322</v>
      </c>
      <c r="KK13" s="4">
        <f t="shared" si="24"/>
        <v>0.10364072644520803</v>
      </c>
      <c r="KL13" s="4">
        <f t="shared" si="24"/>
        <v>2.5377002209794708</v>
      </c>
      <c r="KM13" s="4">
        <f t="shared" si="24"/>
        <v>6.6480319618917733E-2</v>
      </c>
      <c r="KN13" s="4">
        <f t="shared" si="24"/>
        <v>0.33206993597620743</v>
      </c>
      <c r="KO13" s="4">
        <f t="shared" si="24"/>
        <v>7.2256528659626909E-2</v>
      </c>
      <c r="KP13" s="4">
        <f t="shared" si="24"/>
        <v>0.27875532072104869</v>
      </c>
      <c r="KQ13" s="4">
        <f t="shared" si="24"/>
        <v>6.6624239441071001E-2</v>
      </c>
      <c r="KR13" s="4">
        <f t="shared" si="24"/>
        <v>0.52255158601171836</v>
      </c>
      <c r="KS13" s="4">
        <f t="shared" si="24"/>
        <v>4.722583957972E-2</v>
      </c>
      <c r="KT13" s="4">
        <f t="shared" si="24"/>
        <v>0.18296809779972262</v>
      </c>
      <c r="KU13" s="4">
        <f t="shared" si="24"/>
        <v>1.2943813474950752</v>
      </c>
      <c r="KV13" s="4">
        <f t="shared" si="24"/>
        <v>1.6689973612253857</v>
      </c>
      <c r="KW13" s="4">
        <f t="shared" si="24"/>
        <v>0.10223061534186106</v>
      </c>
      <c r="KX13" s="4">
        <f t="shared" si="24"/>
        <v>0.35208297760473978</v>
      </c>
      <c r="KY13" s="4">
        <f t="shared" si="24"/>
        <v>0.33681777929230988</v>
      </c>
      <c r="KZ13" s="4">
        <f t="shared" si="24"/>
        <v>4.4297469920212036</v>
      </c>
      <c r="LA13" s="4">
        <f t="shared" si="24"/>
        <v>9.3488535041079727E-4</v>
      </c>
      <c r="LB13" s="4">
        <f t="shared" si="24"/>
        <v>0</v>
      </c>
      <c r="LC13" s="4">
        <f t="shared" si="24"/>
        <v>0.14101718669718147</v>
      </c>
      <c r="LD13" s="4">
        <f t="shared" si="24"/>
        <v>6.7746654212990922</v>
      </c>
      <c r="LE13" s="4">
        <f t="shared" si="24"/>
        <v>0.11823497185629653</v>
      </c>
      <c r="LF13" s="4">
        <f t="shared" si="24"/>
        <v>0.60085826014842558</v>
      </c>
      <c r="LG13" s="4">
        <f t="shared" si="24"/>
        <v>0.24264237921165926</v>
      </c>
      <c r="LH13" s="4">
        <f t="shared" si="24"/>
        <v>0.12295640354862604</v>
      </c>
      <c r="LI13" s="4">
        <f t="shared" si="24"/>
        <v>3.912629681981037E-2</v>
      </c>
      <c r="LJ13" s="4">
        <f t="shared" si="24"/>
        <v>4.3848693128629601E-2</v>
      </c>
      <c r="LK13" s="4">
        <f t="shared" ref="LK13:NV13" si="25">LK3*LK8</f>
        <v>5.2140645453911248E-2</v>
      </c>
      <c r="LL13" s="4">
        <f t="shared" si="25"/>
        <v>0.12820346245631939</v>
      </c>
      <c r="LM13" s="4">
        <f t="shared" si="25"/>
        <v>9.7716321037755551E-4</v>
      </c>
      <c r="LN13" s="4">
        <f t="shared" si="25"/>
        <v>0.94846725495135598</v>
      </c>
      <c r="LO13" s="4">
        <f t="shared" si="25"/>
        <v>1.3396478743824667</v>
      </c>
      <c r="LP13" s="4">
        <f t="shared" si="25"/>
        <v>4.5005998225871272E-2</v>
      </c>
      <c r="LQ13" s="4">
        <f t="shared" si="25"/>
        <v>0.85584335857781446</v>
      </c>
      <c r="LR13" s="4">
        <f t="shared" si="25"/>
        <v>2.5548530576216364</v>
      </c>
      <c r="LS13" s="4">
        <f t="shared" si="25"/>
        <v>0.37887833314527958</v>
      </c>
      <c r="LT13" s="4">
        <f t="shared" si="25"/>
        <v>0.8902964050758615</v>
      </c>
      <c r="LU13" s="4">
        <f t="shared" si="25"/>
        <v>0.53776273542184949</v>
      </c>
      <c r="LV13" s="4">
        <f t="shared" si="25"/>
        <v>0.13113535440160948</v>
      </c>
      <c r="LW13" s="4">
        <f t="shared" si="25"/>
        <v>0.37798014404786912</v>
      </c>
      <c r="LX13" s="4">
        <f t="shared" si="25"/>
        <v>0.436038073742604</v>
      </c>
      <c r="LY13" s="4">
        <f t="shared" si="25"/>
        <v>0.29879862652688571</v>
      </c>
      <c r="LZ13" s="4">
        <f t="shared" si="25"/>
        <v>1.0496712796034371</v>
      </c>
      <c r="MA13" s="4">
        <f t="shared" si="25"/>
        <v>6.2965086563108577E-2</v>
      </c>
      <c r="MB13" s="4">
        <f t="shared" si="25"/>
        <v>1.7681620960108366E-2</v>
      </c>
      <c r="MC13" s="4">
        <f t="shared" si="25"/>
        <v>5.8189102191149582E-2</v>
      </c>
      <c r="MD13" s="4">
        <f t="shared" si="25"/>
        <v>0.87652945842634022</v>
      </c>
      <c r="ME13" s="4">
        <f t="shared" si="25"/>
        <v>2.6267051727439221</v>
      </c>
      <c r="MF13" s="4">
        <f t="shared" si="25"/>
        <v>0.41012126856643433</v>
      </c>
      <c r="MG13" s="4">
        <f t="shared" si="25"/>
        <v>1.6682690495120436</v>
      </c>
      <c r="MH13" s="4">
        <f t="shared" si="25"/>
        <v>9.6325921977182802E-2</v>
      </c>
      <c r="MI13" s="4">
        <f t="shared" si="25"/>
        <v>6.989272657378344E-2</v>
      </c>
      <c r="MJ13" s="4">
        <f t="shared" si="25"/>
        <v>7.5889251669328417E-2</v>
      </c>
      <c r="MK13" s="4">
        <f t="shared" si="25"/>
        <v>8.5159793734493866E-2</v>
      </c>
      <c r="ML13" s="4">
        <f t="shared" si="25"/>
        <v>1.6231422974776328E-2</v>
      </c>
      <c r="MM13" s="4">
        <f t="shared" si="25"/>
        <v>0.56304708750678523</v>
      </c>
      <c r="MN13" s="4">
        <f t="shared" si="25"/>
        <v>0.17918287815246861</v>
      </c>
      <c r="MO13" s="4">
        <f t="shared" si="25"/>
        <v>0.20164938575302407</v>
      </c>
      <c r="MP13" s="4">
        <f t="shared" si="25"/>
        <v>2.08841325974897E-2</v>
      </c>
      <c r="MQ13" s="4">
        <f t="shared" si="25"/>
        <v>0.16193564601045768</v>
      </c>
      <c r="MR13" s="4">
        <f t="shared" si="25"/>
        <v>4.033339431112111E-2</v>
      </c>
      <c r="MS13" s="4">
        <f t="shared" si="25"/>
        <v>1.1255576382786405E-2</v>
      </c>
      <c r="MT13" s="4">
        <f t="shared" si="25"/>
        <v>0.35162907558366036</v>
      </c>
      <c r="MU13" s="4">
        <f t="shared" si="25"/>
        <v>0.23804561249884587</v>
      </c>
      <c r="MV13" s="4">
        <f t="shared" si="25"/>
        <v>6.6418890724909418E-2</v>
      </c>
      <c r="MW13" s="4">
        <f t="shared" si="25"/>
        <v>0.7360722631648039</v>
      </c>
      <c r="MX13" s="4">
        <f t="shared" si="25"/>
        <v>0.9720275759699657</v>
      </c>
      <c r="MY13" s="4">
        <f t="shared" si="25"/>
        <v>1.5487597363404146</v>
      </c>
      <c r="MZ13" s="4">
        <f t="shared" si="25"/>
        <v>3.5603128590086797E-2</v>
      </c>
      <c r="NA13" s="4">
        <f t="shared" si="25"/>
        <v>5.7298613123084527E-2</v>
      </c>
      <c r="NB13" s="4">
        <f t="shared" si="25"/>
        <v>5.2976114287302298E-2</v>
      </c>
      <c r="NC13" s="4">
        <f t="shared" si="25"/>
        <v>0.2683598937881107</v>
      </c>
      <c r="ND13" s="4">
        <f t="shared" si="25"/>
        <v>0.40410032850976751</v>
      </c>
      <c r="NE13" s="4">
        <f t="shared" si="25"/>
        <v>7.7926885574123389E-2</v>
      </c>
      <c r="NF13" s="4">
        <f t="shared" si="25"/>
        <v>9.2402628076370136E-3</v>
      </c>
      <c r="NG13" s="4">
        <f t="shared" si="25"/>
        <v>0.14337598047830977</v>
      </c>
      <c r="NH13" s="4">
        <f t="shared" si="25"/>
        <v>5.0661593724731606E-2</v>
      </c>
      <c r="NI13" s="4">
        <f t="shared" si="25"/>
        <v>0.10852199138401308</v>
      </c>
      <c r="NJ13" s="4">
        <f t="shared" si="25"/>
        <v>2.5253414545896522</v>
      </c>
      <c r="NK13" s="4">
        <f t="shared" si="25"/>
        <v>0.1390471624623712</v>
      </c>
      <c r="NL13" s="4">
        <f t="shared" si="25"/>
        <v>0.22155569580832429</v>
      </c>
      <c r="NM13" s="4">
        <f t="shared" si="25"/>
        <v>0.2074824894084672</v>
      </c>
      <c r="NN13" s="4">
        <f t="shared" si="25"/>
        <v>0.38591108828305426</v>
      </c>
      <c r="NO13" s="4">
        <f t="shared" si="25"/>
        <v>8.8158181431383223E-2</v>
      </c>
      <c r="NP13" s="4">
        <f t="shared" si="25"/>
        <v>1.4822804682571347</v>
      </c>
      <c r="NQ13" s="4">
        <f t="shared" si="25"/>
        <v>0.26650910350904322</v>
      </c>
      <c r="NR13" s="4">
        <f t="shared" si="25"/>
        <v>0.15055600338553765</v>
      </c>
      <c r="NS13" s="4">
        <f t="shared" si="25"/>
        <v>3.4762286352041746E-2</v>
      </c>
      <c r="NT13" s="4">
        <f t="shared" si="25"/>
        <v>0.32865035477029586</v>
      </c>
      <c r="NU13" s="4">
        <f t="shared" si="25"/>
        <v>0.13851297639444018</v>
      </c>
      <c r="NV13" s="4">
        <f t="shared" si="25"/>
        <v>0.27906274553519161</v>
      </c>
      <c r="NW13" s="4">
        <f t="shared" ref="NW13:QH13" si="26">NW3*NW8</f>
        <v>0.16296290705429209</v>
      </c>
      <c r="NX13" s="4">
        <f t="shared" si="26"/>
        <v>9.0633580747576867E-2</v>
      </c>
      <c r="NY13" s="4">
        <f t="shared" si="26"/>
        <v>0.47108071376168792</v>
      </c>
      <c r="NZ13" s="4">
        <f t="shared" si="26"/>
        <v>8.2640944868567795E-2</v>
      </c>
      <c r="OA13" s="4">
        <f t="shared" si="26"/>
        <v>5.014509502013776E-2</v>
      </c>
      <c r="OB13" s="4">
        <f t="shared" si="26"/>
        <v>3.3058934176276734E-2</v>
      </c>
      <c r="OC13" s="4">
        <f t="shared" si="26"/>
        <v>0.27909625093954199</v>
      </c>
      <c r="OD13" s="4">
        <f t="shared" si="26"/>
        <v>0.37568757714673012</v>
      </c>
      <c r="OE13" s="4">
        <f t="shared" si="26"/>
        <v>4.2505609194984528E-2</v>
      </c>
      <c r="OF13" s="4">
        <f t="shared" si="26"/>
        <v>9.9730201104457794E-2</v>
      </c>
      <c r="OG13" s="4">
        <f t="shared" si="26"/>
        <v>0.17776919672794902</v>
      </c>
      <c r="OH13" s="4">
        <f t="shared" si="26"/>
        <v>0.18937405753944905</v>
      </c>
      <c r="OI13" s="4">
        <f t="shared" si="26"/>
        <v>0.68677274790422216</v>
      </c>
      <c r="OJ13" s="4">
        <f t="shared" si="26"/>
        <v>6.464379972838831E-2</v>
      </c>
      <c r="OK13" s="4">
        <f t="shared" si="26"/>
        <v>4.5142021329381804E-2</v>
      </c>
      <c r="OL13" s="4">
        <f t="shared" si="26"/>
        <v>0.26006583121309274</v>
      </c>
      <c r="OM13" s="4">
        <f t="shared" si="26"/>
        <v>2.9530884246423979E-2</v>
      </c>
      <c r="ON13" s="4">
        <f t="shared" si="26"/>
        <v>4.2615444615180437E-2</v>
      </c>
      <c r="OO13" s="4">
        <f t="shared" si="26"/>
        <v>5.0941230490971821</v>
      </c>
      <c r="OP13" s="4">
        <f t="shared" si="26"/>
        <v>7.5761399589023188</v>
      </c>
      <c r="OQ13" s="4">
        <f t="shared" si="26"/>
        <v>0.71912847289068771</v>
      </c>
      <c r="OR13" s="4">
        <f t="shared" si="26"/>
        <v>0.14650261973273349</v>
      </c>
      <c r="OS13" s="4">
        <f t="shared" si="26"/>
        <v>1.2472174611762294</v>
      </c>
      <c r="OT13" s="4">
        <f t="shared" si="26"/>
        <v>0</v>
      </c>
      <c r="OU13" s="4">
        <f t="shared" si="26"/>
        <v>0.11385148304560481</v>
      </c>
      <c r="OV13" s="4">
        <f t="shared" si="26"/>
        <v>0.42270154064499776</v>
      </c>
      <c r="OW13" s="4">
        <f t="shared" si="26"/>
        <v>9.6424231504646421E-2</v>
      </c>
      <c r="OX13" s="4">
        <f t="shared" si="26"/>
        <v>1.5878046131374397</v>
      </c>
      <c r="OY13" s="4">
        <f t="shared" si="26"/>
        <v>0.10716853975324771</v>
      </c>
      <c r="OZ13" s="4">
        <f t="shared" si="26"/>
        <v>1.6595552980276091</v>
      </c>
      <c r="PA13" s="4">
        <f t="shared" si="26"/>
        <v>4.7902006920321046E-2</v>
      </c>
      <c r="PB13" s="4">
        <f t="shared" si="26"/>
        <v>0.19279887720673311</v>
      </c>
      <c r="PC13" s="4">
        <f t="shared" si="26"/>
        <v>0</v>
      </c>
      <c r="PD13" s="4">
        <f t="shared" si="26"/>
        <v>4.2182933964101509E-3</v>
      </c>
      <c r="PE13" s="4">
        <f t="shared" si="26"/>
        <v>0</v>
      </c>
      <c r="PF13" s="4">
        <f t="shared" si="26"/>
        <v>4.6788264886496608E-2</v>
      </c>
      <c r="PG13" s="4">
        <f t="shared" si="26"/>
        <v>0.38954528941817429</v>
      </c>
      <c r="PH13" s="4">
        <f t="shared" si="26"/>
        <v>0.24347303284596236</v>
      </c>
      <c r="PI13" s="4">
        <f t="shared" si="26"/>
        <v>0.96400424127376705</v>
      </c>
      <c r="PJ13" s="4">
        <f t="shared" si="26"/>
        <v>7.3210936449350214E-2</v>
      </c>
      <c r="PK13" s="4">
        <f t="shared" si="26"/>
        <v>18.312250984539372</v>
      </c>
      <c r="PL13" s="4">
        <f t="shared" si="26"/>
        <v>8.2481206278379684</v>
      </c>
      <c r="PM13" s="4">
        <f t="shared" si="26"/>
        <v>0.33338983964721114</v>
      </c>
      <c r="PN13" s="4">
        <f t="shared" si="26"/>
        <v>0.20048157426372734</v>
      </c>
      <c r="PO13" s="4">
        <f t="shared" si="26"/>
        <v>0.49655823281740796</v>
      </c>
      <c r="PP13" s="4">
        <f t="shared" si="26"/>
        <v>0.21183221319416456</v>
      </c>
      <c r="PQ13" s="4">
        <f t="shared" si="26"/>
        <v>0.42435405677199556</v>
      </c>
      <c r="PR13" s="4">
        <f t="shared" si="26"/>
        <v>0.40719431478513768</v>
      </c>
      <c r="PS13" s="4">
        <f t="shared" si="26"/>
        <v>5.3794329658828265E-2</v>
      </c>
      <c r="PT13" s="4">
        <f t="shared" si="26"/>
        <v>0.14109225267015127</v>
      </c>
      <c r="PU13" s="4">
        <f t="shared" si="26"/>
        <v>0.51060307086686829</v>
      </c>
      <c r="PV13" s="4">
        <f t="shared" si="26"/>
        <v>0.43356912003698539</v>
      </c>
      <c r="PW13" s="4">
        <f t="shared" si="26"/>
        <v>0.2737639294596666</v>
      </c>
      <c r="PX13" s="4">
        <f t="shared" si="26"/>
        <v>1.4230706234584893E-3</v>
      </c>
      <c r="PY13" s="4">
        <f t="shared" si="26"/>
        <v>0.23191008274902816</v>
      </c>
      <c r="PZ13" s="4">
        <f t="shared" si="26"/>
        <v>0.12182110695968124</v>
      </c>
      <c r="QA13" s="4">
        <f t="shared" si="26"/>
        <v>0.18068003592569454</v>
      </c>
      <c r="QB13" s="4">
        <f t="shared" si="26"/>
        <v>5.4848068989052964E-2</v>
      </c>
      <c r="QC13" s="4">
        <f t="shared" si="26"/>
        <v>0.12435739172980649</v>
      </c>
      <c r="QD13" s="4">
        <f t="shared" si="26"/>
        <v>0.18911364152275204</v>
      </c>
      <c r="QE13" s="4">
        <f t="shared" si="26"/>
        <v>0.16636774330736093</v>
      </c>
      <c r="QF13" s="4">
        <f t="shared" si="26"/>
        <v>6.8504839688436694E-2</v>
      </c>
      <c r="QG13" s="4">
        <f t="shared" si="26"/>
        <v>0.12561540584805461</v>
      </c>
      <c r="QH13" s="4">
        <f t="shared" si="26"/>
        <v>0.33026320221691563</v>
      </c>
      <c r="QI13" s="4">
        <f t="shared" ref="QI13:ST13" si="27">QI3*QI8</f>
        <v>0.1620378232704236</v>
      </c>
      <c r="QJ13" s="4">
        <f t="shared" si="27"/>
        <v>0.11339597544103508</v>
      </c>
      <c r="QK13" s="4">
        <f t="shared" si="27"/>
        <v>0.19541308331908905</v>
      </c>
      <c r="QL13" s="4">
        <f t="shared" si="27"/>
        <v>0.27343157764671644</v>
      </c>
      <c r="QM13" s="4">
        <f t="shared" si="27"/>
        <v>1.7580001915864236</v>
      </c>
      <c r="QN13" s="4">
        <f t="shared" si="27"/>
        <v>0.36036619204173109</v>
      </c>
      <c r="QO13" s="4">
        <f t="shared" si="27"/>
        <v>1.0992558089890181</v>
      </c>
      <c r="QP13" s="4">
        <f t="shared" si="27"/>
        <v>0.28703975149597488</v>
      </c>
      <c r="QQ13" s="4">
        <f t="shared" si="27"/>
        <v>0.19132443750214109</v>
      </c>
      <c r="QR13" s="4">
        <f t="shared" si="27"/>
        <v>4.1703281841598827E-3</v>
      </c>
      <c r="QS13" s="4">
        <f t="shared" si="27"/>
        <v>0.35068722773281302</v>
      </c>
      <c r="QT13" s="4">
        <f t="shared" si="27"/>
        <v>8.9651752362857481E-2</v>
      </c>
      <c r="QU13" s="4">
        <f t="shared" si="27"/>
        <v>5.7750896911279652E-2</v>
      </c>
      <c r="QV13" s="4">
        <f t="shared" si="27"/>
        <v>0.36847517635841032</v>
      </c>
      <c r="QW13" s="4">
        <f t="shared" si="27"/>
        <v>0.17358377298132968</v>
      </c>
      <c r="QX13" s="4">
        <f t="shared" si="27"/>
        <v>0.15051866392688812</v>
      </c>
      <c r="QY13" s="4">
        <f t="shared" si="27"/>
        <v>0.14662869072976781</v>
      </c>
      <c r="QZ13" s="4">
        <f t="shared" si="27"/>
        <v>6.7024982291661664E-2</v>
      </c>
      <c r="RA13" s="4">
        <f t="shared" si="27"/>
        <v>9.3233745283037878E-2</v>
      </c>
      <c r="RB13" s="4">
        <f t="shared" si="27"/>
        <v>5.5292572387404424E-3</v>
      </c>
      <c r="RC13" s="4">
        <f t="shared" si="27"/>
        <v>8.4221513179360732E-2</v>
      </c>
      <c r="RD13" s="4">
        <f t="shared" si="27"/>
        <v>1.9361542046298884E-3</v>
      </c>
      <c r="RE13" s="4">
        <f t="shared" si="27"/>
        <v>0.2879768428248623</v>
      </c>
      <c r="RF13" s="4">
        <f t="shared" si="27"/>
        <v>5.8954960669816384E-2</v>
      </c>
      <c r="RG13" s="4">
        <f t="shared" si="27"/>
        <v>2.3604514064970959E-2</v>
      </c>
      <c r="RH13" s="4">
        <f t="shared" si="27"/>
        <v>0.2554238471595186</v>
      </c>
      <c r="RI13" s="4">
        <f t="shared" si="27"/>
        <v>1.0654806279282756</v>
      </c>
      <c r="RJ13" s="4">
        <f t="shared" si="27"/>
        <v>0.79382298533903883</v>
      </c>
      <c r="RK13" s="4">
        <f t="shared" si="27"/>
        <v>0.43708469714837678</v>
      </c>
      <c r="RL13" s="4">
        <f t="shared" si="27"/>
        <v>0.13238649686741008</v>
      </c>
      <c r="RM13" s="4">
        <f t="shared" si="27"/>
        <v>0.51626341651402308</v>
      </c>
      <c r="RN13" s="4">
        <f t="shared" si="27"/>
        <v>0.10575392907317284</v>
      </c>
      <c r="RO13" s="4">
        <f t="shared" si="27"/>
        <v>1.012546680474556</v>
      </c>
      <c r="RP13" s="4">
        <f t="shared" si="27"/>
        <v>0.18770873416670683</v>
      </c>
      <c r="RQ13" s="4">
        <f t="shared" si="27"/>
        <v>0.14925470927855305</v>
      </c>
      <c r="RR13" s="4">
        <f t="shared" si="27"/>
        <v>9.2108852675514847E-3</v>
      </c>
      <c r="RS13" s="4">
        <f t="shared" si="27"/>
        <v>0.16673369187217002</v>
      </c>
      <c r="RT13" s="4">
        <f t="shared" si="27"/>
        <v>6.2962666275084747E-2</v>
      </c>
      <c r="RU13" s="4">
        <f t="shared" si="27"/>
        <v>5.187862454725474E-2</v>
      </c>
      <c r="RV13" s="4">
        <f t="shared" si="27"/>
        <v>0</v>
      </c>
      <c r="RW13" s="4">
        <f t="shared" si="27"/>
        <v>1.3452380044566667E-4</v>
      </c>
      <c r="RX13" s="4">
        <f t="shared" si="27"/>
        <v>1.7646864313797648</v>
      </c>
      <c r="RY13" s="4">
        <f t="shared" si="27"/>
        <v>1.0200600357097533E-2</v>
      </c>
      <c r="RZ13" s="4">
        <f t="shared" si="27"/>
        <v>1.2809780871519572E-2</v>
      </c>
      <c r="SA13" s="4">
        <f t="shared" si="27"/>
        <v>1.1605069013523282E-3</v>
      </c>
      <c r="SB13" s="4">
        <f t="shared" si="27"/>
        <v>2.6568869443949379</v>
      </c>
      <c r="SC13" s="4">
        <f t="shared" si="27"/>
        <v>2.1737434594485348</v>
      </c>
      <c r="SD13" s="4">
        <f t="shared" si="27"/>
        <v>0.3241964254949023</v>
      </c>
      <c r="SE13" s="4">
        <f t="shared" si="27"/>
        <v>0.81099001387789871</v>
      </c>
      <c r="SF13" s="4">
        <f t="shared" si="27"/>
        <v>9.8570577159143469E-2</v>
      </c>
      <c r="SG13" s="4">
        <f t="shared" si="27"/>
        <v>6.8563487789097596E-3</v>
      </c>
      <c r="SH13" s="4">
        <f t="shared" si="27"/>
        <v>6.515344512767249E-3</v>
      </c>
      <c r="SI13" s="4">
        <f t="shared" si="27"/>
        <v>0.14634442547862242</v>
      </c>
      <c r="SJ13" s="4">
        <f t="shared" si="27"/>
        <v>0.10353647122983871</v>
      </c>
      <c r="SK13" s="4">
        <f t="shared" si="27"/>
        <v>26.905910019733781</v>
      </c>
      <c r="SL13" s="4">
        <f t="shared" si="27"/>
        <v>2.7669390855667711E-3</v>
      </c>
      <c r="SM13" s="4">
        <f t="shared" si="27"/>
        <v>0.2495377401237322</v>
      </c>
      <c r="SN13" s="4">
        <f t="shared" si="27"/>
        <v>6.6427983102992083E-2</v>
      </c>
      <c r="SO13" s="4">
        <f t="shared" si="27"/>
        <v>1.070176191729936E-2</v>
      </c>
      <c r="SP13" s="4">
        <f t="shared" si="27"/>
        <v>0.21274594342777714</v>
      </c>
      <c r="SQ13" s="4">
        <f t="shared" si="27"/>
        <v>5.0185754128125853E-3</v>
      </c>
      <c r="SR13" s="4">
        <f t="shared" si="27"/>
        <v>3.8449683459795009E-3</v>
      </c>
      <c r="SS13" s="4">
        <f t="shared" si="27"/>
        <v>4.4405156074608695E-2</v>
      </c>
      <c r="ST13" s="4">
        <f t="shared" si="27"/>
        <v>1.2458246186767535E-2</v>
      </c>
      <c r="SU13" s="4">
        <f t="shared" ref="SU13:VF13" si="28">SU3*SU8</f>
        <v>4.554138319837589E-2</v>
      </c>
      <c r="SV13" s="4">
        <f t="shared" si="28"/>
        <v>5.7082954792777489E-3</v>
      </c>
      <c r="SW13" s="4">
        <f t="shared" si="28"/>
        <v>2.4701980362754781E-3</v>
      </c>
      <c r="SX13" s="4">
        <f t="shared" si="28"/>
        <v>0.34926006780739804</v>
      </c>
      <c r="SY13" s="4">
        <f t="shared" si="28"/>
        <v>0.45090738277506998</v>
      </c>
      <c r="SZ13" s="4">
        <f t="shared" si="28"/>
        <v>0.83918507938345754</v>
      </c>
      <c r="TA13" s="4">
        <f t="shared" si="28"/>
        <v>0.28777931823966219</v>
      </c>
      <c r="TB13" s="4">
        <f t="shared" si="28"/>
        <v>0.17011776751116836</v>
      </c>
      <c r="TC13" s="4">
        <f t="shared" si="28"/>
        <v>6.8197476782812612E-3</v>
      </c>
      <c r="TD13" s="4">
        <f t="shared" si="28"/>
        <v>6.0885834667730267E-2</v>
      </c>
      <c r="TE13" s="4">
        <f t="shared" si="28"/>
        <v>1.8685487012259309E-3</v>
      </c>
      <c r="TF13" s="4">
        <f t="shared" si="28"/>
        <v>1.994994582946706</v>
      </c>
      <c r="TG13" s="4">
        <f t="shared" si="28"/>
        <v>0.12792524974649136</v>
      </c>
      <c r="TH13" s="4">
        <f t="shared" si="28"/>
        <v>2.0501407259436884E-2</v>
      </c>
      <c r="TI13" s="4">
        <f t="shared" si="28"/>
        <v>1.5235996760419861E-2</v>
      </c>
      <c r="TJ13" s="4">
        <f t="shared" si="28"/>
        <v>3.6507667033895311E-2</v>
      </c>
      <c r="TK13" s="4">
        <f t="shared" si="28"/>
        <v>0</v>
      </c>
      <c r="TL13" s="4">
        <f t="shared" si="28"/>
        <v>1.1055563727066715</v>
      </c>
      <c r="TM13" s="4">
        <f t="shared" si="28"/>
        <v>1.1305224972781682E-2</v>
      </c>
      <c r="TN13" s="4">
        <f t="shared" si="28"/>
        <v>7.6560688824153893E-3</v>
      </c>
      <c r="TO13" s="4">
        <f t="shared" si="28"/>
        <v>7.1865271839469096E-3</v>
      </c>
      <c r="TP13" s="4">
        <f t="shared" si="28"/>
        <v>3.5296558942812337E-3</v>
      </c>
      <c r="TQ13" s="4">
        <f t="shared" si="28"/>
        <v>4.3627941865966049</v>
      </c>
      <c r="TR13" s="4">
        <f t="shared" si="28"/>
        <v>4.8410776102463853</v>
      </c>
      <c r="TS13" s="4">
        <f t="shared" si="28"/>
        <v>25.085500109984014</v>
      </c>
      <c r="TT13" s="4">
        <f t="shared" si="28"/>
        <v>3.3099918828238724</v>
      </c>
      <c r="TU13" s="4">
        <f t="shared" si="28"/>
        <v>4.5462428198067988</v>
      </c>
      <c r="TV13" s="4">
        <f t="shared" si="28"/>
        <v>0.42724203131131072</v>
      </c>
      <c r="TW13" s="4">
        <f t="shared" si="28"/>
        <v>1.4406259023324545E-3</v>
      </c>
      <c r="TX13" s="4">
        <f t="shared" si="28"/>
        <v>0.38863826174062965</v>
      </c>
      <c r="TY13" s="4">
        <f t="shared" si="28"/>
        <v>3.2486359943419156</v>
      </c>
      <c r="TZ13" s="4">
        <f t="shared" si="28"/>
        <v>0.24519491987244646</v>
      </c>
      <c r="UA13" s="4">
        <f t="shared" si="28"/>
        <v>0.33811652398337316</v>
      </c>
      <c r="UB13" s="4">
        <f t="shared" si="28"/>
        <v>0.25254726951483658</v>
      </c>
      <c r="UC13" s="4">
        <f t="shared" si="28"/>
        <v>0.98672313255989885</v>
      </c>
      <c r="UD13" s="4">
        <f t="shared" si="28"/>
        <v>7.2044996261418526E-2</v>
      </c>
      <c r="UE13" s="4">
        <f t="shared" si="28"/>
        <v>0.19298973477428699</v>
      </c>
      <c r="UF13" s="4">
        <f t="shared" si="28"/>
        <v>2.0970365906353345</v>
      </c>
      <c r="UG13" s="4">
        <f t="shared" si="28"/>
        <v>1.1912590245361498</v>
      </c>
      <c r="UH13" s="4">
        <f t="shared" si="28"/>
        <v>0.88471858927368274</v>
      </c>
      <c r="UI13" s="4">
        <f t="shared" si="28"/>
        <v>7.9523093093904797E-3</v>
      </c>
      <c r="UJ13" s="4">
        <f t="shared" si="28"/>
        <v>1.0857072856681123</v>
      </c>
      <c r="UK13" s="4">
        <f t="shared" si="28"/>
        <v>8.6752161508136492E-3</v>
      </c>
      <c r="UL13" s="4">
        <f t="shared" si="28"/>
        <v>3.1308363955017953</v>
      </c>
      <c r="UM13" s="4">
        <f t="shared" si="28"/>
        <v>0.61395103885664526</v>
      </c>
      <c r="UN13" s="4">
        <f t="shared" si="28"/>
        <v>1.2668450096886393E-2</v>
      </c>
      <c r="UO13" s="4">
        <f t="shared" si="28"/>
        <v>4.0383000663001954E-2</v>
      </c>
      <c r="UP13" s="4">
        <f t="shared" si="28"/>
        <v>5.713737677225858E-2</v>
      </c>
      <c r="UQ13" s="4">
        <f t="shared" si="28"/>
        <v>7.50927032888698E-2</v>
      </c>
      <c r="UR13" s="4">
        <f t="shared" si="28"/>
        <v>2.3589667552863246E-2</v>
      </c>
      <c r="US13" s="4">
        <f t="shared" si="28"/>
        <v>0.33152322208160101</v>
      </c>
      <c r="UT13" s="4">
        <f t="shared" si="28"/>
        <v>0.85006002289510463</v>
      </c>
      <c r="UU13" s="4">
        <f t="shared" si="28"/>
        <v>3.0720906504461559E-2</v>
      </c>
      <c r="UV13" s="4">
        <f t="shared" si="28"/>
        <v>3.4526231265891029E-2</v>
      </c>
      <c r="UW13" s="4">
        <f t="shared" si="28"/>
        <v>2.4483299395207717E-2</v>
      </c>
      <c r="UX13" s="4">
        <f t="shared" si="28"/>
        <v>0.21283601076134204</v>
      </c>
      <c r="UY13" s="4">
        <f t="shared" si="28"/>
        <v>2.1672050136997936E-3</v>
      </c>
      <c r="UZ13" s="4">
        <f t="shared" si="28"/>
        <v>0.10586403657600092</v>
      </c>
      <c r="VA13" s="4">
        <f t="shared" si="28"/>
        <v>1.4195291397614841E-2</v>
      </c>
      <c r="VB13" s="4">
        <f t="shared" si="28"/>
        <v>0.92779007376920564</v>
      </c>
      <c r="VC13" s="4">
        <f t="shared" si="28"/>
        <v>3.3802319479392558E-3</v>
      </c>
      <c r="VD13" s="4">
        <f t="shared" si="28"/>
        <v>1.2735233989491525E-2</v>
      </c>
      <c r="VE13" s="4">
        <f t="shared" si="28"/>
        <v>3.8877317618297005E-2</v>
      </c>
      <c r="VF13" s="4">
        <f t="shared" si="28"/>
        <v>0</v>
      </c>
      <c r="VG13" s="4">
        <f t="shared" ref="VG13:XR13" si="29">VG3*VG8</f>
        <v>2.2857643864429806</v>
      </c>
      <c r="VH13" s="4">
        <f t="shared" si="29"/>
        <v>0.50904621036282349</v>
      </c>
      <c r="VI13" s="4">
        <f t="shared" si="29"/>
        <v>14.03487847555073</v>
      </c>
      <c r="VJ13" s="4">
        <f t="shared" si="29"/>
        <v>0.16690501065174848</v>
      </c>
      <c r="VK13" s="4">
        <f t="shared" si="29"/>
        <v>0.57705105031396409</v>
      </c>
      <c r="VL13" s="4">
        <f t="shared" si="29"/>
        <v>1.4787621815393238E-2</v>
      </c>
      <c r="VM13" s="4">
        <f t="shared" si="29"/>
        <v>1.1765924244418152E-3</v>
      </c>
      <c r="VN13" s="4">
        <f t="shared" si="29"/>
        <v>0</v>
      </c>
      <c r="VO13" s="4">
        <f t="shared" si="29"/>
        <v>7.9030649333379596E-2</v>
      </c>
      <c r="VP13" s="4">
        <f t="shared" si="29"/>
        <v>0</v>
      </c>
      <c r="VQ13" s="4">
        <f t="shared" si="29"/>
        <v>4.273325824717529E-2</v>
      </c>
      <c r="VR13" s="4">
        <f t="shared" si="29"/>
        <v>7.0564782261413545E-4</v>
      </c>
      <c r="VS13" s="4">
        <f t="shared" si="29"/>
        <v>1.1043602278904172E-2</v>
      </c>
      <c r="VT13" s="4">
        <f t="shared" si="29"/>
        <v>0</v>
      </c>
      <c r="VU13" s="4">
        <f t="shared" si="29"/>
        <v>8.613024085701089E-3</v>
      </c>
      <c r="VV13" s="4">
        <f t="shared" si="29"/>
        <v>0.10601773468092973</v>
      </c>
      <c r="VW13" s="4">
        <f t="shared" si="29"/>
        <v>3.4702763817361579E-2</v>
      </c>
      <c r="VX13" s="4">
        <f t="shared" si="29"/>
        <v>4.1286826898503451E-2</v>
      </c>
      <c r="VY13" s="4">
        <f t="shared" si="29"/>
        <v>0</v>
      </c>
      <c r="VZ13" s="4">
        <f t="shared" si="29"/>
        <v>3.5348550482324707E-2</v>
      </c>
      <c r="WA13" s="4">
        <f t="shared" si="29"/>
        <v>0.3776977823771982</v>
      </c>
      <c r="WB13" s="4">
        <f t="shared" si="29"/>
        <v>4.1828335904485842E-2</v>
      </c>
      <c r="WC13" s="4">
        <f t="shared" si="29"/>
        <v>0.17977180409815791</v>
      </c>
      <c r="WD13" s="4">
        <f t="shared" si="29"/>
        <v>9.9226281166082328E-3</v>
      </c>
      <c r="WE13" s="4">
        <f t="shared" si="29"/>
        <v>7.7691880689722695E-3</v>
      </c>
      <c r="WF13" s="4">
        <f t="shared" si="29"/>
        <v>0.20266249935591296</v>
      </c>
      <c r="WG13" s="4">
        <f t="shared" si="29"/>
        <v>2.7267427018649697E-2</v>
      </c>
      <c r="WH13" s="4">
        <f t="shared" si="29"/>
        <v>0.23395946405846063</v>
      </c>
      <c r="WI13" s="4">
        <f t="shared" si="29"/>
        <v>3.5337563719042529E-2</v>
      </c>
      <c r="WJ13" s="4">
        <f t="shared" si="29"/>
        <v>0.19019252160896769</v>
      </c>
      <c r="WK13" s="4">
        <f t="shared" si="29"/>
        <v>1.4044572636589165E-2</v>
      </c>
      <c r="WL13" s="4">
        <f t="shared" si="29"/>
        <v>1.7726386948142417E-3</v>
      </c>
      <c r="WM13" s="4">
        <f t="shared" si="29"/>
        <v>0</v>
      </c>
      <c r="WN13" s="4">
        <f t="shared" si="29"/>
        <v>0</v>
      </c>
      <c r="WO13" s="4">
        <f t="shared" si="29"/>
        <v>1.3417554035613293</v>
      </c>
      <c r="WP13" s="4">
        <f t="shared" si="29"/>
        <v>1.3430705585046043</v>
      </c>
      <c r="WQ13" s="4">
        <f t="shared" si="29"/>
        <v>0</v>
      </c>
      <c r="WR13" s="4">
        <f t="shared" si="29"/>
        <v>7.5119009148306604E-2</v>
      </c>
      <c r="WS13" s="4">
        <f t="shared" si="29"/>
        <v>2.3394257570296353</v>
      </c>
      <c r="WT13" s="4">
        <f t="shared" si="29"/>
        <v>8.788858618108987E-2</v>
      </c>
      <c r="WU13" s="4">
        <f t="shared" si="29"/>
        <v>1.9543043525794872E-2</v>
      </c>
      <c r="WV13" s="4">
        <f t="shared" si="29"/>
        <v>1.9182145425240937E-2</v>
      </c>
      <c r="WW13" s="4">
        <f t="shared" si="29"/>
        <v>0.28486740893416868</v>
      </c>
      <c r="WX13" s="4">
        <f t="shared" si="29"/>
        <v>0.26950748802250679</v>
      </c>
      <c r="WY13" s="4">
        <f t="shared" si="29"/>
        <v>9.1780865011336786E-4</v>
      </c>
      <c r="WZ13" s="4">
        <f t="shared" si="29"/>
        <v>0.31360431851468196</v>
      </c>
      <c r="XA13" s="4">
        <f t="shared" si="29"/>
        <v>6.5987131033547031E-2</v>
      </c>
      <c r="XB13" s="4">
        <f t="shared" si="29"/>
        <v>0.33439533589481729</v>
      </c>
      <c r="XC13" s="4">
        <f t="shared" si="29"/>
        <v>7.2966394463345741E-2</v>
      </c>
      <c r="XD13" s="4">
        <f t="shared" si="29"/>
        <v>2.0425499105320168E-3</v>
      </c>
      <c r="XE13" s="4">
        <f t="shared" si="29"/>
        <v>0.15699226746444453</v>
      </c>
      <c r="XF13" s="4">
        <f t="shared" si="29"/>
        <v>1.2280880440045026</v>
      </c>
      <c r="XG13" s="4">
        <f t="shared" si="29"/>
        <v>1.7280693126059968E-2</v>
      </c>
      <c r="XH13" s="4">
        <f t="shared" si="29"/>
        <v>1.4491752330282131E-3</v>
      </c>
      <c r="XI13" s="4">
        <f t="shared" si="29"/>
        <v>0.13591820934200399</v>
      </c>
      <c r="XJ13" s="4">
        <f t="shared" si="29"/>
        <v>2.4527102870867068E-2</v>
      </c>
      <c r="XK13" s="4">
        <f t="shared" si="29"/>
        <v>0</v>
      </c>
      <c r="XL13" s="4">
        <f t="shared" si="29"/>
        <v>0.10862270605044375</v>
      </c>
      <c r="XM13" s="4">
        <f t="shared" si="29"/>
        <v>2.8075780503164022E-2</v>
      </c>
      <c r="XN13" s="4">
        <f t="shared" si="29"/>
        <v>0.11901777509695449</v>
      </c>
      <c r="XO13" s="4">
        <f t="shared" si="29"/>
        <v>0.11555085887454528</v>
      </c>
      <c r="XP13" s="4">
        <f t="shared" si="29"/>
        <v>2.2892151674185766E-2</v>
      </c>
      <c r="XQ13" s="4">
        <f t="shared" si="29"/>
        <v>1.1990674069254638E-2</v>
      </c>
      <c r="XR13" s="4">
        <f t="shared" si="29"/>
        <v>1.4866292449581054E-2</v>
      </c>
      <c r="XS13" s="4">
        <f t="shared" ref="XS13:AAD13" si="30">XS3*XS8</f>
        <v>1.0795492732393877E-2</v>
      </c>
      <c r="XT13" s="4">
        <f t="shared" si="30"/>
        <v>0.1345630021082955</v>
      </c>
      <c r="XU13" s="4">
        <f t="shared" si="30"/>
        <v>5.2163317490619865E-2</v>
      </c>
      <c r="XV13" s="4">
        <f t="shared" si="30"/>
        <v>0.37233338467029004</v>
      </c>
      <c r="XW13" s="4">
        <f t="shared" si="30"/>
        <v>0.27579399629893009</v>
      </c>
      <c r="XX13" s="4">
        <f t="shared" si="30"/>
        <v>9.3579570018473071E-2</v>
      </c>
      <c r="XY13" s="4">
        <f t="shared" si="30"/>
        <v>5.9673758086327883E-2</v>
      </c>
      <c r="XZ13" s="4">
        <f t="shared" si="30"/>
        <v>0.32647206550913593</v>
      </c>
      <c r="YA13" s="4">
        <f t="shared" si="30"/>
        <v>0.16585971869217872</v>
      </c>
      <c r="YB13" s="4">
        <f t="shared" si="30"/>
        <v>2.7516060334287066E-4</v>
      </c>
      <c r="YC13" s="4">
        <f t="shared" si="30"/>
        <v>1.0415621663005624E-2</v>
      </c>
      <c r="YD13" s="4">
        <f t="shared" si="30"/>
        <v>1.1437679840893701E-2</v>
      </c>
      <c r="YE13" s="4">
        <f t="shared" si="30"/>
        <v>1.4476685140323924E-2</v>
      </c>
      <c r="YF13" s="4">
        <f t="shared" si="30"/>
        <v>1.9816820714769558E-2</v>
      </c>
      <c r="YG13" s="4">
        <f t="shared" si="30"/>
        <v>1.2142647160646489</v>
      </c>
      <c r="YH13" s="4">
        <f t="shared" si="30"/>
        <v>7.3600150686223373E-2</v>
      </c>
      <c r="YI13" s="4">
        <f t="shared" si="30"/>
        <v>5.900236551616804E-2</v>
      </c>
      <c r="YJ13" s="4">
        <f t="shared" si="30"/>
        <v>0.24915082134691707</v>
      </c>
      <c r="YK13" s="4">
        <f t="shared" si="30"/>
        <v>6.604448091967853E-2</v>
      </c>
      <c r="YL13" s="4">
        <f t="shared" si="30"/>
        <v>1.8033493208183479E-2</v>
      </c>
      <c r="YM13" s="4">
        <f t="shared" si="30"/>
        <v>0.16286208437138744</v>
      </c>
      <c r="YN13" s="4">
        <f t="shared" si="30"/>
        <v>0.27176848997903147</v>
      </c>
      <c r="YO13" s="4">
        <f t="shared" si="30"/>
        <v>2.1470066152627306E-2</v>
      </c>
      <c r="YP13" s="4">
        <f t="shared" si="30"/>
        <v>1.2330174266091206E-2</v>
      </c>
      <c r="YQ13" s="4">
        <f t="shared" si="30"/>
        <v>2.7393123483337264E-2</v>
      </c>
      <c r="YR13" s="4">
        <f t="shared" si="30"/>
        <v>2.6271090177372381E-2</v>
      </c>
      <c r="YS13" s="4">
        <f t="shared" si="30"/>
        <v>9.0222926271446971E-2</v>
      </c>
      <c r="YT13" s="4">
        <f t="shared" si="30"/>
        <v>7.9500367715033046E-3</v>
      </c>
      <c r="YU13" s="4">
        <f t="shared" si="30"/>
        <v>0.29184323993535721</v>
      </c>
      <c r="YV13" s="4">
        <f t="shared" si="30"/>
        <v>4.3723968608590284E-2</v>
      </c>
      <c r="YW13" s="4">
        <f t="shared" si="30"/>
        <v>0</v>
      </c>
      <c r="YX13" s="4">
        <f t="shared" si="30"/>
        <v>6.1101073208371805E-2</v>
      </c>
      <c r="YY13" s="4">
        <f t="shared" si="30"/>
        <v>0.43203756129026144</v>
      </c>
      <c r="YZ13" s="4">
        <f t="shared" si="30"/>
        <v>7.1105360843610618E-2</v>
      </c>
      <c r="ZA13" s="4">
        <f t="shared" si="30"/>
        <v>1.6875208936307518</v>
      </c>
      <c r="ZB13" s="4">
        <f t="shared" si="30"/>
        <v>0.41399568642913609</v>
      </c>
      <c r="ZC13" s="4">
        <f t="shared" si="30"/>
        <v>0.32520647253003254</v>
      </c>
      <c r="ZD13" s="4">
        <f t="shared" si="30"/>
        <v>0.51088182219282752</v>
      </c>
      <c r="ZE13" s="4">
        <f t="shared" si="30"/>
        <v>6.8030357119207324E-2</v>
      </c>
      <c r="ZF13" s="4">
        <f t="shared" si="30"/>
        <v>6.6400674945825244E-2</v>
      </c>
      <c r="ZG13" s="4">
        <f t="shared" si="30"/>
        <v>1.000304189078665E-2</v>
      </c>
      <c r="ZH13" s="4">
        <f t="shared" si="30"/>
        <v>1.0319424540194706E-2</v>
      </c>
      <c r="ZI13" s="4">
        <f t="shared" si="30"/>
        <v>6.1338962532545465E-3</v>
      </c>
      <c r="ZJ13" s="4">
        <f t="shared" si="30"/>
        <v>7.7209005541009944E-3</v>
      </c>
      <c r="ZK13" s="4">
        <f t="shared" si="30"/>
        <v>5.862848535426431E-3</v>
      </c>
      <c r="ZL13" s="4">
        <f t="shared" si="30"/>
        <v>2.6816743976601037E-2</v>
      </c>
      <c r="ZM13" s="4">
        <f t="shared" si="30"/>
        <v>9.9053675461601241E-3</v>
      </c>
      <c r="ZN13" s="4">
        <f t="shared" si="30"/>
        <v>2.4712660977386006E-2</v>
      </c>
      <c r="ZO13" s="4">
        <f t="shared" si="30"/>
        <v>3.0172523460134768E-3</v>
      </c>
      <c r="ZP13" s="4">
        <f t="shared" si="30"/>
        <v>5.3014414815615507E-4</v>
      </c>
      <c r="ZQ13" s="4">
        <f t="shared" si="30"/>
        <v>9.1438863938107118E-3</v>
      </c>
      <c r="ZR13" s="4">
        <f t="shared" si="30"/>
        <v>4.0327824342859371E-2</v>
      </c>
      <c r="ZS13" s="4">
        <f t="shared" si="30"/>
        <v>8.139312130755999E-3</v>
      </c>
      <c r="ZT13" s="4">
        <f t="shared" si="30"/>
        <v>4.0542915337239433E-3</v>
      </c>
      <c r="ZU13" s="4">
        <f t="shared" si="30"/>
        <v>1.7613094030368984E-2</v>
      </c>
      <c r="ZV13" s="4">
        <f t="shared" si="30"/>
        <v>3.5327828104580483E-3</v>
      </c>
      <c r="ZW13" s="4">
        <f t="shared" si="30"/>
        <v>1.117011322125068E-2</v>
      </c>
      <c r="ZX13" s="4">
        <f t="shared" si="30"/>
        <v>1.4361893682642126E-3</v>
      </c>
      <c r="ZY13" s="4">
        <f t="shared" si="30"/>
        <v>1.8575561301411323E-3</v>
      </c>
      <c r="ZZ13" s="4">
        <f t="shared" si="30"/>
        <v>1.8432897022701226E-3</v>
      </c>
      <c r="AAA13" s="4">
        <f t="shared" si="30"/>
        <v>1.5820129149750049E-3</v>
      </c>
      <c r="AAB13" s="4">
        <f t="shared" si="30"/>
        <v>9.4992296511040768E-4</v>
      </c>
      <c r="AAC13" s="4">
        <f t="shared" si="30"/>
        <v>3.1066364567776108E-3</v>
      </c>
      <c r="AAD13" s="4">
        <f t="shared" si="30"/>
        <v>1.1591479479992836E-3</v>
      </c>
      <c r="AAE13" s="4">
        <f t="shared" ref="AAE13:ACP13" si="31">AAE3*AAE8</f>
        <v>1.0547860018842293E-2</v>
      </c>
      <c r="AAF13" s="4">
        <f t="shared" si="31"/>
        <v>9.4446708493025056E-3</v>
      </c>
      <c r="AAG13" s="4">
        <f t="shared" si="31"/>
        <v>2.6802017475975035E-3</v>
      </c>
      <c r="AAH13" s="4">
        <f t="shared" si="31"/>
        <v>3.0191467172805005E-3</v>
      </c>
      <c r="AAI13" s="4">
        <f t="shared" si="31"/>
        <v>3.642615444666366E-2</v>
      </c>
      <c r="AAJ13" s="4">
        <f t="shared" si="31"/>
        <v>2.3039637797003882E-4</v>
      </c>
      <c r="AAK13" s="4">
        <f t="shared" si="31"/>
        <v>2.3865509636909529E-3</v>
      </c>
      <c r="AAL13" s="4">
        <f t="shared" si="31"/>
        <v>2.0192762818414763E-3</v>
      </c>
      <c r="AAM13" s="4">
        <f t="shared" si="31"/>
        <v>3.0447737726557343E-3</v>
      </c>
      <c r="AAN13" s="4">
        <f t="shared" si="31"/>
        <v>4.1467115305955579E-3</v>
      </c>
      <c r="AAO13" s="4">
        <f t="shared" si="31"/>
        <v>9.7547419008213593E-3</v>
      </c>
      <c r="AAP13" s="4">
        <f t="shared" si="31"/>
        <v>2.4804983823597165E-2</v>
      </c>
      <c r="AAQ13" s="4">
        <f t="shared" si="31"/>
        <v>1.7380881558169629E-2</v>
      </c>
      <c r="AAR13" s="4">
        <f t="shared" si="31"/>
        <v>7.9892345233882663E-3</v>
      </c>
      <c r="AAS13" s="4">
        <f t="shared" si="31"/>
        <v>2.551957395255848E-2</v>
      </c>
      <c r="AAT13" s="4">
        <f t="shared" si="31"/>
        <v>1.504202201547538E-2</v>
      </c>
      <c r="AAU13" s="4">
        <f t="shared" si="31"/>
        <v>4.3524025826613792E-3</v>
      </c>
      <c r="AAV13" s="4">
        <f t="shared" si="31"/>
        <v>9.2753279022985774E-2</v>
      </c>
      <c r="AAW13" s="4">
        <f t="shared" si="31"/>
        <v>7.7302923697175835E-4</v>
      </c>
      <c r="AAX13" s="4">
        <f t="shared" si="31"/>
        <v>3.6370489014371087E-2</v>
      </c>
      <c r="AAY13" s="4">
        <f t="shared" si="31"/>
        <v>4.7506399837371878E-2</v>
      </c>
      <c r="AAZ13" s="4">
        <f t="shared" si="31"/>
        <v>0.22263684903811237</v>
      </c>
      <c r="ABA13" s="4">
        <f t="shared" si="31"/>
        <v>3.3424611621750165E-2</v>
      </c>
      <c r="ABB13" s="4">
        <f t="shared" si="31"/>
        <v>7.3900087908864723E-2</v>
      </c>
      <c r="ABC13" s="4">
        <f t="shared" si="31"/>
        <v>6.5739206073832948E-2</v>
      </c>
      <c r="ABD13" s="4">
        <f t="shared" si="31"/>
        <v>0.40735319226201899</v>
      </c>
      <c r="ABE13" s="4">
        <f t="shared" si="31"/>
        <v>0.18012957521565137</v>
      </c>
      <c r="ABF13" s="4">
        <f t="shared" si="31"/>
        <v>6.3583383078982684E-3</v>
      </c>
      <c r="ABG13" s="4">
        <f t="shared" si="31"/>
        <v>6.3564002552403695E-3</v>
      </c>
      <c r="ABH13" s="4">
        <f t="shared" si="31"/>
        <v>1.0310320647460033E-2</v>
      </c>
      <c r="ABI13" s="4">
        <f t="shared" si="31"/>
        <v>5.3544949154976113E-3</v>
      </c>
      <c r="ABJ13" s="4">
        <f t="shared" si="31"/>
        <v>5.8113492155361567E-2</v>
      </c>
      <c r="ABK13" s="4">
        <f t="shared" si="31"/>
        <v>3.9073196481121411E-2</v>
      </c>
      <c r="ABL13" s="4">
        <f t="shared" si="31"/>
        <v>4.0476333648075763E-2</v>
      </c>
      <c r="ABM13" s="4">
        <f t="shared" si="31"/>
        <v>2.0986330042257011E-2</v>
      </c>
      <c r="ABN13" s="4">
        <f t="shared" si="31"/>
        <v>2.2430084047299133E-2</v>
      </c>
      <c r="ABO13" s="4">
        <f t="shared" si="31"/>
        <v>0</v>
      </c>
      <c r="ABP13" s="4">
        <f t="shared" si="31"/>
        <v>4.2226153646493679E-3</v>
      </c>
      <c r="ABQ13" s="4">
        <f t="shared" si="31"/>
        <v>8.0532383600065705E-2</v>
      </c>
      <c r="ABR13" s="4">
        <f t="shared" si="31"/>
        <v>4.2896981987903026E-3</v>
      </c>
      <c r="ABS13" s="4">
        <f t="shared" si="31"/>
        <v>0.15371678274068501</v>
      </c>
      <c r="ABT13" s="4">
        <f t="shared" si="31"/>
        <v>1.4881378934666774</v>
      </c>
      <c r="ABU13" s="4">
        <f t="shared" si="31"/>
        <v>25.52714752677883</v>
      </c>
      <c r="ABV13" s="4">
        <f t="shared" si="31"/>
        <v>0.41981520559354335</v>
      </c>
      <c r="ABW13" s="4">
        <f t="shared" si="31"/>
        <v>0.51745678522245264</v>
      </c>
      <c r="ABX13" s="4">
        <f t="shared" si="31"/>
        <v>0.10650933955354938</v>
      </c>
      <c r="ABY13" s="4">
        <f t="shared" si="31"/>
        <v>3.3871923323101689E-2</v>
      </c>
      <c r="ABZ13" s="4">
        <f t="shared" si="31"/>
        <v>6.6360280647928798E-3</v>
      </c>
      <c r="ACA13" s="4">
        <f t="shared" si="31"/>
        <v>2.9033187640052985E-3</v>
      </c>
      <c r="ACB13" s="4">
        <f t="shared" si="31"/>
        <v>3.7406188820959044E-2</v>
      </c>
      <c r="ACC13" s="4">
        <f t="shared" si="31"/>
        <v>9.0845352271818849E-2</v>
      </c>
      <c r="ACD13" s="4">
        <f t="shared" si="31"/>
        <v>2.6937358834834158E-2</v>
      </c>
      <c r="ACE13" s="4">
        <f t="shared" si="31"/>
        <v>1.3001217527462001</v>
      </c>
      <c r="ACF13" s="4">
        <f t="shared" si="31"/>
        <v>1.2206799457626927</v>
      </c>
      <c r="ACG13" s="4">
        <f t="shared" si="31"/>
        <v>0.22308086150085191</v>
      </c>
      <c r="ACH13" s="4">
        <f t="shared" si="31"/>
        <v>3.0665740881036725</v>
      </c>
      <c r="ACI13" s="4">
        <f t="shared" si="31"/>
        <v>1.240311786703421</v>
      </c>
      <c r="ACJ13" s="4">
        <f t="shared" si="31"/>
        <v>1.0822842274793829</v>
      </c>
      <c r="ACK13" s="4">
        <f t="shared" si="31"/>
        <v>0.11709585273700274</v>
      </c>
      <c r="ACL13" s="4">
        <f t="shared" si="31"/>
        <v>0.12369853081570817</v>
      </c>
      <c r="ACM13" s="4">
        <f t="shared" si="31"/>
        <v>7.8996033441439927E-3</v>
      </c>
      <c r="ACN13" s="4">
        <f t="shared" si="31"/>
        <v>0.41797608495043037</v>
      </c>
      <c r="ACO13" s="4">
        <f t="shared" si="31"/>
        <v>0.57178220256948442</v>
      </c>
      <c r="ACP13" s="4">
        <f t="shared" si="31"/>
        <v>1.1801969785988999E-2</v>
      </c>
      <c r="ACQ13" s="4">
        <f t="shared" ref="ACQ13:AFB13" si="32">ACQ3*ACQ8</f>
        <v>0.12759347041661787</v>
      </c>
      <c r="ACR13" s="4">
        <f t="shared" si="32"/>
        <v>2.3599938535696027E-2</v>
      </c>
      <c r="ACS13" s="4">
        <f t="shared" si="32"/>
        <v>0.1993876382583547</v>
      </c>
      <c r="ACT13" s="4">
        <f t="shared" si="32"/>
        <v>9.1001849584712996E-3</v>
      </c>
      <c r="ACU13" s="4">
        <f t="shared" si="32"/>
        <v>3.0618554880135686E-2</v>
      </c>
      <c r="ACV13" s="4">
        <f t="shared" si="32"/>
        <v>4.0098252253473031E-4</v>
      </c>
      <c r="ACW13" s="4">
        <f t="shared" si="32"/>
        <v>5.8015591414592746</v>
      </c>
      <c r="ACX13" s="4">
        <f t="shared" si="32"/>
        <v>1.4504445765634276E-3</v>
      </c>
      <c r="ACY13" s="4">
        <f t="shared" si="32"/>
        <v>0</v>
      </c>
      <c r="ACZ13" s="4">
        <f t="shared" si="32"/>
        <v>5.2366623625551063E-2</v>
      </c>
      <c r="ADA13" s="4">
        <f t="shared" si="32"/>
        <v>4.0669373299672823E-2</v>
      </c>
      <c r="ADB13" s="4">
        <f t="shared" si="32"/>
        <v>0.29361703162546193</v>
      </c>
      <c r="ADC13" s="4">
        <f t="shared" si="32"/>
        <v>2.6561531387339112E-2</v>
      </c>
      <c r="ADD13" s="4">
        <f t="shared" si="32"/>
        <v>0.80210183056672224</v>
      </c>
      <c r="ADE13" s="4">
        <f t="shared" si="32"/>
        <v>2.7258998588027033E-2</v>
      </c>
      <c r="ADF13" s="4">
        <f t="shared" si="32"/>
        <v>6.5112738731834445E-3</v>
      </c>
      <c r="ADG13" s="4">
        <f t="shared" si="32"/>
        <v>6.2213912667343475E-2</v>
      </c>
      <c r="ADH13" s="4">
        <f t="shared" si="32"/>
        <v>0.18165700833458026</v>
      </c>
      <c r="ADI13" s="4">
        <f t="shared" si="32"/>
        <v>2.4465516700465914E-2</v>
      </c>
      <c r="ADJ13" s="4">
        <f t="shared" si="32"/>
        <v>2.4208620571728578E-2</v>
      </c>
      <c r="ADK13" s="4">
        <f t="shared" si="32"/>
        <v>3.4244155176352965E-2</v>
      </c>
      <c r="ADL13" s="4">
        <f t="shared" si="32"/>
        <v>1.5417696275763065E-2</v>
      </c>
      <c r="ADM13" s="4">
        <f t="shared" si="32"/>
        <v>0.15220873634250984</v>
      </c>
      <c r="ADN13" s="4">
        <f t="shared" si="32"/>
        <v>0.12007498394265782</v>
      </c>
      <c r="ADO13" s="4">
        <f t="shared" si="32"/>
        <v>6.2673486592059596E-2</v>
      </c>
      <c r="ADP13" s="4">
        <f t="shared" si="32"/>
        <v>2.06587296473024E-3</v>
      </c>
      <c r="ADQ13" s="4">
        <f t="shared" si="32"/>
        <v>1.0321835005968432E-3</v>
      </c>
      <c r="ADR13" s="4">
        <f t="shared" si="32"/>
        <v>0.12835610835965139</v>
      </c>
      <c r="ADS13" s="4">
        <f t="shared" si="32"/>
        <v>2.8406790322656377E-3</v>
      </c>
      <c r="ADT13" s="4">
        <f t="shared" si="32"/>
        <v>1.3472279666442996E-2</v>
      </c>
      <c r="ADU13" s="4">
        <f t="shared" si="32"/>
        <v>3.528495144182949E-3</v>
      </c>
      <c r="ADV13" s="4">
        <f t="shared" si="32"/>
        <v>5.7771098631759124E-2</v>
      </c>
      <c r="ADW13" s="4">
        <f t="shared" si="32"/>
        <v>7.3498291189413988E-3</v>
      </c>
      <c r="ADX13" s="4">
        <f t="shared" si="32"/>
        <v>3.0217639577641694E-3</v>
      </c>
      <c r="ADY13" s="4">
        <f t="shared" si="32"/>
        <v>4.7890563839151387E-4</v>
      </c>
      <c r="ADZ13" s="4">
        <f t="shared" si="32"/>
        <v>9.7754639950364458E-2</v>
      </c>
      <c r="AEA13" s="4">
        <f t="shared" si="32"/>
        <v>9.8278913765100853E-3</v>
      </c>
      <c r="AEB13" s="4">
        <f t="shared" si="32"/>
        <v>7.7092313230924716E-3</v>
      </c>
      <c r="AEC13" s="4">
        <f t="shared" si="32"/>
        <v>4.5473038838066283E-2</v>
      </c>
      <c r="AED13" s="4">
        <f t="shared" si="32"/>
        <v>0.91479753647134721</v>
      </c>
      <c r="AEE13" s="4">
        <f t="shared" si="32"/>
        <v>0.22680357562987302</v>
      </c>
      <c r="AEF13" s="4">
        <f t="shared" si="32"/>
        <v>4.5110396561631454E-2</v>
      </c>
      <c r="AEG13" s="4">
        <f t="shared" si="32"/>
        <v>5.3571092897323493E-4</v>
      </c>
      <c r="AEH13" s="4">
        <f t="shared" si="32"/>
        <v>2.9802350994874054</v>
      </c>
      <c r="AEI13" s="4">
        <f t="shared" si="32"/>
        <v>0.44707579777568379</v>
      </c>
      <c r="AEJ13" s="4">
        <f t="shared" si="32"/>
        <v>1.6346070202229394E-2</v>
      </c>
      <c r="AEK13" s="4">
        <f t="shared" si="32"/>
        <v>1.3838772246448675E-3</v>
      </c>
      <c r="AEL13" s="4">
        <f t="shared" si="32"/>
        <v>0.73214337337034852</v>
      </c>
      <c r="AEM13" s="4">
        <f t="shared" si="32"/>
        <v>5.183820122290737E-3</v>
      </c>
      <c r="AEN13" s="4">
        <f t="shared" si="32"/>
        <v>1.4912714516887728</v>
      </c>
      <c r="AEO13" s="4">
        <f t="shared" si="32"/>
        <v>0.51105515419317438</v>
      </c>
      <c r="AEP13" s="4">
        <f t="shared" si="32"/>
        <v>0.51522970126547574</v>
      </c>
      <c r="AEQ13" s="4">
        <f t="shared" si="32"/>
        <v>0.15724287692360348</v>
      </c>
      <c r="AER13" s="4">
        <f t="shared" si="32"/>
        <v>2.9363978074323217E-2</v>
      </c>
      <c r="AES13" s="4">
        <f t="shared" si="32"/>
        <v>0.14498516395257072</v>
      </c>
      <c r="AET13" s="4">
        <f t="shared" si="32"/>
        <v>0.19651650454153555</v>
      </c>
      <c r="AEU13" s="4">
        <f t="shared" si="32"/>
        <v>2.8849812536877094E-2</v>
      </c>
      <c r="AEV13" s="4">
        <f t="shared" si="32"/>
        <v>0.16259745640461412</v>
      </c>
      <c r="AEW13" s="4">
        <f t="shared" si="32"/>
        <v>0.14131439276371671</v>
      </c>
      <c r="AEX13" s="4">
        <f t="shared" si="32"/>
        <v>0.35810419509899721</v>
      </c>
      <c r="AEY13" s="4">
        <f t="shared" si="32"/>
        <v>0.10902722543162144</v>
      </c>
      <c r="AEZ13" s="4">
        <f t="shared" si="32"/>
        <v>0.13809037857555026</v>
      </c>
      <c r="AFA13" s="4">
        <f t="shared" si="32"/>
        <v>7.1737846925534393E-2</v>
      </c>
      <c r="AFB13" s="4">
        <f t="shared" si="32"/>
        <v>8.2482088411266072E-2</v>
      </c>
      <c r="AFC13" s="4">
        <f t="shared" ref="AFC13:AHN13" si="33">AFC3*AFC8</f>
        <v>0.36260071135702815</v>
      </c>
      <c r="AFD13" s="4">
        <f t="shared" si="33"/>
        <v>0.51884560407121094</v>
      </c>
      <c r="AFE13" s="4">
        <f t="shared" si="33"/>
        <v>23.13117460019399</v>
      </c>
      <c r="AFF13" s="4">
        <f t="shared" si="33"/>
        <v>0.16834237980241315</v>
      </c>
      <c r="AFG13" s="4">
        <f t="shared" si="33"/>
        <v>0.41589306295920003</v>
      </c>
      <c r="AFH13" s="4">
        <f t="shared" si="33"/>
        <v>0.71535197406954454</v>
      </c>
      <c r="AFI13" s="4">
        <f t="shared" si="33"/>
        <v>0.66362448879285207</v>
      </c>
      <c r="AFJ13" s="4">
        <f t="shared" si="33"/>
        <v>0.34485136930582794</v>
      </c>
      <c r="AFK13" s="4">
        <f t="shared" si="33"/>
        <v>7.965808656679646E-3</v>
      </c>
      <c r="AFL13" s="4">
        <f t="shared" si="33"/>
        <v>0.21860920232506803</v>
      </c>
      <c r="AFM13" s="4">
        <f t="shared" si="33"/>
        <v>0.35054236461467103</v>
      </c>
      <c r="AFN13" s="4">
        <f t="shared" si="33"/>
        <v>1.7226402179590521</v>
      </c>
      <c r="AFO13" s="4">
        <f t="shared" si="33"/>
        <v>0.53811507283245941</v>
      </c>
      <c r="AFP13" s="4">
        <f t="shared" si="33"/>
        <v>7.221864466187615E-2</v>
      </c>
      <c r="AFQ13" s="4">
        <f t="shared" si="33"/>
        <v>9.1192121477441129E-2</v>
      </c>
      <c r="AFR13" s="4">
        <f t="shared" si="33"/>
        <v>4.3007343108287847E-2</v>
      </c>
      <c r="AFS13" s="4">
        <f t="shared" si="33"/>
        <v>0.11298997536298282</v>
      </c>
      <c r="AFT13" s="4">
        <f t="shared" si="33"/>
        <v>1.5214697259567669E-2</v>
      </c>
      <c r="AFU13" s="4">
        <f t="shared" si="33"/>
        <v>3.0593945472084214E-3</v>
      </c>
      <c r="AFV13" s="4">
        <f t="shared" si="33"/>
        <v>6.0401190225051152E-2</v>
      </c>
      <c r="AFW13" s="4">
        <f t="shared" si="33"/>
        <v>0.44544346215359404</v>
      </c>
      <c r="AFX13" s="4">
        <f t="shared" si="33"/>
        <v>2.0511178749717269E-2</v>
      </c>
      <c r="AFY13" s="4">
        <f t="shared" si="33"/>
        <v>0.14417817508276778</v>
      </c>
      <c r="AFZ13" s="4">
        <f t="shared" si="33"/>
        <v>2.1374587893551924E-3</v>
      </c>
      <c r="AGA13" s="4">
        <f t="shared" si="33"/>
        <v>4.109369345672282E-2</v>
      </c>
      <c r="AGB13" s="4">
        <f t="shared" si="33"/>
        <v>9.5785555010464887E-2</v>
      </c>
      <c r="AGC13" s="4">
        <f t="shared" si="33"/>
        <v>1.5146559067405994E-2</v>
      </c>
      <c r="AGD13" s="4">
        <f t="shared" si="33"/>
        <v>0.7196573183489674</v>
      </c>
      <c r="AGE13" s="4">
        <f t="shared" si="33"/>
        <v>0.1502211190856341</v>
      </c>
      <c r="AGF13" s="4">
        <f t="shared" si="33"/>
        <v>8.5709620597900459E-3</v>
      </c>
      <c r="AGG13" s="4">
        <f t="shared" si="33"/>
        <v>0.30921370114986751</v>
      </c>
      <c r="AGH13" s="4">
        <f t="shared" si="33"/>
        <v>6.0872091948432488E-2</v>
      </c>
      <c r="AGI13" s="4">
        <f t="shared" si="33"/>
        <v>0.14870154240593497</v>
      </c>
      <c r="AGJ13" s="4">
        <f t="shared" si="33"/>
        <v>2.3229401708648252E-3</v>
      </c>
      <c r="AGK13" s="4">
        <f t="shared" si="33"/>
        <v>9.5798758467236442E-3</v>
      </c>
      <c r="AGL13" s="4">
        <f t="shared" si="33"/>
        <v>5.5161726251465966E-4</v>
      </c>
      <c r="AGM13" s="4">
        <f t="shared" si="33"/>
        <v>6.9175059636529534E-3</v>
      </c>
      <c r="AGN13" s="4">
        <f t="shared" si="33"/>
        <v>5.5201535229234631E-3</v>
      </c>
      <c r="AGO13" s="4">
        <f t="shared" si="33"/>
        <v>2.5830542410185022E-4</v>
      </c>
      <c r="AGP13" s="4">
        <f t="shared" si="33"/>
        <v>6.4684483095172251E-3</v>
      </c>
      <c r="AGQ13" s="4">
        <f t="shared" si="33"/>
        <v>0.16133795211268118</v>
      </c>
      <c r="AGR13" s="4">
        <f t="shared" si="33"/>
        <v>0.33342867871333093</v>
      </c>
      <c r="AGS13" s="4">
        <f t="shared" si="33"/>
        <v>1.7434536531952305</v>
      </c>
      <c r="AGT13" s="4">
        <f t="shared" si="33"/>
        <v>1.3086564899901653E-3</v>
      </c>
      <c r="AGU13" s="4">
        <f t="shared" si="33"/>
        <v>0.94229668780129883</v>
      </c>
      <c r="AGV13" s="4">
        <f t="shared" si="33"/>
        <v>0.18886320285976929</v>
      </c>
      <c r="AGW13" s="4">
        <f t="shared" si="33"/>
        <v>0.38205452154593111</v>
      </c>
      <c r="AGX13" s="4">
        <f t="shared" si="33"/>
        <v>8.2505332797763106E-3</v>
      </c>
      <c r="AGY13" s="4">
        <f t="shared" si="33"/>
        <v>3.894713023858503E-3</v>
      </c>
      <c r="AGZ13" s="4">
        <f t="shared" si="33"/>
        <v>4.3682242051478824E-2</v>
      </c>
      <c r="AHA13" s="4">
        <f t="shared" si="33"/>
        <v>8.5628563851908979E-2</v>
      </c>
      <c r="AHB13" s="4">
        <f t="shared" si="33"/>
        <v>0.27281742480822002</v>
      </c>
      <c r="AHC13" s="4">
        <f t="shared" si="33"/>
        <v>2.225739846863764E-2</v>
      </c>
      <c r="AHD13" s="4">
        <f t="shared" si="33"/>
        <v>1.3375465123345153E-3</v>
      </c>
      <c r="AHE13" s="4">
        <f t="shared" si="33"/>
        <v>3.5819949990677093E-2</v>
      </c>
      <c r="AHF13" s="4">
        <f t="shared" si="33"/>
        <v>0.18212539152182691</v>
      </c>
      <c r="AHG13" s="4">
        <f t="shared" si="33"/>
        <v>1.6601040902738062E-2</v>
      </c>
      <c r="AHH13" s="4">
        <f t="shared" si="33"/>
        <v>0.9673764676648885</v>
      </c>
      <c r="AHI13" s="4">
        <f t="shared" si="33"/>
        <v>1.867757826620111E-2</v>
      </c>
      <c r="AHJ13" s="4">
        <f t="shared" si="33"/>
        <v>0.14042675541595914</v>
      </c>
      <c r="AHK13" s="4">
        <f t="shared" si="33"/>
        <v>1.2800695206425747</v>
      </c>
      <c r="AHL13" s="4">
        <f t="shared" si="33"/>
        <v>0.10604582400246647</v>
      </c>
      <c r="AHM13" s="4">
        <f t="shared" si="33"/>
        <v>3.5630429056426258E-3</v>
      </c>
      <c r="AHN13" s="4">
        <f t="shared" si="33"/>
        <v>3.0078799442356439E-3</v>
      </c>
      <c r="AHO13" s="4">
        <f t="shared" ref="AHO13:AJZ13" si="34">AHO3*AHO8</f>
        <v>4.3657985536288836E-2</v>
      </c>
      <c r="AHP13" s="4">
        <f t="shared" si="34"/>
        <v>0.12155827458081629</v>
      </c>
      <c r="AHQ13" s="4">
        <f t="shared" si="34"/>
        <v>0.29446653946010259</v>
      </c>
      <c r="AHR13" s="4">
        <f t="shared" si="34"/>
        <v>0.36491190946788576</v>
      </c>
      <c r="AHS13" s="4">
        <f t="shared" si="34"/>
        <v>0.13544921839766066</v>
      </c>
      <c r="AHT13" s="4">
        <f t="shared" si="34"/>
        <v>0.1513146012864463</v>
      </c>
      <c r="AHU13" s="4">
        <f t="shared" si="34"/>
        <v>8.1825304028909085E-3</v>
      </c>
      <c r="AHV13" s="4">
        <f t="shared" si="34"/>
        <v>3.5791684919342336E-2</v>
      </c>
      <c r="AHW13" s="4">
        <f t="shared" si="34"/>
        <v>5.9738875027852092E-2</v>
      </c>
      <c r="AHX13" s="4">
        <f t="shared" si="34"/>
        <v>9.4436057186016616E-3</v>
      </c>
      <c r="AHY13" s="4">
        <f t="shared" si="34"/>
        <v>0.40050234612648344</v>
      </c>
      <c r="AHZ13" s="4">
        <f t="shared" si="34"/>
        <v>0.93882868534455377</v>
      </c>
      <c r="AIA13" s="4">
        <f t="shared" si="34"/>
        <v>0.12419173297772004</v>
      </c>
      <c r="AIB13" s="4">
        <f t="shared" si="34"/>
        <v>2.1830567271198622E-3</v>
      </c>
      <c r="AIC13" s="4">
        <f t="shared" si="34"/>
        <v>1.0980762301778797E-3</v>
      </c>
      <c r="AID13" s="4">
        <f t="shared" si="34"/>
        <v>0.3078416642273677</v>
      </c>
      <c r="AIE13" s="4">
        <f t="shared" si="34"/>
        <v>3.8106557779951004E-4</v>
      </c>
      <c r="AIF13" s="4">
        <f t="shared" si="34"/>
        <v>0.43084495018004265</v>
      </c>
      <c r="AIG13" s="4">
        <f t="shared" si="34"/>
        <v>0.3076863096836373</v>
      </c>
      <c r="AIH13" s="4">
        <f t="shared" si="34"/>
        <v>0.52486582706825269</v>
      </c>
      <c r="AII13" s="4">
        <f t="shared" si="34"/>
        <v>2.4220005443648784E-3</v>
      </c>
      <c r="AIJ13" s="4">
        <f t="shared" si="34"/>
        <v>1.5013661504694395E-2</v>
      </c>
      <c r="AIK13" s="4">
        <f t="shared" si="34"/>
        <v>2.8740731032298131E-2</v>
      </c>
      <c r="AIL13" s="4">
        <f t="shared" si="34"/>
        <v>2.0020011941096361E-3</v>
      </c>
      <c r="AIM13" s="4">
        <f t="shared" si="34"/>
        <v>9.1598465062329798E-2</v>
      </c>
      <c r="AIN13" s="4">
        <f t="shared" si="34"/>
        <v>9.1206323913625709E-2</v>
      </c>
      <c r="AIO13" s="4">
        <f t="shared" si="34"/>
        <v>1.0501617316011747</v>
      </c>
      <c r="AIP13" s="4">
        <f t="shared" si="34"/>
        <v>0.19391985421044242</v>
      </c>
      <c r="AIQ13" s="4">
        <f t="shared" si="34"/>
        <v>0.36479226164002171</v>
      </c>
      <c r="AIR13" s="4">
        <f t="shared" si="34"/>
        <v>1.4692025528591241E-3</v>
      </c>
      <c r="AIS13" s="4">
        <f t="shared" si="34"/>
        <v>2.5072610446148593E-3</v>
      </c>
      <c r="AIT13" s="4">
        <f t="shared" si="34"/>
        <v>0</v>
      </c>
      <c r="AIU13" s="4">
        <f t="shared" si="34"/>
        <v>4.1458933536662416E-3</v>
      </c>
      <c r="AIV13" s="4">
        <f t="shared" si="34"/>
        <v>8.6544742058003735E-2</v>
      </c>
      <c r="AIW13" s="4">
        <f t="shared" si="34"/>
        <v>5.0414030854021141E-3</v>
      </c>
      <c r="AIX13" s="4">
        <f t="shared" si="34"/>
        <v>1.318867690685128E-2</v>
      </c>
      <c r="AIY13" s="4">
        <f t="shared" si="34"/>
        <v>0.81662788601184655</v>
      </c>
      <c r="AIZ13" s="4">
        <f t="shared" si="34"/>
        <v>6.7558727206902761E-3</v>
      </c>
      <c r="AJA13" s="4">
        <f t="shared" si="34"/>
        <v>1.6770853501815158E-2</v>
      </c>
      <c r="AJB13" s="4">
        <f t="shared" si="34"/>
        <v>0.80138821679657268</v>
      </c>
      <c r="AJC13" s="4">
        <f t="shared" si="34"/>
        <v>5.9360113655676588E-2</v>
      </c>
      <c r="AJD13" s="4">
        <f t="shared" si="34"/>
        <v>0</v>
      </c>
      <c r="AJE13" s="4">
        <f t="shared" si="34"/>
        <v>2.3240286502023335E-3</v>
      </c>
      <c r="AJF13" s="4">
        <f t="shared" si="34"/>
        <v>4.2677500372799916E-2</v>
      </c>
      <c r="AJG13" s="4">
        <f t="shared" si="34"/>
        <v>0.83537687457346044</v>
      </c>
      <c r="AJH13" s="4">
        <f t="shared" si="34"/>
        <v>0.41744299350736586</v>
      </c>
      <c r="AJI13" s="4">
        <f t="shared" si="34"/>
        <v>1.9786220894377311</v>
      </c>
      <c r="AJJ13" s="4">
        <f t="shared" si="34"/>
        <v>1.287710108335808</v>
      </c>
      <c r="AJK13" s="4">
        <f t="shared" si="34"/>
        <v>0.20952183256795243</v>
      </c>
      <c r="AJL13" s="4">
        <f t="shared" si="34"/>
        <v>0.22160616189610838</v>
      </c>
      <c r="AJM13" s="4">
        <f t="shared" si="34"/>
        <v>5.8365062591988884E-2</v>
      </c>
      <c r="AJN13" s="4">
        <f t="shared" si="34"/>
        <v>3.9548534089331774E-2</v>
      </c>
      <c r="AJO13" s="4">
        <f t="shared" si="34"/>
        <v>0.15165925231072377</v>
      </c>
      <c r="AJP13" s="4">
        <f t="shared" si="34"/>
        <v>0.93643630656890053</v>
      </c>
      <c r="AJQ13" s="4">
        <f t="shared" si="34"/>
        <v>4.9273025477588994E-2</v>
      </c>
      <c r="AJR13" s="4">
        <f t="shared" si="34"/>
        <v>0.21828355887730558</v>
      </c>
      <c r="AJS13" s="4">
        <f t="shared" si="34"/>
        <v>2.9678489386386251</v>
      </c>
      <c r="AJT13" s="4">
        <f t="shared" si="34"/>
        <v>0.60937168023613209</v>
      </c>
      <c r="AJU13" s="4">
        <f t="shared" si="34"/>
        <v>0.79885492322164597</v>
      </c>
      <c r="AJV13" s="4">
        <f t="shared" si="34"/>
        <v>0.44084432191422385</v>
      </c>
      <c r="AJW13" s="4">
        <f t="shared" si="34"/>
        <v>0.57209505124814997</v>
      </c>
      <c r="AJX13" s="4">
        <f t="shared" si="34"/>
        <v>8.1622421421246066E-2</v>
      </c>
      <c r="AJY13" s="4">
        <f t="shared" si="34"/>
        <v>4.5509167651902625E-2</v>
      </c>
      <c r="AJZ13" s="4">
        <f t="shared" si="34"/>
        <v>2.2405323566597218E-2</v>
      </c>
      <c r="AKA13" s="4">
        <f t="shared" ref="AKA13:AML13" si="35">AKA3*AKA8</f>
        <v>2.2373933165933158E-2</v>
      </c>
      <c r="AKB13" s="4">
        <f t="shared" si="35"/>
        <v>3.6244771636167329E-2</v>
      </c>
      <c r="AKC13" s="4">
        <f t="shared" si="35"/>
        <v>8.0079089067580569E-3</v>
      </c>
      <c r="AKD13" s="4">
        <f t="shared" si="35"/>
        <v>2.0029198218656744E-2</v>
      </c>
      <c r="AKE13" s="4">
        <f t="shared" si="35"/>
        <v>0.2585897421580714</v>
      </c>
      <c r="AKF13" s="4">
        <f t="shared" si="35"/>
        <v>0.30250841721048732</v>
      </c>
      <c r="AKG13" s="4">
        <f t="shared" si="35"/>
        <v>9.3459398558308496E-2</v>
      </c>
      <c r="AKH13" s="4">
        <f t="shared" si="35"/>
        <v>0.19371003248121813</v>
      </c>
      <c r="AKI13" s="4">
        <f t="shared" si="35"/>
        <v>1.0397625909113009E-2</v>
      </c>
      <c r="AKJ13" s="4">
        <f t="shared" si="35"/>
        <v>0.73234591729652854</v>
      </c>
      <c r="AKK13" s="4">
        <f t="shared" si="35"/>
        <v>2.4343473973270843E-3</v>
      </c>
      <c r="AKL13" s="4">
        <f t="shared" si="35"/>
        <v>1.334288025333892</v>
      </c>
      <c r="AKM13" s="4">
        <f t="shared" si="35"/>
        <v>5.9157048930573608E-2</v>
      </c>
      <c r="AKN13" s="4">
        <f t="shared" si="35"/>
        <v>2.4676811450046712</v>
      </c>
      <c r="AKO13" s="4">
        <f t="shared" si="35"/>
        <v>1.0723233273265727</v>
      </c>
      <c r="AKP13" s="4">
        <f t="shared" si="35"/>
        <v>0.51284426481131262</v>
      </c>
      <c r="AKQ13" s="4">
        <f t="shared" si="35"/>
        <v>0.23796960200361933</v>
      </c>
      <c r="AKR13" s="4">
        <f t="shared" si="35"/>
        <v>0.45011443832972103</v>
      </c>
      <c r="AKS13" s="4">
        <f t="shared" si="35"/>
        <v>2.8323486706772968E-2</v>
      </c>
      <c r="AKT13" s="4">
        <f t="shared" si="35"/>
        <v>9.0338043790510816E-2</v>
      </c>
      <c r="AKU13" s="4">
        <f t="shared" si="35"/>
        <v>6.7086462150406465E-2</v>
      </c>
      <c r="AKV13" s="4">
        <f t="shared" si="35"/>
        <v>0.21887587827505248</v>
      </c>
      <c r="AKW13" s="4">
        <f t="shared" si="35"/>
        <v>5.3443824915879297E-2</v>
      </c>
      <c r="AKX13" s="4">
        <f t="shared" si="35"/>
        <v>2.0210623843904232</v>
      </c>
      <c r="AKY13" s="4">
        <f t="shared" si="35"/>
        <v>0.37119353890073026</v>
      </c>
      <c r="AKZ13" s="4">
        <f t="shared" si="35"/>
        <v>7.1900449992513993E-2</v>
      </c>
      <c r="ALA13" s="4">
        <f t="shared" si="35"/>
        <v>0.23075527278558391</v>
      </c>
      <c r="ALB13" s="4">
        <f t="shared" si="35"/>
        <v>5.9179571684042026E-3</v>
      </c>
      <c r="ALC13" s="4">
        <f t="shared" si="35"/>
        <v>0.11303296847013568</v>
      </c>
      <c r="ALD13" s="4">
        <f t="shared" si="35"/>
        <v>2.7882084707541693E-2</v>
      </c>
      <c r="ALE13" s="4">
        <f t="shared" si="35"/>
        <v>8.8286784725235268E-2</v>
      </c>
      <c r="ALF13" s="4">
        <f t="shared" si="35"/>
        <v>0.29308650409554554</v>
      </c>
      <c r="ALG13" s="4">
        <f t="shared" si="35"/>
        <v>5.9810111517945201E-3</v>
      </c>
      <c r="ALH13" s="4">
        <f t="shared" si="35"/>
        <v>2.8554983901322686E-2</v>
      </c>
      <c r="ALI13" s="4">
        <f t="shared" si="35"/>
        <v>0.13106563681389244</v>
      </c>
      <c r="ALJ13" s="4">
        <f t="shared" si="35"/>
        <v>0.12622794400245865</v>
      </c>
      <c r="ALK13" s="4">
        <f t="shared" si="35"/>
        <v>0.23716024519287543</v>
      </c>
      <c r="ALL13" s="4">
        <f t="shared" si="35"/>
        <v>1.8975950941968345E-2</v>
      </c>
      <c r="ALM13" s="4">
        <f t="shared" si="35"/>
        <v>8.5209430803098694E-3</v>
      </c>
      <c r="ALN13" s="4">
        <f t="shared" si="35"/>
        <v>0.43671778901835651</v>
      </c>
      <c r="ALO13" s="4">
        <f t="shared" si="35"/>
        <v>1.2692573937775093</v>
      </c>
      <c r="ALP13" s="4">
        <f t="shared" si="35"/>
        <v>9.7467194737212826E-2</v>
      </c>
      <c r="ALQ13" s="4">
        <f t="shared" si="35"/>
        <v>0.13582082490110822</v>
      </c>
      <c r="ALR13" s="4">
        <f t="shared" si="35"/>
        <v>0.52323883718284292</v>
      </c>
      <c r="ALS13" s="4">
        <f t="shared" si="35"/>
        <v>0.38499379112489795</v>
      </c>
      <c r="ALT13" s="4">
        <f t="shared" si="35"/>
        <v>0.49847887618804149</v>
      </c>
      <c r="ALU13" s="4">
        <f t="shared" si="35"/>
        <v>1.2916439866058258</v>
      </c>
      <c r="ALV13" s="4">
        <f t="shared" si="35"/>
        <v>0.13786711309228375</v>
      </c>
      <c r="ALW13" s="4">
        <f t="shared" si="35"/>
        <v>0.15780485743007139</v>
      </c>
      <c r="ALX13" s="4">
        <f t="shared" si="35"/>
        <v>0.23556324273240786</v>
      </c>
      <c r="ALY13" s="4">
        <f t="shared" si="35"/>
        <v>8.6373131573168013E-4</v>
      </c>
      <c r="ALZ13" s="4">
        <f t="shared" si="35"/>
        <v>5.3607556553161399E-3</v>
      </c>
      <c r="AMA13" s="4">
        <f t="shared" si="35"/>
        <v>0.4993462398242059</v>
      </c>
      <c r="AMB13" s="4">
        <f t="shared" si="35"/>
        <v>0.39602974630242399</v>
      </c>
      <c r="AMC13" s="4">
        <f t="shared" si="35"/>
        <v>0.10209518701048063</v>
      </c>
      <c r="AMD13" s="4">
        <f t="shared" si="35"/>
        <v>4.0473683695090752E-3</v>
      </c>
      <c r="AME13" s="4">
        <f t="shared" si="35"/>
        <v>0.37347986053233639</v>
      </c>
      <c r="AMF13" s="4">
        <f t="shared" si="35"/>
        <v>0.17573565596717516</v>
      </c>
      <c r="AMG13" s="4">
        <f t="shared" si="35"/>
        <v>6.7314665637296114E-2</v>
      </c>
      <c r="AMH13" s="4">
        <f t="shared" si="35"/>
        <v>4.4779630775825315E-2</v>
      </c>
      <c r="AMI13" s="4">
        <f t="shared" si="35"/>
        <v>0.10181500226959497</v>
      </c>
      <c r="AMJ13" s="4">
        <f t="shared" si="35"/>
        <v>0.11554472038086487</v>
      </c>
      <c r="AMK13" s="4">
        <f t="shared" si="35"/>
        <v>2.5326062549810326</v>
      </c>
      <c r="AML13" s="4">
        <f t="shared" si="35"/>
        <v>9.9002230986145415E-3</v>
      </c>
      <c r="AMM13" s="4">
        <f t="shared" ref="AMM13:AOX13" si="36">AMM3*AMM8</f>
        <v>1.2992666655461125</v>
      </c>
      <c r="AMN13" s="4">
        <f t="shared" si="36"/>
        <v>0.44689018455660506</v>
      </c>
      <c r="AMO13" s="4">
        <f t="shared" si="36"/>
        <v>6.4733228449306282E-3</v>
      </c>
      <c r="AMP13" s="4">
        <f t="shared" si="36"/>
        <v>0.17383421921174044</v>
      </c>
      <c r="AMQ13" s="4">
        <f t="shared" si="36"/>
        <v>0.146654031737871</v>
      </c>
      <c r="AMR13" s="4">
        <f t="shared" si="36"/>
        <v>0.53161031614363685</v>
      </c>
      <c r="AMS13" s="4">
        <f t="shared" si="36"/>
        <v>0.2798401119437256</v>
      </c>
      <c r="AMT13" s="4">
        <f t="shared" si="36"/>
        <v>0.10887918014341605</v>
      </c>
      <c r="AMU13" s="4">
        <f t="shared" si="36"/>
        <v>0.11995523390567697</v>
      </c>
      <c r="AMV13" s="4">
        <f t="shared" si="36"/>
        <v>8.4883220804156223E-2</v>
      </c>
      <c r="AMW13" s="4">
        <f t="shared" si="36"/>
        <v>0.66748241067385661</v>
      </c>
      <c r="AMX13" s="4">
        <f t="shared" si="36"/>
        <v>0.19940801413965067</v>
      </c>
      <c r="AMY13" s="4">
        <f t="shared" si="36"/>
        <v>0.11698666689456809</v>
      </c>
      <c r="AMZ13" s="4">
        <f t="shared" si="36"/>
        <v>2.2376884910992175E-3</v>
      </c>
      <c r="ANA13" s="4">
        <f t="shared" si="36"/>
        <v>0.18188224583209173</v>
      </c>
      <c r="ANB13" s="4">
        <f t="shared" si="36"/>
        <v>4.7000247948780709E-2</v>
      </c>
      <c r="ANC13" s="4">
        <f t="shared" si="36"/>
        <v>4.8395246541149281E-2</v>
      </c>
      <c r="AND13" s="4">
        <f t="shared" si="36"/>
        <v>3.6943182651804851E-2</v>
      </c>
      <c r="ANE13" s="4">
        <f t="shared" si="36"/>
        <v>2.5232744485635408E-2</v>
      </c>
      <c r="ANF13" s="4">
        <f t="shared" si="36"/>
        <v>7.3808580401085774E-2</v>
      </c>
      <c r="ANG13" s="4">
        <f t="shared" si="36"/>
        <v>3.3726972823492747E-2</v>
      </c>
      <c r="ANH13" s="4">
        <f t="shared" si="36"/>
        <v>0.23384378463875827</v>
      </c>
      <c r="ANI13" s="4">
        <f t="shared" si="36"/>
        <v>0.41272333583242932</v>
      </c>
      <c r="ANJ13" s="4">
        <f t="shared" si="36"/>
        <v>0.41015540515290488</v>
      </c>
      <c r="ANK13" s="4">
        <f t="shared" si="36"/>
        <v>0.33810190266219048</v>
      </c>
      <c r="ANL13" s="4">
        <f t="shared" si="36"/>
        <v>0.26248605393358948</v>
      </c>
      <c r="ANM13" s="4">
        <f t="shared" si="36"/>
        <v>0.2425744248892501</v>
      </c>
      <c r="ANN13" s="4">
        <f t="shared" si="36"/>
        <v>3.6487466512644492E-2</v>
      </c>
      <c r="ANO13" s="4">
        <f t="shared" si="36"/>
        <v>0.36307882884751785</v>
      </c>
      <c r="ANP13" s="4">
        <f t="shared" si="36"/>
        <v>0.13864168978640037</v>
      </c>
      <c r="ANQ13" s="4">
        <f t="shared" si="36"/>
        <v>0.20409781479168659</v>
      </c>
      <c r="ANR13" s="4">
        <f t="shared" si="36"/>
        <v>8.5742209468221156E-2</v>
      </c>
      <c r="ANS13" s="4">
        <f t="shared" si="36"/>
        <v>0.16304584510551159</v>
      </c>
      <c r="ANT13" s="4">
        <f t="shared" si="36"/>
        <v>5.9161983474003088E-2</v>
      </c>
      <c r="ANU13" s="4">
        <f t="shared" si="36"/>
        <v>0.25389372664509502</v>
      </c>
      <c r="ANV13" s="4">
        <f t="shared" si="36"/>
        <v>0.32342302724175093</v>
      </c>
      <c r="ANW13" s="4">
        <f t="shared" si="36"/>
        <v>4.3054486093233391E-3</v>
      </c>
      <c r="ANX13" s="4">
        <f t="shared" si="36"/>
        <v>7.1794971694107146E-2</v>
      </c>
      <c r="ANY13" s="4">
        <f t="shared" si="36"/>
        <v>0.33470640913271676</v>
      </c>
      <c r="ANZ13" s="4">
        <f t="shared" si="36"/>
        <v>0.23540913841374575</v>
      </c>
      <c r="AOA13" s="4">
        <f t="shared" si="36"/>
        <v>6.6899015457589465E-3</v>
      </c>
      <c r="AOB13" s="4">
        <f t="shared" si="36"/>
        <v>1.1404364788399322</v>
      </c>
      <c r="AOC13" s="4">
        <f t="shared" si="36"/>
        <v>5.1388049161844786E-2</v>
      </c>
      <c r="AOD13" s="4">
        <f t="shared" si="36"/>
        <v>0.11130874959786903</v>
      </c>
      <c r="AOE13" s="4">
        <f t="shared" si="36"/>
        <v>6.036655611887853E-3</v>
      </c>
      <c r="AOF13" s="4">
        <f t="shared" si="36"/>
        <v>8.1318949984612761E-3</v>
      </c>
      <c r="AOG13" s="4">
        <f t="shared" si="36"/>
        <v>0.1275947126640854</v>
      </c>
      <c r="AOH13" s="4">
        <f t="shared" si="36"/>
        <v>5.6569748612569221E-2</v>
      </c>
      <c r="AOI13" s="4">
        <f t="shared" si="36"/>
        <v>8.6114417472892314E-3</v>
      </c>
      <c r="AOJ13" s="4">
        <f t="shared" si="36"/>
        <v>3.0080133507892522E-2</v>
      </c>
      <c r="AOK13" s="4">
        <f t="shared" si="36"/>
        <v>7.3443274161472455E-3</v>
      </c>
      <c r="AOL13" s="4">
        <f t="shared" si="36"/>
        <v>1.2706613940417506E-2</v>
      </c>
      <c r="AOM13" s="4">
        <f t="shared" si="36"/>
        <v>2.2776934519563668E-3</v>
      </c>
      <c r="AON13" s="4">
        <f t="shared" si="36"/>
        <v>8.5463747575938567E-2</v>
      </c>
      <c r="AOO13" s="4">
        <f t="shared" si="36"/>
        <v>4.5575266154331599E-2</v>
      </c>
      <c r="AOP13" s="4">
        <f t="shared" si="36"/>
        <v>8.0061562768496269E-3</v>
      </c>
      <c r="AOQ13" s="4">
        <f t="shared" si="36"/>
        <v>2.3278449016683674E-4</v>
      </c>
      <c r="AOR13" s="4">
        <f t="shared" si="36"/>
        <v>2.6338932711403695E-2</v>
      </c>
      <c r="AOS13" s="4">
        <f t="shared" si="36"/>
        <v>2.8123459540562626E-2</v>
      </c>
      <c r="AOT13" s="4">
        <f t="shared" si="36"/>
        <v>0.46156794427446218</v>
      </c>
      <c r="AOU13" s="4">
        <f t="shared" si="36"/>
        <v>3.6608123158167138E-2</v>
      </c>
      <c r="AOV13" s="4">
        <f t="shared" si="36"/>
        <v>4.3855238617889402E-3</v>
      </c>
      <c r="AOW13" s="4">
        <f t="shared" si="36"/>
        <v>0.30319489458884513</v>
      </c>
      <c r="AOX13" s="4">
        <f t="shared" si="36"/>
        <v>5.7256392359704943E-2</v>
      </c>
      <c r="AOY13" s="4">
        <f t="shared" ref="AOY13:ARJ13" si="37">AOY3*AOY8</f>
        <v>8.5115297728286677E-3</v>
      </c>
      <c r="AOZ13" s="4">
        <f t="shared" si="37"/>
        <v>1.7534048276457135E-2</v>
      </c>
      <c r="APA13" s="4">
        <f t="shared" si="37"/>
        <v>1.855673574334921E-2</v>
      </c>
      <c r="APB13" s="4">
        <f t="shared" si="37"/>
        <v>6.4951214378644942E-2</v>
      </c>
      <c r="APC13" s="4">
        <f t="shared" si="37"/>
        <v>1.5863997285999461E-2</v>
      </c>
      <c r="APD13" s="4">
        <f t="shared" si="37"/>
        <v>7.9179115738806755E-4</v>
      </c>
      <c r="APE13" s="4">
        <f t="shared" si="37"/>
        <v>2.0314549956890554E-2</v>
      </c>
      <c r="APF13" s="4">
        <f t="shared" si="37"/>
        <v>1.3874997758642333E-2</v>
      </c>
      <c r="APG13" s="4">
        <f t="shared" si="37"/>
        <v>0.16130809145694133</v>
      </c>
      <c r="APH13" s="4">
        <f t="shared" si="37"/>
        <v>0.34016479122992893</v>
      </c>
      <c r="API13" s="4">
        <f t="shared" si="37"/>
        <v>7.3744964353421761E-4</v>
      </c>
      <c r="APJ13" s="4">
        <f t="shared" si="37"/>
        <v>1.2831595892700911E-2</v>
      </c>
      <c r="APK13" s="4">
        <f t="shared" si="37"/>
        <v>0</v>
      </c>
      <c r="APL13" s="4">
        <f t="shared" si="37"/>
        <v>0</v>
      </c>
      <c r="APM13" s="4">
        <f t="shared" si="37"/>
        <v>0.70956219339714921</v>
      </c>
      <c r="APN13" s="4">
        <f t="shared" si="37"/>
        <v>3.4954892174096149E-2</v>
      </c>
      <c r="APO13" s="4">
        <f t="shared" si="37"/>
        <v>1.3161326932162947</v>
      </c>
      <c r="APP13" s="4">
        <f t="shared" si="37"/>
        <v>9.467100973680663E-2</v>
      </c>
      <c r="APQ13" s="4">
        <f t="shared" si="37"/>
        <v>8.3121165742721784E-2</v>
      </c>
      <c r="APR13" s="4">
        <f t="shared" si="37"/>
        <v>0.10277508579216167</v>
      </c>
      <c r="APS13" s="4">
        <f t="shared" si="37"/>
        <v>1.6298691744556239E-3</v>
      </c>
      <c r="APT13" s="4">
        <f t="shared" si="37"/>
        <v>1.2658590542153532</v>
      </c>
      <c r="APU13" s="4">
        <f t="shared" si="37"/>
        <v>0.11905028101880365</v>
      </c>
      <c r="APV13" s="4">
        <f t="shared" si="37"/>
        <v>0.15006738238071166</v>
      </c>
      <c r="APW13" s="4">
        <f t="shared" si="37"/>
        <v>0.62942373379018257</v>
      </c>
      <c r="APX13" s="4">
        <f t="shared" si="37"/>
        <v>4.3729613745234701E-2</v>
      </c>
      <c r="APY13" s="4">
        <f t="shared" si="37"/>
        <v>18.025485009078295</v>
      </c>
      <c r="APZ13" s="4">
        <f t="shared" si="37"/>
        <v>3.701744384474893</v>
      </c>
      <c r="AQA13" s="4">
        <f t="shared" si="37"/>
        <v>0.19001268326446941</v>
      </c>
      <c r="AQB13" s="4">
        <f t="shared" si="37"/>
        <v>7.2302649321346734E-3</v>
      </c>
      <c r="AQC13" s="4">
        <f t="shared" si="37"/>
        <v>2.688655232408689E-2</v>
      </c>
      <c r="AQD13" s="4">
        <f t="shared" si="37"/>
        <v>4.5292741314303567E-2</v>
      </c>
      <c r="AQE13" s="4">
        <f t="shared" si="37"/>
        <v>5.3600029381525346E-2</v>
      </c>
      <c r="AQF13" s="4">
        <f t="shared" si="37"/>
        <v>6.7560500887263132E-3</v>
      </c>
      <c r="AQG13" s="4">
        <f t="shared" si="37"/>
        <v>1.5380646689643314E-2</v>
      </c>
      <c r="AQH13" s="4">
        <f t="shared" si="37"/>
        <v>6.1205520388136377E-3</v>
      </c>
      <c r="AQI13" s="4">
        <f t="shared" si="37"/>
        <v>0.14732723395674854</v>
      </c>
      <c r="AQJ13" s="4">
        <f t="shared" si="37"/>
        <v>2.4621760048185531E-2</v>
      </c>
      <c r="AQK13" s="4">
        <f t="shared" si="37"/>
        <v>4.0668367475548403E-2</v>
      </c>
      <c r="AQL13" s="4">
        <f t="shared" si="37"/>
        <v>8.6177077029434071E-2</v>
      </c>
      <c r="AQM13" s="4">
        <f t="shared" si="37"/>
        <v>8.0520333725285137E-2</v>
      </c>
      <c r="AQN13" s="4">
        <f t="shared" si="37"/>
        <v>1.4043129050899465E-2</v>
      </c>
      <c r="AQO13" s="4">
        <f t="shared" si="37"/>
        <v>8.3683624286098272E-6</v>
      </c>
      <c r="AQP13" s="4">
        <f t="shared" si="37"/>
        <v>1.3860854145856774E-3</v>
      </c>
      <c r="AQQ13" s="4">
        <f t="shared" si="37"/>
        <v>2.9521276439875479E-3</v>
      </c>
      <c r="AQR13" s="4">
        <f t="shared" si="37"/>
        <v>2.4457038245969217E-4</v>
      </c>
      <c r="AQS13" s="4">
        <f t="shared" si="37"/>
        <v>3.8325463114351969E-2</v>
      </c>
      <c r="AQT13" s="4">
        <f t="shared" si="37"/>
        <v>4.7450846521826593E-4</v>
      </c>
      <c r="AQU13" s="4">
        <f t="shared" si="37"/>
        <v>3.4436530189937854E-3</v>
      </c>
      <c r="AQV13" s="4">
        <f t="shared" si="37"/>
        <v>6.7198860028946025E-3</v>
      </c>
      <c r="AQW13" s="4">
        <f t="shared" si="37"/>
        <v>1.6647696897770646E-2</v>
      </c>
      <c r="AQX13" s="4">
        <f t="shared" si="37"/>
        <v>1.2964778803056588E-3</v>
      </c>
      <c r="AQY13" s="4">
        <f t="shared" si="37"/>
        <v>0.25513187166248347</v>
      </c>
      <c r="AQZ13" s="4">
        <f t="shared" si="37"/>
        <v>0.17299713977016071</v>
      </c>
      <c r="ARA13" s="4">
        <f t="shared" si="37"/>
        <v>1.4673315860371319E-2</v>
      </c>
      <c r="ARB13" s="4">
        <f t="shared" si="37"/>
        <v>5.7490286037990184E-3</v>
      </c>
      <c r="ARC13" s="4">
        <f t="shared" si="37"/>
        <v>2.8630691804004803E-3</v>
      </c>
      <c r="ARD13" s="4">
        <f t="shared" si="37"/>
        <v>1.2646822784539147E-2</v>
      </c>
      <c r="ARE13" s="4">
        <f t="shared" si="37"/>
        <v>2.4301731387876752E-2</v>
      </c>
      <c r="ARF13" s="4">
        <f t="shared" si="37"/>
        <v>5.7343618738754211E-3</v>
      </c>
      <c r="ARG13" s="4">
        <f t="shared" si="37"/>
        <v>1.3180657011260914E-2</v>
      </c>
      <c r="ARH13" s="4">
        <f t="shared" si="37"/>
        <v>9.3811623092959623E-2</v>
      </c>
      <c r="ARI13" s="4">
        <f t="shared" si="37"/>
        <v>3.2170441051183093E-2</v>
      </c>
      <c r="ARJ13" s="4">
        <f t="shared" si="37"/>
        <v>2.5103871284088364E-2</v>
      </c>
      <c r="ARK13" s="4">
        <f t="shared" ref="ARK13:ATV13" si="38">ARK3*ARK8</f>
        <v>4.5989449154417252E-4</v>
      </c>
      <c r="ARL13" s="4">
        <f t="shared" si="38"/>
        <v>0.10197679992677321</v>
      </c>
      <c r="ARM13" s="4">
        <f t="shared" si="38"/>
        <v>1.5480198463306474E-2</v>
      </c>
      <c r="ARN13" s="4">
        <f t="shared" si="38"/>
        <v>1.9483644708453558E-2</v>
      </c>
      <c r="ARO13" s="4">
        <f t="shared" si="38"/>
        <v>5.8288005512177186E-2</v>
      </c>
      <c r="ARP13" s="4">
        <f t="shared" si="38"/>
        <v>7.3140533483758943E-2</v>
      </c>
      <c r="ARQ13" s="4">
        <f t="shared" si="38"/>
        <v>8.1093480935522683E-2</v>
      </c>
      <c r="ARR13" s="4">
        <f t="shared" si="38"/>
        <v>4.8030644362023721E-2</v>
      </c>
      <c r="ARS13" s="4">
        <f t="shared" si="38"/>
        <v>1.6059427116497771E-2</v>
      </c>
      <c r="ART13" s="4">
        <f t="shared" si="38"/>
        <v>9.7407266923346073E-2</v>
      </c>
      <c r="ARU13" s="4">
        <f t="shared" si="38"/>
        <v>5.8647531886786571E-2</v>
      </c>
      <c r="ARV13" s="4">
        <f t="shared" si="38"/>
        <v>8.0340487987876477E-2</v>
      </c>
      <c r="ARW13" s="4">
        <f t="shared" si="38"/>
        <v>4.0233253790732039E-2</v>
      </c>
      <c r="ARX13" s="4">
        <f t="shared" si="38"/>
        <v>0.12109235892745576</v>
      </c>
      <c r="ARY13" s="4">
        <f t="shared" si="38"/>
        <v>0.11360699734901923</v>
      </c>
      <c r="ARZ13" s="4">
        <f t="shared" si="38"/>
        <v>1.3284815031871264E-2</v>
      </c>
      <c r="ASA13" s="4">
        <f t="shared" si="38"/>
        <v>1.8890263238824225E-2</v>
      </c>
      <c r="ASB13" s="4">
        <f t="shared" si="38"/>
        <v>0.12244246557613769</v>
      </c>
      <c r="ASC13" s="4">
        <f t="shared" si="38"/>
        <v>4.2294185317328703E-2</v>
      </c>
      <c r="ASD13" s="4">
        <f t="shared" si="38"/>
        <v>2.1076797457091081E-3</v>
      </c>
      <c r="ASE13" s="4">
        <f t="shared" si="38"/>
        <v>1.1283361764488427E-3</v>
      </c>
      <c r="ASF13" s="4">
        <f t="shared" si="38"/>
        <v>4.897274594802966E-2</v>
      </c>
      <c r="ASG13" s="4">
        <f t="shared" si="38"/>
        <v>4.6416849800202171E-2</v>
      </c>
      <c r="ASH13" s="4">
        <f t="shared" si="38"/>
        <v>2.9296310899312648E-2</v>
      </c>
      <c r="ASI13" s="4">
        <f t="shared" si="38"/>
        <v>4.4199623632974104E-2</v>
      </c>
      <c r="ASJ13" s="4">
        <f t="shared" si="38"/>
        <v>8.0263410948980013E-2</v>
      </c>
      <c r="ASK13" s="4">
        <f t="shared" si="38"/>
        <v>4.8978445865509979E-2</v>
      </c>
      <c r="ASL13" s="4">
        <f t="shared" si="38"/>
        <v>3.4179185561599795E-2</v>
      </c>
      <c r="ASM13" s="4">
        <f t="shared" si="38"/>
        <v>7.8764157849383773E-2</v>
      </c>
      <c r="ASN13" s="4">
        <f t="shared" si="38"/>
        <v>6.3003816688943781E-3</v>
      </c>
      <c r="ASO13" s="4">
        <f t="shared" si="38"/>
        <v>0.28107288998636193</v>
      </c>
      <c r="ASP13" s="4">
        <f t="shared" si="38"/>
        <v>6.5268942108493277E-3</v>
      </c>
      <c r="ASQ13" s="4">
        <f t="shared" si="38"/>
        <v>9.820915577081972E-3</v>
      </c>
      <c r="ASR13" s="4">
        <f t="shared" si="38"/>
        <v>1.2939001916461607E-3</v>
      </c>
      <c r="ASS13" s="4">
        <f t="shared" si="38"/>
        <v>2.6760436644235118E-3</v>
      </c>
      <c r="AST13" s="4">
        <f t="shared" si="38"/>
        <v>0</v>
      </c>
      <c r="ASU13" s="4">
        <f t="shared" si="38"/>
        <v>0</v>
      </c>
      <c r="ASV13" s="4">
        <f t="shared" si="38"/>
        <v>1.0933715350902099E-2</v>
      </c>
      <c r="ASW13" s="4">
        <f t="shared" si="38"/>
        <v>4.5843730896238569E-2</v>
      </c>
      <c r="ASX13" s="4">
        <f t="shared" si="38"/>
        <v>2.2207774677457184E-2</v>
      </c>
      <c r="ASY13" s="4">
        <f t="shared" si="38"/>
        <v>8.0522283793906205E-2</v>
      </c>
      <c r="ASZ13" s="4">
        <f t="shared" si="38"/>
        <v>0.39021959557191443</v>
      </c>
      <c r="ATA13" s="4">
        <f t="shared" si="38"/>
        <v>7.0138096577139736E-2</v>
      </c>
      <c r="ATB13" s="4">
        <f t="shared" si="38"/>
        <v>4.5911710748523076</v>
      </c>
      <c r="ATC13" s="4">
        <f t="shared" si="38"/>
        <v>6.3320122661454823</v>
      </c>
      <c r="ATD13" s="4">
        <f t="shared" si="38"/>
        <v>0.63523917937866792</v>
      </c>
      <c r="ATE13" s="4">
        <f t="shared" si="38"/>
        <v>8.0650437448583478E-3</v>
      </c>
      <c r="ATF13" s="4">
        <f t="shared" si="38"/>
        <v>1.4549845078691754</v>
      </c>
      <c r="ATG13" s="4">
        <f t="shared" si="38"/>
        <v>1.0845138246691931E-2</v>
      </c>
      <c r="ATH13" s="4">
        <f t="shared" si="38"/>
        <v>9.9099621688963122E-2</v>
      </c>
      <c r="ATI13" s="4">
        <f t="shared" si="38"/>
        <v>5.7580502271815236E-2</v>
      </c>
      <c r="ATJ13" s="4">
        <f t="shared" si="38"/>
        <v>0.30014055058191397</v>
      </c>
      <c r="ATK13" s="4">
        <f t="shared" si="38"/>
        <v>5.3306657760045506E-2</v>
      </c>
      <c r="ATL13" s="4">
        <f t="shared" si="38"/>
        <v>3.2892653278342322E-2</v>
      </c>
      <c r="ATM13" s="4">
        <f t="shared" si="38"/>
        <v>6.2186922209220154E-2</v>
      </c>
      <c r="ATN13" s="4">
        <f t="shared" si="38"/>
        <v>1.0949317279968656E-2</v>
      </c>
      <c r="ATO13" s="4">
        <f t="shared" si="38"/>
        <v>1.0879702212943692E-2</v>
      </c>
      <c r="ATP13" s="4">
        <f t="shared" si="38"/>
        <v>1.0964606304505478E-2</v>
      </c>
      <c r="ATQ13" s="4">
        <f t="shared" si="38"/>
        <v>7.1769174042134905E-3</v>
      </c>
      <c r="ATR13" s="4">
        <f t="shared" si="38"/>
        <v>1.9235555974093726E-3</v>
      </c>
      <c r="ATS13" s="4">
        <f t="shared" si="38"/>
        <v>4.9970930408231203E-2</v>
      </c>
      <c r="ATT13" s="4">
        <f t="shared" si="38"/>
        <v>4.8519945175316192E-3</v>
      </c>
      <c r="ATU13" s="4">
        <f t="shared" si="38"/>
        <v>1.3525633257076949E-2</v>
      </c>
      <c r="ATV13" s="4">
        <f t="shared" si="38"/>
        <v>0.13946777729782137</v>
      </c>
      <c r="ATW13" s="4">
        <f t="shared" ref="ATW13:AUU13" si="39">ATW3*ATW8</f>
        <v>0.64548648979599454</v>
      </c>
      <c r="ATX13" s="4">
        <f t="shared" si="39"/>
        <v>6.2693185677903648E-2</v>
      </c>
      <c r="ATY13" s="4">
        <f t="shared" si="39"/>
        <v>0.56173964334363213</v>
      </c>
      <c r="ATZ13" s="4">
        <f t="shared" si="39"/>
        <v>5.1036194763754775E-3</v>
      </c>
      <c r="AUA13" s="4">
        <f t="shared" si="39"/>
        <v>2.3972113655651283E-2</v>
      </c>
      <c r="AUB13" s="4">
        <f t="shared" si="39"/>
        <v>0.14880218801083994</v>
      </c>
      <c r="AUC13" s="4">
        <f t="shared" si="39"/>
        <v>5.5475367432471417E-2</v>
      </c>
      <c r="AUD13" s="4">
        <f t="shared" si="39"/>
        <v>3.0487227368120768</v>
      </c>
      <c r="AUE13" s="4">
        <f t="shared" si="39"/>
        <v>0.10948564067280785</v>
      </c>
      <c r="AUF13" s="4">
        <f t="shared" si="39"/>
        <v>5.9446237507399947E-2</v>
      </c>
      <c r="AUG13" s="4">
        <f t="shared" si="39"/>
        <v>8.9598966039240224E-2</v>
      </c>
      <c r="AUH13" s="4">
        <f t="shared" si="39"/>
        <v>0.43217238270721403</v>
      </c>
      <c r="AUI13" s="4">
        <f t="shared" si="39"/>
        <v>3.013692800881029E-2</v>
      </c>
      <c r="AUJ13" s="4">
        <f t="shared" si="39"/>
        <v>1.6461755397006835E-2</v>
      </c>
      <c r="AUK13" s="4">
        <f t="shared" si="39"/>
        <v>8.8012839484864352E-2</v>
      </c>
      <c r="AUL13" s="4">
        <f t="shared" si="39"/>
        <v>0.10093600094063718</v>
      </c>
      <c r="AUM13" s="4">
        <f t="shared" si="39"/>
        <v>0.7290167836825463</v>
      </c>
      <c r="AUN13" s="4">
        <f t="shared" si="39"/>
        <v>0.10864234532337076</v>
      </c>
      <c r="AUO13" s="4">
        <f t="shared" si="39"/>
        <v>2.0268435184063165E-2</v>
      </c>
      <c r="AUP13" s="4">
        <f t="shared" si="39"/>
        <v>8.7672112614420358E-2</v>
      </c>
      <c r="AUQ13" s="4">
        <f t="shared" si="39"/>
        <v>1.434086374013965E-2</v>
      </c>
      <c r="AUR13" s="4">
        <f t="shared" si="39"/>
        <v>1.4741133169516565E-3</v>
      </c>
      <c r="AUS13" s="4">
        <f t="shared" si="39"/>
        <v>1.3850446813975133E-3</v>
      </c>
      <c r="AUT13" s="4">
        <f t="shared" si="39"/>
        <v>6.7386149485404055E-4</v>
      </c>
      <c r="AUU13" s="4">
        <f t="shared" si="39"/>
        <v>1.3331098360479788E-2</v>
      </c>
    </row>
    <row r="14" spans="1:1243" x14ac:dyDescent="0.3">
      <c r="A14" s="53" t="s">
        <v>9</v>
      </c>
      <c r="B14" s="4">
        <f>B4*B8</f>
        <v>0</v>
      </c>
      <c r="C14" s="4">
        <f t="shared" ref="C14:BN14" si="40">C4*C8</f>
        <v>0</v>
      </c>
      <c r="D14" s="4">
        <f t="shared" si="40"/>
        <v>0</v>
      </c>
      <c r="E14" s="4">
        <f t="shared" si="40"/>
        <v>0</v>
      </c>
      <c r="F14" s="4">
        <f t="shared" si="40"/>
        <v>0</v>
      </c>
      <c r="G14" s="4">
        <f t="shared" si="40"/>
        <v>3.2691581053869136E-2</v>
      </c>
      <c r="H14" s="4">
        <f t="shared" si="40"/>
        <v>22.087763775986524</v>
      </c>
      <c r="I14" s="4">
        <f t="shared" si="40"/>
        <v>17.826288900403412</v>
      </c>
      <c r="J14" s="4">
        <f t="shared" si="40"/>
        <v>1.8223373096945408</v>
      </c>
      <c r="K14" s="4">
        <f t="shared" si="40"/>
        <v>0</v>
      </c>
      <c r="L14" s="4">
        <f t="shared" si="40"/>
        <v>0</v>
      </c>
      <c r="M14" s="4">
        <f t="shared" si="40"/>
        <v>6.572338009301931</v>
      </c>
      <c r="N14" s="4">
        <f t="shared" si="40"/>
        <v>0.20172593980260226</v>
      </c>
      <c r="O14" s="4">
        <f t="shared" si="40"/>
        <v>0</v>
      </c>
      <c r="P14" s="4">
        <f t="shared" si="40"/>
        <v>4.8669879171620414</v>
      </c>
      <c r="Q14" s="4">
        <f t="shared" si="40"/>
        <v>0.8785363046065684</v>
      </c>
      <c r="R14" s="4">
        <f t="shared" si="40"/>
        <v>3.4692034199042585E-4</v>
      </c>
      <c r="S14" s="4">
        <f t="shared" si="40"/>
        <v>0</v>
      </c>
      <c r="T14" s="4">
        <f t="shared" si="40"/>
        <v>4.0349379408186464E-6</v>
      </c>
      <c r="U14" s="4">
        <f t="shared" si="40"/>
        <v>2.6897807108763858E-6</v>
      </c>
      <c r="V14" s="4">
        <f t="shared" si="40"/>
        <v>0</v>
      </c>
      <c r="W14" s="4">
        <f t="shared" si="40"/>
        <v>0</v>
      </c>
      <c r="X14" s="4">
        <f t="shared" si="40"/>
        <v>6.7051390111730663E-6</v>
      </c>
      <c r="Y14" s="4">
        <f t="shared" si="40"/>
        <v>8.6330690357415885E-4</v>
      </c>
      <c r="Z14" s="4">
        <f t="shared" si="40"/>
        <v>1.0581317392606513</v>
      </c>
      <c r="AA14" s="4">
        <f t="shared" si="40"/>
        <v>0</v>
      </c>
      <c r="AB14" s="4">
        <f t="shared" si="40"/>
        <v>0</v>
      </c>
      <c r="AC14" s="4">
        <f t="shared" si="40"/>
        <v>0.24515252318371661</v>
      </c>
      <c r="AD14" s="4">
        <f t="shared" si="40"/>
        <v>1.0062407321649269E-2</v>
      </c>
      <c r="AE14" s="4">
        <f t="shared" si="40"/>
        <v>0</v>
      </c>
      <c r="AF14" s="4">
        <f t="shared" si="40"/>
        <v>0</v>
      </c>
      <c r="AG14" s="4">
        <f t="shared" si="40"/>
        <v>4.8275164365725286E-3</v>
      </c>
      <c r="AH14" s="4">
        <f t="shared" si="40"/>
        <v>0</v>
      </c>
      <c r="AI14" s="4">
        <f t="shared" si="40"/>
        <v>0</v>
      </c>
      <c r="AJ14" s="4">
        <f t="shared" si="40"/>
        <v>55.922072845951959</v>
      </c>
      <c r="AK14" s="4">
        <f t="shared" si="40"/>
        <v>1.3317003934682723</v>
      </c>
      <c r="AL14" s="4">
        <f t="shared" si="40"/>
        <v>2.1215150888801704</v>
      </c>
      <c r="AM14" s="4">
        <f t="shared" si="40"/>
        <v>0</v>
      </c>
      <c r="AN14" s="4">
        <f t="shared" si="40"/>
        <v>0</v>
      </c>
      <c r="AO14" s="4">
        <f t="shared" si="40"/>
        <v>0</v>
      </c>
      <c r="AP14" s="4">
        <f t="shared" si="40"/>
        <v>0</v>
      </c>
      <c r="AQ14" s="4">
        <f t="shared" si="40"/>
        <v>1.6139355380334148</v>
      </c>
      <c r="AR14" s="4">
        <f t="shared" si="40"/>
        <v>3.5391284770667655</v>
      </c>
      <c r="AS14" s="4">
        <f t="shared" si="40"/>
        <v>2.8602292661394076E-2</v>
      </c>
      <c r="AT14" s="4">
        <f t="shared" si="40"/>
        <v>4.8835282578074436E-2</v>
      </c>
      <c r="AU14" s="4">
        <f t="shared" si="40"/>
        <v>3.7060050507548646E-2</v>
      </c>
      <c r="AV14" s="4">
        <f t="shared" si="40"/>
        <v>0</v>
      </c>
      <c r="AW14" s="4">
        <f t="shared" si="40"/>
        <v>2.919940015429898E-3</v>
      </c>
      <c r="AX14" s="4">
        <f t="shared" si="40"/>
        <v>0</v>
      </c>
      <c r="AY14" s="4">
        <f t="shared" si="40"/>
        <v>6.3689006845501269E-3</v>
      </c>
      <c r="AZ14" s="4">
        <f t="shared" si="40"/>
        <v>2.2740475419112847E-4</v>
      </c>
      <c r="BA14" s="4">
        <f t="shared" si="40"/>
        <v>0</v>
      </c>
      <c r="BB14" s="4">
        <f t="shared" si="40"/>
        <v>0</v>
      </c>
      <c r="BC14" s="4">
        <f t="shared" si="40"/>
        <v>5.4082714940229433E-3</v>
      </c>
      <c r="BD14" s="4">
        <f t="shared" si="40"/>
        <v>0</v>
      </c>
      <c r="BE14" s="4">
        <f t="shared" si="40"/>
        <v>0</v>
      </c>
      <c r="BF14" s="4">
        <f t="shared" si="40"/>
        <v>2.9027121290993476E-5</v>
      </c>
      <c r="BG14" s="4">
        <f t="shared" si="40"/>
        <v>3.3180436789499279E-4</v>
      </c>
      <c r="BH14" s="4">
        <f t="shared" si="40"/>
        <v>0</v>
      </c>
      <c r="BI14" s="4">
        <f t="shared" si="40"/>
        <v>3.4473626403334616E-2</v>
      </c>
      <c r="BJ14" s="4">
        <f t="shared" si="40"/>
        <v>1.8009039846578818E-2</v>
      </c>
      <c r="BK14" s="4">
        <f t="shared" si="40"/>
        <v>2.2975047334280007E-3</v>
      </c>
      <c r="BL14" s="4">
        <f t="shared" si="40"/>
        <v>4.6509583770960828E-3</v>
      </c>
      <c r="BM14" s="4">
        <f t="shared" si="40"/>
        <v>6.2848555051584051E-4</v>
      </c>
      <c r="BN14" s="4">
        <f t="shared" si="40"/>
        <v>0.65886403076406674</v>
      </c>
      <c r="BO14" s="4">
        <f t="shared" ref="BO14:DZ14" si="41">BO4*BO8</f>
        <v>5.0505995415173728E-3</v>
      </c>
      <c r="BP14" s="4">
        <f t="shared" si="41"/>
        <v>0</v>
      </c>
      <c r="BQ14" s="4">
        <f t="shared" si="41"/>
        <v>1.990883346907159E-3</v>
      </c>
      <c r="BR14" s="4">
        <f t="shared" si="41"/>
        <v>1.1467489985321032E-4</v>
      </c>
      <c r="BS14" s="4">
        <f t="shared" si="41"/>
        <v>0</v>
      </c>
      <c r="BT14" s="4">
        <f t="shared" si="41"/>
        <v>0</v>
      </c>
      <c r="BU14" s="4">
        <f t="shared" si="41"/>
        <v>6.4570829746838656E-4</v>
      </c>
      <c r="BV14" s="4">
        <f t="shared" si="41"/>
        <v>0</v>
      </c>
      <c r="BW14" s="4">
        <f t="shared" si="41"/>
        <v>0</v>
      </c>
      <c r="BX14" s="4">
        <f t="shared" si="41"/>
        <v>2.5882679428061977E-2</v>
      </c>
      <c r="BY14" s="4">
        <f t="shared" si="41"/>
        <v>6.6993171221005587</v>
      </c>
      <c r="BZ14" s="4">
        <f t="shared" si="41"/>
        <v>6.4848856124651274E-5</v>
      </c>
      <c r="CA14" s="4">
        <f t="shared" si="41"/>
        <v>1.3158701315601066E-3</v>
      </c>
      <c r="CB14" s="4">
        <f t="shared" si="41"/>
        <v>126.34248468704521</v>
      </c>
      <c r="CC14" s="4">
        <f t="shared" si="41"/>
        <v>5.2427847510563472E-4</v>
      </c>
      <c r="CD14" s="4">
        <f t="shared" si="41"/>
        <v>0</v>
      </c>
      <c r="CE14" s="4">
        <f t="shared" si="41"/>
        <v>2.5358286038884709E-2</v>
      </c>
      <c r="CF14" s="4">
        <f t="shared" si="41"/>
        <v>0</v>
      </c>
      <c r="CG14" s="4">
        <f t="shared" si="41"/>
        <v>0</v>
      </c>
      <c r="CH14" s="4">
        <f t="shared" si="41"/>
        <v>0</v>
      </c>
      <c r="CI14" s="4">
        <f t="shared" si="41"/>
        <v>4.4464817787780659E-3</v>
      </c>
      <c r="CJ14" s="4">
        <f t="shared" si="41"/>
        <v>2.3784699551601598</v>
      </c>
      <c r="CK14" s="4">
        <f t="shared" si="41"/>
        <v>0</v>
      </c>
      <c r="CL14" s="4">
        <f t="shared" si="41"/>
        <v>0</v>
      </c>
      <c r="CM14" s="4">
        <f t="shared" si="41"/>
        <v>0.51200605526909593</v>
      </c>
      <c r="CN14" s="4">
        <f t="shared" si="41"/>
        <v>7.0576189216524545</v>
      </c>
      <c r="CO14" s="4">
        <f t="shared" si="41"/>
        <v>2.2822158014187077</v>
      </c>
      <c r="CP14" s="4">
        <f t="shared" si="41"/>
        <v>2.3638128548509951</v>
      </c>
      <c r="CQ14" s="4">
        <f t="shared" si="41"/>
        <v>3.0819291176467166E-2</v>
      </c>
      <c r="CR14" s="4">
        <f t="shared" si="41"/>
        <v>0.23521879364167725</v>
      </c>
      <c r="CS14" s="4">
        <f t="shared" si="41"/>
        <v>2.2395738364699692E-3</v>
      </c>
      <c r="CT14" s="4">
        <f t="shared" si="41"/>
        <v>4.5905970233795125E-4</v>
      </c>
      <c r="CU14" s="4">
        <f t="shared" si="41"/>
        <v>7.5944084366276901E-3</v>
      </c>
      <c r="CV14" s="4">
        <f t="shared" si="41"/>
        <v>0</v>
      </c>
      <c r="CW14" s="4">
        <f t="shared" si="41"/>
        <v>5.8538296513579373E-4</v>
      </c>
      <c r="CX14" s="4">
        <f t="shared" si="41"/>
        <v>0</v>
      </c>
      <c r="CY14" s="4">
        <f t="shared" si="41"/>
        <v>1.6582268277310579</v>
      </c>
      <c r="CZ14" s="4">
        <f t="shared" si="41"/>
        <v>0</v>
      </c>
      <c r="DA14" s="4">
        <f t="shared" si="41"/>
        <v>21.309296409090507</v>
      </c>
      <c r="DB14" s="4">
        <f t="shared" si="41"/>
        <v>0.95413986844595899</v>
      </c>
      <c r="DC14" s="4">
        <f t="shared" si="41"/>
        <v>0</v>
      </c>
      <c r="DD14" s="4">
        <f t="shared" si="41"/>
        <v>0.25617556946431386</v>
      </c>
      <c r="DE14" s="4">
        <f t="shared" si="41"/>
        <v>0.23080173881071955</v>
      </c>
      <c r="DF14" s="4">
        <f t="shared" si="41"/>
        <v>1.2390217529390578E-2</v>
      </c>
      <c r="DG14" s="4">
        <f t="shared" si="41"/>
        <v>8.6475687737532989E-2</v>
      </c>
      <c r="DH14" s="4">
        <f t="shared" si="41"/>
        <v>0.15901419309782022</v>
      </c>
      <c r="DI14" s="4">
        <f t="shared" si="41"/>
        <v>5.4067826970861425E-2</v>
      </c>
      <c r="DJ14" s="4">
        <f t="shared" si="41"/>
        <v>0</v>
      </c>
      <c r="DK14" s="4">
        <f t="shared" si="41"/>
        <v>7.6067054836606335E-2</v>
      </c>
      <c r="DL14" s="4">
        <f t="shared" si="41"/>
        <v>1.3154216758879062E-2</v>
      </c>
      <c r="DM14" s="4">
        <f t="shared" si="41"/>
        <v>0</v>
      </c>
      <c r="DN14" s="4">
        <f t="shared" si="41"/>
        <v>1.6047471798831937E-4</v>
      </c>
      <c r="DO14" s="4">
        <f t="shared" si="41"/>
        <v>0</v>
      </c>
      <c r="DP14" s="4">
        <f t="shared" si="41"/>
        <v>3.2676719353358025E-3</v>
      </c>
      <c r="DQ14" s="4">
        <f t="shared" si="41"/>
        <v>0</v>
      </c>
      <c r="DR14" s="4">
        <f t="shared" si="41"/>
        <v>0</v>
      </c>
      <c r="DS14" s="4">
        <f t="shared" si="41"/>
        <v>6.1902852121407184E-3</v>
      </c>
      <c r="DT14" s="4">
        <f t="shared" si="41"/>
        <v>6.1265683123137821E-2</v>
      </c>
      <c r="DU14" s="4">
        <f t="shared" si="41"/>
        <v>0</v>
      </c>
      <c r="DV14" s="4">
        <f t="shared" si="41"/>
        <v>44.750006890715639</v>
      </c>
      <c r="DW14" s="4">
        <f t="shared" si="41"/>
        <v>0</v>
      </c>
      <c r="DX14" s="4">
        <f t="shared" si="41"/>
        <v>0</v>
      </c>
      <c r="DY14" s="4">
        <f t="shared" si="41"/>
        <v>0</v>
      </c>
      <c r="DZ14" s="4">
        <f t="shared" si="41"/>
        <v>0</v>
      </c>
      <c r="EA14" s="4">
        <f t="shared" ref="EA14:GL14" si="42">EA4*EA8</f>
        <v>4.066169564991867</v>
      </c>
      <c r="EB14" s="4">
        <f t="shared" si="42"/>
        <v>0</v>
      </c>
      <c r="EC14" s="4">
        <f t="shared" si="42"/>
        <v>0</v>
      </c>
      <c r="ED14" s="4">
        <f t="shared" si="42"/>
        <v>0</v>
      </c>
      <c r="EE14" s="4">
        <f t="shared" si="42"/>
        <v>0</v>
      </c>
      <c r="EF14" s="4">
        <f t="shared" si="42"/>
        <v>6.2206072637863735E-2</v>
      </c>
      <c r="EG14" s="4">
        <f t="shared" si="42"/>
        <v>5.0731412300854435E-3</v>
      </c>
      <c r="EH14" s="4">
        <f t="shared" si="42"/>
        <v>8.3428462691482181</v>
      </c>
      <c r="EI14" s="4">
        <f t="shared" si="42"/>
        <v>4.7223754429008863E-2</v>
      </c>
      <c r="EJ14" s="4">
        <f t="shared" si="42"/>
        <v>0</v>
      </c>
      <c r="EK14" s="4">
        <f t="shared" si="42"/>
        <v>1.2339622063973311E-2</v>
      </c>
      <c r="EL14" s="4">
        <f t="shared" si="42"/>
        <v>3.4887048330086781E-2</v>
      </c>
      <c r="EM14" s="4">
        <f t="shared" si="42"/>
        <v>2.4267365663103144E-2</v>
      </c>
      <c r="EN14" s="4">
        <f t="shared" si="42"/>
        <v>1.8307035539714831</v>
      </c>
      <c r="EO14" s="4">
        <f t="shared" si="42"/>
        <v>0</v>
      </c>
      <c r="EP14" s="4">
        <f t="shared" si="42"/>
        <v>0.21287202657070736</v>
      </c>
      <c r="EQ14" s="4">
        <f t="shared" si="42"/>
        <v>0</v>
      </c>
      <c r="ER14" s="4">
        <f t="shared" si="42"/>
        <v>0.29342792729135908</v>
      </c>
      <c r="ES14" s="4">
        <f t="shared" si="42"/>
        <v>0</v>
      </c>
      <c r="ET14" s="4">
        <f t="shared" si="42"/>
        <v>0</v>
      </c>
      <c r="EU14" s="4">
        <f t="shared" si="42"/>
        <v>0</v>
      </c>
      <c r="EV14" s="4">
        <f t="shared" si="42"/>
        <v>0.44323436315937914</v>
      </c>
      <c r="EW14" s="4">
        <f t="shared" si="42"/>
        <v>1.3514579843299384E-2</v>
      </c>
      <c r="EX14" s="4">
        <f t="shared" si="42"/>
        <v>0.58157602758377802</v>
      </c>
      <c r="EY14" s="4">
        <f t="shared" si="42"/>
        <v>2.3266633300369011E-3</v>
      </c>
      <c r="EZ14" s="4">
        <f t="shared" si="42"/>
        <v>0</v>
      </c>
      <c r="FA14" s="4">
        <f t="shared" si="42"/>
        <v>0</v>
      </c>
      <c r="FB14" s="4">
        <f t="shared" si="42"/>
        <v>0</v>
      </c>
      <c r="FC14" s="4">
        <f t="shared" si="42"/>
        <v>0</v>
      </c>
      <c r="FD14" s="4">
        <f t="shared" si="42"/>
        <v>2.2615226505978647E-2</v>
      </c>
      <c r="FE14" s="4">
        <f t="shared" si="42"/>
        <v>1.9319481401813593E-3</v>
      </c>
      <c r="FF14" s="4">
        <f t="shared" si="42"/>
        <v>0.10633072358918479</v>
      </c>
      <c r="FG14" s="4">
        <f t="shared" si="42"/>
        <v>1.0804353572220135E-2</v>
      </c>
      <c r="FH14" s="4">
        <f t="shared" si="42"/>
        <v>4.7422337744442052E-3</v>
      </c>
      <c r="FI14" s="4">
        <f t="shared" si="42"/>
        <v>1.3389278394086705E-2</v>
      </c>
      <c r="FJ14" s="4">
        <f t="shared" si="42"/>
        <v>0.11620236102196338</v>
      </c>
      <c r="FK14" s="4">
        <f t="shared" si="42"/>
        <v>0</v>
      </c>
      <c r="FL14" s="4">
        <f t="shared" si="42"/>
        <v>6.5531863203097595E-3</v>
      </c>
      <c r="FM14" s="4">
        <f t="shared" si="42"/>
        <v>0</v>
      </c>
      <c r="FN14" s="4">
        <f t="shared" si="42"/>
        <v>2.5559912952872369E-5</v>
      </c>
      <c r="FO14" s="4">
        <f t="shared" si="42"/>
        <v>3.0014147504079464E-2</v>
      </c>
      <c r="FP14" s="4">
        <f t="shared" si="42"/>
        <v>0</v>
      </c>
      <c r="FQ14" s="4">
        <f t="shared" si="42"/>
        <v>3.5544441115188262E-3</v>
      </c>
      <c r="FR14" s="4">
        <f t="shared" si="42"/>
        <v>1.0279762233097791E-2</v>
      </c>
      <c r="FS14" s="4">
        <f t="shared" si="42"/>
        <v>6.2919096506569752E-2</v>
      </c>
      <c r="FT14" s="4">
        <f t="shared" si="42"/>
        <v>4.6408755449459646E-2</v>
      </c>
      <c r="FU14" s="4">
        <f t="shared" si="42"/>
        <v>1.703421252232221</v>
      </c>
      <c r="FV14" s="4">
        <f t="shared" si="42"/>
        <v>6.6732142814680232E-4</v>
      </c>
      <c r="FW14" s="4">
        <f t="shared" si="42"/>
        <v>0.15415500872861831</v>
      </c>
      <c r="FX14" s="4">
        <f t="shared" si="42"/>
        <v>4.8704455823132724E-3</v>
      </c>
      <c r="FY14" s="4">
        <f t="shared" si="42"/>
        <v>7.7624661232130517E-3</v>
      </c>
      <c r="FZ14" s="4">
        <f t="shared" si="42"/>
        <v>2.4001640030449915E-3</v>
      </c>
      <c r="GA14" s="4">
        <f t="shared" si="42"/>
        <v>2.6542883983750751E-2</v>
      </c>
      <c r="GB14" s="4">
        <f t="shared" si="42"/>
        <v>1.9575106068696478E-3</v>
      </c>
      <c r="GC14" s="4">
        <f t="shared" si="42"/>
        <v>9.8852486064217207E-4</v>
      </c>
      <c r="GD14" s="4">
        <f t="shared" si="42"/>
        <v>0</v>
      </c>
      <c r="GE14" s="4">
        <f t="shared" si="42"/>
        <v>0</v>
      </c>
      <c r="GF14" s="4">
        <f t="shared" si="42"/>
        <v>3.9858388294493121</v>
      </c>
      <c r="GG14" s="4">
        <f t="shared" si="42"/>
        <v>1.1731964963695375E-3</v>
      </c>
      <c r="GH14" s="4">
        <f t="shared" si="42"/>
        <v>0</v>
      </c>
      <c r="GI14" s="4">
        <f t="shared" si="42"/>
        <v>6.1299506936157898E-2</v>
      </c>
      <c r="GJ14" s="4">
        <f t="shared" si="42"/>
        <v>0.51433586782656526</v>
      </c>
      <c r="GK14" s="4">
        <f t="shared" si="42"/>
        <v>0.30722965575840477</v>
      </c>
      <c r="GL14" s="4">
        <f t="shared" si="42"/>
        <v>14.962124904709658</v>
      </c>
      <c r="GM14" s="4">
        <f t="shared" ref="GM14:IX14" si="43">GM4*GM8</f>
        <v>0</v>
      </c>
      <c r="GN14" s="4">
        <f t="shared" si="43"/>
        <v>0.16554784286420179</v>
      </c>
      <c r="GO14" s="4">
        <f t="shared" si="43"/>
        <v>0</v>
      </c>
      <c r="GP14" s="4">
        <f t="shared" si="43"/>
        <v>0.67579123028958854</v>
      </c>
      <c r="GQ14" s="4">
        <f t="shared" si="43"/>
        <v>0.21755464961874174</v>
      </c>
      <c r="GR14" s="4">
        <f t="shared" si="43"/>
        <v>0.33459236195245212</v>
      </c>
      <c r="GS14" s="4">
        <f t="shared" si="43"/>
        <v>0.14314409123173602</v>
      </c>
      <c r="GT14" s="4">
        <f t="shared" si="43"/>
        <v>0.18852725428159436</v>
      </c>
      <c r="GU14" s="4">
        <f t="shared" si="43"/>
        <v>2.9394567972821359E-4</v>
      </c>
      <c r="GV14" s="4">
        <f t="shared" si="43"/>
        <v>0</v>
      </c>
      <c r="GW14" s="4">
        <f t="shared" si="43"/>
        <v>0</v>
      </c>
      <c r="GX14" s="4">
        <f t="shared" si="43"/>
        <v>0</v>
      </c>
      <c r="GY14" s="4">
        <f t="shared" si="43"/>
        <v>4.2578537549316204E-4</v>
      </c>
      <c r="GZ14" s="4">
        <f t="shared" si="43"/>
        <v>0</v>
      </c>
      <c r="HA14" s="4">
        <f t="shared" si="43"/>
        <v>0</v>
      </c>
      <c r="HB14" s="4">
        <f t="shared" si="43"/>
        <v>6.8928075899904384E-3</v>
      </c>
      <c r="HC14" s="4">
        <f t="shared" si="43"/>
        <v>4.7452962449154826E-2</v>
      </c>
      <c r="HD14" s="4">
        <f t="shared" si="43"/>
        <v>0</v>
      </c>
      <c r="HE14" s="4">
        <f t="shared" si="43"/>
        <v>6.9735219394791645E-2</v>
      </c>
      <c r="HF14" s="4">
        <f t="shared" si="43"/>
        <v>1.7383513127828989</v>
      </c>
      <c r="HG14" s="4">
        <f t="shared" si="43"/>
        <v>0</v>
      </c>
      <c r="HH14" s="4">
        <f t="shared" si="43"/>
        <v>0</v>
      </c>
      <c r="HI14" s="4">
        <f t="shared" si="43"/>
        <v>4.9474341735088008E-3</v>
      </c>
      <c r="HJ14" s="4">
        <f t="shared" si="43"/>
        <v>0</v>
      </c>
      <c r="HK14" s="4">
        <f t="shared" si="43"/>
        <v>2.9870844530375872E-2</v>
      </c>
      <c r="HL14" s="4">
        <f t="shared" si="43"/>
        <v>0</v>
      </c>
      <c r="HM14" s="4">
        <f t="shared" si="43"/>
        <v>0</v>
      </c>
      <c r="HN14" s="4">
        <f t="shared" si="43"/>
        <v>0</v>
      </c>
      <c r="HO14" s="4">
        <f t="shared" si="43"/>
        <v>0</v>
      </c>
      <c r="HP14" s="4">
        <f t="shared" si="43"/>
        <v>2.6440536505830761E-3</v>
      </c>
      <c r="HQ14" s="4">
        <f t="shared" si="43"/>
        <v>2.4736790123529441E-3</v>
      </c>
      <c r="HR14" s="4">
        <f t="shared" si="43"/>
        <v>0</v>
      </c>
      <c r="HS14" s="4">
        <f t="shared" si="43"/>
        <v>0</v>
      </c>
      <c r="HT14" s="4">
        <f t="shared" si="43"/>
        <v>0</v>
      </c>
      <c r="HU14" s="4">
        <f t="shared" si="43"/>
        <v>0</v>
      </c>
      <c r="HV14" s="4">
        <f t="shared" si="43"/>
        <v>0</v>
      </c>
      <c r="HW14" s="4">
        <f t="shared" si="43"/>
        <v>0</v>
      </c>
      <c r="HX14" s="4">
        <f t="shared" si="43"/>
        <v>4.8669246907492407E-3</v>
      </c>
      <c r="HY14" s="4">
        <f t="shared" si="43"/>
        <v>3.0826112340804408E-6</v>
      </c>
      <c r="HZ14" s="4">
        <f t="shared" si="43"/>
        <v>8.7725495238174652E-5</v>
      </c>
      <c r="IA14" s="4">
        <f t="shared" si="43"/>
        <v>0</v>
      </c>
      <c r="IB14" s="4">
        <f t="shared" si="43"/>
        <v>0</v>
      </c>
      <c r="IC14" s="4">
        <f t="shared" si="43"/>
        <v>0</v>
      </c>
      <c r="ID14" s="4">
        <f t="shared" si="43"/>
        <v>0</v>
      </c>
      <c r="IE14" s="4">
        <f t="shared" si="43"/>
        <v>0</v>
      </c>
      <c r="IF14" s="4">
        <f t="shared" si="43"/>
        <v>0</v>
      </c>
      <c r="IG14" s="4">
        <f t="shared" si="43"/>
        <v>0</v>
      </c>
      <c r="IH14" s="4">
        <f t="shared" si="43"/>
        <v>0</v>
      </c>
      <c r="II14" s="4">
        <f t="shared" si="43"/>
        <v>0</v>
      </c>
      <c r="IJ14" s="4">
        <f t="shared" si="43"/>
        <v>0</v>
      </c>
      <c r="IK14" s="4">
        <f t="shared" si="43"/>
        <v>0</v>
      </c>
      <c r="IL14" s="4">
        <f t="shared" si="43"/>
        <v>0</v>
      </c>
      <c r="IM14" s="4">
        <f t="shared" si="43"/>
        <v>0</v>
      </c>
      <c r="IN14" s="4">
        <f t="shared" si="43"/>
        <v>0</v>
      </c>
      <c r="IO14" s="4">
        <f t="shared" si="43"/>
        <v>0</v>
      </c>
      <c r="IP14" s="4">
        <f t="shared" si="43"/>
        <v>0</v>
      </c>
      <c r="IQ14" s="4">
        <f t="shared" si="43"/>
        <v>0.12165602695832496</v>
      </c>
      <c r="IR14" s="4">
        <f t="shared" si="43"/>
        <v>2.1236442883701312E-3</v>
      </c>
      <c r="IS14" s="4">
        <f t="shared" si="43"/>
        <v>4.9041192138898565E-3</v>
      </c>
      <c r="IT14" s="4">
        <f t="shared" si="43"/>
        <v>1.8401238609624319E-4</v>
      </c>
      <c r="IU14" s="4">
        <f t="shared" si="43"/>
        <v>0</v>
      </c>
      <c r="IV14" s="4">
        <f t="shared" si="43"/>
        <v>0</v>
      </c>
      <c r="IW14" s="4">
        <f t="shared" si="43"/>
        <v>0</v>
      </c>
      <c r="IX14" s="4">
        <f t="shared" si="43"/>
        <v>0</v>
      </c>
      <c r="IY14" s="4">
        <f t="shared" ref="IY14:LJ14" si="44">IY4*IY8</f>
        <v>0</v>
      </c>
      <c r="IZ14" s="4">
        <f t="shared" si="44"/>
        <v>0</v>
      </c>
      <c r="JA14" s="4">
        <f t="shared" si="44"/>
        <v>0</v>
      </c>
      <c r="JB14" s="4">
        <f t="shared" si="44"/>
        <v>6.4296991373415908E-6</v>
      </c>
      <c r="JC14" s="4">
        <f t="shared" si="44"/>
        <v>4.7166839352993422E-6</v>
      </c>
      <c r="JD14" s="4">
        <f t="shared" si="44"/>
        <v>0</v>
      </c>
      <c r="JE14" s="4">
        <f t="shared" si="44"/>
        <v>0</v>
      </c>
      <c r="JF14" s="4">
        <f t="shared" si="44"/>
        <v>0</v>
      </c>
      <c r="JG14" s="4">
        <f t="shared" si="44"/>
        <v>4.4193782813293832E-3</v>
      </c>
      <c r="JH14" s="4">
        <f t="shared" si="44"/>
        <v>0</v>
      </c>
      <c r="JI14" s="4">
        <f t="shared" si="44"/>
        <v>8.6526268796662489</v>
      </c>
      <c r="JJ14" s="4">
        <f t="shared" si="44"/>
        <v>0.23555639215258992</v>
      </c>
      <c r="JK14" s="4">
        <f t="shared" si="44"/>
        <v>0</v>
      </c>
      <c r="JL14" s="4">
        <f t="shared" si="44"/>
        <v>0</v>
      </c>
      <c r="JM14" s="4">
        <f t="shared" si="44"/>
        <v>4.3197241375882564E-3</v>
      </c>
      <c r="JN14" s="4">
        <f t="shared" si="44"/>
        <v>0</v>
      </c>
      <c r="JO14" s="4">
        <f t="shared" si="44"/>
        <v>0.45816081579663204</v>
      </c>
      <c r="JP14" s="4">
        <f t="shared" si="44"/>
        <v>1.8447368703243823E-2</v>
      </c>
      <c r="JQ14" s="4">
        <f t="shared" si="44"/>
        <v>0</v>
      </c>
      <c r="JR14" s="4">
        <f t="shared" si="44"/>
        <v>0</v>
      </c>
      <c r="JS14" s="4">
        <f t="shared" si="44"/>
        <v>0</v>
      </c>
      <c r="JT14" s="4">
        <f t="shared" si="44"/>
        <v>1.3109279838545285E-2</v>
      </c>
      <c r="JU14" s="4">
        <f t="shared" si="44"/>
        <v>0</v>
      </c>
      <c r="JV14" s="4">
        <f t="shared" si="44"/>
        <v>0</v>
      </c>
      <c r="JW14" s="4">
        <f t="shared" si="44"/>
        <v>0</v>
      </c>
      <c r="JX14" s="4">
        <f t="shared" si="44"/>
        <v>5.8320053179356374E-3</v>
      </c>
      <c r="JY14" s="4">
        <f t="shared" si="44"/>
        <v>0</v>
      </c>
      <c r="JZ14" s="4">
        <f t="shared" si="44"/>
        <v>0</v>
      </c>
      <c r="KA14" s="4">
        <f t="shared" si="44"/>
        <v>1.464544214401467E-3</v>
      </c>
      <c r="KB14" s="4">
        <f t="shared" si="44"/>
        <v>0</v>
      </c>
      <c r="KC14" s="4">
        <f t="shared" si="44"/>
        <v>0</v>
      </c>
      <c r="KD14" s="4">
        <f t="shared" si="44"/>
        <v>0</v>
      </c>
      <c r="KE14" s="4">
        <f t="shared" si="44"/>
        <v>0</v>
      </c>
      <c r="KF14" s="4">
        <f t="shared" si="44"/>
        <v>2.2416692444997381E-2</v>
      </c>
      <c r="KG14" s="4">
        <f t="shared" si="44"/>
        <v>0</v>
      </c>
      <c r="KH14" s="4">
        <f t="shared" si="44"/>
        <v>0</v>
      </c>
      <c r="KI14" s="4">
        <f t="shared" si="44"/>
        <v>0</v>
      </c>
      <c r="KJ14" s="4">
        <f t="shared" si="44"/>
        <v>1.0677186087317644E-2</v>
      </c>
      <c r="KK14" s="4">
        <f t="shared" si="44"/>
        <v>0</v>
      </c>
      <c r="KL14" s="4">
        <f t="shared" si="44"/>
        <v>0</v>
      </c>
      <c r="KM14" s="4">
        <f t="shared" si="44"/>
        <v>0</v>
      </c>
      <c r="KN14" s="4">
        <f t="shared" si="44"/>
        <v>0</v>
      </c>
      <c r="KO14" s="4">
        <f t="shared" si="44"/>
        <v>0</v>
      </c>
      <c r="KP14" s="4">
        <f t="shared" si="44"/>
        <v>4.2332747873852272E-2</v>
      </c>
      <c r="KQ14" s="4">
        <f t="shared" si="44"/>
        <v>0</v>
      </c>
      <c r="KR14" s="4">
        <f t="shared" si="44"/>
        <v>2.0431706512929596E-3</v>
      </c>
      <c r="KS14" s="4">
        <f t="shared" si="44"/>
        <v>0</v>
      </c>
      <c r="KT14" s="4">
        <f t="shared" si="44"/>
        <v>0</v>
      </c>
      <c r="KU14" s="4">
        <f t="shared" si="44"/>
        <v>0</v>
      </c>
      <c r="KV14" s="4">
        <f t="shared" si="44"/>
        <v>0</v>
      </c>
      <c r="KW14" s="4">
        <f t="shared" si="44"/>
        <v>0</v>
      </c>
      <c r="KX14" s="4">
        <f t="shared" si="44"/>
        <v>2.35327631783592E-3</v>
      </c>
      <c r="KY14" s="4">
        <f t="shared" si="44"/>
        <v>0</v>
      </c>
      <c r="KZ14" s="4">
        <f t="shared" si="44"/>
        <v>0</v>
      </c>
      <c r="LA14" s="4">
        <f t="shared" si="44"/>
        <v>0</v>
      </c>
      <c r="LB14" s="4">
        <f t="shared" si="44"/>
        <v>0</v>
      </c>
      <c r="LC14" s="4">
        <f t="shared" si="44"/>
        <v>0</v>
      </c>
      <c r="LD14" s="4">
        <f t="shared" si="44"/>
        <v>0.18937729267446834</v>
      </c>
      <c r="LE14" s="4">
        <f t="shared" si="44"/>
        <v>0</v>
      </c>
      <c r="LF14" s="4">
        <f t="shared" si="44"/>
        <v>0</v>
      </c>
      <c r="LG14" s="4">
        <f t="shared" si="44"/>
        <v>0</v>
      </c>
      <c r="LH14" s="4">
        <f t="shared" si="44"/>
        <v>0</v>
      </c>
      <c r="LI14" s="4">
        <f t="shared" si="44"/>
        <v>3.8176343647993523E-4</v>
      </c>
      <c r="LJ14" s="4">
        <f t="shared" si="44"/>
        <v>0</v>
      </c>
      <c r="LK14" s="4">
        <f t="shared" ref="LK14:NV14" si="45">LK4*LK8</f>
        <v>0</v>
      </c>
      <c r="LL14" s="4">
        <f t="shared" si="45"/>
        <v>0</v>
      </c>
      <c r="LM14" s="4">
        <f t="shared" si="45"/>
        <v>5.7720826142642997E-6</v>
      </c>
      <c r="LN14" s="4">
        <f t="shared" si="45"/>
        <v>1.2524938411442075</v>
      </c>
      <c r="LO14" s="4">
        <f t="shared" si="45"/>
        <v>0</v>
      </c>
      <c r="LP14" s="4">
        <f t="shared" si="45"/>
        <v>0</v>
      </c>
      <c r="LQ14" s="4">
        <f t="shared" si="45"/>
        <v>3.5001274582399764E-3</v>
      </c>
      <c r="LR14" s="4">
        <f t="shared" si="45"/>
        <v>0</v>
      </c>
      <c r="LS14" s="4">
        <f t="shared" si="45"/>
        <v>0</v>
      </c>
      <c r="LT14" s="4">
        <f t="shared" si="45"/>
        <v>9.4864594984134746E-3</v>
      </c>
      <c r="LU14" s="4">
        <f t="shared" si="45"/>
        <v>0</v>
      </c>
      <c r="LV14" s="4">
        <f t="shared" si="45"/>
        <v>0</v>
      </c>
      <c r="LW14" s="4">
        <f t="shared" si="45"/>
        <v>0.1386658265355809</v>
      </c>
      <c r="LX14" s="4">
        <f t="shared" si="45"/>
        <v>0.27297297143125371</v>
      </c>
      <c r="LY14" s="4">
        <f t="shared" si="45"/>
        <v>0</v>
      </c>
      <c r="LZ14" s="4">
        <f t="shared" si="45"/>
        <v>6.5655769468070573E-3</v>
      </c>
      <c r="MA14" s="4">
        <f t="shared" si="45"/>
        <v>0</v>
      </c>
      <c r="MB14" s="4">
        <f t="shared" si="45"/>
        <v>0</v>
      </c>
      <c r="MC14" s="4">
        <f t="shared" si="45"/>
        <v>0</v>
      </c>
      <c r="MD14" s="4">
        <f t="shared" si="45"/>
        <v>0</v>
      </c>
      <c r="ME14" s="4">
        <f t="shared" si="45"/>
        <v>1.985496117072089E-2</v>
      </c>
      <c r="MF14" s="4">
        <f t="shared" si="45"/>
        <v>0</v>
      </c>
      <c r="MG14" s="4">
        <f t="shared" si="45"/>
        <v>0</v>
      </c>
      <c r="MH14" s="4">
        <f t="shared" si="45"/>
        <v>0</v>
      </c>
      <c r="MI14" s="4">
        <f t="shared" si="45"/>
        <v>0</v>
      </c>
      <c r="MJ14" s="4">
        <f t="shared" si="45"/>
        <v>0</v>
      </c>
      <c r="MK14" s="4">
        <f t="shared" si="45"/>
        <v>0</v>
      </c>
      <c r="ML14" s="4">
        <f t="shared" si="45"/>
        <v>0</v>
      </c>
      <c r="MM14" s="4">
        <f t="shared" si="45"/>
        <v>1.0161833282805102</v>
      </c>
      <c r="MN14" s="4">
        <f t="shared" si="45"/>
        <v>0.19122961653740017</v>
      </c>
      <c r="MO14" s="4">
        <f t="shared" si="45"/>
        <v>3.4824424823005663E-3</v>
      </c>
      <c r="MP14" s="4">
        <f t="shared" si="45"/>
        <v>0</v>
      </c>
      <c r="MQ14" s="4">
        <f t="shared" si="45"/>
        <v>0</v>
      </c>
      <c r="MR14" s="4">
        <f t="shared" si="45"/>
        <v>5.4306219859651247E-3</v>
      </c>
      <c r="MS14" s="4">
        <f t="shared" si="45"/>
        <v>0</v>
      </c>
      <c r="MT14" s="4">
        <f t="shared" si="45"/>
        <v>7.1375820708763915E-2</v>
      </c>
      <c r="MU14" s="4">
        <f t="shared" si="45"/>
        <v>0</v>
      </c>
      <c r="MV14" s="4">
        <f t="shared" si="45"/>
        <v>2.3202797431144638E-2</v>
      </c>
      <c r="MW14" s="4">
        <f t="shared" si="45"/>
        <v>1.0289186649686966E-3</v>
      </c>
      <c r="MX14" s="4">
        <f t="shared" si="45"/>
        <v>0</v>
      </c>
      <c r="MY14" s="4">
        <f t="shared" si="45"/>
        <v>2.4943636730583998E-2</v>
      </c>
      <c r="MZ14" s="4">
        <f t="shared" si="45"/>
        <v>4.9790442622387687E-2</v>
      </c>
      <c r="NA14" s="4">
        <f t="shared" si="45"/>
        <v>0</v>
      </c>
      <c r="NB14" s="4">
        <f t="shared" si="45"/>
        <v>0.12800763422449063</v>
      </c>
      <c r="NC14" s="4">
        <f t="shared" si="45"/>
        <v>6.4460152444124286E-2</v>
      </c>
      <c r="ND14" s="4">
        <f t="shared" si="45"/>
        <v>1.9398681797237485E-2</v>
      </c>
      <c r="NE14" s="4">
        <f t="shared" si="45"/>
        <v>6.0944082502124526E-2</v>
      </c>
      <c r="NF14" s="4">
        <f t="shared" si="45"/>
        <v>2.2269192302064151E-3</v>
      </c>
      <c r="NG14" s="4">
        <f t="shared" si="45"/>
        <v>0</v>
      </c>
      <c r="NH14" s="4">
        <f t="shared" si="45"/>
        <v>2.7966770627128747E-2</v>
      </c>
      <c r="NI14" s="4">
        <f t="shared" si="45"/>
        <v>2.7613038739224969E-2</v>
      </c>
      <c r="NJ14" s="4">
        <f t="shared" si="45"/>
        <v>1.8473707251872157E-2</v>
      </c>
      <c r="NK14" s="4">
        <f t="shared" si="45"/>
        <v>4.8986417338149858E-3</v>
      </c>
      <c r="NL14" s="4">
        <f t="shared" si="45"/>
        <v>0</v>
      </c>
      <c r="NM14" s="4">
        <f t="shared" si="45"/>
        <v>0.13957816571718623</v>
      </c>
      <c r="NN14" s="4">
        <f t="shared" si="45"/>
        <v>0</v>
      </c>
      <c r="NO14" s="4">
        <f t="shared" si="45"/>
        <v>5.6857990132641201E-2</v>
      </c>
      <c r="NP14" s="4">
        <f t="shared" si="45"/>
        <v>0.50667618915049917</v>
      </c>
      <c r="NQ14" s="4">
        <f t="shared" si="45"/>
        <v>2.4726052336279977E-3</v>
      </c>
      <c r="NR14" s="4">
        <f t="shared" si="45"/>
        <v>1.1470465705476118E-3</v>
      </c>
      <c r="NS14" s="4">
        <f t="shared" si="45"/>
        <v>6.9468739632317479E-3</v>
      </c>
      <c r="NT14" s="4">
        <f t="shared" si="45"/>
        <v>0</v>
      </c>
      <c r="NU14" s="4">
        <f t="shared" si="45"/>
        <v>0</v>
      </c>
      <c r="NV14" s="4">
        <f t="shared" si="45"/>
        <v>0.47119864965758423</v>
      </c>
      <c r="NW14" s="4">
        <f t="shared" ref="NW14:QH14" si="46">NW4*NW8</f>
        <v>1.0241964997539895E-2</v>
      </c>
      <c r="NX14" s="4">
        <f t="shared" si="46"/>
        <v>0.22500415017159911</v>
      </c>
      <c r="NY14" s="4">
        <f t="shared" si="46"/>
        <v>0.51244985131529297</v>
      </c>
      <c r="NZ14" s="4">
        <f t="shared" si="46"/>
        <v>1.8761114184213893E-3</v>
      </c>
      <c r="OA14" s="4">
        <f t="shared" si="46"/>
        <v>2.2194760615374971E-2</v>
      </c>
      <c r="OB14" s="4">
        <f t="shared" si="46"/>
        <v>7.9355673743844151E-3</v>
      </c>
      <c r="OC14" s="4">
        <f t="shared" si="46"/>
        <v>3.771137597098214E-2</v>
      </c>
      <c r="OD14" s="4">
        <f t="shared" si="46"/>
        <v>1.7202925587795865E-2</v>
      </c>
      <c r="OE14" s="4">
        <f t="shared" si="46"/>
        <v>7.8756067822528895E-3</v>
      </c>
      <c r="OF14" s="4">
        <f t="shared" si="46"/>
        <v>0.50376412021679828</v>
      </c>
      <c r="OG14" s="4">
        <f t="shared" si="46"/>
        <v>0.16867017808087634</v>
      </c>
      <c r="OH14" s="4">
        <f t="shared" si="46"/>
        <v>4.6532292859120875E-3</v>
      </c>
      <c r="OI14" s="4">
        <f t="shared" si="46"/>
        <v>2.2611542435929115E-3</v>
      </c>
      <c r="OJ14" s="4">
        <f t="shared" si="46"/>
        <v>0</v>
      </c>
      <c r="OK14" s="4">
        <f t="shared" si="46"/>
        <v>2.0385487478444826E-2</v>
      </c>
      <c r="OL14" s="4">
        <f t="shared" si="46"/>
        <v>2.13547596726425</v>
      </c>
      <c r="OM14" s="4">
        <f t="shared" si="46"/>
        <v>0</v>
      </c>
      <c r="ON14" s="4">
        <f t="shared" si="46"/>
        <v>0.43437966872538553</v>
      </c>
      <c r="OO14" s="4">
        <f t="shared" si="46"/>
        <v>13.264705229194504</v>
      </c>
      <c r="OP14" s="4">
        <f t="shared" si="46"/>
        <v>0</v>
      </c>
      <c r="OQ14" s="4">
        <f t="shared" si="46"/>
        <v>0.78636540829669088</v>
      </c>
      <c r="OR14" s="4">
        <f t="shared" si="46"/>
        <v>3.2523357141733246E-2</v>
      </c>
      <c r="OS14" s="4">
        <f t="shared" si="46"/>
        <v>0.15879405488699153</v>
      </c>
      <c r="OT14" s="4">
        <f t="shared" si="46"/>
        <v>0</v>
      </c>
      <c r="OU14" s="4">
        <f t="shared" si="46"/>
        <v>0</v>
      </c>
      <c r="OV14" s="4">
        <f t="shared" si="46"/>
        <v>0</v>
      </c>
      <c r="OW14" s="4">
        <f t="shared" si="46"/>
        <v>0</v>
      </c>
      <c r="OX14" s="4">
        <f t="shared" si="46"/>
        <v>0</v>
      </c>
      <c r="OY14" s="4">
        <f t="shared" si="46"/>
        <v>0</v>
      </c>
      <c r="OZ14" s="4">
        <f t="shared" si="46"/>
        <v>7.8180287002655433E-2</v>
      </c>
      <c r="PA14" s="4">
        <f t="shared" si="46"/>
        <v>0</v>
      </c>
      <c r="PB14" s="4">
        <f t="shared" si="46"/>
        <v>0</v>
      </c>
      <c r="PC14" s="4">
        <f t="shared" si="46"/>
        <v>0</v>
      </c>
      <c r="PD14" s="4">
        <f t="shared" si="46"/>
        <v>0</v>
      </c>
      <c r="PE14" s="4">
        <f t="shared" si="46"/>
        <v>0</v>
      </c>
      <c r="PF14" s="4">
        <f t="shared" si="46"/>
        <v>7.4998165725236703E-3</v>
      </c>
      <c r="PG14" s="4">
        <f t="shared" si="46"/>
        <v>3.7040535822524248E-3</v>
      </c>
      <c r="PH14" s="4">
        <f t="shared" si="46"/>
        <v>7.1849214990634694E-2</v>
      </c>
      <c r="PI14" s="4">
        <f t="shared" si="46"/>
        <v>0</v>
      </c>
      <c r="PJ14" s="4">
        <f t="shared" si="46"/>
        <v>6.3946299675401918E-3</v>
      </c>
      <c r="PK14" s="4">
        <f t="shared" si="46"/>
        <v>0.61429632012699908</v>
      </c>
      <c r="PL14" s="4">
        <f t="shared" si="46"/>
        <v>1.4900592091213323</v>
      </c>
      <c r="PM14" s="4">
        <f t="shared" si="46"/>
        <v>0</v>
      </c>
      <c r="PN14" s="4">
        <f t="shared" si="46"/>
        <v>1.7242532602694167</v>
      </c>
      <c r="PO14" s="4">
        <f t="shared" si="46"/>
        <v>0.13095083845404581</v>
      </c>
      <c r="PP14" s="4">
        <f t="shared" si="46"/>
        <v>0</v>
      </c>
      <c r="PQ14" s="4">
        <f t="shared" si="46"/>
        <v>1.3930387585699977E-3</v>
      </c>
      <c r="PR14" s="4">
        <f t="shared" si="46"/>
        <v>0.45610032816534446</v>
      </c>
      <c r="PS14" s="4">
        <f t="shared" si="46"/>
        <v>0</v>
      </c>
      <c r="PT14" s="4">
        <f t="shared" si="46"/>
        <v>0.12966240936914844</v>
      </c>
      <c r="PU14" s="4">
        <f t="shared" si="46"/>
        <v>0</v>
      </c>
      <c r="PV14" s="4">
        <f t="shared" si="46"/>
        <v>0</v>
      </c>
      <c r="PW14" s="4">
        <f t="shared" si="46"/>
        <v>0</v>
      </c>
      <c r="PX14" s="4">
        <f t="shared" si="46"/>
        <v>0</v>
      </c>
      <c r="PY14" s="4">
        <f t="shared" si="46"/>
        <v>0</v>
      </c>
      <c r="PZ14" s="4">
        <f t="shared" si="46"/>
        <v>0</v>
      </c>
      <c r="QA14" s="4">
        <f t="shared" si="46"/>
        <v>0.34016020849867745</v>
      </c>
      <c r="QB14" s="4">
        <f t="shared" si="46"/>
        <v>2.318376632073669E-3</v>
      </c>
      <c r="QC14" s="4">
        <f t="shared" si="46"/>
        <v>0.10602468062724847</v>
      </c>
      <c r="QD14" s="4">
        <f t="shared" si="46"/>
        <v>8.9729271340878124E-3</v>
      </c>
      <c r="QE14" s="4">
        <f t="shared" si="46"/>
        <v>1.7164010789989387E-2</v>
      </c>
      <c r="QF14" s="4">
        <f t="shared" si="46"/>
        <v>3.4771176844859045E-5</v>
      </c>
      <c r="QG14" s="4">
        <f t="shared" si="46"/>
        <v>0.34594003127072476</v>
      </c>
      <c r="QH14" s="4">
        <f t="shared" si="46"/>
        <v>0</v>
      </c>
      <c r="QI14" s="4">
        <f t="shared" ref="QI14:ST14" si="47">QI4*QI8</f>
        <v>3.9426428050132849E-3</v>
      </c>
      <c r="QJ14" s="4">
        <f t="shared" si="47"/>
        <v>0.12516657741383244</v>
      </c>
      <c r="QK14" s="4">
        <f t="shared" si="47"/>
        <v>0</v>
      </c>
      <c r="QL14" s="4">
        <f t="shared" si="47"/>
        <v>1.8622315525709126E-3</v>
      </c>
      <c r="QM14" s="4">
        <f t="shared" si="47"/>
        <v>1.8859628720045063</v>
      </c>
      <c r="QN14" s="4">
        <f t="shared" si="47"/>
        <v>1.3177713845786223E-2</v>
      </c>
      <c r="QO14" s="4">
        <f t="shared" si="47"/>
        <v>8.7687050384723467E-3</v>
      </c>
      <c r="QP14" s="4">
        <f t="shared" si="47"/>
        <v>1.1280690770372234E-2</v>
      </c>
      <c r="QQ14" s="4">
        <f t="shared" si="47"/>
        <v>0</v>
      </c>
      <c r="QR14" s="4">
        <f t="shared" si="47"/>
        <v>1.9106275267356417E-3</v>
      </c>
      <c r="QS14" s="4">
        <f t="shared" si="47"/>
        <v>7.9261216310978749E-3</v>
      </c>
      <c r="QT14" s="4">
        <f t="shared" si="47"/>
        <v>3.9046557373162316E-2</v>
      </c>
      <c r="QU14" s="4">
        <f t="shared" si="47"/>
        <v>7.001078429927989E-3</v>
      </c>
      <c r="QV14" s="4">
        <f t="shared" si="47"/>
        <v>0.41044830658189491</v>
      </c>
      <c r="QW14" s="4">
        <f t="shared" si="47"/>
        <v>0.14072011913519561</v>
      </c>
      <c r="QX14" s="4">
        <f t="shared" si="47"/>
        <v>4.4376211712955312E-2</v>
      </c>
      <c r="QY14" s="4">
        <f t="shared" si="47"/>
        <v>4.1511622210855664E-2</v>
      </c>
      <c r="QZ14" s="4">
        <f t="shared" si="47"/>
        <v>0.50783292535906932</v>
      </c>
      <c r="RA14" s="4">
        <f t="shared" si="47"/>
        <v>0.22095219260823182</v>
      </c>
      <c r="RB14" s="4">
        <f t="shared" si="47"/>
        <v>2.6423404112618467E-4</v>
      </c>
      <c r="RC14" s="4">
        <f t="shared" si="47"/>
        <v>4.6971916103609665E-2</v>
      </c>
      <c r="RD14" s="4">
        <f t="shared" si="47"/>
        <v>0</v>
      </c>
      <c r="RE14" s="4">
        <f t="shared" si="47"/>
        <v>0</v>
      </c>
      <c r="RF14" s="4">
        <f t="shared" si="47"/>
        <v>0</v>
      </c>
      <c r="RG14" s="4">
        <f t="shared" si="47"/>
        <v>0.16129961579359317</v>
      </c>
      <c r="RH14" s="4">
        <f t="shared" si="47"/>
        <v>0</v>
      </c>
      <c r="RI14" s="4">
        <f t="shared" si="47"/>
        <v>0</v>
      </c>
      <c r="RJ14" s="4">
        <f t="shared" si="47"/>
        <v>0</v>
      </c>
      <c r="RK14" s="4">
        <f t="shared" si="47"/>
        <v>6.0826389478670891E-3</v>
      </c>
      <c r="RL14" s="4">
        <f t="shared" si="47"/>
        <v>4.8448327123662045E-3</v>
      </c>
      <c r="RM14" s="4">
        <f t="shared" si="47"/>
        <v>1.5699858332093058E-2</v>
      </c>
      <c r="RN14" s="4">
        <f t="shared" si="47"/>
        <v>7.2568160581688813E-4</v>
      </c>
      <c r="RO14" s="4">
        <f t="shared" si="47"/>
        <v>0</v>
      </c>
      <c r="RP14" s="4">
        <f t="shared" si="47"/>
        <v>3.1164015085088856E-2</v>
      </c>
      <c r="RQ14" s="4">
        <f t="shared" si="47"/>
        <v>1.5629477616624005E-3</v>
      </c>
      <c r="RR14" s="4">
        <f t="shared" si="47"/>
        <v>1.6917185572590528E-4</v>
      </c>
      <c r="RS14" s="4">
        <f t="shared" si="47"/>
        <v>1.6376491523675017E-2</v>
      </c>
      <c r="RT14" s="4">
        <f t="shared" si="47"/>
        <v>0</v>
      </c>
      <c r="RU14" s="4">
        <f t="shared" si="47"/>
        <v>4.2775697089018835E-2</v>
      </c>
      <c r="RV14" s="4">
        <f t="shared" si="47"/>
        <v>0</v>
      </c>
      <c r="RW14" s="4">
        <f t="shared" si="47"/>
        <v>0</v>
      </c>
      <c r="RX14" s="4">
        <f t="shared" si="47"/>
        <v>2.7254600177483495</v>
      </c>
      <c r="RY14" s="4">
        <f t="shared" si="47"/>
        <v>0</v>
      </c>
      <c r="RZ14" s="4">
        <f t="shared" si="47"/>
        <v>0</v>
      </c>
      <c r="SA14" s="4">
        <f t="shared" si="47"/>
        <v>0</v>
      </c>
      <c r="SB14" s="4">
        <f t="shared" si="47"/>
        <v>0</v>
      </c>
      <c r="SC14" s="4">
        <f t="shared" si="47"/>
        <v>0</v>
      </c>
      <c r="SD14" s="4">
        <f t="shared" si="47"/>
        <v>0</v>
      </c>
      <c r="SE14" s="4">
        <f t="shared" si="47"/>
        <v>9.6475933880165787E-2</v>
      </c>
      <c r="SF14" s="4">
        <f t="shared" si="47"/>
        <v>3.08106051653674</v>
      </c>
      <c r="SG14" s="4">
        <f t="shared" si="47"/>
        <v>2.1544301082022339E-2</v>
      </c>
      <c r="SH14" s="4">
        <f t="shared" si="47"/>
        <v>4.85907477624428E-2</v>
      </c>
      <c r="SI14" s="4">
        <f t="shared" si="47"/>
        <v>12.022268647297917</v>
      </c>
      <c r="SJ14" s="4">
        <f t="shared" si="47"/>
        <v>8.3717802703316391</v>
      </c>
      <c r="SK14" s="4">
        <f t="shared" si="47"/>
        <v>152.90312783389646</v>
      </c>
      <c r="SL14" s="4">
        <f t="shared" si="47"/>
        <v>0</v>
      </c>
      <c r="SM14" s="4">
        <f t="shared" si="47"/>
        <v>0</v>
      </c>
      <c r="SN14" s="4">
        <f t="shared" si="47"/>
        <v>0</v>
      </c>
      <c r="SO14" s="4">
        <f t="shared" si="47"/>
        <v>0</v>
      </c>
      <c r="SP14" s="4">
        <f t="shared" si="47"/>
        <v>1.0287014946509592E-3</v>
      </c>
      <c r="SQ14" s="4">
        <f t="shared" si="47"/>
        <v>2.0927287528357996</v>
      </c>
      <c r="SR14" s="4">
        <f t="shared" si="47"/>
        <v>4.6626010630468886E-3</v>
      </c>
      <c r="SS14" s="4">
        <f t="shared" si="47"/>
        <v>2.896121515712927E-3</v>
      </c>
      <c r="ST14" s="4">
        <f t="shared" si="47"/>
        <v>0</v>
      </c>
      <c r="SU14" s="4">
        <f t="shared" ref="SU14:VF14" si="48">SU4*SU8</f>
        <v>0</v>
      </c>
      <c r="SV14" s="4">
        <f t="shared" si="48"/>
        <v>3.8067381535631757E-3</v>
      </c>
      <c r="SW14" s="4">
        <f t="shared" si="48"/>
        <v>5.5241878434785082E-3</v>
      </c>
      <c r="SX14" s="4">
        <f t="shared" si="48"/>
        <v>2.8730013862593214E-2</v>
      </c>
      <c r="SY14" s="4">
        <f t="shared" si="48"/>
        <v>0</v>
      </c>
      <c r="SZ14" s="4">
        <f t="shared" si="48"/>
        <v>8.9784318186417634E-4</v>
      </c>
      <c r="TA14" s="4">
        <f t="shared" si="48"/>
        <v>0.24374357310519132</v>
      </c>
      <c r="TB14" s="4">
        <f t="shared" si="48"/>
        <v>0</v>
      </c>
      <c r="TC14" s="4">
        <f t="shared" si="48"/>
        <v>4.2864155553327815E-3</v>
      </c>
      <c r="TD14" s="4">
        <f t="shared" si="48"/>
        <v>1.8090741378055279E-2</v>
      </c>
      <c r="TE14" s="4">
        <f t="shared" si="48"/>
        <v>0</v>
      </c>
      <c r="TF14" s="4">
        <f t="shared" si="48"/>
        <v>0.1239548451143168</v>
      </c>
      <c r="TG14" s="4">
        <f t="shared" si="48"/>
        <v>2.8819503062661428E-2</v>
      </c>
      <c r="TH14" s="4">
        <f t="shared" si="48"/>
        <v>4.1220259541556906E-2</v>
      </c>
      <c r="TI14" s="4">
        <f t="shared" si="48"/>
        <v>2.1391275313689229E-2</v>
      </c>
      <c r="TJ14" s="4">
        <f t="shared" si="48"/>
        <v>2.3087423649475497E-2</v>
      </c>
      <c r="TK14" s="4">
        <f t="shared" si="48"/>
        <v>0.24610767589188137</v>
      </c>
      <c r="TL14" s="4">
        <f t="shared" si="48"/>
        <v>0</v>
      </c>
      <c r="TM14" s="4">
        <f t="shared" si="48"/>
        <v>0</v>
      </c>
      <c r="TN14" s="4">
        <f t="shared" si="48"/>
        <v>3.5897801924201569E-2</v>
      </c>
      <c r="TO14" s="4">
        <f t="shared" si="48"/>
        <v>0</v>
      </c>
      <c r="TP14" s="4">
        <f t="shared" si="48"/>
        <v>8.4522449100183229E-4</v>
      </c>
      <c r="TQ14" s="4">
        <f t="shared" si="48"/>
        <v>0</v>
      </c>
      <c r="TR14" s="4">
        <f t="shared" si="48"/>
        <v>0</v>
      </c>
      <c r="TS14" s="4">
        <f t="shared" si="48"/>
        <v>0</v>
      </c>
      <c r="TT14" s="4">
        <f t="shared" si="48"/>
        <v>0</v>
      </c>
      <c r="TU14" s="4">
        <f t="shared" si="48"/>
        <v>0</v>
      </c>
      <c r="TV14" s="4">
        <f t="shared" si="48"/>
        <v>0</v>
      </c>
      <c r="TW14" s="4">
        <f t="shared" si="48"/>
        <v>2.6869791558986516E-3</v>
      </c>
      <c r="TX14" s="4">
        <f t="shared" si="48"/>
        <v>1.7366208148351578E-3</v>
      </c>
      <c r="TY14" s="4">
        <f t="shared" si="48"/>
        <v>2.6236695576004356E-2</v>
      </c>
      <c r="TZ14" s="4">
        <f t="shared" si="48"/>
        <v>1.4099612627139573E-3</v>
      </c>
      <c r="UA14" s="4">
        <f t="shared" si="48"/>
        <v>7.0805679577374027E-3</v>
      </c>
      <c r="UB14" s="4">
        <f t="shared" si="48"/>
        <v>3.2617716371929641</v>
      </c>
      <c r="UC14" s="4">
        <f t="shared" si="48"/>
        <v>3.8925849156225432E-3</v>
      </c>
      <c r="UD14" s="4">
        <f t="shared" si="48"/>
        <v>0</v>
      </c>
      <c r="UE14" s="4">
        <f t="shared" si="48"/>
        <v>3.0925699243763722E-2</v>
      </c>
      <c r="UF14" s="4">
        <f t="shared" si="48"/>
        <v>0</v>
      </c>
      <c r="UG14" s="4">
        <f t="shared" si="48"/>
        <v>5.3637889648179204E-3</v>
      </c>
      <c r="UH14" s="4">
        <f t="shared" si="48"/>
        <v>3.5299504948334399E-3</v>
      </c>
      <c r="UI14" s="4">
        <f t="shared" si="48"/>
        <v>0</v>
      </c>
      <c r="UJ14" s="4">
        <f t="shared" si="48"/>
        <v>1.1372838272919632</v>
      </c>
      <c r="UK14" s="4">
        <f t="shared" si="48"/>
        <v>1.7343045322030914E-3</v>
      </c>
      <c r="UL14" s="4">
        <f t="shared" si="48"/>
        <v>0</v>
      </c>
      <c r="UM14" s="4">
        <f t="shared" si="48"/>
        <v>0</v>
      </c>
      <c r="UN14" s="4">
        <f t="shared" si="48"/>
        <v>2.0364915048487267E-2</v>
      </c>
      <c r="UO14" s="4">
        <f t="shared" si="48"/>
        <v>1.146819508568699E-3</v>
      </c>
      <c r="UP14" s="4">
        <f t="shared" si="48"/>
        <v>2.2458030858885741E-2</v>
      </c>
      <c r="UQ14" s="4">
        <f t="shared" si="48"/>
        <v>2.1615078218527256E-3</v>
      </c>
      <c r="UR14" s="4">
        <f t="shared" si="48"/>
        <v>2.4590122731926047E-2</v>
      </c>
      <c r="US14" s="4">
        <f t="shared" si="48"/>
        <v>1.5022872594855567E-2</v>
      </c>
      <c r="UT14" s="4">
        <f t="shared" si="48"/>
        <v>1.0193355798140151E-2</v>
      </c>
      <c r="UU14" s="4">
        <f t="shared" si="48"/>
        <v>2.6923687070183354E-2</v>
      </c>
      <c r="UV14" s="4">
        <f t="shared" si="48"/>
        <v>1.1892652847019576E-2</v>
      </c>
      <c r="UW14" s="4">
        <f t="shared" si="48"/>
        <v>3.7844366531378931E-2</v>
      </c>
      <c r="UX14" s="4">
        <f t="shared" si="48"/>
        <v>0</v>
      </c>
      <c r="UY14" s="4">
        <f t="shared" si="48"/>
        <v>0.13180854908205339</v>
      </c>
      <c r="UZ14" s="4">
        <f t="shared" si="48"/>
        <v>0</v>
      </c>
      <c r="VA14" s="4">
        <f t="shared" si="48"/>
        <v>2.4860782564012753E-4</v>
      </c>
      <c r="VB14" s="4">
        <f t="shared" si="48"/>
        <v>0</v>
      </c>
      <c r="VC14" s="4">
        <f t="shared" si="48"/>
        <v>0</v>
      </c>
      <c r="VD14" s="4">
        <f t="shared" si="48"/>
        <v>9.0610714031697705E-3</v>
      </c>
      <c r="VE14" s="4">
        <f t="shared" si="48"/>
        <v>2.5845955928338405E-3</v>
      </c>
      <c r="VF14" s="4">
        <f t="shared" si="48"/>
        <v>0</v>
      </c>
      <c r="VG14" s="4">
        <f t="shared" ref="VG14:XR14" si="49">VG4*VG8</f>
        <v>0</v>
      </c>
      <c r="VH14" s="4">
        <f t="shared" si="49"/>
        <v>0.97388601627776061</v>
      </c>
      <c r="VI14" s="4">
        <f t="shared" si="49"/>
        <v>0</v>
      </c>
      <c r="VJ14" s="4">
        <f t="shared" si="49"/>
        <v>0</v>
      </c>
      <c r="VK14" s="4">
        <f t="shared" si="49"/>
        <v>0</v>
      </c>
      <c r="VL14" s="4">
        <f t="shared" si="49"/>
        <v>0</v>
      </c>
      <c r="VM14" s="4">
        <f t="shared" si="49"/>
        <v>0</v>
      </c>
      <c r="VN14" s="4">
        <f t="shared" si="49"/>
        <v>1.7324679039718882</v>
      </c>
      <c r="VO14" s="4">
        <f t="shared" si="49"/>
        <v>0</v>
      </c>
      <c r="VP14" s="4">
        <f t="shared" si="49"/>
        <v>0</v>
      </c>
      <c r="VQ14" s="4">
        <f t="shared" si="49"/>
        <v>0</v>
      </c>
      <c r="VR14" s="4">
        <f t="shared" si="49"/>
        <v>0</v>
      </c>
      <c r="VS14" s="4">
        <f t="shared" si="49"/>
        <v>0</v>
      </c>
      <c r="VT14" s="4">
        <f t="shared" si="49"/>
        <v>0</v>
      </c>
      <c r="VU14" s="4">
        <f t="shared" si="49"/>
        <v>0</v>
      </c>
      <c r="VV14" s="4">
        <f t="shared" si="49"/>
        <v>0</v>
      </c>
      <c r="VW14" s="4">
        <f t="shared" si="49"/>
        <v>0</v>
      </c>
      <c r="VX14" s="4">
        <f t="shared" si="49"/>
        <v>0</v>
      </c>
      <c r="VY14" s="4">
        <f t="shared" si="49"/>
        <v>0</v>
      </c>
      <c r="VZ14" s="4">
        <f t="shared" si="49"/>
        <v>1.0072340172954795E-2</v>
      </c>
      <c r="WA14" s="4">
        <f t="shared" si="49"/>
        <v>0</v>
      </c>
      <c r="WB14" s="4">
        <f t="shared" si="49"/>
        <v>0</v>
      </c>
      <c r="WC14" s="4">
        <f t="shared" si="49"/>
        <v>0</v>
      </c>
      <c r="WD14" s="4">
        <f t="shared" si="49"/>
        <v>3.2241839403958561E-3</v>
      </c>
      <c r="WE14" s="4">
        <f t="shared" si="49"/>
        <v>0</v>
      </c>
      <c r="WF14" s="4">
        <f t="shared" si="49"/>
        <v>0</v>
      </c>
      <c r="WG14" s="4">
        <f t="shared" si="49"/>
        <v>2.4656161071722818E-2</v>
      </c>
      <c r="WH14" s="4">
        <f t="shared" si="49"/>
        <v>5.6302580045066705E-2</v>
      </c>
      <c r="WI14" s="4">
        <f t="shared" si="49"/>
        <v>3.9968059045475152E-2</v>
      </c>
      <c r="WJ14" s="4">
        <f t="shared" si="49"/>
        <v>4.5232405733949634E-2</v>
      </c>
      <c r="WK14" s="4">
        <f t="shared" si="49"/>
        <v>8.9702060645483655E-4</v>
      </c>
      <c r="WL14" s="4">
        <f t="shared" si="49"/>
        <v>0</v>
      </c>
      <c r="WM14" s="4">
        <f t="shared" si="49"/>
        <v>0</v>
      </c>
      <c r="WN14" s="4">
        <f t="shared" si="49"/>
        <v>0</v>
      </c>
      <c r="WO14" s="4">
        <f t="shared" si="49"/>
        <v>0</v>
      </c>
      <c r="WP14" s="4">
        <f t="shared" si="49"/>
        <v>0</v>
      </c>
      <c r="WQ14" s="4">
        <f t="shared" si="49"/>
        <v>0</v>
      </c>
      <c r="WR14" s="4">
        <f t="shared" si="49"/>
        <v>0</v>
      </c>
      <c r="WS14" s="4">
        <f t="shared" si="49"/>
        <v>0</v>
      </c>
      <c r="WT14" s="4">
        <f t="shared" si="49"/>
        <v>0</v>
      </c>
      <c r="WU14" s="4">
        <f t="shared" si="49"/>
        <v>0</v>
      </c>
      <c r="WV14" s="4">
        <f t="shared" si="49"/>
        <v>0</v>
      </c>
      <c r="WW14" s="4">
        <f t="shared" si="49"/>
        <v>3.2734439101144669E-3</v>
      </c>
      <c r="WX14" s="4">
        <f t="shared" si="49"/>
        <v>1.7130991836926126E-3</v>
      </c>
      <c r="WY14" s="4">
        <f t="shared" si="49"/>
        <v>1.1993233648385575</v>
      </c>
      <c r="WZ14" s="4">
        <f t="shared" si="49"/>
        <v>0.40187766744693293</v>
      </c>
      <c r="XA14" s="4">
        <f t="shared" si="49"/>
        <v>0</v>
      </c>
      <c r="XB14" s="4">
        <f t="shared" si="49"/>
        <v>11.993547252434993</v>
      </c>
      <c r="XC14" s="4">
        <f t="shared" si="49"/>
        <v>0.91952372793397519</v>
      </c>
      <c r="XD14" s="4">
        <f t="shared" si="49"/>
        <v>0</v>
      </c>
      <c r="XE14" s="4">
        <f t="shared" si="49"/>
        <v>0</v>
      </c>
      <c r="XF14" s="4">
        <f t="shared" si="49"/>
        <v>0</v>
      </c>
      <c r="XG14" s="4">
        <f t="shared" si="49"/>
        <v>0.20706428534041066</v>
      </c>
      <c r="XH14" s="4">
        <f t="shared" si="49"/>
        <v>0</v>
      </c>
      <c r="XI14" s="4">
        <f t="shared" si="49"/>
        <v>0</v>
      </c>
      <c r="XJ14" s="4">
        <f t="shared" si="49"/>
        <v>0</v>
      </c>
      <c r="XK14" s="4">
        <f t="shared" si="49"/>
        <v>0</v>
      </c>
      <c r="XL14" s="4">
        <f t="shared" si="49"/>
        <v>0</v>
      </c>
      <c r="XM14" s="4">
        <f t="shared" si="49"/>
        <v>8.4647236834219999E-3</v>
      </c>
      <c r="XN14" s="4">
        <f t="shared" si="49"/>
        <v>8.353541183072706E-2</v>
      </c>
      <c r="XO14" s="4">
        <f t="shared" si="49"/>
        <v>0</v>
      </c>
      <c r="XP14" s="4">
        <f t="shared" si="49"/>
        <v>0</v>
      </c>
      <c r="XQ14" s="4">
        <f t="shared" si="49"/>
        <v>2.8100921593037849E-2</v>
      </c>
      <c r="XR14" s="4">
        <f t="shared" si="49"/>
        <v>0</v>
      </c>
      <c r="XS14" s="4">
        <f t="shared" ref="XS14:AAD14" si="50">XS4*XS8</f>
        <v>0</v>
      </c>
      <c r="XT14" s="4">
        <f t="shared" si="50"/>
        <v>0</v>
      </c>
      <c r="XU14" s="4">
        <f t="shared" si="50"/>
        <v>2.512851721297527</v>
      </c>
      <c r="XV14" s="4">
        <f t="shared" si="50"/>
        <v>0</v>
      </c>
      <c r="XW14" s="4">
        <f t="shared" si="50"/>
        <v>1.6902877409846448</v>
      </c>
      <c r="XX14" s="4">
        <f t="shared" si="50"/>
        <v>0.25136823286035981</v>
      </c>
      <c r="XY14" s="4">
        <f t="shared" si="50"/>
        <v>0</v>
      </c>
      <c r="XZ14" s="4">
        <f t="shared" si="50"/>
        <v>0</v>
      </c>
      <c r="YA14" s="4">
        <f t="shared" si="50"/>
        <v>0.34908654842326498</v>
      </c>
      <c r="YB14" s="4">
        <f t="shared" si="50"/>
        <v>7.2052012184022136E-5</v>
      </c>
      <c r="YC14" s="4">
        <f t="shared" si="50"/>
        <v>1.0717205397557576E-2</v>
      </c>
      <c r="YD14" s="4">
        <f t="shared" si="50"/>
        <v>0</v>
      </c>
      <c r="YE14" s="4">
        <f t="shared" si="50"/>
        <v>1.9579993140974507E-2</v>
      </c>
      <c r="YF14" s="4">
        <f t="shared" si="50"/>
        <v>0.75035021080571296</v>
      </c>
      <c r="YG14" s="4">
        <f t="shared" si="50"/>
        <v>0</v>
      </c>
      <c r="YH14" s="4">
        <f t="shared" si="50"/>
        <v>26.113196792806473</v>
      </c>
      <c r="YI14" s="4">
        <f t="shared" si="50"/>
        <v>0</v>
      </c>
      <c r="YJ14" s="4">
        <f t="shared" si="50"/>
        <v>0</v>
      </c>
      <c r="YK14" s="4">
        <f t="shared" si="50"/>
        <v>0</v>
      </c>
      <c r="YL14" s="4">
        <f t="shared" si="50"/>
        <v>0</v>
      </c>
      <c r="YM14" s="4">
        <f t="shared" si="50"/>
        <v>0</v>
      </c>
      <c r="YN14" s="4">
        <f t="shared" si="50"/>
        <v>0.65020611616011814</v>
      </c>
      <c r="YO14" s="4">
        <f t="shared" si="50"/>
        <v>1.0784599563330036E-3</v>
      </c>
      <c r="YP14" s="4">
        <f t="shared" si="50"/>
        <v>9.4502371368828022E-3</v>
      </c>
      <c r="YQ14" s="4">
        <f t="shared" si="50"/>
        <v>0</v>
      </c>
      <c r="YR14" s="4">
        <f t="shared" si="50"/>
        <v>3.9685905262171799E-2</v>
      </c>
      <c r="YS14" s="4">
        <f t="shared" si="50"/>
        <v>2.6631314110656992</v>
      </c>
      <c r="YT14" s="4">
        <f t="shared" si="50"/>
        <v>8.6778236268254642E-3</v>
      </c>
      <c r="YU14" s="4">
        <f t="shared" si="50"/>
        <v>0</v>
      </c>
      <c r="YV14" s="4">
        <f t="shared" si="50"/>
        <v>0.2316676464781911</v>
      </c>
      <c r="YW14" s="4">
        <f t="shared" si="50"/>
        <v>0</v>
      </c>
      <c r="YX14" s="4">
        <f t="shared" si="50"/>
        <v>0</v>
      </c>
      <c r="YY14" s="4">
        <f t="shared" si="50"/>
        <v>1.591578499070994E-2</v>
      </c>
      <c r="YZ14" s="4">
        <f t="shared" si="50"/>
        <v>0</v>
      </c>
      <c r="ZA14" s="4">
        <f t="shared" si="50"/>
        <v>0</v>
      </c>
      <c r="ZB14" s="4">
        <f t="shared" si="50"/>
        <v>3.0803437755011695E-2</v>
      </c>
      <c r="ZC14" s="4">
        <f t="shared" si="50"/>
        <v>5.3334140239346815E-2</v>
      </c>
      <c r="ZD14" s="4">
        <f t="shared" si="50"/>
        <v>2.3666967943291425E-2</v>
      </c>
      <c r="ZE14" s="4">
        <f t="shared" si="50"/>
        <v>7.7406869929731878E-2</v>
      </c>
      <c r="ZF14" s="4">
        <f t="shared" si="50"/>
        <v>0.87016722621937814</v>
      </c>
      <c r="ZG14" s="4">
        <f t="shared" si="50"/>
        <v>2.26498246858835E-3</v>
      </c>
      <c r="ZH14" s="4">
        <f t="shared" si="50"/>
        <v>0.36252229619141463</v>
      </c>
      <c r="ZI14" s="4">
        <f t="shared" si="50"/>
        <v>1.5357388374188118E-3</v>
      </c>
      <c r="ZJ14" s="4">
        <f t="shared" si="50"/>
        <v>3.9307768897566257E-2</v>
      </c>
      <c r="ZK14" s="4">
        <f t="shared" si="50"/>
        <v>1.0330642902238361E-2</v>
      </c>
      <c r="ZL14" s="4">
        <f t="shared" si="50"/>
        <v>0.56353874598926668</v>
      </c>
      <c r="ZM14" s="4">
        <f t="shared" si="50"/>
        <v>0.96572916608782378</v>
      </c>
      <c r="ZN14" s="4">
        <f t="shared" si="50"/>
        <v>0.22323533309284677</v>
      </c>
      <c r="ZO14" s="4">
        <f t="shared" si="50"/>
        <v>1.1912506316174123E-2</v>
      </c>
      <c r="ZP14" s="4">
        <f t="shared" si="50"/>
        <v>3.7433625906869739E-4</v>
      </c>
      <c r="ZQ14" s="4">
        <f t="shared" si="50"/>
        <v>2.3820253423123238E-4</v>
      </c>
      <c r="ZR14" s="4">
        <f t="shared" si="50"/>
        <v>9.3479512417643795E-3</v>
      </c>
      <c r="ZS14" s="4">
        <f t="shared" si="50"/>
        <v>0</v>
      </c>
      <c r="ZT14" s="4">
        <f t="shared" si="50"/>
        <v>1.3667465405258313E-2</v>
      </c>
      <c r="ZU14" s="4">
        <f t="shared" si="50"/>
        <v>2.2915752468239261</v>
      </c>
      <c r="ZV14" s="4">
        <f t="shared" si="50"/>
        <v>2.4341802070975012E-3</v>
      </c>
      <c r="ZW14" s="4">
        <f t="shared" si="50"/>
        <v>3.0112795205273386E-2</v>
      </c>
      <c r="ZX14" s="4">
        <f t="shared" si="50"/>
        <v>1.4790998344405445E-2</v>
      </c>
      <c r="ZY14" s="4">
        <f t="shared" si="50"/>
        <v>6.2529010513361086E-2</v>
      </c>
      <c r="ZZ14" s="4">
        <f t="shared" si="50"/>
        <v>8.7386421169335565E-2</v>
      </c>
      <c r="AAA14" s="4">
        <f t="shared" si="50"/>
        <v>8.6537343942018091E-2</v>
      </c>
      <c r="AAB14" s="4">
        <f t="shared" si="50"/>
        <v>1.1563260667476484E-2</v>
      </c>
      <c r="AAC14" s="4">
        <f t="shared" si="50"/>
        <v>9.8872918382114774E-2</v>
      </c>
      <c r="AAD14" s="4">
        <f t="shared" si="50"/>
        <v>0</v>
      </c>
      <c r="AAE14" s="4">
        <f t="shared" ref="AAE14:ACP14" si="51">AAE4*AAE8</f>
        <v>2.5985831930894778E-3</v>
      </c>
      <c r="AAF14" s="4">
        <f t="shared" si="51"/>
        <v>5.3806326060308086E-2</v>
      </c>
      <c r="AAG14" s="4">
        <f t="shared" si="51"/>
        <v>5.5917946174471558E-2</v>
      </c>
      <c r="AAH14" s="4">
        <f t="shared" si="51"/>
        <v>2.1943914492968491E-2</v>
      </c>
      <c r="AAI14" s="4">
        <f t="shared" si="51"/>
        <v>6.2978985157939793E-3</v>
      </c>
      <c r="AAJ14" s="4">
        <f t="shared" si="51"/>
        <v>0</v>
      </c>
      <c r="AAK14" s="4">
        <f t="shared" si="51"/>
        <v>9.1472903824534393E-3</v>
      </c>
      <c r="AAL14" s="4">
        <f t="shared" si="51"/>
        <v>7.7089211788043763E-4</v>
      </c>
      <c r="AAM14" s="4">
        <f t="shared" si="51"/>
        <v>0</v>
      </c>
      <c r="AAN14" s="4">
        <f t="shared" si="51"/>
        <v>5.9702497203038128E-2</v>
      </c>
      <c r="AAO14" s="4">
        <f t="shared" si="51"/>
        <v>12.959316376420514</v>
      </c>
      <c r="AAP14" s="4">
        <f t="shared" si="51"/>
        <v>0.85673292938223555</v>
      </c>
      <c r="AAQ14" s="4">
        <f t="shared" si="51"/>
        <v>8.1881680115544597</v>
      </c>
      <c r="AAR14" s="4">
        <f t="shared" si="51"/>
        <v>0.43249906637860597</v>
      </c>
      <c r="AAS14" s="4">
        <f t="shared" si="51"/>
        <v>0.1114341523716804</v>
      </c>
      <c r="AAT14" s="4">
        <f t="shared" si="51"/>
        <v>0</v>
      </c>
      <c r="AAU14" s="4">
        <f t="shared" si="51"/>
        <v>9.8931760710876518E-2</v>
      </c>
      <c r="AAV14" s="4">
        <f t="shared" si="51"/>
        <v>0</v>
      </c>
      <c r="AAW14" s="4">
        <f t="shared" si="51"/>
        <v>2.0050040778197458E-3</v>
      </c>
      <c r="AAX14" s="4">
        <f t="shared" si="51"/>
        <v>0</v>
      </c>
      <c r="AAY14" s="4">
        <f t="shared" si="51"/>
        <v>0</v>
      </c>
      <c r="AAZ14" s="4">
        <f t="shared" si="51"/>
        <v>7.2152670102596295E-2</v>
      </c>
      <c r="ABA14" s="4">
        <f t="shared" si="51"/>
        <v>7.1363093112280099E-3</v>
      </c>
      <c r="ABB14" s="4">
        <f t="shared" si="51"/>
        <v>3.7566133666524712E-3</v>
      </c>
      <c r="ABC14" s="4">
        <f t="shared" si="51"/>
        <v>5.4699661061683575E-4</v>
      </c>
      <c r="ABD14" s="4">
        <f t="shared" si="51"/>
        <v>0.58230258604908736</v>
      </c>
      <c r="ABE14" s="4">
        <f t="shared" si="51"/>
        <v>0</v>
      </c>
      <c r="ABF14" s="4">
        <f t="shared" si="51"/>
        <v>0</v>
      </c>
      <c r="ABG14" s="4">
        <f t="shared" si="51"/>
        <v>0.20843915825971207</v>
      </c>
      <c r="ABH14" s="4">
        <f t="shared" si="51"/>
        <v>0</v>
      </c>
      <c r="ABI14" s="4">
        <f t="shared" si="51"/>
        <v>0.1572681382379667</v>
      </c>
      <c r="ABJ14" s="4">
        <f t="shared" si="51"/>
        <v>5.2698836617052269E-2</v>
      </c>
      <c r="ABK14" s="4">
        <f t="shared" si="51"/>
        <v>0</v>
      </c>
      <c r="ABL14" s="4">
        <f t="shared" si="51"/>
        <v>1.1038329172248295E-2</v>
      </c>
      <c r="ABM14" s="4">
        <f t="shared" si="51"/>
        <v>0</v>
      </c>
      <c r="ABN14" s="4">
        <f t="shared" si="51"/>
        <v>0</v>
      </c>
      <c r="ABO14" s="4">
        <f t="shared" si="51"/>
        <v>0</v>
      </c>
      <c r="ABP14" s="4">
        <f t="shared" si="51"/>
        <v>3.1453234117647588E-3</v>
      </c>
      <c r="ABQ14" s="4">
        <f t="shared" si="51"/>
        <v>0.40792088165774754</v>
      </c>
      <c r="ABR14" s="4">
        <f t="shared" si="51"/>
        <v>4.1989732521788364E-2</v>
      </c>
      <c r="ABS14" s="4">
        <f t="shared" si="51"/>
        <v>0</v>
      </c>
      <c r="ABT14" s="4">
        <f t="shared" si="51"/>
        <v>4.2025063684095979E-4</v>
      </c>
      <c r="ABU14" s="4">
        <f t="shared" si="51"/>
        <v>0</v>
      </c>
      <c r="ABV14" s="4">
        <f t="shared" si="51"/>
        <v>3.2922101520901546E-2</v>
      </c>
      <c r="ABW14" s="4">
        <f t="shared" si="51"/>
        <v>0.34929955514824157</v>
      </c>
      <c r="ABX14" s="4">
        <f t="shared" si="51"/>
        <v>0</v>
      </c>
      <c r="ABY14" s="4">
        <f t="shared" si="51"/>
        <v>0</v>
      </c>
      <c r="ABZ14" s="4">
        <f t="shared" si="51"/>
        <v>0</v>
      </c>
      <c r="ACA14" s="4">
        <f t="shared" si="51"/>
        <v>2.5342202266424234E-4</v>
      </c>
      <c r="ACB14" s="4">
        <f t="shared" si="51"/>
        <v>1.5475187423542166E-2</v>
      </c>
      <c r="ACC14" s="4">
        <f t="shared" si="51"/>
        <v>0</v>
      </c>
      <c r="ACD14" s="4">
        <f t="shared" si="51"/>
        <v>0</v>
      </c>
      <c r="ACE14" s="4">
        <f t="shared" si="51"/>
        <v>1.0929811244739322E-2</v>
      </c>
      <c r="ACF14" s="4">
        <f t="shared" si="51"/>
        <v>0</v>
      </c>
      <c r="ACG14" s="4">
        <f t="shared" si="51"/>
        <v>0.35613964170498558</v>
      </c>
      <c r="ACH14" s="4">
        <f t="shared" si="51"/>
        <v>0</v>
      </c>
      <c r="ACI14" s="4">
        <f t="shared" si="51"/>
        <v>0</v>
      </c>
      <c r="ACJ14" s="4">
        <f t="shared" si="51"/>
        <v>8.3662846451366037E-3</v>
      </c>
      <c r="ACK14" s="4">
        <f t="shared" si="51"/>
        <v>1.3507666844064614</v>
      </c>
      <c r="ACL14" s="4">
        <f t="shared" si="51"/>
        <v>2.5682008898724948E-3</v>
      </c>
      <c r="ACM14" s="4">
        <f t="shared" si="51"/>
        <v>0</v>
      </c>
      <c r="ACN14" s="4">
        <f t="shared" si="51"/>
        <v>1.3262215405140788E-4</v>
      </c>
      <c r="ACO14" s="4">
        <f t="shared" si="51"/>
        <v>1.7968589397011128E-3</v>
      </c>
      <c r="ACP14" s="4">
        <f t="shared" si="51"/>
        <v>0</v>
      </c>
      <c r="ACQ14" s="4">
        <f t="shared" ref="ACQ14:AFB14" si="52">ACQ4*ACQ8</f>
        <v>1.3773163602114906E-4</v>
      </c>
      <c r="ACR14" s="4">
        <f t="shared" si="52"/>
        <v>1.5818875978178672E-3</v>
      </c>
      <c r="ACS14" s="4">
        <f t="shared" si="52"/>
        <v>9.7424227530289176E-3</v>
      </c>
      <c r="ACT14" s="4">
        <f t="shared" si="52"/>
        <v>2.7715173732622907E-3</v>
      </c>
      <c r="ACU14" s="4">
        <f t="shared" si="52"/>
        <v>0</v>
      </c>
      <c r="ACV14" s="4">
        <f t="shared" si="52"/>
        <v>0</v>
      </c>
      <c r="ACW14" s="4">
        <f t="shared" si="52"/>
        <v>0</v>
      </c>
      <c r="ACX14" s="4">
        <f t="shared" si="52"/>
        <v>5.302731778446599E-2</v>
      </c>
      <c r="ACY14" s="4">
        <f t="shared" si="52"/>
        <v>0</v>
      </c>
      <c r="ACZ14" s="4">
        <f t="shared" si="52"/>
        <v>0</v>
      </c>
      <c r="ADA14" s="4">
        <f t="shared" si="52"/>
        <v>2.0672043577674793E-3</v>
      </c>
      <c r="ADB14" s="4">
        <f t="shared" si="52"/>
        <v>0.73931633054480161</v>
      </c>
      <c r="ADC14" s="4">
        <f t="shared" si="52"/>
        <v>1.6352915257755053E-2</v>
      </c>
      <c r="ADD14" s="4">
        <f t="shared" si="52"/>
        <v>3.0343214756510875E-3</v>
      </c>
      <c r="ADE14" s="4">
        <f t="shared" si="52"/>
        <v>2.1773997787717995E-2</v>
      </c>
      <c r="ADF14" s="4">
        <f t="shared" si="52"/>
        <v>0</v>
      </c>
      <c r="ADG14" s="4">
        <f t="shared" si="52"/>
        <v>2.2094936295725578E-2</v>
      </c>
      <c r="ADH14" s="4">
        <f t="shared" si="52"/>
        <v>5.4844465657487941E-2</v>
      </c>
      <c r="ADI14" s="4">
        <f t="shared" si="52"/>
        <v>0</v>
      </c>
      <c r="ADJ14" s="4">
        <f t="shared" si="52"/>
        <v>0</v>
      </c>
      <c r="ADK14" s="4">
        <f t="shared" si="52"/>
        <v>0</v>
      </c>
      <c r="ADL14" s="4">
        <f t="shared" si="52"/>
        <v>0</v>
      </c>
      <c r="ADM14" s="4">
        <f t="shared" si="52"/>
        <v>0</v>
      </c>
      <c r="ADN14" s="4">
        <f t="shared" si="52"/>
        <v>1.3012597433943332E-3</v>
      </c>
      <c r="ADO14" s="4">
        <f t="shared" si="52"/>
        <v>2.2059345693122134E-2</v>
      </c>
      <c r="ADP14" s="4">
        <f t="shared" si="52"/>
        <v>0</v>
      </c>
      <c r="ADQ14" s="4">
        <f t="shared" si="52"/>
        <v>0</v>
      </c>
      <c r="ADR14" s="4">
        <f t="shared" si="52"/>
        <v>1.491105586149678E-4</v>
      </c>
      <c r="ADS14" s="4">
        <f t="shared" si="52"/>
        <v>0</v>
      </c>
      <c r="ADT14" s="4">
        <f t="shared" si="52"/>
        <v>0</v>
      </c>
      <c r="ADU14" s="4">
        <f t="shared" si="52"/>
        <v>0</v>
      </c>
      <c r="ADV14" s="4">
        <f t="shared" si="52"/>
        <v>0</v>
      </c>
      <c r="ADW14" s="4">
        <f t="shared" si="52"/>
        <v>5.260446533095587E-3</v>
      </c>
      <c r="ADX14" s="4">
        <f t="shared" si="52"/>
        <v>0</v>
      </c>
      <c r="ADY14" s="4">
        <f t="shared" si="52"/>
        <v>0</v>
      </c>
      <c r="ADZ14" s="4">
        <f t="shared" si="52"/>
        <v>0</v>
      </c>
      <c r="AEA14" s="4">
        <f t="shared" si="52"/>
        <v>7.4298082020635998E-3</v>
      </c>
      <c r="AEB14" s="4">
        <f t="shared" si="52"/>
        <v>1.1679508136122156E-4</v>
      </c>
      <c r="AEC14" s="4">
        <f t="shared" si="52"/>
        <v>0</v>
      </c>
      <c r="AED14" s="4">
        <f t="shared" si="52"/>
        <v>0</v>
      </c>
      <c r="AEE14" s="4">
        <f t="shared" si="52"/>
        <v>0</v>
      </c>
      <c r="AEF14" s="4">
        <f t="shared" si="52"/>
        <v>0.11370673501372928</v>
      </c>
      <c r="AEG14" s="4">
        <f t="shared" si="52"/>
        <v>4.9304690665923567E-4</v>
      </c>
      <c r="AEH14" s="4">
        <f t="shared" si="52"/>
        <v>0</v>
      </c>
      <c r="AEI14" s="4">
        <f t="shared" si="52"/>
        <v>7.8371716923479995E-2</v>
      </c>
      <c r="AEJ14" s="4">
        <f t="shared" si="52"/>
        <v>0</v>
      </c>
      <c r="AEK14" s="4">
        <f t="shared" si="52"/>
        <v>4.3832433120410972E-3</v>
      </c>
      <c r="AEL14" s="4">
        <f t="shared" si="52"/>
        <v>0</v>
      </c>
      <c r="AEM14" s="4">
        <f t="shared" si="52"/>
        <v>0</v>
      </c>
      <c r="AEN14" s="4">
        <f t="shared" si="52"/>
        <v>2.706009820435833E-2</v>
      </c>
      <c r="AEO14" s="4">
        <f t="shared" si="52"/>
        <v>0</v>
      </c>
      <c r="AEP14" s="4">
        <f t="shared" si="52"/>
        <v>0</v>
      </c>
      <c r="AEQ14" s="4">
        <f t="shared" si="52"/>
        <v>3.9222171225710898E-4</v>
      </c>
      <c r="AER14" s="4">
        <f t="shared" si="52"/>
        <v>2.1248396887624762E-3</v>
      </c>
      <c r="AES14" s="4">
        <f t="shared" si="52"/>
        <v>0</v>
      </c>
      <c r="AET14" s="4">
        <f t="shared" si="52"/>
        <v>0</v>
      </c>
      <c r="AEU14" s="4">
        <f t="shared" si="52"/>
        <v>8.7712051100673136E-3</v>
      </c>
      <c r="AEV14" s="4">
        <f t="shared" si="52"/>
        <v>0.12213373775079653</v>
      </c>
      <c r="AEW14" s="4">
        <f t="shared" si="52"/>
        <v>2.2291265605484403E-2</v>
      </c>
      <c r="AEX14" s="4">
        <f t="shared" si="52"/>
        <v>1.2011357927384553E-3</v>
      </c>
      <c r="AEY14" s="4">
        <f t="shared" si="52"/>
        <v>0</v>
      </c>
      <c r="AEZ14" s="4">
        <f t="shared" si="52"/>
        <v>2.2656097280014239E-3</v>
      </c>
      <c r="AFA14" s="4">
        <f t="shared" si="52"/>
        <v>0</v>
      </c>
      <c r="AFB14" s="4">
        <f t="shared" si="52"/>
        <v>0</v>
      </c>
      <c r="AFC14" s="4">
        <f t="shared" ref="AFC14:AHN14" si="53">AFC4*AFC8</f>
        <v>1.7094170559223177E-3</v>
      </c>
      <c r="AFD14" s="4">
        <f t="shared" si="53"/>
        <v>0</v>
      </c>
      <c r="AFE14" s="4">
        <f t="shared" si="53"/>
        <v>0</v>
      </c>
      <c r="AFF14" s="4">
        <f t="shared" si="53"/>
        <v>0</v>
      </c>
      <c r="AFG14" s="4">
        <f t="shared" si="53"/>
        <v>0</v>
      </c>
      <c r="AFH14" s="4">
        <f t="shared" si="53"/>
        <v>0</v>
      </c>
      <c r="AFI14" s="4">
        <f t="shared" si="53"/>
        <v>0</v>
      </c>
      <c r="AFJ14" s="4">
        <f t="shared" si="53"/>
        <v>0.13375473968151572</v>
      </c>
      <c r="AFK14" s="4">
        <f t="shared" si="53"/>
        <v>0</v>
      </c>
      <c r="AFL14" s="4">
        <f t="shared" si="53"/>
        <v>0</v>
      </c>
      <c r="AFM14" s="4">
        <f t="shared" si="53"/>
        <v>0</v>
      </c>
      <c r="AFN14" s="4">
        <f t="shared" si="53"/>
        <v>2.0683587580122161E-4</v>
      </c>
      <c r="AFO14" s="4">
        <f t="shared" si="53"/>
        <v>0</v>
      </c>
      <c r="AFP14" s="4">
        <f t="shared" si="53"/>
        <v>9.1779849979136213E-2</v>
      </c>
      <c r="AFQ14" s="4">
        <f t="shared" si="53"/>
        <v>1.269902845374996E-3</v>
      </c>
      <c r="AFR14" s="4">
        <f t="shared" si="53"/>
        <v>2.4029053848311881E-2</v>
      </c>
      <c r="AFS14" s="4">
        <f t="shared" si="53"/>
        <v>3.7717225742423525E-2</v>
      </c>
      <c r="AFT14" s="4">
        <f t="shared" si="53"/>
        <v>5.7641153430514059E-4</v>
      </c>
      <c r="AFU14" s="4">
        <f t="shared" si="53"/>
        <v>3.7696293299938565E-4</v>
      </c>
      <c r="AFV14" s="4">
        <f t="shared" si="53"/>
        <v>5.0732470000395685E-3</v>
      </c>
      <c r="AFW14" s="4">
        <f t="shared" si="53"/>
        <v>0</v>
      </c>
      <c r="AFX14" s="4">
        <f t="shared" si="53"/>
        <v>9.0902058604253891E-2</v>
      </c>
      <c r="AFY14" s="4">
        <f t="shared" si="53"/>
        <v>9.2773410455867684E-3</v>
      </c>
      <c r="AFZ14" s="4">
        <f t="shared" si="53"/>
        <v>1.3293245693201631E-3</v>
      </c>
      <c r="AGA14" s="4">
        <f t="shared" si="53"/>
        <v>1.8978842503633821E-2</v>
      </c>
      <c r="AGB14" s="4">
        <f t="shared" si="53"/>
        <v>1.3270621598749858E-3</v>
      </c>
      <c r="AGC14" s="4">
        <f t="shared" si="53"/>
        <v>1.3461905729745286E-2</v>
      </c>
      <c r="AGD14" s="4">
        <f t="shared" si="53"/>
        <v>1.0228942727296074E-2</v>
      </c>
      <c r="AGE14" s="4">
        <f t="shared" si="53"/>
        <v>5.2150770665057437E-4</v>
      </c>
      <c r="AGF14" s="4">
        <f t="shared" si="53"/>
        <v>0</v>
      </c>
      <c r="AGG14" s="4">
        <f t="shared" si="53"/>
        <v>6.7938498766185976E-2</v>
      </c>
      <c r="AGH14" s="4">
        <f t="shared" si="53"/>
        <v>6.0652403631742356E-4</v>
      </c>
      <c r="AGI14" s="4">
        <f t="shared" si="53"/>
        <v>1.020716215791923E-3</v>
      </c>
      <c r="AGJ14" s="4">
        <f t="shared" si="53"/>
        <v>9.3055465588525954E-5</v>
      </c>
      <c r="AGK14" s="4">
        <f t="shared" si="53"/>
        <v>0</v>
      </c>
      <c r="AGL14" s="4">
        <f t="shared" si="53"/>
        <v>3.1509009607823534E-4</v>
      </c>
      <c r="AGM14" s="4">
        <f t="shared" si="53"/>
        <v>2.4155059887160227E-2</v>
      </c>
      <c r="AGN14" s="4">
        <f t="shared" si="53"/>
        <v>3.386179337726835E-2</v>
      </c>
      <c r="AGO14" s="4">
        <f t="shared" si="53"/>
        <v>0</v>
      </c>
      <c r="AGP14" s="4">
        <f t="shared" si="53"/>
        <v>5.2060057971577813E-3</v>
      </c>
      <c r="AGQ14" s="4">
        <f t="shared" si="53"/>
        <v>1.2758792212840469E-4</v>
      </c>
      <c r="AGR14" s="4">
        <f t="shared" si="53"/>
        <v>0</v>
      </c>
      <c r="AGS14" s="4">
        <f t="shared" si="53"/>
        <v>0</v>
      </c>
      <c r="AGT14" s="4">
        <f t="shared" si="53"/>
        <v>1.1678541036490216E-2</v>
      </c>
      <c r="AGU14" s="4">
        <f t="shared" si="53"/>
        <v>6.1330092977275104E-2</v>
      </c>
      <c r="AGV14" s="4">
        <f t="shared" si="53"/>
        <v>6.9161569469434747E-2</v>
      </c>
      <c r="AGW14" s="4">
        <f t="shared" si="53"/>
        <v>0.15158531735026079</v>
      </c>
      <c r="AGX14" s="4">
        <f t="shared" si="53"/>
        <v>0</v>
      </c>
      <c r="AGY14" s="4">
        <f t="shared" si="53"/>
        <v>1.4500751196241022E-3</v>
      </c>
      <c r="AGZ14" s="4">
        <f t="shared" si="53"/>
        <v>0</v>
      </c>
      <c r="AHA14" s="4">
        <f t="shared" si="53"/>
        <v>0</v>
      </c>
      <c r="AHB14" s="4">
        <f t="shared" si="53"/>
        <v>0</v>
      </c>
      <c r="AHC14" s="4">
        <f t="shared" si="53"/>
        <v>9.0351819147414336E-4</v>
      </c>
      <c r="AHD14" s="4">
        <f t="shared" si="53"/>
        <v>0</v>
      </c>
      <c r="AHE14" s="4">
        <f t="shared" si="53"/>
        <v>0</v>
      </c>
      <c r="AHF14" s="4">
        <f t="shared" si="53"/>
        <v>0</v>
      </c>
      <c r="AHG14" s="4">
        <f t="shared" si="53"/>
        <v>0</v>
      </c>
      <c r="AHH14" s="4">
        <f t="shared" si="53"/>
        <v>0</v>
      </c>
      <c r="AHI14" s="4">
        <f t="shared" si="53"/>
        <v>0</v>
      </c>
      <c r="AHJ14" s="4">
        <f t="shared" si="53"/>
        <v>0</v>
      </c>
      <c r="AHK14" s="4">
        <f t="shared" si="53"/>
        <v>0</v>
      </c>
      <c r="AHL14" s="4">
        <f t="shared" si="53"/>
        <v>6.3451541657144682E-4</v>
      </c>
      <c r="AHM14" s="4">
        <f t="shared" si="53"/>
        <v>8.1184358280375776E-2</v>
      </c>
      <c r="AHN14" s="4">
        <f t="shared" si="53"/>
        <v>1.185731779178077E-4</v>
      </c>
      <c r="AHO14" s="4">
        <f t="shared" ref="AHO14:AJZ14" si="54">AHO4*AHO8</f>
        <v>8.7083575201735819E-2</v>
      </c>
      <c r="AHP14" s="4">
        <f t="shared" si="54"/>
        <v>0</v>
      </c>
      <c r="AHQ14" s="4">
        <f t="shared" si="54"/>
        <v>3.0644395343903182E-2</v>
      </c>
      <c r="AHR14" s="4">
        <f t="shared" si="54"/>
        <v>0.23352917644221444</v>
      </c>
      <c r="AHS14" s="4">
        <f t="shared" si="54"/>
        <v>0.21142940587650899</v>
      </c>
      <c r="AHT14" s="4">
        <f t="shared" si="54"/>
        <v>1.5344991924111731</v>
      </c>
      <c r="AHU14" s="4">
        <f t="shared" si="54"/>
        <v>1.7980627801725492E-3</v>
      </c>
      <c r="AHV14" s="4">
        <f t="shared" si="54"/>
        <v>0</v>
      </c>
      <c r="AHW14" s="4">
        <f t="shared" si="54"/>
        <v>1.0893943557327637</v>
      </c>
      <c r="AHX14" s="4">
        <f t="shared" si="54"/>
        <v>0</v>
      </c>
      <c r="AHY14" s="4">
        <f t="shared" si="54"/>
        <v>1.54761222497881E-2</v>
      </c>
      <c r="AHZ14" s="4">
        <f t="shared" si="54"/>
        <v>9.7223158720319586E-2</v>
      </c>
      <c r="AIA14" s="4">
        <f t="shared" si="54"/>
        <v>6.7731470658081463</v>
      </c>
      <c r="AIB14" s="4">
        <f t="shared" si="54"/>
        <v>6.5590840511899728E-2</v>
      </c>
      <c r="AIC14" s="4">
        <f t="shared" si="54"/>
        <v>4.1020985974508879E-2</v>
      </c>
      <c r="AID14" s="4">
        <f t="shared" si="54"/>
        <v>0</v>
      </c>
      <c r="AIE14" s="4">
        <f t="shared" si="54"/>
        <v>0</v>
      </c>
      <c r="AIF14" s="4">
        <f t="shared" si="54"/>
        <v>0</v>
      </c>
      <c r="AIG14" s="4">
        <f t="shared" si="54"/>
        <v>0</v>
      </c>
      <c r="AIH14" s="4">
        <f t="shared" si="54"/>
        <v>0</v>
      </c>
      <c r="AII14" s="4">
        <f t="shared" si="54"/>
        <v>2.2889811643936914E-2</v>
      </c>
      <c r="AIJ14" s="4">
        <f t="shared" si="54"/>
        <v>2.0812050495380712E-3</v>
      </c>
      <c r="AIK14" s="4">
        <f t="shared" si="54"/>
        <v>0</v>
      </c>
      <c r="AIL14" s="4">
        <f t="shared" si="54"/>
        <v>0</v>
      </c>
      <c r="AIM14" s="4">
        <f t="shared" si="54"/>
        <v>0</v>
      </c>
      <c r="AIN14" s="4">
        <f t="shared" si="54"/>
        <v>0</v>
      </c>
      <c r="AIO14" s="4">
        <f t="shared" si="54"/>
        <v>0</v>
      </c>
      <c r="AIP14" s="4">
        <f t="shared" si="54"/>
        <v>0.1296563449995079</v>
      </c>
      <c r="AIQ14" s="4">
        <f t="shared" si="54"/>
        <v>0</v>
      </c>
      <c r="AIR14" s="4">
        <f t="shared" si="54"/>
        <v>0</v>
      </c>
      <c r="AIS14" s="4">
        <f t="shared" si="54"/>
        <v>0</v>
      </c>
      <c r="AIT14" s="4">
        <f t="shared" si="54"/>
        <v>0</v>
      </c>
      <c r="AIU14" s="4">
        <f t="shared" si="54"/>
        <v>0</v>
      </c>
      <c r="AIV14" s="4">
        <f t="shared" si="54"/>
        <v>0</v>
      </c>
      <c r="AIW14" s="4">
        <f t="shared" si="54"/>
        <v>0</v>
      </c>
      <c r="AIX14" s="4">
        <f t="shared" si="54"/>
        <v>0</v>
      </c>
      <c r="AIY14" s="4">
        <f t="shared" si="54"/>
        <v>0</v>
      </c>
      <c r="AIZ14" s="4">
        <f t="shared" si="54"/>
        <v>0</v>
      </c>
      <c r="AJA14" s="4">
        <f t="shared" si="54"/>
        <v>0</v>
      </c>
      <c r="AJB14" s="4">
        <f t="shared" si="54"/>
        <v>0</v>
      </c>
      <c r="AJC14" s="4">
        <f t="shared" si="54"/>
        <v>0</v>
      </c>
      <c r="AJD14" s="4">
        <f t="shared" si="54"/>
        <v>0</v>
      </c>
      <c r="AJE14" s="4">
        <f t="shared" si="54"/>
        <v>0</v>
      </c>
      <c r="AJF14" s="4">
        <f t="shared" si="54"/>
        <v>0</v>
      </c>
      <c r="AJG14" s="4">
        <f t="shared" si="54"/>
        <v>0</v>
      </c>
      <c r="AJH14" s="4">
        <f t="shared" si="54"/>
        <v>0</v>
      </c>
      <c r="AJI14" s="4">
        <f t="shared" si="54"/>
        <v>0</v>
      </c>
      <c r="AJJ14" s="4">
        <f t="shared" si="54"/>
        <v>0</v>
      </c>
      <c r="AJK14" s="4">
        <f t="shared" si="54"/>
        <v>1.6897606171039591E-2</v>
      </c>
      <c r="AJL14" s="4">
        <f t="shared" si="54"/>
        <v>5.4297686504085809E-3</v>
      </c>
      <c r="AJM14" s="4">
        <f t="shared" si="54"/>
        <v>1.4272679045003124E-3</v>
      </c>
      <c r="AJN14" s="4">
        <f t="shared" si="54"/>
        <v>4.9114314723761807E-3</v>
      </c>
      <c r="AJO14" s="4">
        <f t="shared" si="54"/>
        <v>2.2354089957284406E-3</v>
      </c>
      <c r="AJP14" s="4">
        <f t="shared" si="54"/>
        <v>4.26414580944314E-2</v>
      </c>
      <c r="AJQ14" s="4">
        <f t="shared" si="54"/>
        <v>0</v>
      </c>
      <c r="AJR14" s="4">
        <f t="shared" si="54"/>
        <v>0</v>
      </c>
      <c r="AJS14" s="4">
        <f t="shared" si="54"/>
        <v>5.5866749406057889E-2</v>
      </c>
      <c r="AJT14" s="4">
        <f t="shared" si="54"/>
        <v>0</v>
      </c>
      <c r="AJU14" s="4">
        <f t="shared" si="54"/>
        <v>6.0927085441945417E-2</v>
      </c>
      <c r="AJV14" s="4">
        <f t="shared" si="54"/>
        <v>2.7083998324738373E-2</v>
      </c>
      <c r="AJW14" s="4">
        <f t="shared" si="54"/>
        <v>1.9460558844817358E-2</v>
      </c>
      <c r="AJX14" s="4">
        <f t="shared" si="54"/>
        <v>8.6122085919266981E-5</v>
      </c>
      <c r="AJY14" s="4">
        <f t="shared" si="54"/>
        <v>4.6064037778724057E-4</v>
      </c>
      <c r="AJZ14" s="4">
        <f t="shared" si="54"/>
        <v>0</v>
      </c>
      <c r="AKA14" s="4">
        <f t="shared" ref="AKA14:AML14" si="55">AKA4*AKA8</f>
        <v>0</v>
      </c>
      <c r="AKB14" s="4">
        <f t="shared" si="55"/>
        <v>9.1690421637342243E-2</v>
      </c>
      <c r="AKC14" s="4">
        <f t="shared" si="55"/>
        <v>7.8480487531261249E-4</v>
      </c>
      <c r="AKD14" s="4">
        <f t="shared" si="55"/>
        <v>0</v>
      </c>
      <c r="AKE14" s="4">
        <f t="shared" si="55"/>
        <v>0</v>
      </c>
      <c r="AKF14" s="4">
        <f t="shared" si="55"/>
        <v>7.8388820547336149</v>
      </c>
      <c r="AKG14" s="4">
        <f t="shared" si="55"/>
        <v>1.3485529385954085E-3</v>
      </c>
      <c r="AKH14" s="4">
        <f t="shared" si="55"/>
        <v>0.15639879759043643</v>
      </c>
      <c r="AKI14" s="4">
        <f t="shared" si="55"/>
        <v>0</v>
      </c>
      <c r="AKJ14" s="4">
        <f t="shared" si="55"/>
        <v>0.17116660311652232</v>
      </c>
      <c r="AKK14" s="4">
        <f t="shared" si="55"/>
        <v>0</v>
      </c>
      <c r="AKL14" s="4">
        <f t="shared" si="55"/>
        <v>0</v>
      </c>
      <c r="AKM14" s="4">
        <f t="shared" si="55"/>
        <v>0</v>
      </c>
      <c r="AKN14" s="4">
        <f t="shared" si="55"/>
        <v>0</v>
      </c>
      <c r="AKO14" s="4">
        <f t="shared" si="55"/>
        <v>1.9135922673897986E-2</v>
      </c>
      <c r="AKP14" s="4">
        <f t="shared" si="55"/>
        <v>1.3203594031638776E-3</v>
      </c>
      <c r="AKQ14" s="4">
        <f t="shared" si="55"/>
        <v>1.801020292177657E-3</v>
      </c>
      <c r="AKR14" s="4">
        <f t="shared" si="55"/>
        <v>0</v>
      </c>
      <c r="AKS14" s="4">
        <f t="shared" si="55"/>
        <v>1.4489604044611871E-2</v>
      </c>
      <c r="AKT14" s="4">
        <f t="shared" si="55"/>
        <v>5.4416724308205579E-3</v>
      </c>
      <c r="AKU14" s="4">
        <f t="shared" si="55"/>
        <v>5.7712969748133702E-3</v>
      </c>
      <c r="AKV14" s="4">
        <f t="shared" si="55"/>
        <v>3.1319581795905076E-3</v>
      </c>
      <c r="AKW14" s="4">
        <f t="shared" si="55"/>
        <v>1.447606848860979E-2</v>
      </c>
      <c r="AKX14" s="4">
        <f t="shared" si="55"/>
        <v>0</v>
      </c>
      <c r="AKY14" s="4">
        <f t="shared" si="55"/>
        <v>0</v>
      </c>
      <c r="AKZ14" s="4">
        <f t="shared" si="55"/>
        <v>2.7610474518977956E-3</v>
      </c>
      <c r="ALA14" s="4">
        <f t="shared" si="55"/>
        <v>4.9118757390165082E-3</v>
      </c>
      <c r="ALB14" s="4">
        <f t="shared" si="55"/>
        <v>7.4505911969679432E-3</v>
      </c>
      <c r="ALC14" s="4">
        <f t="shared" si="55"/>
        <v>1.2601074129353724E-3</v>
      </c>
      <c r="ALD14" s="4">
        <f t="shared" si="55"/>
        <v>7.0872116368382925E-3</v>
      </c>
      <c r="ALE14" s="4">
        <f t="shared" si="55"/>
        <v>0.10947038612022889</v>
      </c>
      <c r="ALF14" s="4">
        <f t="shared" si="55"/>
        <v>5.0577515464349347E-2</v>
      </c>
      <c r="ALG14" s="4">
        <f t="shared" si="55"/>
        <v>5.3264423307996203E-5</v>
      </c>
      <c r="ALH14" s="4">
        <f t="shared" si="55"/>
        <v>7.7506995945363089E-3</v>
      </c>
      <c r="ALI14" s="4">
        <f t="shared" si="55"/>
        <v>2.2396830969265924E-2</v>
      </c>
      <c r="ALJ14" s="4">
        <f t="shared" si="55"/>
        <v>5.8026743649637587E-3</v>
      </c>
      <c r="ALK14" s="4">
        <f t="shared" si="55"/>
        <v>1.2043640177528737E-3</v>
      </c>
      <c r="ALL14" s="4">
        <f t="shared" si="55"/>
        <v>1.9687559353003445E-3</v>
      </c>
      <c r="ALM14" s="4">
        <f t="shared" si="55"/>
        <v>4.5171533665613515E-4</v>
      </c>
      <c r="ALN14" s="4">
        <f t="shared" si="55"/>
        <v>3.0288000824418161E-2</v>
      </c>
      <c r="ALO14" s="4">
        <f t="shared" si="55"/>
        <v>2.4340326713678629E-2</v>
      </c>
      <c r="ALP14" s="4">
        <f t="shared" si="55"/>
        <v>2.4325111644336564E-3</v>
      </c>
      <c r="ALQ14" s="4">
        <f t="shared" si="55"/>
        <v>0</v>
      </c>
      <c r="ALR14" s="4">
        <f t="shared" si="55"/>
        <v>2.3874926667488633E-3</v>
      </c>
      <c r="ALS14" s="4">
        <f t="shared" si="55"/>
        <v>0.24196658233779347</v>
      </c>
      <c r="ALT14" s="4">
        <f t="shared" si="55"/>
        <v>0.17142246505411951</v>
      </c>
      <c r="ALU14" s="4">
        <f t="shared" si="55"/>
        <v>0.34794460591772275</v>
      </c>
      <c r="ALV14" s="4">
        <f t="shared" si="55"/>
        <v>0.21806634488206419</v>
      </c>
      <c r="ALW14" s="4">
        <f t="shared" si="55"/>
        <v>4.448328691525872E-2</v>
      </c>
      <c r="ALX14" s="4">
        <f t="shared" si="55"/>
        <v>0</v>
      </c>
      <c r="ALY14" s="4">
        <f t="shared" si="55"/>
        <v>4.3661177554616814E-4</v>
      </c>
      <c r="ALZ14" s="4">
        <f t="shared" si="55"/>
        <v>0</v>
      </c>
      <c r="AMA14" s="4">
        <f t="shared" si="55"/>
        <v>0</v>
      </c>
      <c r="AMB14" s="4">
        <f t="shared" si="55"/>
        <v>0</v>
      </c>
      <c r="AMC14" s="4">
        <f t="shared" si="55"/>
        <v>0</v>
      </c>
      <c r="AMD14" s="4">
        <f t="shared" si="55"/>
        <v>3.3858198313347609E-5</v>
      </c>
      <c r="AME14" s="4">
        <f t="shared" si="55"/>
        <v>0</v>
      </c>
      <c r="AMF14" s="4">
        <f t="shared" si="55"/>
        <v>3.9547398771449876E-4</v>
      </c>
      <c r="AMG14" s="4">
        <f t="shared" si="55"/>
        <v>4.509250316678752E-3</v>
      </c>
      <c r="AMH14" s="4">
        <f t="shared" si="55"/>
        <v>2.3524763780554746E-2</v>
      </c>
      <c r="AMI14" s="4">
        <f t="shared" si="55"/>
        <v>2.3046854110352347E-2</v>
      </c>
      <c r="AMJ14" s="4">
        <f t="shared" si="55"/>
        <v>0</v>
      </c>
      <c r="AMK14" s="4">
        <f t="shared" si="55"/>
        <v>0</v>
      </c>
      <c r="AML14" s="4">
        <f t="shared" si="55"/>
        <v>2.0814196645052373E-2</v>
      </c>
      <c r="AMM14" s="4">
        <f t="shared" ref="AMM14:AOX14" si="56">AMM4*AMM8</f>
        <v>0.16050239399676428</v>
      </c>
      <c r="AMN14" s="4">
        <f t="shared" si="56"/>
        <v>0</v>
      </c>
      <c r="AMO14" s="4">
        <f t="shared" si="56"/>
        <v>1.0560311028468983E-3</v>
      </c>
      <c r="AMP14" s="4">
        <f t="shared" si="56"/>
        <v>4.1930467931824656E-3</v>
      </c>
      <c r="AMQ14" s="4">
        <f t="shared" si="56"/>
        <v>0</v>
      </c>
      <c r="AMR14" s="4">
        <f t="shared" si="56"/>
        <v>0.74730882199634663</v>
      </c>
      <c r="AMS14" s="4">
        <f t="shared" si="56"/>
        <v>0</v>
      </c>
      <c r="AMT14" s="4">
        <f t="shared" si="56"/>
        <v>0</v>
      </c>
      <c r="AMU14" s="4">
        <f t="shared" si="56"/>
        <v>0.27328037489959128</v>
      </c>
      <c r="AMV14" s="4">
        <f t="shared" si="56"/>
        <v>6.8732043777544275E-3</v>
      </c>
      <c r="AMW14" s="4">
        <f t="shared" si="56"/>
        <v>0</v>
      </c>
      <c r="AMX14" s="4">
        <f t="shared" si="56"/>
        <v>9.3700508693347079E-3</v>
      </c>
      <c r="AMY14" s="4">
        <f t="shared" si="56"/>
        <v>4.453568470207895E-2</v>
      </c>
      <c r="AMZ14" s="4">
        <f t="shared" si="56"/>
        <v>7.3996554537275442E-4</v>
      </c>
      <c r="ANA14" s="4">
        <f t="shared" si="56"/>
        <v>2.6944743240918646E-2</v>
      </c>
      <c r="ANB14" s="4">
        <f t="shared" si="56"/>
        <v>1.8486349265967403E-2</v>
      </c>
      <c r="ANC14" s="4">
        <f t="shared" si="56"/>
        <v>3.4960407235131272E-3</v>
      </c>
      <c r="AND14" s="4">
        <f t="shared" si="56"/>
        <v>3.9328257546231418E-3</v>
      </c>
      <c r="ANE14" s="4">
        <f t="shared" si="56"/>
        <v>0</v>
      </c>
      <c r="ANF14" s="4">
        <f t="shared" si="56"/>
        <v>1.3982678477972124E-2</v>
      </c>
      <c r="ANG14" s="4">
        <f t="shared" si="56"/>
        <v>0.65785758746273126</v>
      </c>
      <c r="ANH14" s="4">
        <f t="shared" si="56"/>
        <v>6.626311318313636E-3</v>
      </c>
      <c r="ANI14" s="4">
        <f t="shared" si="56"/>
        <v>0.11250313883470424</v>
      </c>
      <c r="ANJ14" s="4">
        <f t="shared" si="56"/>
        <v>1.7097719762576114E-2</v>
      </c>
      <c r="ANK14" s="4">
        <f t="shared" si="56"/>
        <v>5.2183356851185298E-3</v>
      </c>
      <c r="ANL14" s="4">
        <f t="shared" si="56"/>
        <v>3.6089834870142432E-3</v>
      </c>
      <c r="ANM14" s="4">
        <f t="shared" si="56"/>
        <v>0.16612686366176968</v>
      </c>
      <c r="ANN14" s="4">
        <f t="shared" si="56"/>
        <v>1.117760574772984E-4</v>
      </c>
      <c r="ANO14" s="4">
        <f t="shared" si="56"/>
        <v>7.9018453416354693E-3</v>
      </c>
      <c r="ANP14" s="4">
        <f t="shared" si="56"/>
        <v>3.6120532266527032E-3</v>
      </c>
      <c r="ANQ14" s="4">
        <f t="shared" si="56"/>
        <v>2.0016730811712666E-3</v>
      </c>
      <c r="ANR14" s="4">
        <f t="shared" si="56"/>
        <v>1.0269928968365797E-2</v>
      </c>
      <c r="ANS14" s="4">
        <f t="shared" si="56"/>
        <v>9.5896769884435686E-4</v>
      </c>
      <c r="ANT14" s="4">
        <f t="shared" si="56"/>
        <v>0</v>
      </c>
      <c r="ANU14" s="4">
        <f t="shared" si="56"/>
        <v>2.2447995369026981E-2</v>
      </c>
      <c r="ANV14" s="4">
        <f t="shared" si="56"/>
        <v>3.6465750915549819E-3</v>
      </c>
      <c r="ANW14" s="4">
        <f t="shared" si="56"/>
        <v>1.0409843566036691E-3</v>
      </c>
      <c r="ANX14" s="4">
        <f t="shared" si="56"/>
        <v>6.4680405860220967E-3</v>
      </c>
      <c r="ANY14" s="4">
        <f t="shared" si="56"/>
        <v>1.3220433536431794E-3</v>
      </c>
      <c r="ANZ14" s="4">
        <f t="shared" si="56"/>
        <v>2.707054689740452E-2</v>
      </c>
      <c r="AOA14" s="4">
        <f t="shared" si="56"/>
        <v>0</v>
      </c>
      <c r="AOB14" s="4">
        <f t="shared" si="56"/>
        <v>0</v>
      </c>
      <c r="AOC14" s="4">
        <f t="shared" si="56"/>
        <v>5.3270227084764006E-3</v>
      </c>
      <c r="AOD14" s="4">
        <f t="shared" si="56"/>
        <v>7.5713813661938863E-3</v>
      </c>
      <c r="AOE14" s="4">
        <f t="shared" si="56"/>
        <v>2.7538792529134748E-3</v>
      </c>
      <c r="AOF14" s="4">
        <f t="shared" si="56"/>
        <v>7.9412725802074681E-3</v>
      </c>
      <c r="AOG14" s="4">
        <f t="shared" si="56"/>
        <v>1.8325366393796668E-2</v>
      </c>
      <c r="AOH14" s="4">
        <f t="shared" si="56"/>
        <v>7.4017018077609346E-3</v>
      </c>
      <c r="AOI14" s="4">
        <f t="shared" si="56"/>
        <v>4.4479482592949633E-3</v>
      </c>
      <c r="AOJ14" s="4">
        <f t="shared" si="56"/>
        <v>0</v>
      </c>
      <c r="AOK14" s="4">
        <f t="shared" si="56"/>
        <v>1.4901871264527717E-3</v>
      </c>
      <c r="AOL14" s="4">
        <f t="shared" si="56"/>
        <v>8.9338102971038547E-4</v>
      </c>
      <c r="AOM14" s="4">
        <f t="shared" si="56"/>
        <v>1.2261329265936768E-3</v>
      </c>
      <c r="AON14" s="4">
        <f t="shared" si="56"/>
        <v>7.8122642700346882E-4</v>
      </c>
      <c r="AOO14" s="4">
        <f t="shared" si="56"/>
        <v>2.9691246100051038E-3</v>
      </c>
      <c r="AOP14" s="4">
        <f t="shared" si="56"/>
        <v>3.6512351772532586E-3</v>
      </c>
      <c r="AOQ14" s="4">
        <f t="shared" si="56"/>
        <v>5.4122472092105393E-5</v>
      </c>
      <c r="AOR14" s="4">
        <f t="shared" si="56"/>
        <v>0</v>
      </c>
      <c r="AOS14" s="4">
        <f t="shared" si="56"/>
        <v>7.8272575416323212E-3</v>
      </c>
      <c r="AOT14" s="4">
        <f t="shared" si="56"/>
        <v>0</v>
      </c>
      <c r="AOU14" s="4">
        <f t="shared" si="56"/>
        <v>2.5434114881462501E-4</v>
      </c>
      <c r="AOV14" s="4">
        <f t="shared" si="56"/>
        <v>4.4217722437261281E-4</v>
      </c>
      <c r="AOW14" s="4">
        <f t="shared" si="56"/>
        <v>0.20307850880527223</v>
      </c>
      <c r="AOX14" s="4">
        <f t="shared" si="56"/>
        <v>1.769132188082722E-2</v>
      </c>
      <c r="AOY14" s="4">
        <f t="shared" ref="AOY14:ARJ14" si="57">AOY4*AOY8</f>
        <v>3.5414347177241038E-4</v>
      </c>
      <c r="AOZ14" s="4">
        <f t="shared" si="57"/>
        <v>3.5445860642554054E-2</v>
      </c>
      <c r="APA14" s="4">
        <f t="shared" si="57"/>
        <v>4.1192927691051406E-4</v>
      </c>
      <c r="APB14" s="4">
        <f t="shared" si="57"/>
        <v>0</v>
      </c>
      <c r="APC14" s="4">
        <f t="shared" si="57"/>
        <v>1.7775190983559353E-4</v>
      </c>
      <c r="APD14" s="4">
        <f t="shared" si="57"/>
        <v>1.6685175048072537E-5</v>
      </c>
      <c r="APE14" s="4">
        <f t="shared" si="57"/>
        <v>2.0110301083602362E-3</v>
      </c>
      <c r="APF14" s="4">
        <f t="shared" si="57"/>
        <v>0.28633741960358522</v>
      </c>
      <c r="APG14" s="4">
        <f t="shared" si="57"/>
        <v>5.2801165089945306</v>
      </c>
      <c r="APH14" s="4">
        <f t="shared" si="57"/>
        <v>0</v>
      </c>
      <c r="API14" s="4">
        <f t="shared" si="57"/>
        <v>3.612906352665309E-4</v>
      </c>
      <c r="APJ14" s="4">
        <f t="shared" si="57"/>
        <v>0</v>
      </c>
      <c r="APK14" s="4">
        <f t="shared" si="57"/>
        <v>0</v>
      </c>
      <c r="APL14" s="4">
        <f t="shared" si="57"/>
        <v>0</v>
      </c>
      <c r="APM14" s="4">
        <f t="shared" si="57"/>
        <v>0</v>
      </c>
      <c r="APN14" s="4">
        <f t="shared" si="57"/>
        <v>0</v>
      </c>
      <c r="APO14" s="4">
        <f t="shared" si="57"/>
        <v>0</v>
      </c>
      <c r="APP14" s="4">
        <f t="shared" si="57"/>
        <v>0</v>
      </c>
      <c r="APQ14" s="4">
        <f t="shared" si="57"/>
        <v>6.8728419425633896E-5</v>
      </c>
      <c r="APR14" s="4">
        <f t="shared" si="57"/>
        <v>1.3397167342884777</v>
      </c>
      <c r="APS14" s="4">
        <f t="shared" si="57"/>
        <v>5.0484010750817337E-5</v>
      </c>
      <c r="APT14" s="4">
        <f t="shared" si="57"/>
        <v>4.835862342963973E-2</v>
      </c>
      <c r="APU14" s="4">
        <f t="shared" si="57"/>
        <v>0</v>
      </c>
      <c r="APV14" s="4">
        <f t="shared" si="57"/>
        <v>1.3150847494585003E-3</v>
      </c>
      <c r="APW14" s="4">
        <f t="shared" si="57"/>
        <v>8.4058828886563288E-4</v>
      </c>
      <c r="APX14" s="4">
        <f t="shared" si="57"/>
        <v>3.4140003616168341E-5</v>
      </c>
      <c r="APY14" s="4">
        <f t="shared" si="57"/>
        <v>3.5029458118021797E-3</v>
      </c>
      <c r="APZ14" s="4">
        <f t="shared" si="57"/>
        <v>9.8393475279979475E-3</v>
      </c>
      <c r="AQA14" s="4">
        <f t="shared" si="57"/>
        <v>1.3420353346302545E-2</v>
      </c>
      <c r="AQB14" s="4">
        <f t="shared" si="57"/>
        <v>0</v>
      </c>
      <c r="AQC14" s="4">
        <f t="shared" si="57"/>
        <v>0</v>
      </c>
      <c r="AQD14" s="4">
        <f t="shared" si="57"/>
        <v>1.4468950503940434E-3</v>
      </c>
      <c r="AQE14" s="4">
        <f t="shared" si="57"/>
        <v>2.6627144991914838E-4</v>
      </c>
      <c r="AQF14" s="4">
        <f t="shared" si="57"/>
        <v>0</v>
      </c>
      <c r="AQG14" s="4">
        <f t="shared" si="57"/>
        <v>1.2624633604720787E-2</v>
      </c>
      <c r="AQH14" s="4">
        <f t="shared" si="57"/>
        <v>2.4349468020597259E-2</v>
      </c>
      <c r="AQI14" s="4">
        <f t="shared" si="57"/>
        <v>6.650356102248911E-2</v>
      </c>
      <c r="AQJ14" s="4">
        <f t="shared" si="57"/>
        <v>0</v>
      </c>
      <c r="AQK14" s="4">
        <f t="shared" si="57"/>
        <v>3.0967591926194145E-3</v>
      </c>
      <c r="AQL14" s="4">
        <f t="shared" si="57"/>
        <v>1.9717209216134745E-3</v>
      </c>
      <c r="AQM14" s="4">
        <f t="shared" si="57"/>
        <v>0</v>
      </c>
      <c r="AQN14" s="4">
        <f t="shared" si="57"/>
        <v>0</v>
      </c>
      <c r="AQO14" s="4">
        <f t="shared" si="57"/>
        <v>0</v>
      </c>
      <c r="AQP14" s="4">
        <f t="shared" si="57"/>
        <v>0</v>
      </c>
      <c r="AQQ14" s="4">
        <f t="shared" si="57"/>
        <v>2.0914819042768066E-4</v>
      </c>
      <c r="AQR14" s="4">
        <f t="shared" si="57"/>
        <v>0</v>
      </c>
      <c r="AQS14" s="4">
        <f t="shared" si="57"/>
        <v>0</v>
      </c>
      <c r="AQT14" s="4">
        <f t="shared" si="57"/>
        <v>0</v>
      </c>
      <c r="AQU14" s="4">
        <f t="shared" si="57"/>
        <v>1.7782984269612882E-2</v>
      </c>
      <c r="AQV14" s="4">
        <f t="shared" si="57"/>
        <v>0</v>
      </c>
      <c r="AQW14" s="4">
        <f t="shared" si="57"/>
        <v>0</v>
      </c>
      <c r="AQX14" s="4">
        <f t="shared" si="57"/>
        <v>0</v>
      </c>
      <c r="AQY14" s="4">
        <f t="shared" si="57"/>
        <v>3.3772735468361841E-2</v>
      </c>
      <c r="AQZ14" s="4">
        <f t="shared" si="57"/>
        <v>3.2781574934091638E-2</v>
      </c>
      <c r="ARA14" s="4">
        <f t="shared" si="57"/>
        <v>0</v>
      </c>
      <c r="ARB14" s="4">
        <f t="shared" si="57"/>
        <v>3.2861190882485817E-4</v>
      </c>
      <c r="ARC14" s="4">
        <f t="shared" si="57"/>
        <v>0</v>
      </c>
      <c r="ARD14" s="4">
        <f t="shared" si="57"/>
        <v>0</v>
      </c>
      <c r="ARE14" s="4">
        <f t="shared" si="57"/>
        <v>1.8556819893588698E-2</v>
      </c>
      <c r="ARF14" s="4">
        <f t="shared" si="57"/>
        <v>0</v>
      </c>
      <c r="ARG14" s="4">
        <f t="shared" si="57"/>
        <v>3.9551521104650343E-2</v>
      </c>
      <c r="ARH14" s="4">
        <f t="shared" si="57"/>
        <v>0</v>
      </c>
      <c r="ARI14" s="4">
        <f t="shared" si="57"/>
        <v>3.1374141104657241E-3</v>
      </c>
      <c r="ARJ14" s="4">
        <f t="shared" si="57"/>
        <v>0</v>
      </c>
      <c r="ARK14" s="4">
        <f t="shared" ref="ARK14:ATV14" si="58">ARK4*ARK8</f>
        <v>4.3485319609098364E-5</v>
      </c>
      <c r="ARL14" s="4">
        <f t="shared" si="58"/>
        <v>0</v>
      </c>
      <c r="ARM14" s="4">
        <f t="shared" si="58"/>
        <v>1.5044918592195134E-2</v>
      </c>
      <c r="ARN14" s="4">
        <f t="shared" si="58"/>
        <v>4.6741139161309522E-2</v>
      </c>
      <c r="ARO14" s="4">
        <f t="shared" si="58"/>
        <v>8.9277629055505947E-4</v>
      </c>
      <c r="ARP14" s="4">
        <f t="shared" si="58"/>
        <v>0</v>
      </c>
      <c r="ARQ14" s="4">
        <f t="shared" si="58"/>
        <v>1.6642334056059547E-4</v>
      </c>
      <c r="ARR14" s="4">
        <f t="shared" si="58"/>
        <v>2.0276395108420456E-2</v>
      </c>
      <c r="ARS14" s="4">
        <f t="shared" si="58"/>
        <v>0</v>
      </c>
      <c r="ART14" s="4">
        <f t="shared" si="58"/>
        <v>0</v>
      </c>
      <c r="ARU14" s="4">
        <f t="shared" si="58"/>
        <v>6.7748047463083629E-3</v>
      </c>
      <c r="ARV14" s="4">
        <f t="shared" si="58"/>
        <v>4.9120085036611391E-4</v>
      </c>
      <c r="ARW14" s="4">
        <f t="shared" si="58"/>
        <v>2.7983082310686106E-3</v>
      </c>
      <c r="ARX14" s="4">
        <f t="shared" si="58"/>
        <v>3.9794183899358744E-2</v>
      </c>
      <c r="ARY14" s="4">
        <f t="shared" si="58"/>
        <v>4.6400589564102781E-3</v>
      </c>
      <c r="ARZ14" s="4">
        <f t="shared" si="58"/>
        <v>2.6520178478843443E-3</v>
      </c>
      <c r="ASA14" s="4">
        <f t="shared" si="58"/>
        <v>2.7341053151644337E-2</v>
      </c>
      <c r="ASB14" s="4">
        <f t="shared" si="58"/>
        <v>3.6512953657854043E-3</v>
      </c>
      <c r="ASC14" s="4">
        <f t="shared" si="58"/>
        <v>3.4575496480731438E-2</v>
      </c>
      <c r="ASD14" s="4">
        <f t="shared" si="58"/>
        <v>0</v>
      </c>
      <c r="ASE14" s="4">
        <f t="shared" si="58"/>
        <v>4.4438891691228198E-4</v>
      </c>
      <c r="ASF14" s="4">
        <f t="shared" si="58"/>
        <v>0</v>
      </c>
      <c r="ASG14" s="4">
        <f t="shared" si="58"/>
        <v>0</v>
      </c>
      <c r="ASH14" s="4">
        <f t="shared" si="58"/>
        <v>7.7616803007525166E-3</v>
      </c>
      <c r="ASI14" s="4">
        <f t="shared" si="58"/>
        <v>6.0472776185676808E-3</v>
      </c>
      <c r="ASJ14" s="4">
        <f t="shared" si="58"/>
        <v>0</v>
      </c>
      <c r="ASK14" s="4">
        <f t="shared" si="58"/>
        <v>0</v>
      </c>
      <c r="ASL14" s="4">
        <f t="shared" si="58"/>
        <v>0</v>
      </c>
      <c r="ASM14" s="4">
        <f t="shared" si="58"/>
        <v>0</v>
      </c>
      <c r="ASN14" s="4">
        <f t="shared" si="58"/>
        <v>0</v>
      </c>
      <c r="ASO14" s="4">
        <f t="shared" si="58"/>
        <v>0</v>
      </c>
      <c r="ASP14" s="4">
        <f t="shared" si="58"/>
        <v>0</v>
      </c>
      <c r="ASQ14" s="4">
        <f t="shared" si="58"/>
        <v>4.125327110190459E-3</v>
      </c>
      <c r="ASR14" s="4">
        <f t="shared" si="58"/>
        <v>0</v>
      </c>
      <c r="ASS14" s="4">
        <f t="shared" si="58"/>
        <v>2.6179926019593304E-3</v>
      </c>
      <c r="AST14" s="4">
        <f t="shared" si="58"/>
        <v>0</v>
      </c>
      <c r="ASU14" s="4">
        <f t="shared" si="58"/>
        <v>0</v>
      </c>
      <c r="ASV14" s="4">
        <f t="shared" si="58"/>
        <v>4.7112911581719714E-2</v>
      </c>
      <c r="ASW14" s="4">
        <f t="shared" si="58"/>
        <v>0</v>
      </c>
      <c r="ASX14" s="4">
        <f t="shared" si="58"/>
        <v>0</v>
      </c>
      <c r="ASY14" s="4">
        <f t="shared" si="58"/>
        <v>0</v>
      </c>
      <c r="ASZ14" s="4">
        <f t="shared" si="58"/>
        <v>0.30934212706258296</v>
      </c>
      <c r="ATA14" s="4">
        <f t="shared" si="58"/>
        <v>0</v>
      </c>
      <c r="ATB14" s="4">
        <f t="shared" si="58"/>
        <v>0</v>
      </c>
      <c r="ATC14" s="4">
        <f t="shared" si="58"/>
        <v>0</v>
      </c>
      <c r="ATD14" s="4">
        <f t="shared" si="58"/>
        <v>0</v>
      </c>
      <c r="ATE14" s="4">
        <f t="shared" si="58"/>
        <v>6.6834514117593991E-3</v>
      </c>
      <c r="ATF14" s="4">
        <f t="shared" si="58"/>
        <v>0</v>
      </c>
      <c r="ATG14" s="4">
        <f t="shared" si="58"/>
        <v>0</v>
      </c>
      <c r="ATH14" s="4">
        <f t="shared" si="58"/>
        <v>0.20038780246852816</v>
      </c>
      <c r="ATI14" s="4">
        <f t="shared" si="58"/>
        <v>1.3521216557776446E-3</v>
      </c>
      <c r="ATJ14" s="4">
        <f t="shared" si="58"/>
        <v>1.0378980153226566E-2</v>
      </c>
      <c r="ATK14" s="4">
        <f t="shared" si="58"/>
        <v>0.17131010346027689</v>
      </c>
      <c r="ATL14" s="4">
        <f t="shared" si="58"/>
        <v>1.618371607947474E-3</v>
      </c>
      <c r="ATM14" s="4">
        <f t="shared" si="58"/>
        <v>9.4880104038303787E-3</v>
      </c>
      <c r="ATN14" s="4">
        <f t="shared" si="58"/>
        <v>0.14110754812231088</v>
      </c>
      <c r="ATO14" s="4">
        <f t="shared" si="58"/>
        <v>0.14063672781170156</v>
      </c>
      <c r="ATP14" s="4">
        <f t="shared" si="58"/>
        <v>0.1411082700532002</v>
      </c>
      <c r="ATQ14" s="4">
        <f t="shared" si="58"/>
        <v>2.9384611796035363E-3</v>
      </c>
      <c r="ATR14" s="4">
        <f t="shared" si="58"/>
        <v>1.8514809740275248E-3</v>
      </c>
      <c r="ATS14" s="4">
        <f t="shared" si="58"/>
        <v>6.9263860391540297E-2</v>
      </c>
      <c r="ATT14" s="4">
        <f t="shared" si="58"/>
        <v>1.3052639193662205</v>
      </c>
      <c r="ATU14" s="4">
        <f t="shared" si="58"/>
        <v>5.7933463572099218E-3</v>
      </c>
      <c r="ATV14" s="4">
        <f t="shared" si="58"/>
        <v>0</v>
      </c>
      <c r="ATW14" s="4">
        <f t="shared" ref="ATW14:AUU14" si="59">ATW4*ATW8</f>
        <v>0</v>
      </c>
      <c r="ATX14" s="4">
        <f t="shared" si="59"/>
        <v>5.4714850845748002E-2</v>
      </c>
      <c r="ATY14" s="4">
        <f t="shared" si="59"/>
        <v>0</v>
      </c>
      <c r="ATZ14" s="4">
        <f t="shared" si="59"/>
        <v>1.0363952995223625E-2</v>
      </c>
      <c r="AUA14" s="4">
        <f t="shared" si="59"/>
        <v>0</v>
      </c>
      <c r="AUB14" s="4">
        <f t="shared" si="59"/>
        <v>3.0207448906720007</v>
      </c>
      <c r="AUC14" s="4">
        <f t="shared" si="59"/>
        <v>2.672595544383508E-4</v>
      </c>
      <c r="AUD14" s="4">
        <f t="shared" si="59"/>
        <v>0.14689245247956642</v>
      </c>
      <c r="AUE14" s="4">
        <f t="shared" si="59"/>
        <v>0</v>
      </c>
      <c r="AUF14" s="4">
        <f t="shared" si="59"/>
        <v>0</v>
      </c>
      <c r="AUG14" s="4">
        <f t="shared" si="59"/>
        <v>2.097461698764206E-2</v>
      </c>
      <c r="AUH14" s="4">
        <f t="shared" si="59"/>
        <v>0</v>
      </c>
      <c r="AUI14" s="4">
        <f t="shared" si="59"/>
        <v>0</v>
      </c>
      <c r="AUJ14" s="4">
        <f t="shared" si="59"/>
        <v>9.1203534726761349E-4</v>
      </c>
      <c r="AUK14" s="4">
        <f t="shared" si="59"/>
        <v>3.5029247672000263E-3</v>
      </c>
      <c r="AUL14" s="4">
        <f t="shared" si="59"/>
        <v>9.153499192991213E-2</v>
      </c>
      <c r="AUM14" s="4">
        <f t="shared" si="59"/>
        <v>2.5416075264399197E-2</v>
      </c>
      <c r="AUN14" s="4">
        <f t="shared" si="59"/>
        <v>3.3106362976001503E-3</v>
      </c>
      <c r="AUO14" s="4">
        <f t="shared" si="59"/>
        <v>2.6836381877714103E-3</v>
      </c>
      <c r="AUP14" s="4">
        <f t="shared" si="59"/>
        <v>1.662705595017295E-3</v>
      </c>
      <c r="AUQ14" s="4">
        <f t="shared" si="59"/>
        <v>0</v>
      </c>
      <c r="AUR14" s="4">
        <f t="shared" si="59"/>
        <v>3.9957098927811763E-3</v>
      </c>
      <c r="AUS14" s="4">
        <f t="shared" si="59"/>
        <v>2.8426616557567858E-4</v>
      </c>
      <c r="AUT14" s="4">
        <f t="shared" si="59"/>
        <v>9.0796669001836738E-4</v>
      </c>
      <c r="AUU14" s="4">
        <f t="shared" si="59"/>
        <v>2.9206006838254885E-2</v>
      </c>
    </row>
    <row r="15" spans="1:1243" x14ac:dyDescent="0.3">
      <c r="A15" s="53" t="s">
        <v>10</v>
      </c>
      <c r="B15" s="4">
        <f>B5*B8</f>
        <v>0.26681087255201841</v>
      </c>
      <c r="C15" s="4">
        <f t="shared" ref="C15:BN15" si="60">C5*C8</f>
        <v>4.9780405058624115</v>
      </c>
      <c r="D15" s="4">
        <f t="shared" si="60"/>
        <v>0</v>
      </c>
      <c r="E15" s="4">
        <f t="shared" si="60"/>
        <v>7.0489816951532511E-3</v>
      </c>
      <c r="F15" s="4">
        <f t="shared" si="60"/>
        <v>0</v>
      </c>
      <c r="G15" s="4">
        <f t="shared" si="60"/>
        <v>5.4944123814588538E-3</v>
      </c>
      <c r="H15" s="4">
        <f t="shared" si="60"/>
        <v>11.861364967646089</v>
      </c>
      <c r="I15" s="4">
        <f t="shared" si="60"/>
        <v>33.092758499838851</v>
      </c>
      <c r="J15" s="4">
        <f t="shared" si="60"/>
        <v>8.5688027728116865E-3</v>
      </c>
      <c r="K15" s="4">
        <f t="shared" si="60"/>
        <v>7.1326113945380284E-2</v>
      </c>
      <c r="L15" s="4">
        <f t="shared" si="60"/>
        <v>101.80507344421399</v>
      </c>
      <c r="M15" s="4">
        <f t="shared" si="60"/>
        <v>19.48992771388389</v>
      </c>
      <c r="N15" s="4">
        <f t="shared" si="60"/>
        <v>2.123880147695081E-2</v>
      </c>
      <c r="O15" s="4">
        <f t="shared" si="60"/>
        <v>0</v>
      </c>
      <c r="P15" s="4">
        <f t="shared" si="60"/>
        <v>0</v>
      </c>
      <c r="Q15" s="4">
        <f t="shared" si="60"/>
        <v>0.19730950498957298</v>
      </c>
      <c r="R15" s="4">
        <f t="shared" si="60"/>
        <v>0</v>
      </c>
      <c r="S15" s="4">
        <f t="shared" si="60"/>
        <v>5.9607630303618042E-4</v>
      </c>
      <c r="T15" s="4">
        <f t="shared" si="60"/>
        <v>8.2626341666438303E-3</v>
      </c>
      <c r="U15" s="4">
        <f t="shared" si="60"/>
        <v>2.9132036506246373E-4</v>
      </c>
      <c r="V15" s="4">
        <f t="shared" si="60"/>
        <v>4.3233687945748938E-4</v>
      </c>
      <c r="W15" s="4">
        <f t="shared" si="60"/>
        <v>7.3610582002752931E-3</v>
      </c>
      <c r="X15" s="4">
        <f t="shared" si="60"/>
        <v>5.4940216196436922E-3</v>
      </c>
      <c r="Y15" s="4">
        <f t="shared" si="60"/>
        <v>0.33776918029075748</v>
      </c>
      <c r="Z15" s="4">
        <f t="shared" si="60"/>
        <v>13.556482483659389</v>
      </c>
      <c r="AA15" s="4">
        <f t="shared" si="60"/>
        <v>0.1876575277742121</v>
      </c>
      <c r="AB15" s="4">
        <f t="shared" si="60"/>
        <v>6.4153898067582764</v>
      </c>
      <c r="AC15" s="4">
        <f t="shared" si="60"/>
        <v>4.3094423508760302</v>
      </c>
      <c r="AD15" s="4">
        <f t="shared" si="60"/>
        <v>2.3441495155774104</v>
      </c>
      <c r="AE15" s="4">
        <f t="shared" si="60"/>
        <v>0</v>
      </c>
      <c r="AF15" s="4">
        <f t="shared" si="60"/>
        <v>0</v>
      </c>
      <c r="AG15" s="4">
        <f t="shared" si="60"/>
        <v>3.797416876679097</v>
      </c>
      <c r="AH15" s="4">
        <f t="shared" si="60"/>
        <v>0.24276233436699701</v>
      </c>
      <c r="AI15" s="4">
        <f t="shared" si="60"/>
        <v>0</v>
      </c>
      <c r="AJ15" s="4">
        <f t="shared" si="60"/>
        <v>7.5033969149487998</v>
      </c>
      <c r="AK15" s="4">
        <f t="shared" si="60"/>
        <v>0.65725204455452646</v>
      </c>
      <c r="AL15" s="4">
        <f t="shared" si="60"/>
        <v>1.8075483126284453</v>
      </c>
      <c r="AM15" s="4">
        <f t="shared" si="60"/>
        <v>0.15525566414277461</v>
      </c>
      <c r="AN15" s="4">
        <f t="shared" si="60"/>
        <v>0.6905155648294129</v>
      </c>
      <c r="AO15" s="4">
        <f t="shared" si="60"/>
        <v>5.7209650041467129E-2</v>
      </c>
      <c r="AP15" s="4">
        <f t="shared" si="60"/>
        <v>0</v>
      </c>
      <c r="AQ15" s="4">
        <f t="shared" si="60"/>
        <v>0.790657894032468</v>
      </c>
      <c r="AR15" s="4">
        <f t="shared" si="60"/>
        <v>7.8285784289053799</v>
      </c>
      <c r="AS15" s="4">
        <f t="shared" si="60"/>
        <v>1.6690833946535765E-2</v>
      </c>
      <c r="AT15" s="4">
        <f t="shared" si="60"/>
        <v>0</v>
      </c>
      <c r="AU15" s="4">
        <f t="shared" si="60"/>
        <v>2.7497865599213937E-3</v>
      </c>
      <c r="AV15" s="4">
        <f t="shared" si="60"/>
        <v>0</v>
      </c>
      <c r="AW15" s="4">
        <f t="shared" si="60"/>
        <v>0</v>
      </c>
      <c r="AX15" s="4">
        <f t="shared" si="60"/>
        <v>5.049211338805309E-3</v>
      </c>
      <c r="AY15" s="4">
        <f t="shared" si="60"/>
        <v>1.2720425790568469E-3</v>
      </c>
      <c r="AZ15" s="4">
        <f t="shared" si="60"/>
        <v>5.870222533825231E-3</v>
      </c>
      <c r="BA15" s="4">
        <f t="shared" si="60"/>
        <v>6.192221987781142E-3</v>
      </c>
      <c r="BB15" s="4">
        <f t="shared" si="60"/>
        <v>1.1505472573133956E-2</v>
      </c>
      <c r="BC15" s="4">
        <f t="shared" si="60"/>
        <v>2.0431254946581077E-2</v>
      </c>
      <c r="BD15" s="4">
        <f t="shared" si="60"/>
        <v>1.3229167071342584E-3</v>
      </c>
      <c r="BE15" s="4">
        <f t="shared" si="60"/>
        <v>4.965592912654815E-4</v>
      </c>
      <c r="BF15" s="4">
        <f t="shared" si="60"/>
        <v>6.3080117032328154E-3</v>
      </c>
      <c r="BG15" s="4">
        <f t="shared" si="60"/>
        <v>0</v>
      </c>
      <c r="BH15" s="4">
        <f t="shared" si="60"/>
        <v>0</v>
      </c>
      <c r="BI15" s="4">
        <f t="shared" si="60"/>
        <v>3.6419027227549403E-3</v>
      </c>
      <c r="BJ15" s="4">
        <f t="shared" si="60"/>
        <v>1.5003174358183742E-2</v>
      </c>
      <c r="BK15" s="4">
        <f t="shared" si="60"/>
        <v>5.2314829200156461E-4</v>
      </c>
      <c r="BL15" s="4">
        <f t="shared" si="60"/>
        <v>0</v>
      </c>
      <c r="BM15" s="4">
        <f t="shared" si="60"/>
        <v>1.4707582648909512E-6</v>
      </c>
      <c r="BN15" s="4">
        <f t="shared" si="60"/>
        <v>1.9618897231249242E-3</v>
      </c>
      <c r="BO15" s="4">
        <f t="shared" ref="BO15:DZ15" si="61">BO5*BO8</f>
        <v>1.6088985027163188E-4</v>
      </c>
      <c r="BP15" s="4">
        <f t="shared" si="61"/>
        <v>0.95629926107808016</v>
      </c>
      <c r="BQ15" s="4">
        <f t="shared" si="61"/>
        <v>2.1539130516323476E-3</v>
      </c>
      <c r="BR15" s="4">
        <f t="shared" si="61"/>
        <v>1.6230774940742753E-3</v>
      </c>
      <c r="BS15" s="4">
        <f t="shared" si="61"/>
        <v>1.9279438625709158E-2</v>
      </c>
      <c r="BT15" s="4">
        <f t="shared" si="61"/>
        <v>1.4749234839115761E-3</v>
      </c>
      <c r="BU15" s="4">
        <f t="shared" si="61"/>
        <v>8.3491784864071598E-3</v>
      </c>
      <c r="BV15" s="4">
        <f t="shared" si="61"/>
        <v>0</v>
      </c>
      <c r="BW15" s="4">
        <f t="shared" si="61"/>
        <v>0</v>
      </c>
      <c r="BX15" s="4">
        <f t="shared" si="61"/>
        <v>0</v>
      </c>
      <c r="BY15" s="4">
        <f t="shared" si="61"/>
        <v>0</v>
      </c>
      <c r="BZ15" s="4">
        <f t="shared" si="61"/>
        <v>1.0299119204176005E-2</v>
      </c>
      <c r="CA15" s="4">
        <f t="shared" si="61"/>
        <v>2.320796027249458E-4</v>
      </c>
      <c r="CB15" s="4">
        <f t="shared" si="61"/>
        <v>17.614569213164589</v>
      </c>
      <c r="CC15" s="4">
        <f t="shared" si="61"/>
        <v>8.9312741058984998E-5</v>
      </c>
      <c r="CD15" s="4">
        <f t="shared" si="61"/>
        <v>0</v>
      </c>
      <c r="CE15" s="4">
        <f t="shared" si="61"/>
        <v>0</v>
      </c>
      <c r="CF15" s="4">
        <f t="shared" si="61"/>
        <v>0</v>
      </c>
      <c r="CG15" s="4">
        <f t="shared" si="61"/>
        <v>0</v>
      </c>
      <c r="CH15" s="4">
        <f t="shared" si="61"/>
        <v>0</v>
      </c>
      <c r="CI15" s="4">
        <f t="shared" si="61"/>
        <v>2.7769049321093552E-3</v>
      </c>
      <c r="CJ15" s="4">
        <f t="shared" si="61"/>
        <v>3.1077033475805811</v>
      </c>
      <c r="CK15" s="4">
        <f t="shared" si="61"/>
        <v>0</v>
      </c>
      <c r="CL15" s="4">
        <f t="shared" si="61"/>
        <v>8.9213265131856065</v>
      </c>
      <c r="CM15" s="4">
        <f t="shared" si="61"/>
        <v>4.5482542951681868</v>
      </c>
      <c r="CN15" s="4">
        <f t="shared" si="61"/>
        <v>0.30415068098838116</v>
      </c>
      <c r="CO15" s="4">
        <f t="shared" si="61"/>
        <v>2.8204784661298539</v>
      </c>
      <c r="CP15" s="4">
        <f t="shared" si="61"/>
        <v>0.24970564244594284</v>
      </c>
      <c r="CQ15" s="4">
        <f t="shared" si="61"/>
        <v>2.9437260705830331E-2</v>
      </c>
      <c r="CR15" s="4">
        <f t="shared" si="61"/>
        <v>0.29414967227778827</v>
      </c>
      <c r="CS15" s="4">
        <f t="shared" si="61"/>
        <v>7.5973794600843973E-3</v>
      </c>
      <c r="CT15" s="4">
        <f t="shared" si="61"/>
        <v>2.0185249438096985E-2</v>
      </c>
      <c r="CU15" s="4">
        <f t="shared" si="61"/>
        <v>0</v>
      </c>
      <c r="CV15" s="4">
        <f t="shared" si="61"/>
        <v>0</v>
      </c>
      <c r="CW15" s="4">
        <f t="shared" si="61"/>
        <v>7.8970587754301658E-4</v>
      </c>
      <c r="CX15" s="4">
        <f t="shared" si="61"/>
        <v>47.927819035704118</v>
      </c>
      <c r="CY15" s="4">
        <f t="shared" si="61"/>
        <v>0</v>
      </c>
      <c r="CZ15" s="4">
        <f t="shared" si="61"/>
        <v>9.1411872695464316E-2</v>
      </c>
      <c r="DA15" s="4">
        <f t="shared" si="61"/>
        <v>3.3223116296387385</v>
      </c>
      <c r="DB15" s="4">
        <f t="shared" si="61"/>
        <v>0</v>
      </c>
      <c r="DC15" s="4">
        <f t="shared" si="61"/>
        <v>0</v>
      </c>
      <c r="DD15" s="4">
        <f t="shared" si="61"/>
        <v>0.12849294305883546</v>
      </c>
      <c r="DE15" s="4">
        <f t="shared" si="61"/>
        <v>5.2081016037524552</v>
      </c>
      <c r="DF15" s="4">
        <f t="shared" si="61"/>
        <v>3.4646011156572731E-2</v>
      </c>
      <c r="DG15" s="4">
        <f t="shared" si="61"/>
        <v>1.576952853341085E-3</v>
      </c>
      <c r="DH15" s="4">
        <f t="shared" si="61"/>
        <v>0</v>
      </c>
      <c r="DI15" s="4">
        <f t="shared" si="61"/>
        <v>0.78069824022048473</v>
      </c>
      <c r="DJ15" s="4">
        <f t="shared" si="61"/>
        <v>0</v>
      </c>
      <c r="DK15" s="4">
        <f t="shared" si="61"/>
        <v>2.8317056197129892E-2</v>
      </c>
      <c r="DL15" s="4">
        <f t="shared" si="61"/>
        <v>3.4909237268730914E-4</v>
      </c>
      <c r="DM15" s="4">
        <f t="shared" si="61"/>
        <v>0</v>
      </c>
      <c r="DN15" s="4">
        <f t="shared" si="61"/>
        <v>1.0935556883693832E-2</v>
      </c>
      <c r="DO15" s="4">
        <f t="shared" si="61"/>
        <v>5.5661356064240649E-4</v>
      </c>
      <c r="DP15" s="4">
        <f t="shared" si="61"/>
        <v>2.0065531432269079E-2</v>
      </c>
      <c r="DQ15" s="4">
        <f t="shared" si="61"/>
        <v>0</v>
      </c>
      <c r="DR15" s="4">
        <f t="shared" si="61"/>
        <v>0</v>
      </c>
      <c r="DS15" s="4">
        <f t="shared" si="61"/>
        <v>1.7787318724242444E-3</v>
      </c>
      <c r="DT15" s="4">
        <f t="shared" si="61"/>
        <v>2.0726509373462584E-3</v>
      </c>
      <c r="DU15" s="4">
        <f t="shared" si="61"/>
        <v>0</v>
      </c>
      <c r="DV15" s="4">
        <f t="shared" si="61"/>
        <v>93.804286967446956</v>
      </c>
      <c r="DW15" s="4">
        <f t="shared" si="61"/>
        <v>0</v>
      </c>
      <c r="DX15" s="4">
        <f t="shared" si="61"/>
        <v>2.3967268801886765E-4</v>
      </c>
      <c r="DY15" s="4">
        <f t="shared" si="61"/>
        <v>59.799394527090442</v>
      </c>
      <c r="DZ15" s="4">
        <f t="shared" si="61"/>
        <v>2.8994996761698628</v>
      </c>
      <c r="EA15" s="4">
        <f t="shared" ref="EA15:GL15" si="62">EA5*EA8</f>
        <v>9.1891726561203743E-2</v>
      </c>
      <c r="EB15" s="4">
        <f t="shared" si="62"/>
        <v>2.2634309148880604E-2</v>
      </c>
      <c r="EC15" s="4">
        <f t="shared" si="62"/>
        <v>0.28550739389114821</v>
      </c>
      <c r="ED15" s="4">
        <f t="shared" si="62"/>
        <v>0</v>
      </c>
      <c r="EE15" s="4">
        <f t="shared" si="62"/>
        <v>1.0042312373342468E-4</v>
      </c>
      <c r="EF15" s="4">
        <f t="shared" si="62"/>
        <v>9.213283416802066E-3</v>
      </c>
      <c r="EG15" s="4">
        <f t="shared" si="62"/>
        <v>1.5674752005651847E-2</v>
      </c>
      <c r="EH15" s="4">
        <f t="shared" si="62"/>
        <v>5.1646721564435039</v>
      </c>
      <c r="EI15" s="4">
        <f t="shared" si="62"/>
        <v>0.10654594509300365</v>
      </c>
      <c r="EJ15" s="4">
        <f t="shared" si="62"/>
        <v>1.3977942393297383E-2</v>
      </c>
      <c r="EK15" s="4">
        <f t="shared" si="62"/>
        <v>7.1205529009713926</v>
      </c>
      <c r="EL15" s="4">
        <f t="shared" si="62"/>
        <v>6.9919022613100179E-2</v>
      </c>
      <c r="EM15" s="4">
        <f t="shared" si="62"/>
        <v>3.6259641217381719E-2</v>
      </c>
      <c r="EN15" s="4">
        <f t="shared" si="62"/>
        <v>1.8282614863703976E-2</v>
      </c>
      <c r="EO15" s="4">
        <f t="shared" si="62"/>
        <v>0.35552036646368385</v>
      </c>
      <c r="EP15" s="4">
        <f t="shared" si="62"/>
        <v>0.28677230319042329</v>
      </c>
      <c r="EQ15" s="4">
        <f t="shared" si="62"/>
        <v>4.2642029237177713E-2</v>
      </c>
      <c r="ER15" s="4">
        <f t="shared" si="62"/>
        <v>2.3867788637242113</v>
      </c>
      <c r="ES15" s="4">
        <f t="shared" si="62"/>
        <v>4.2067672155943932</v>
      </c>
      <c r="ET15" s="4">
        <f t="shared" si="62"/>
        <v>9.5688935763313995E-3</v>
      </c>
      <c r="EU15" s="4">
        <f t="shared" si="62"/>
        <v>5.086590342441701E-5</v>
      </c>
      <c r="EV15" s="4">
        <f t="shared" si="62"/>
        <v>2.7627169567101921E-3</v>
      </c>
      <c r="EW15" s="4">
        <f t="shared" si="62"/>
        <v>2.8924442442824185E-2</v>
      </c>
      <c r="EX15" s="4">
        <f t="shared" si="62"/>
        <v>5.4812913934241623E-3</v>
      </c>
      <c r="EY15" s="4">
        <f t="shared" si="62"/>
        <v>2.8070354553590545E-3</v>
      </c>
      <c r="EZ15" s="4">
        <f t="shared" si="62"/>
        <v>0</v>
      </c>
      <c r="FA15" s="4">
        <f t="shared" si="62"/>
        <v>0</v>
      </c>
      <c r="FB15" s="4">
        <f t="shared" si="62"/>
        <v>4.4640004848010544E-3</v>
      </c>
      <c r="FC15" s="4">
        <f t="shared" si="62"/>
        <v>1.5662921107581642E-4</v>
      </c>
      <c r="FD15" s="4">
        <f t="shared" si="62"/>
        <v>9.6481995242726715</v>
      </c>
      <c r="FE15" s="4">
        <f t="shared" si="62"/>
        <v>7.7701572410252013E-3</v>
      </c>
      <c r="FF15" s="4">
        <f t="shared" si="62"/>
        <v>0.93836741670674395</v>
      </c>
      <c r="FG15" s="4">
        <f t="shared" si="62"/>
        <v>7.8593572804750003E-2</v>
      </c>
      <c r="FH15" s="4">
        <f t="shared" si="62"/>
        <v>0</v>
      </c>
      <c r="FI15" s="4">
        <f t="shared" si="62"/>
        <v>0.11224930346385349</v>
      </c>
      <c r="FJ15" s="4">
        <f t="shared" si="62"/>
        <v>2.6037876316202739E-2</v>
      </c>
      <c r="FK15" s="4">
        <f t="shared" si="62"/>
        <v>5.4097533114083509E-4</v>
      </c>
      <c r="FL15" s="4">
        <f t="shared" si="62"/>
        <v>0.1863698868727007</v>
      </c>
      <c r="FM15" s="4">
        <f t="shared" si="62"/>
        <v>0</v>
      </c>
      <c r="FN15" s="4">
        <f t="shared" si="62"/>
        <v>1.0817692633054796E-3</v>
      </c>
      <c r="FO15" s="4">
        <f t="shared" si="62"/>
        <v>3.7773968437359432E-3</v>
      </c>
      <c r="FP15" s="4">
        <f t="shared" si="62"/>
        <v>2.638562332277581E-3</v>
      </c>
      <c r="FQ15" s="4">
        <f t="shared" si="62"/>
        <v>3.5002409894298085E-2</v>
      </c>
      <c r="FR15" s="4">
        <f t="shared" si="62"/>
        <v>4.3521476709783437E-2</v>
      </c>
      <c r="FS15" s="4">
        <f t="shared" si="62"/>
        <v>0.15742009384955394</v>
      </c>
      <c r="FT15" s="4">
        <f t="shared" si="62"/>
        <v>3.6351061319917851E-3</v>
      </c>
      <c r="FU15" s="4">
        <f t="shared" si="62"/>
        <v>2.1296314000644124E-2</v>
      </c>
      <c r="FV15" s="4">
        <f t="shared" si="62"/>
        <v>0.54479614695377465</v>
      </c>
      <c r="FW15" s="4">
        <f t="shared" si="62"/>
        <v>4.4952802513878662E-3</v>
      </c>
      <c r="FX15" s="4">
        <f t="shared" si="62"/>
        <v>1.7411475131685387E-2</v>
      </c>
      <c r="FY15" s="4">
        <f t="shared" si="62"/>
        <v>9.222908084827916E-2</v>
      </c>
      <c r="FZ15" s="4">
        <f t="shared" si="62"/>
        <v>1.1015725732510123E-4</v>
      </c>
      <c r="GA15" s="4">
        <f t="shared" si="62"/>
        <v>3.4881433827734239E-2</v>
      </c>
      <c r="GB15" s="4">
        <f t="shared" si="62"/>
        <v>6.0162371745687386E-3</v>
      </c>
      <c r="GC15" s="4">
        <f t="shared" si="62"/>
        <v>0.29431411600649304</v>
      </c>
      <c r="GD15" s="4">
        <f t="shared" si="62"/>
        <v>3.1434478288641797E-3</v>
      </c>
      <c r="GE15" s="4">
        <f t="shared" si="62"/>
        <v>0</v>
      </c>
      <c r="GF15" s="4">
        <f t="shared" si="62"/>
        <v>5.7701405885304952E-2</v>
      </c>
      <c r="GG15" s="4">
        <f t="shared" si="62"/>
        <v>9.6984905766516628E-3</v>
      </c>
      <c r="GH15" s="4">
        <f t="shared" si="62"/>
        <v>2.1449547268745056E-3</v>
      </c>
      <c r="GI15" s="4">
        <f t="shared" si="62"/>
        <v>0.11607357505954392</v>
      </c>
      <c r="GJ15" s="4">
        <f t="shared" si="62"/>
        <v>2.0553965412706425E-2</v>
      </c>
      <c r="GK15" s="4">
        <f t="shared" si="62"/>
        <v>0</v>
      </c>
      <c r="GL15" s="4">
        <f t="shared" si="62"/>
        <v>0.27398744490999405</v>
      </c>
      <c r="GM15" s="4">
        <f t="shared" ref="GM15:IX15" si="63">GM5*GM8</f>
        <v>0</v>
      </c>
      <c r="GN15" s="4">
        <f t="shared" si="63"/>
        <v>7.2405373727401452E-3</v>
      </c>
      <c r="GO15" s="4">
        <f t="shared" si="63"/>
        <v>4.6985605678979292</v>
      </c>
      <c r="GP15" s="4">
        <f t="shared" si="63"/>
        <v>1.7491217018813397E-3</v>
      </c>
      <c r="GQ15" s="4">
        <f t="shared" si="63"/>
        <v>0.12707668055295232</v>
      </c>
      <c r="GR15" s="4">
        <f t="shared" si="63"/>
        <v>0.24295714311855732</v>
      </c>
      <c r="GS15" s="4">
        <f t="shared" si="63"/>
        <v>0.13226386307209967</v>
      </c>
      <c r="GT15" s="4">
        <f t="shared" si="63"/>
        <v>0.20239753389716814</v>
      </c>
      <c r="GU15" s="4">
        <f t="shared" si="63"/>
        <v>2.6271085938892589E-3</v>
      </c>
      <c r="GV15" s="4">
        <f t="shared" si="63"/>
        <v>3.2980744882064025E-2</v>
      </c>
      <c r="GW15" s="4">
        <f t="shared" si="63"/>
        <v>0</v>
      </c>
      <c r="GX15" s="4">
        <f t="shared" si="63"/>
        <v>4.2819497890967319E-2</v>
      </c>
      <c r="GY15" s="4">
        <f t="shared" si="63"/>
        <v>0</v>
      </c>
      <c r="GZ15" s="4">
        <f t="shared" si="63"/>
        <v>5.9850391270580266E-3</v>
      </c>
      <c r="HA15" s="4">
        <f t="shared" si="63"/>
        <v>1.0157184354759874E-2</v>
      </c>
      <c r="HB15" s="4">
        <f t="shared" si="63"/>
        <v>0.2223016898777021</v>
      </c>
      <c r="HC15" s="4">
        <f t="shared" si="63"/>
        <v>0</v>
      </c>
      <c r="HD15" s="4">
        <f t="shared" si="63"/>
        <v>0.17103217488164568</v>
      </c>
      <c r="HE15" s="4">
        <f t="shared" si="63"/>
        <v>8.5871192908254599E-3</v>
      </c>
      <c r="HF15" s="4">
        <f t="shared" si="63"/>
        <v>1.0422148676007161</v>
      </c>
      <c r="HG15" s="4">
        <f t="shared" si="63"/>
        <v>0</v>
      </c>
      <c r="HH15" s="4">
        <f t="shared" si="63"/>
        <v>4.6816886999552008</v>
      </c>
      <c r="HI15" s="4">
        <f t="shared" si="63"/>
        <v>0</v>
      </c>
      <c r="HJ15" s="4">
        <f t="shared" si="63"/>
        <v>0.12028030339265132</v>
      </c>
      <c r="HK15" s="4">
        <f t="shared" si="63"/>
        <v>4.6701161684822891E-3</v>
      </c>
      <c r="HL15" s="4">
        <f t="shared" si="63"/>
        <v>0</v>
      </c>
      <c r="HM15" s="4">
        <f t="shared" si="63"/>
        <v>1.2140259764747987E-3</v>
      </c>
      <c r="HN15" s="4">
        <f t="shared" si="63"/>
        <v>0</v>
      </c>
      <c r="HO15" s="4">
        <f t="shared" si="63"/>
        <v>0</v>
      </c>
      <c r="HP15" s="4">
        <f t="shared" si="63"/>
        <v>2.0542986083335948</v>
      </c>
      <c r="HQ15" s="4">
        <f t="shared" si="63"/>
        <v>7.757681310203093E-3</v>
      </c>
      <c r="HR15" s="4">
        <f t="shared" si="63"/>
        <v>0</v>
      </c>
      <c r="HS15" s="4">
        <f t="shared" si="63"/>
        <v>2.3890086440169784E-2</v>
      </c>
      <c r="HT15" s="4">
        <f t="shared" si="63"/>
        <v>1.8380044077469855E-2</v>
      </c>
      <c r="HU15" s="4">
        <f t="shared" si="63"/>
        <v>0</v>
      </c>
      <c r="HV15" s="4">
        <f t="shared" si="63"/>
        <v>0</v>
      </c>
      <c r="HW15" s="4">
        <f t="shared" si="63"/>
        <v>0</v>
      </c>
      <c r="HX15" s="4">
        <f t="shared" si="63"/>
        <v>3.8668927120821864E-3</v>
      </c>
      <c r="HY15" s="4">
        <f t="shared" si="63"/>
        <v>1.7907514558117142E-2</v>
      </c>
      <c r="HZ15" s="4">
        <f t="shared" si="63"/>
        <v>1.0296320191494136E-3</v>
      </c>
      <c r="IA15" s="4">
        <f t="shared" si="63"/>
        <v>0</v>
      </c>
      <c r="IB15" s="4">
        <f t="shared" si="63"/>
        <v>0</v>
      </c>
      <c r="IC15" s="4">
        <f t="shared" si="63"/>
        <v>0</v>
      </c>
      <c r="ID15" s="4">
        <f t="shared" si="63"/>
        <v>0</v>
      </c>
      <c r="IE15" s="4">
        <f t="shared" si="63"/>
        <v>0</v>
      </c>
      <c r="IF15" s="4">
        <f t="shared" si="63"/>
        <v>0</v>
      </c>
      <c r="IG15" s="4">
        <f t="shared" si="63"/>
        <v>0</v>
      </c>
      <c r="IH15" s="4">
        <f t="shared" si="63"/>
        <v>2.8360830876352568E-4</v>
      </c>
      <c r="II15" s="4">
        <f t="shared" si="63"/>
        <v>0</v>
      </c>
      <c r="IJ15" s="4">
        <f t="shared" si="63"/>
        <v>0</v>
      </c>
      <c r="IK15" s="4">
        <f t="shared" si="63"/>
        <v>0</v>
      </c>
      <c r="IL15" s="4">
        <f t="shared" si="63"/>
        <v>0</v>
      </c>
      <c r="IM15" s="4">
        <f t="shared" si="63"/>
        <v>4.7913543758833666E-4</v>
      </c>
      <c r="IN15" s="4">
        <f t="shared" si="63"/>
        <v>0</v>
      </c>
      <c r="IO15" s="4">
        <f t="shared" si="63"/>
        <v>0</v>
      </c>
      <c r="IP15" s="4">
        <f t="shared" si="63"/>
        <v>0</v>
      </c>
      <c r="IQ15" s="4">
        <f t="shared" si="63"/>
        <v>0</v>
      </c>
      <c r="IR15" s="4">
        <f t="shared" si="63"/>
        <v>8.0991635224419416E-3</v>
      </c>
      <c r="IS15" s="4">
        <f t="shared" si="63"/>
        <v>1.4550828737554243E-3</v>
      </c>
      <c r="IT15" s="4">
        <f t="shared" si="63"/>
        <v>0</v>
      </c>
      <c r="IU15" s="4">
        <f t="shared" si="63"/>
        <v>0</v>
      </c>
      <c r="IV15" s="4">
        <f t="shared" si="63"/>
        <v>0</v>
      </c>
      <c r="IW15" s="4">
        <f t="shared" si="63"/>
        <v>5.4663183364367434E-3</v>
      </c>
      <c r="IX15" s="4">
        <f t="shared" si="63"/>
        <v>0</v>
      </c>
      <c r="IY15" s="4">
        <f t="shared" ref="IY15:LJ15" si="64">IY5*IY8</f>
        <v>0</v>
      </c>
      <c r="IZ15" s="4">
        <f t="shared" si="64"/>
        <v>0</v>
      </c>
      <c r="JA15" s="4">
        <f t="shared" si="64"/>
        <v>0</v>
      </c>
      <c r="JB15" s="4">
        <f t="shared" si="64"/>
        <v>2.8621680724452039E-5</v>
      </c>
      <c r="JC15" s="4">
        <f t="shared" si="64"/>
        <v>3.9182039725132258E-4</v>
      </c>
      <c r="JD15" s="4">
        <f t="shared" si="64"/>
        <v>5.9870786369480852E-8</v>
      </c>
      <c r="JE15" s="4">
        <f t="shared" si="64"/>
        <v>6.4720367188739474E-4</v>
      </c>
      <c r="JF15" s="4">
        <f t="shared" si="64"/>
        <v>2.1868875215683262E-4</v>
      </c>
      <c r="JG15" s="4">
        <f t="shared" si="64"/>
        <v>0</v>
      </c>
      <c r="JH15" s="4">
        <f t="shared" si="64"/>
        <v>1.7252075195563089E-2</v>
      </c>
      <c r="JI15" s="4">
        <f t="shared" si="64"/>
        <v>1.1391120213399926</v>
      </c>
      <c r="JJ15" s="4">
        <f t="shared" si="64"/>
        <v>0.24618984358104701</v>
      </c>
      <c r="JK15" s="4">
        <f t="shared" si="64"/>
        <v>0</v>
      </c>
      <c r="JL15" s="4">
        <f t="shared" si="64"/>
        <v>0</v>
      </c>
      <c r="JM15" s="4">
        <f t="shared" si="64"/>
        <v>4.3442112782672723E-2</v>
      </c>
      <c r="JN15" s="4">
        <f t="shared" si="64"/>
        <v>1.575211309919719E-3</v>
      </c>
      <c r="JO15" s="4">
        <f t="shared" si="64"/>
        <v>10.322674608713941</v>
      </c>
      <c r="JP15" s="4">
        <f t="shared" si="64"/>
        <v>0.24792856521935444</v>
      </c>
      <c r="JQ15" s="4">
        <f t="shared" si="64"/>
        <v>0</v>
      </c>
      <c r="JR15" s="4">
        <f t="shared" si="64"/>
        <v>0</v>
      </c>
      <c r="JS15" s="4">
        <f t="shared" si="64"/>
        <v>0</v>
      </c>
      <c r="JT15" s="4">
        <f t="shared" si="64"/>
        <v>2.4217280958303985E-3</v>
      </c>
      <c r="JU15" s="4">
        <f t="shared" si="64"/>
        <v>0</v>
      </c>
      <c r="JV15" s="4">
        <f t="shared" si="64"/>
        <v>0</v>
      </c>
      <c r="JW15" s="4">
        <f t="shared" si="64"/>
        <v>0</v>
      </c>
      <c r="JX15" s="4">
        <f t="shared" si="64"/>
        <v>0</v>
      </c>
      <c r="JY15" s="4">
        <f t="shared" si="64"/>
        <v>0</v>
      </c>
      <c r="JZ15" s="4">
        <f t="shared" si="64"/>
        <v>3.4460512741071232E-3</v>
      </c>
      <c r="KA15" s="4">
        <f t="shared" si="64"/>
        <v>9.5961613035709106E-4</v>
      </c>
      <c r="KB15" s="4">
        <f t="shared" si="64"/>
        <v>1.8329196796632703</v>
      </c>
      <c r="KC15" s="4">
        <f t="shared" si="64"/>
        <v>0</v>
      </c>
      <c r="KD15" s="4">
        <f t="shared" si="64"/>
        <v>0.81887041365227464</v>
      </c>
      <c r="KE15" s="4">
        <f t="shared" si="64"/>
        <v>0</v>
      </c>
      <c r="KF15" s="4">
        <f t="shared" si="64"/>
        <v>3.2594910510594127E-2</v>
      </c>
      <c r="KG15" s="4">
        <f t="shared" si="64"/>
        <v>0</v>
      </c>
      <c r="KH15" s="4">
        <f t="shared" si="64"/>
        <v>0</v>
      </c>
      <c r="KI15" s="4">
        <f t="shared" si="64"/>
        <v>0</v>
      </c>
      <c r="KJ15" s="4">
        <f t="shared" si="64"/>
        <v>1.3837382764001696E-2</v>
      </c>
      <c r="KK15" s="4">
        <f t="shared" si="64"/>
        <v>0.15323714290628782</v>
      </c>
      <c r="KL15" s="4">
        <f t="shared" si="64"/>
        <v>14.06677079660953</v>
      </c>
      <c r="KM15" s="4">
        <f t="shared" si="64"/>
        <v>0.1868561021782876</v>
      </c>
      <c r="KN15" s="4">
        <f t="shared" si="64"/>
        <v>0</v>
      </c>
      <c r="KO15" s="4">
        <f t="shared" si="64"/>
        <v>3.4119890891458844E-2</v>
      </c>
      <c r="KP15" s="4">
        <f t="shared" si="64"/>
        <v>0.83344739937987156</v>
      </c>
      <c r="KQ15" s="4">
        <f t="shared" si="64"/>
        <v>0.1981828492115722</v>
      </c>
      <c r="KR15" s="4">
        <f t="shared" si="64"/>
        <v>0.2220291993541017</v>
      </c>
      <c r="KS15" s="4">
        <f t="shared" si="64"/>
        <v>1.5768856547311231E-3</v>
      </c>
      <c r="KT15" s="4">
        <f t="shared" si="64"/>
        <v>0</v>
      </c>
      <c r="KU15" s="4">
        <f t="shared" si="64"/>
        <v>0</v>
      </c>
      <c r="KV15" s="4">
        <f t="shared" si="64"/>
        <v>1.2084840314849011E-2</v>
      </c>
      <c r="KW15" s="4">
        <f t="shared" si="64"/>
        <v>0</v>
      </c>
      <c r="KX15" s="4">
        <f t="shared" si="64"/>
        <v>0.43704786237789839</v>
      </c>
      <c r="KY15" s="4">
        <f t="shared" si="64"/>
        <v>0</v>
      </c>
      <c r="KZ15" s="4">
        <f t="shared" si="64"/>
        <v>0</v>
      </c>
      <c r="LA15" s="4">
        <f t="shared" si="64"/>
        <v>6.7857345298741225E-4</v>
      </c>
      <c r="LB15" s="4">
        <f t="shared" si="64"/>
        <v>0</v>
      </c>
      <c r="LC15" s="4">
        <f t="shared" si="64"/>
        <v>0</v>
      </c>
      <c r="LD15" s="4">
        <f t="shared" si="64"/>
        <v>6.8449294570647579E-2</v>
      </c>
      <c r="LE15" s="4">
        <f t="shared" si="64"/>
        <v>0.32062004110903525</v>
      </c>
      <c r="LF15" s="4">
        <f t="shared" si="64"/>
        <v>3.5768602098672033E-3</v>
      </c>
      <c r="LG15" s="4">
        <f t="shared" si="64"/>
        <v>0</v>
      </c>
      <c r="LH15" s="4">
        <f t="shared" si="64"/>
        <v>0.32019218286143913</v>
      </c>
      <c r="LI15" s="4">
        <f t="shared" si="64"/>
        <v>1.1138040363009643E-5</v>
      </c>
      <c r="LJ15" s="4">
        <f t="shared" si="64"/>
        <v>2.0993219802669432E-4</v>
      </c>
      <c r="LK15" s="4">
        <f t="shared" ref="LK15:NV15" si="65">LK5*LK8</f>
        <v>8.7610631461175546E-4</v>
      </c>
      <c r="LL15" s="4">
        <f t="shared" si="65"/>
        <v>0</v>
      </c>
      <c r="LM15" s="4">
        <f t="shared" si="65"/>
        <v>5.8694652402815057E-5</v>
      </c>
      <c r="LN15" s="4">
        <f t="shared" si="65"/>
        <v>0</v>
      </c>
      <c r="LO15" s="4">
        <f t="shared" si="65"/>
        <v>1.8999272346142071E-2</v>
      </c>
      <c r="LP15" s="4">
        <f t="shared" si="65"/>
        <v>0</v>
      </c>
      <c r="LQ15" s="4">
        <f t="shared" si="65"/>
        <v>3.0478488953396013E-2</v>
      </c>
      <c r="LR15" s="4">
        <f t="shared" si="65"/>
        <v>0</v>
      </c>
      <c r="LS15" s="4">
        <f t="shared" si="65"/>
        <v>0</v>
      </c>
      <c r="LT15" s="4">
        <f t="shared" si="65"/>
        <v>1.2810131674031973E-2</v>
      </c>
      <c r="LU15" s="4">
        <f t="shared" si="65"/>
        <v>0</v>
      </c>
      <c r="LV15" s="4">
        <f t="shared" si="65"/>
        <v>0.18027288276507855</v>
      </c>
      <c r="LW15" s="4">
        <f t="shared" si="65"/>
        <v>0.17719864312899453</v>
      </c>
      <c r="LX15" s="4">
        <f t="shared" si="65"/>
        <v>0.13539415817581632</v>
      </c>
      <c r="LY15" s="4">
        <f t="shared" si="65"/>
        <v>2.9523241457017685E-3</v>
      </c>
      <c r="LZ15" s="4">
        <f t="shared" si="65"/>
        <v>1.3107083153797965</v>
      </c>
      <c r="MA15" s="4">
        <f t="shared" si="65"/>
        <v>0</v>
      </c>
      <c r="MB15" s="4">
        <f t="shared" si="65"/>
        <v>0</v>
      </c>
      <c r="MC15" s="4">
        <f t="shared" si="65"/>
        <v>3.1470419346251492E-2</v>
      </c>
      <c r="MD15" s="4">
        <f t="shared" si="65"/>
        <v>2.851688199647013E-2</v>
      </c>
      <c r="ME15" s="4">
        <f t="shared" si="65"/>
        <v>0.2608703431281168</v>
      </c>
      <c r="MF15" s="4">
        <f t="shared" si="65"/>
        <v>1.4168788543880106</v>
      </c>
      <c r="MG15" s="4">
        <f t="shared" si="65"/>
        <v>0</v>
      </c>
      <c r="MH15" s="4">
        <f t="shared" si="65"/>
        <v>3.3259612373973541E-3</v>
      </c>
      <c r="MI15" s="4">
        <f t="shared" si="65"/>
        <v>0</v>
      </c>
      <c r="MJ15" s="4">
        <f t="shared" si="65"/>
        <v>0.31564082456154124</v>
      </c>
      <c r="MK15" s="4">
        <f t="shared" si="65"/>
        <v>0</v>
      </c>
      <c r="ML15" s="4">
        <f t="shared" si="65"/>
        <v>2.6781696718783232E-3</v>
      </c>
      <c r="MM15" s="4">
        <f t="shared" si="65"/>
        <v>0.15766889267978482</v>
      </c>
      <c r="MN15" s="4">
        <f t="shared" si="65"/>
        <v>1.4963347371605444</v>
      </c>
      <c r="MO15" s="4">
        <f t="shared" si="65"/>
        <v>0.1221491334161091</v>
      </c>
      <c r="MP15" s="4">
        <f t="shared" si="65"/>
        <v>4.1059058942480978E-2</v>
      </c>
      <c r="MQ15" s="4">
        <f t="shared" si="65"/>
        <v>0</v>
      </c>
      <c r="MR15" s="4">
        <f t="shared" si="65"/>
        <v>0.56725254586650919</v>
      </c>
      <c r="MS15" s="4">
        <f t="shared" si="65"/>
        <v>0.18190572823149773</v>
      </c>
      <c r="MT15" s="4">
        <f t="shared" si="65"/>
        <v>0</v>
      </c>
      <c r="MU15" s="4">
        <f t="shared" si="65"/>
        <v>0.15939027098525974</v>
      </c>
      <c r="MV15" s="4">
        <f t="shared" si="65"/>
        <v>3.8783498652746086E-2</v>
      </c>
      <c r="MW15" s="4">
        <f t="shared" si="65"/>
        <v>0.10891597330856327</v>
      </c>
      <c r="MX15" s="4">
        <f t="shared" si="65"/>
        <v>0</v>
      </c>
      <c r="MY15" s="4">
        <f t="shared" si="65"/>
        <v>0.93448268876614504</v>
      </c>
      <c r="MZ15" s="4">
        <f t="shared" si="65"/>
        <v>0.52790292475168177</v>
      </c>
      <c r="NA15" s="4">
        <f t="shared" si="65"/>
        <v>0.16484689180146189</v>
      </c>
      <c r="NB15" s="4">
        <f t="shared" si="65"/>
        <v>0.18246443331693177</v>
      </c>
      <c r="NC15" s="4">
        <f t="shared" si="65"/>
        <v>9.0603778563739662E-2</v>
      </c>
      <c r="ND15" s="4">
        <f t="shared" si="65"/>
        <v>2.3812049386455705</v>
      </c>
      <c r="NE15" s="4">
        <f t="shared" si="65"/>
        <v>3.0417067168590165E-2</v>
      </c>
      <c r="NF15" s="4">
        <f t="shared" si="65"/>
        <v>6.6883688089200517E-3</v>
      </c>
      <c r="NG15" s="4">
        <f t="shared" si="65"/>
        <v>1.9287339158838219</v>
      </c>
      <c r="NH15" s="4">
        <f t="shared" si="65"/>
        <v>7.6719694805121473E-4</v>
      </c>
      <c r="NI15" s="4">
        <f t="shared" si="65"/>
        <v>6.6608864677662652E-2</v>
      </c>
      <c r="NJ15" s="4">
        <f t="shared" si="65"/>
        <v>0.59164686848023929</v>
      </c>
      <c r="NK15" s="4">
        <f t="shared" si="65"/>
        <v>0.71861063288541183</v>
      </c>
      <c r="NL15" s="4">
        <f t="shared" si="65"/>
        <v>2.0130469990367631E-3</v>
      </c>
      <c r="NM15" s="4">
        <f t="shared" si="65"/>
        <v>1.3539507945339646</v>
      </c>
      <c r="NN15" s="4">
        <f t="shared" si="65"/>
        <v>0</v>
      </c>
      <c r="NO15" s="4">
        <f t="shared" si="65"/>
        <v>0.89361796898243362</v>
      </c>
      <c r="NP15" s="4">
        <f t="shared" si="65"/>
        <v>0</v>
      </c>
      <c r="NQ15" s="4">
        <f t="shared" si="65"/>
        <v>0.29458461808950498</v>
      </c>
      <c r="NR15" s="4">
        <f t="shared" si="65"/>
        <v>0.13846889983979788</v>
      </c>
      <c r="NS15" s="4">
        <f t="shared" si="65"/>
        <v>2.087821717470429E-2</v>
      </c>
      <c r="NT15" s="4">
        <f t="shared" si="65"/>
        <v>4.1440909204933533E-2</v>
      </c>
      <c r="NU15" s="4">
        <f t="shared" si="65"/>
        <v>2.9995452377822196</v>
      </c>
      <c r="NV15" s="4">
        <f t="shared" si="65"/>
        <v>1.7799962933060041E-2</v>
      </c>
      <c r="NW15" s="4">
        <f t="shared" ref="NW15:QH15" si="66">NW5*NW8</f>
        <v>0.20794640583553131</v>
      </c>
      <c r="NX15" s="4">
        <f t="shared" si="66"/>
        <v>4.3978004414407884E-2</v>
      </c>
      <c r="NY15" s="4">
        <f t="shared" si="66"/>
        <v>0.37249952183300428</v>
      </c>
      <c r="NZ15" s="4">
        <f t="shared" si="66"/>
        <v>1.4448684090538546</v>
      </c>
      <c r="OA15" s="4">
        <f t="shared" si="66"/>
        <v>6.5202271288690536E-2</v>
      </c>
      <c r="OB15" s="4">
        <f t="shared" si="66"/>
        <v>2.0739087895674378E-2</v>
      </c>
      <c r="OC15" s="4">
        <f t="shared" si="66"/>
        <v>5.7026655835221512E-2</v>
      </c>
      <c r="OD15" s="4">
        <f t="shared" si="66"/>
        <v>2.6055265095631234E-3</v>
      </c>
      <c r="OE15" s="4">
        <f t="shared" si="66"/>
        <v>8.26478841499209E-2</v>
      </c>
      <c r="OF15" s="4">
        <f t="shared" si="66"/>
        <v>1.1601571775788962E-3</v>
      </c>
      <c r="OG15" s="4">
        <f t="shared" si="66"/>
        <v>1.3126941471464455</v>
      </c>
      <c r="OH15" s="4">
        <f t="shared" si="66"/>
        <v>9.5461050591207741E-2</v>
      </c>
      <c r="OI15" s="4">
        <f t="shared" si="66"/>
        <v>0.34896261022367653</v>
      </c>
      <c r="OJ15" s="4">
        <f t="shared" si="66"/>
        <v>8.8186042464553652E-2</v>
      </c>
      <c r="OK15" s="4">
        <f t="shared" si="66"/>
        <v>0</v>
      </c>
      <c r="OL15" s="4">
        <f t="shared" si="66"/>
        <v>0</v>
      </c>
      <c r="OM15" s="4">
        <f t="shared" si="66"/>
        <v>0</v>
      </c>
      <c r="ON15" s="4">
        <f t="shared" si="66"/>
        <v>1.2775215003703571</v>
      </c>
      <c r="OO15" s="4">
        <f t="shared" si="66"/>
        <v>0</v>
      </c>
      <c r="OP15" s="4">
        <f t="shared" si="66"/>
        <v>0</v>
      </c>
      <c r="OQ15" s="4">
        <f t="shared" si="66"/>
        <v>7.7962203963431828E-2</v>
      </c>
      <c r="OR15" s="4">
        <f t="shared" si="66"/>
        <v>0.81566731854430652</v>
      </c>
      <c r="OS15" s="4">
        <f t="shared" si="66"/>
        <v>1.3252120185166971</v>
      </c>
      <c r="OT15" s="4">
        <f t="shared" si="66"/>
        <v>0</v>
      </c>
      <c r="OU15" s="4">
        <f t="shared" si="66"/>
        <v>0</v>
      </c>
      <c r="OV15" s="4">
        <f t="shared" si="66"/>
        <v>0</v>
      </c>
      <c r="OW15" s="4">
        <f t="shared" si="66"/>
        <v>0</v>
      </c>
      <c r="OX15" s="4">
        <f t="shared" si="66"/>
        <v>0</v>
      </c>
      <c r="OY15" s="4">
        <f t="shared" si="66"/>
        <v>5.1021525585697967E-2</v>
      </c>
      <c r="OZ15" s="4">
        <f t="shared" si="66"/>
        <v>6.4728428767014942E-2</v>
      </c>
      <c r="PA15" s="4">
        <f t="shared" si="66"/>
        <v>7.0001752038722109E-2</v>
      </c>
      <c r="PB15" s="4">
        <f t="shared" si="66"/>
        <v>9.246033831453615E-2</v>
      </c>
      <c r="PC15" s="4">
        <f t="shared" si="66"/>
        <v>0</v>
      </c>
      <c r="PD15" s="4">
        <f t="shared" si="66"/>
        <v>0</v>
      </c>
      <c r="PE15" s="4">
        <f t="shared" si="66"/>
        <v>0</v>
      </c>
      <c r="PF15" s="4">
        <f t="shared" si="66"/>
        <v>1.5623408896262049E-2</v>
      </c>
      <c r="PG15" s="4">
        <f t="shared" si="66"/>
        <v>1.9944451220582547E-2</v>
      </c>
      <c r="PH15" s="4">
        <f t="shared" si="66"/>
        <v>0.39917950179689538</v>
      </c>
      <c r="PI15" s="4">
        <f t="shared" si="66"/>
        <v>0</v>
      </c>
      <c r="PJ15" s="4">
        <f t="shared" si="66"/>
        <v>2.4954346525566513E-2</v>
      </c>
      <c r="PK15" s="4">
        <f t="shared" si="66"/>
        <v>0</v>
      </c>
      <c r="PL15" s="4">
        <f t="shared" si="66"/>
        <v>0</v>
      </c>
      <c r="PM15" s="4">
        <f t="shared" si="66"/>
        <v>0</v>
      </c>
      <c r="PN15" s="4">
        <f t="shared" si="66"/>
        <v>0.7076387414251667</v>
      </c>
      <c r="PO15" s="4">
        <f t="shared" si="66"/>
        <v>0.4119618933028999</v>
      </c>
      <c r="PP15" s="4">
        <f t="shared" si="66"/>
        <v>2.3658647135157123E-2</v>
      </c>
      <c r="PQ15" s="4">
        <f t="shared" si="66"/>
        <v>1.9351503962158016E-3</v>
      </c>
      <c r="PR15" s="4">
        <f t="shared" si="66"/>
        <v>0</v>
      </c>
      <c r="PS15" s="4">
        <f t="shared" si="66"/>
        <v>0</v>
      </c>
      <c r="PT15" s="4">
        <f t="shared" si="66"/>
        <v>2.0070844062015123E-2</v>
      </c>
      <c r="PU15" s="4">
        <f t="shared" si="66"/>
        <v>9.4602051168929495E-3</v>
      </c>
      <c r="PV15" s="4">
        <f t="shared" si="66"/>
        <v>1.5405590344819222E-3</v>
      </c>
      <c r="PW15" s="4">
        <f t="shared" si="66"/>
        <v>0</v>
      </c>
      <c r="PX15" s="4">
        <f t="shared" si="66"/>
        <v>0</v>
      </c>
      <c r="PY15" s="4">
        <f t="shared" si="66"/>
        <v>3.6383783011840146E-3</v>
      </c>
      <c r="PZ15" s="4">
        <f t="shared" si="66"/>
        <v>6.3112796410645905E-4</v>
      </c>
      <c r="QA15" s="4">
        <f t="shared" si="66"/>
        <v>0.1139450452447644</v>
      </c>
      <c r="QB15" s="4">
        <f t="shared" si="66"/>
        <v>8.8468985236260914E-2</v>
      </c>
      <c r="QC15" s="4">
        <f t="shared" si="66"/>
        <v>6.1422126424269551E-2</v>
      </c>
      <c r="QD15" s="4">
        <f t="shared" si="66"/>
        <v>7.2637590843672051E-4</v>
      </c>
      <c r="QE15" s="4">
        <f t="shared" si="66"/>
        <v>9.1404618449335666E-3</v>
      </c>
      <c r="QF15" s="4">
        <f t="shared" si="66"/>
        <v>0.13863245170656127</v>
      </c>
      <c r="QG15" s="4">
        <f t="shared" si="66"/>
        <v>3.2100807163605309</v>
      </c>
      <c r="QH15" s="4">
        <f t="shared" si="66"/>
        <v>2.5469137011246161</v>
      </c>
      <c r="QI15" s="4">
        <f t="shared" ref="QI15:ST15" si="67">QI5*QI8</f>
        <v>1.127068564435983</v>
      </c>
      <c r="QJ15" s="4">
        <f t="shared" si="67"/>
        <v>5.7915768603785833E-2</v>
      </c>
      <c r="QK15" s="4">
        <f t="shared" si="67"/>
        <v>3.3940354049404736E-2</v>
      </c>
      <c r="QL15" s="4">
        <f t="shared" si="67"/>
        <v>2.488108450608351E-2</v>
      </c>
      <c r="QM15" s="4">
        <f t="shared" si="67"/>
        <v>0.43880115485299193</v>
      </c>
      <c r="QN15" s="4">
        <f t="shared" si="67"/>
        <v>0</v>
      </c>
      <c r="QO15" s="4">
        <f t="shared" si="67"/>
        <v>1.9277990108423092E-2</v>
      </c>
      <c r="QP15" s="4">
        <f t="shared" si="67"/>
        <v>5.7128708490628864E-2</v>
      </c>
      <c r="QQ15" s="4">
        <f t="shared" si="67"/>
        <v>3.0979516596266006E-3</v>
      </c>
      <c r="QR15" s="4">
        <f t="shared" si="67"/>
        <v>4.9375961209567436E-3</v>
      </c>
      <c r="QS15" s="4">
        <f t="shared" si="67"/>
        <v>3.4938741673382154E-3</v>
      </c>
      <c r="QT15" s="4">
        <f t="shared" si="67"/>
        <v>0.52310717837472109</v>
      </c>
      <c r="QU15" s="4">
        <f t="shared" si="67"/>
        <v>2.7404522211413357E-3</v>
      </c>
      <c r="QV15" s="4">
        <f t="shared" si="67"/>
        <v>9.9778020225644651E-2</v>
      </c>
      <c r="QW15" s="4">
        <f t="shared" si="67"/>
        <v>0.68788345813715479</v>
      </c>
      <c r="QX15" s="4">
        <f t="shared" si="67"/>
        <v>6.494937598112145E-3</v>
      </c>
      <c r="QY15" s="4">
        <f t="shared" si="67"/>
        <v>0</v>
      </c>
      <c r="QZ15" s="4">
        <f t="shared" si="67"/>
        <v>1.5897067335816486</v>
      </c>
      <c r="RA15" s="4">
        <f t="shared" si="67"/>
        <v>2.039277391336957E-2</v>
      </c>
      <c r="RB15" s="4">
        <f t="shared" si="67"/>
        <v>1.7858427050598689E-3</v>
      </c>
      <c r="RC15" s="4">
        <f t="shared" si="67"/>
        <v>2.7800139757983924E-2</v>
      </c>
      <c r="RD15" s="4">
        <f t="shared" si="67"/>
        <v>0</v>
      </c>
      <c r="RE15" s="4">
        <f t="shared" si="67"/>
        <v>2.971104315059168E-3</v>
      </c>
      <c r="RF15" s="4">
        <f t="shared" si="67"/>
        <v>0</v>
      </c>
      <c r="RG15" s="4">
        <f t="shared" si="67"/>
        <v>3.3468946804339379E-3</v>
      </c>
      <c r="RH15" s="4">
        <f t="shared" si="67"/>
        <v>1.4816224128390609</v>
      </c>
      <c r="RI15" s="4">
        <f t="shared" si="67"/>
        <v>0</v>
      </c>
      <c r="RJ15" s="4">
        <f t="shared" si="67"/>
        <v>0</v>
      </c>
      <c r="RK15" s="4">
        <f t="shared" si="67"/>
        <v>2.0586006138553374E-2</v>
      </c>
      <c r="RL15" s="4">
        <f t="shared" si="67"/>
        <v>1.5081833697096962E-3</v>
      </c>
      <c r="RM15" s="4">
        <f t="shared" si="67"/>
        <v>0.11402812144624123</v>
      </c>
      <c r="RN15" s="4">
        <f t="shared" si="67"/>
        <v>3.1571092588806482E-3</v>
      </c>
      <c r="RO15" s="4">
        <f t="shared" si="67"/>
        <v>3.5335168391170957E-3</v>
      </c>
      <c r="RP15" s="4">
        <f t="shared" si="67"/>
        <v>0</v>
      </c>
      <c r="RQ15" s="4">
        <f t="shared" si="67"/>
        <v>4.5008985922272093E-2</v>
      </c>
      <c r="RR15" s="4">
        <f t="shared" si="67"/>
        <v>8.5302301731066017E-3</v>
      </c>
      <c r="RS15" s="4">
        <f t="shared" si="67"/>
        <v>4.6326609959187219E-3</v>
      </c>
      <c r="RT15" s="4">
        <f t="shared" si="67"/>
        <v>5.9332321886866143E-2</v>
      </c>
      <c r="RU15" s="4">
        <f t="shared" si="67"/>
        <v>1.337392608473325</v>
      </c>
      <c r="RV15" s="4">
        <f t="shared" si="67"/>
        <v>6.319931999947323E-2</v>
      </c>
      <c r="RW15" s="4">
        <f t="shared" si="67"/>
        <v>0</v>
      </c>
      <c r="RX15" s="4">
        <f t="shared" si="67"/>
        <v>5.0035847177137587</v>
      </c>
      <c r="RY15" s="4">
        <f t="shared" si="67"/>
        <v>2.6030674422229252E-2</v>
      </c>
      <c r="RZ15" s="4">
        <f t="shared" si="67"/>
        <v>0.14828321513846315</v>
      </c>
      <c r="SA15" s="4">
        <f t="shared" si="67"/>
        <v>1.0062980840617656E-4</v>
      </c>
      <c r="SB15" s="4">
        <f t="shared" si="67"/>
        <v>0</v>
      </c>
      <c r="SC15" s="4">
        <f t="shared" si="67"/>
        <v>0.7764006144594241</v>
      </c>
      <c r="SD15" s="4">
        <f t="shared" si="67"/>
        <v>0</v>
      </c>
      <c r="SE15" s="4">
        <f t="shared" si="67"/>
        <v>0</v>
      </c>
      <c r="SF15" s="4">
        <f t="shared" si="67"/>
        <v>4.5270374455575371E-2</v>
      </c>
      <c r="SG15" s="4">
        <f t="shared" si="67"/>
        <v>1.4226332091285586E-2</v>
      </c>
      <c r="SH15" s="4">
        <f t="shared" si="67"/>
        <v>5.2774608416577759E-3</v>
      </c>
      <c r="SI15" s="4">
        <f t="shared" si="67"/>
        <v>2.3543646479401499</v>
      </c>
      <c r="SJ15" s="4">
        <f t="shared" si="67"/>
        <v>1.6650060344055573</v>
      </c>
      <c r="SK15" s="4">
        <f t="shared" si="67"/>
        <v>0</v>
      </c>
      <c r="SL15" s="4">
        <f t="shared" si="67"/>
        <v>1.0954358836177038</v>
      </c>
      <c r="SM15" s="4">
        <f t="shared" si="67"/>
        <v>1.0884897146831052</v>
      </c>
      <c r="SN15" s="4">
        <f t="shared" si="67"/>
        <v>2.0933136813386546</v>
      </c>
      <c r="SO15" s="4">
        <f t="shared" si="67"/>
        <v>0</v>
      </c>
      <c r="SP15" s="4">
        <f t="shared" si="67"/>
        <v>1.7041212203995861</v>
      </c>
      <c r="SQ15" s="4">
        <f t="shared" si="67"/>
        <v>2.6849891363785277E-2</v>
      </c>
      <c r="SR15" s="4">
        <f t="shared" si="67"/>
        <v>8.8233711406397644E-2</v>
      </c>
      <c r="SS15" s="4">
        <f t="shared" si="67"/>
        <v>0</v>
      </c>
      <c r="ST15" s="4">
        <f t="shared" si="67"/>
        <v>0</v>
      </c>
      <c r="SU15" s="4">
        <f t="shared" ref="SU15:VF15" si="68">SU5*SU8</f>
        <v>0</v>
      </c>
      <c r="SV15" s="4">
        <f t="shared" si="68"/>
        <v>4.0936053876754787E-2</v>
      </c>
      <c r="SW15" s="4">
        <f t="shared" si="68"/>
        <v>2.7648587915358922E-3</v>
      </c>
      <c r="SX15" s="4">
        <f t="shared" si="68"/>
        <v>4.1087523255337502E-2</v>
      </c>
      <c r="SY15" s="4">
        <f t="shared" si="68"/>
        <v>9.1734871063733937E-3</v>
      </c>
      <c r="SZ15" s="4">
        <f t="shared" si="68"/>
        <v>3.8874063855027109E-4</v>
      </c>
      <c r="TA15" s="4">
        <f t="shared" si="68"/>
        <v>0.80664148917114198</v>
      </c>
      <c r="TB15" s="4">
        <f t="shared" si="68"/>
        <v>1.9303843650018717E-3</v>
      </c>
      <c r="TC15" s="4">
        <f t="shared" si="68"/>
        <v>0</v>
      </c>
      <c r="TD15" s="4">
        <f t="shared" si="68"/>
        <v>0.11020893118848349</v>
      </c>
      <c r="TE15" s="4">
        <f t="shared" si="68"/>
        <v>0</v>
      </c>
      <c r="TF15" s="4">
        <f t="shared" si="68"/>
        <v>0</v>
      </c>
      <c r="TG15" s="4">
        <f t="shared" si="68"/>
        <v>8.2247448979456891E-2</v>
      </c>
      <c r="TH15" s="4">
        <f t="shared" si="68"/>
        <v>1.8541291874638449E-3</v>
      </c>
      <c r="TI15" s="4">
        <f t="shared" si="68"/>
        <v>6.2568118530926366E-3</v>
      </c>
      <c r="TJ15" s="4">
        <f t="shared" si="68"/>
        <v>8.4302211996715674E-3</v>
      </c>
      <c r="TK15" s="4">
        <f t="shared" si="68"/>
        <v>0</v>
      </c>
      <c r="TL15" s="4">
        <f t="shared" si="68"/>
        <v>0</v>
      </c>
      <c r="TM15" s="4">
        <f t="shared" si="68"/>
        <v>0</v>
      </c>
      <c r="TN15" s="4">
        <f t="shared" si="68"/>
        <v>7.8795587017912259E-3</v>
      </c>
      <c r="TO15" s="4">
        <f t="shared" si="68"/>
        <v>1.8778496324774287E-3</v>
      </c>
      <c r="TP15" s="4">
        <f t="shared" si="68"/>
        <v>2.157956269830774E-3</v>
      </c>
      <c r="TQ15" s="4">
        <f t="shared" si="68"/>
        <v>0</v>
      </c>
      <c r="TR15" s="4">
        <f t="shared" si="68"/>
        <v>0</v>
      </c>
      <c r="TS15" s="4">
        <f t="shared" si="68"/>
        <v>176.19168530522961</v>
      </c>
      <c r="TT15" s="4">
        <f t="shared" si="68"/>
        <v>0.14042218140185414</v>
      </c>
      <c r="TU15" s="4">
        <f t="shared" si="68"/>
        <v>18.798578248437646</v>
      </c>
      <c r="TV15" s="4">
        <f t="shared" si="68"/>
        <v>0.41780814051393139</v>
      </c>
      <c r="TW15" s="4">
        <f t="shared" si="68"/>
        <v>4.648483497237519E-2</v>
      </c>
      <c r="TX15" s="4">
        <f t="shared" si="68"/>
        <v>7.9818683024305021E-3</v>
      </c>
      <c r="TY15" s="4">
        <f t="shared" si="68"/>
        <v>7.1090968676478985E-3</v>
      </c>
      <c r="TZ15" s="4">
        <f t="shared" si="68"/>
        <v>0.57246457693867769</v>
      </c>
      <c r="UA15" s="4">
        <f t="shared" si="68"/>
        <v>3.9565447989107355E-3</v>
      </c>
      <c r="UB15" s="4">
        <f t="shared" si="68"/>
        <v>3.882930973755085E-3</v>
      </c>
      <c r="UC15" s="4">
        <f t="shared" si="68"/>
        <v>0</v>
      </c>
      <c r="UD15" s="4">
        <f t="shared" si="68"/>
        <v>1.6283836572745739E-2</v>
      </c>
      <c r="UE15" s="4">
        <f t="shared" si="68"/>
        <v>6.9879907150112303E-2</v>
      </c>
      <c r="UF15" s="4">
        <f t="shared" si="68"/>
        <v>0</v>
      </c>
      <c r="UG15" s="4">
        <f t="shared" si="68"/>
        <v>1.8136871350718847E-4</v>
      </c>
      <c r="UH15" s="4">
        <f t="shared" si="68"/>
        <v>1.2181320271123728E-2</v>
      </c>
      <c r="UI15" s="4">
        <f t="shared" si="68"/>
        <v>0</v>
      </c>
      <c r="UJ15" s="4">
        <f t="shared" si="68"/>
        <v>8.456927088821441E-3</v>
      </c>
      <c r="UK15" s="4">
        <f t="shared" si="68"/>
        <v>0</v>
      </c>
      <c r="UL15" s="4">
        <f t="shared" si="68"/>
        <v>0</v>
      </c>
      <c r="UM15" s="4">
        <f t="shared" si="68"/>
        <v>0</v>
      </c>
      <c r="UN15" s="4">
        <f t="shared" si="68"/>
        <v>1.8414741516563807E-2</v>
      </c>
      <c r="UO15" s="4">
        <f t="shared" si="68"/>
        <v>0.10156469718740477</v>
      </c>
      <c r="UP15" s="4">
        <f t="shared" si="68"/>
        <v>8.6207043510561701E-2</v>
      </c>
      <c r="UQ15" s="4">
        <f t="shared" si="68"/>
        <v>3.8019748232253508E-3</v>
      </c>
      <c r="UR15" s="4">
        <f t="shared" si="68"/>
        <v>6.494902317507158E-3</v>
      </c>
      <c r="US15" s="4">
        <f t="shared" si="68"/>
        <v>0</v>
      </c>
      <c r="UT15" s="4">
        <f t="shared" si="68"/>
        <v>8.2658487901464101E-2</v>
      </c>
      <c r="UU15" s="4">
        <f t="shared" si="68"/>
        <v>5.2893512565807425E-2</v>
      </c>
      <c r="UV15" s="4">
        <f t="shared" si="68"/>
        <v>1.9248021851640918E-2</v>
      </c>
      <c r="UW15" s="4">
        <f t="shared" si="68"/>
        <v>0.12809742594337836</v>
      </c>
      <c r="UX15" s="4">
        <f t="shared" si="68"/>
        <v>0</v>
      </c>
      <c r="UY15" s="4">
        <f t="shared" si="68"/>
        <v>0</v>
      </c>
      <c r="UZ15" s="4">
        <f t="shared" si="68"/>
        <v>2.7162906517536209E-2</v>
      </c>
      <c r="VA15" s="4">
        <f t="shared" si="68"/>
        <v>2.0635107399797449E-4</v>
      </c>
      <c r="VB15" s="4">
        <f t="shared" si="68"/>
        <v>0.16624386209238706</v>
      </c>
      <c r="VC15" s="4">
        <f t="shared" si="68"/>
        <v>0</v>
      </c>
      <c r="VD15" s="4">
        <f t="shared" si="68"/>
        <v>7.1348090551192345E-3</v>
      </c>
      <c r="VE15" s="4">
        <f t="shared" si="68"/>
        <v>1.9789374415281853E-2</v>
      </c>
      <c r="VF15" s="4">
        <f t="shared" si="68"/>
        <v>0</v>
      </c>
      <c r="VG15" s="4">
        <f t="shared" ref="VG15:XR15" si="69">VG5*VG8</f>
        <v>0</v>
      </c>
      <c r="VH15" s="4">
        <f t="shared" si="69"/>
        <v>0</v>
      </c>
      <c r="VI15" s="4">
        <f t="shared" si="69"/>
        <v>0</v>
      </c>
      <c r="VJ15" s="4">
        <f t="shared" si="69"/>
        <v>0</v>
      </c>
      <c r="VK15" s="4">
        <f t="shared" si="69"/>
        <v>0</v>
      </c>
      <c r="VL15" s="4">
        <f t="shared" si="69"/>
        <v>1.2117165417825402E-2</v>
      </c>
      <c r="VM15" s="4">
        <f t="shared" si="69"/>
        <v>0.31230442883005749</v>
      </c>
      <c r="VN15" s="4">
        <f t="shared" si="69"/>
        <v>5.0285011540132695E-3</v>
      </c>
      <c r="VO15" s="4">
        <f t="shared" si="69"/>
        <v>91.029188988726148</v>
      </c>
      <c r="VP15" s="4">
        <f t="shared" si="69"/>
        <v>0</v>
      </c>
      <c r="VQ15" s="4">
        <f t="shared" si="69"/>
        <v>61.550860320178245</v>
      </c>
      <c r="VR15" s="4">
        <f t="shared" si="69"/>
        <v>0.18851011705847845</v>
      </c>
      <c r="VS15" s="4">
        <f t="shared" si="69"/>
        <v>6.9574575185726975</v>
      </c>
      <c r="VT15" s="4">
        <f t="shared" si="69"/>
        <v>0.24872126942745618</v>
      </c>
      <c r="VU15" s="4">
        <f t="shared" si="69"/>
        <v>4.5834871200946727</v>
      </c>
      <c r="VV15" s="4">
        <f t="shared" si="69"/>
        <v>0</v>
      </c>
      <c r="VW15" s="4">
        <f t="shared" si="69"/>
        <v>1.5611271001468257E-2</v>
      </c>
      <c r="VX15" s="4">
        <f t="shared" si="69"/>
        <v>0.45124218002922245</v>
      </c>
      <c r="VY15" s="4">
        <f t="shared" si="69"/>
        <v>0</v>
      </c>
      <c r="VZ15" s="4">
        <f t="shared" si="69"/>
        <v>1.5092069727874345E-4</v>
      </c>
      <c r="WA15" s="4">
        <f t="shared" si="69"/>
        <v>0</v>
      </c>
      <c r="WB15" s="4">
        <f t="shared" si="69"/>
        <v>0</v>
      </c>
      <c r="WC15" s="4">
        <f t="shared" si="69"/>
        <v>0</v>
      </c>
      <c r="WD15" s="4">
        <f t="shared" si="69"/>
        <v>0</v>
      </c>
      <c r="WE15" s="4">
        <f t="shared" si="69"/>
        <v>0</v>
      </c>
      <c r="WF15" s="4">
        <f t="shared" si="69"/>
        <v>4.4952175327629851E-2</v>
      </c>
      <c r="WG15" s="4">
        <f t="shared" si="69"/>
        <v>3.8335318360263186E-4</v>
      </c>
      <c r="WH15" s="4">
        <f t="shared" si="69"/>
        <v>0</v>
      </c>
      <c r="WI15" s="4">
        <f t="shared" si="69"/>
        <v>7.6204877517972655E-3</v>
      </c>
      <c r="WJ15" s="4">
        <f t="shared" si="69"/>
        <v>0</v>
      </c>
      <c r="WK15" s="4">
        <f t="shared" si="69"/>
        <v>7.545056670351432E-3</v>
      </c>
      <c r="WL15" s="4">
        <f t="shared" si="69"/>
        <v>0</v>
      </c>
      <c r="WM15" s="4">
        <f t="shared" si="69"/>
        <v>0.1135478107869088</v>
      </c>
      <c r="WN15" s="4">
        <f t="shared" si="69"/>
        <v>0</v>
      </c>
      <c r="WO15" s="4">
        <f t="shared" si="69"/>
        <v>0</v>
      </c>
      <c r="WP15" s="4">
        <f t="shared" si="69"/>
        <v>0</v>
      </c>
      <c r="WQ15" s="4">
        <f t="shared" si="69"/>
        <v>0</v>
      </c>
      <c r="WR15" s="4">
        <f t="shared" si="69"/>
        <v>0</v>
      </c>
      <c r="WS15" s="4">
        <f t="shared" si="69"/>
        <v>0</v>
      </c>
      <c r="WT15" s="4">
        <f t="shared" si="69"/>
        <v>0.14119112633063352</v>
      </c>
      <c r="WU15" s="4">
        <f t="shared" si="69"/>
        <v>0</v>
      </c>
      <c r="WV15" s="4">
        <f t="shared" si="69"/>
        <v>0</v>
      </c>
      <c r="WW15" s="4">
        <f t="shared" si="69"/>
        <v>4.564840898594992E-2</v>
      </c>
      <c r="WX15" s="4">
        <f t="shared" si="69"/>
        <v>2.0389368892714489E-3</v>
      </c>
      <c r="WY15" s="4">
        <f t="shared" si="69"/>
        <v>0</v>
      </c>
      <c r="WZ15" s="4">
        <f t="shared" si="69"/>
        <v>4.2732616287038776E-3</v>
      </c>
      <c r="XA15" s="4">
        <f t="shared" si="69"/>
        <v>0</v>
      </c>
      <c r="XB15" s="4">
        <f t="shared" si="69"/>
        <v>0</v>
      </c>
      <c r="XC15" s="4">
        <f t="shared" si="69"/>
        <v>1.1184050507007966E-2</v>
      </c>
      <c r="XD15" s="4">
        <f t="shared" si="69"/>
        <v>0</v>
      </c>
      <c r="XE15" s="4">
        <f t="shared" si="69"/>
        <v>0</v>
      </c>
      <c r="XF15" s="4">
        <f t="shared" si="69"/>
        <v>7.9362529073165738E-2</v>
      </c>
      <c r="XG15" s="4">
        <f t="shared" si="69"/>
        <v>9.046203803786089E-3</v>
      </c>
      <c r="XH15" s="4">
        <f t="shared" si="69"/>
        <v>0</v>
      </c>
      <c r="XI15" s="4">
        <f t="shared" si="69"/>
        <v>1.1320348362337469</v>
      </c>
      <c r="XJ15" s="4">
        <f t="shared" si="69"/>
        <v>1.1402616220587252</v>
      </c>
      <c r="XK15" s="4">
        <f t="shared" si="69"/>
        <v>0</v>
      </c>
      <c r="XL15" s="4">
        <f t="shared" si="69"/>
        <v>0.11679181535140752</v>
      </c>
      <c r="XM15" s="4">
        <f t="shared" si="69"/>
        <v>0.12216480299399227</v>
      </c>
      <c r="XN15" s="4">
        <f t="shared" si="69"/>
        <v>0</v>
      </c>
      <c r="XO15" s="4">
        <f t="shared" si="69"/>
        <v>3.8695487243862299E-2</v>
      </c>
      <c r="XP15" s="4">
        <f t="shared" si="69"/>
        <v>1.8113082119992949E-2</v>
      </c>
      <c r="XQ15" s="4">
        <f t="shared" si="69"/>
        <v>0</v>
      </c>
      <c r="XR15" s="4">
        <f t="shared" si="69"/>
        <v>0</v>
      </c>
      <c r="XS15" s="4">
        <f t="shared" ref="XS15:AAD15" si="70">XS5*XS8</f>
        <v>0</v>
      </c>
      <c r="XT15" s="4">
        <f t="shared" si="70"/>
        <v>0</v>
      </c>
      <c r="XU15" s="4">
        <f t="shared" si="70"/>
        <v>8.1495960803440251E-2</v>
      </c>
      <c r="XV15" s="4">
        <f t="shared" si="70"/>
        <v>2.3888837105696171E-3</v>
      </c>
      <c r="XW15" s="4">
        <f t="shared" si="70"/>
        <v>1.45789149994148</v>
      </c>
      <c r="XX15" s="4">
        <f t="shared" si="70"/>
        <v>0</v>
      </c>
      <c r="XY15" s="4">
        <f t="shared" si="70"/>
        <v>0</v>
      </c>
      <c r="XZ15" s="4">
        <f t="shared" si="70"/>
        <v>0</v>
      </c>
      <c r="YA15" s="4">
        <f t="shared" si="70"/>
        <v>1.1248773774672267E-2</v>
      </c>
      <c r="YB15" s="4">
        <f t="shared" si="70"/>
        <v>0</v>
      </c>
      <c r="YC15" s="4">
        <f t="shared" si="70"/>
        <v>1.9247807934143989E-3</v>
      </c>
      <c r="YD15" s="4">
        <f t="shared" si="70"/>
        <v>6.1989842325335994E-3</v>
      </c>
      <c r="YE15" s="4">
        <f t="shared" si="70"/>
        <v>3.5621611309155829E-3</v>
      </c>
      <c r="YF15" s="4">
        <f t="shared" si="70"/>
        <v>1.1092026270355219E-3</v>
      </c>
      <c r="YG15" s="4">
        <f t="shared" si="70"/>
        <v>0</v>
      </c>
      <c r="YH15" s="4">
        <f t="shared" si="70"/>
        <v>1.488623969793048E-2</v>
      </c>
      <c r="YI15" s="4">
        <f t="shared" si="70"/>
        <v>0</v>
      </c>
      <c r="YJ15" s="4">
        <f t="shared" si="70"/>
        <v>0</v>
      </c>
      <c r="YK15" s="4">
        <f t="shared" si="70"/>
        <v>0</v>
      </c>
      <c r="YL15" s="4">
        <f t="shared" si="70"/>
        <v>0</v>
      </c>
      <c r="YM15" s="4">
        <f t="shared" si="70"/>
        <v>3.4552378238498785E-2</v>
      </c>
      <c r="YN15" s="4">
        <f t="shared" si="70"/>
        <v>8.3850162234956171E-2</v>
      </c>
      <c r="YO15" s="4">
        <f t="shared" si="70"/>
        <v>1.0205780575501942E-2</v>
      </c>
      <c r="YP15" s="4">
        <f t="shared" si="70"/>
        <v>3.2412884867307995E-3</v>
      </c>
      <c r="YQ15" s="4">
        <f t="shared" si="70"/>
        <v>9.1878327468251419E-2</v>
      </c>
      <c r="YR15" s="4">
        <f t="shared" si="70"/>
        <v>1.747188101813568E-3</v>
      </c>
      <c r="YS15" s="4">
        <f t="shared" si="70"/>
        <v>0</v>
      </c>
      <c r="YT15" s="4">
        <f t="shared" si="70"/>
        <v>0</v>
      </c>
      <c r="YU15" s="4">
        <f t="shared" si="70"/>
        <v>0</v>
      </c>
      <c r="YV15" s="4">
        <f t="shared" si="70"/>
        <v>9.6766952500899894E-3</v>
      </c>
      <c r="YW15" s="4">
        <f t="shared" si="70"/>
        <v>0</v>
      </c>
      <c r="YX15" s="4">
        <f t="shared" si="70"/>
        <v>0</v>
      </c>
      <c r="YY15" s="4">
        <f t="shared" si="70"/>
        <v>0</v>
      </c>
      <c r="YZ15" s="4">
        <f t="shared" si="70"/>
        <v>0</v>
      </c>
      <c r="ZA15" s="4">
        <f t="shared" si="70"/>
        <v>0.48192127131245138</v>
      </c>
      <c r="ZB15" s="4">
        <f t="shared" si="70"/>
        <v>0</v>
      </c>
      <c r="ZC15" s="4">
        <f t="shared" si="70"/>
        <v>3.7660728888429432E-2</v>
      </c>
      <c r="ZD15" s="4">
        <f t="shared" si="70"/>
        <v>2.0690644009924458E-2</v>
      </c>
      <c r="ZE15" s="4">
        <f t="shared" si="70"/>
        <v>2.2415933534197898</v>
      </c>
      <c r="ZF15" s="4">
        <f t="shared" si="70"/>
        <v>1.5511183285654695E-3</v>
      </c>
      <c r="ZG15" s="4">
        <f t="shared" si="70"/>
        <v>6.9301959582387055E-3</v>
      </c>
      <c r="ZH15" s="4">
        <f t="shared" si="70"/>
        <v>9.742200468050001E-3</v>
      </c>
      <c r="ZI15" s="4">
        <f t="shared" si="70"/>
        <v>9.5915646842297886E-4</v>
      </c>
      <c r="ZJ15" s="4">
        <f t="shared" si="70"/>
        <v>1.8490669794461226E-3</v>
      </c>
      <c r="ZK15" s="4">
        <f t="shared" si="70"/>
        <v>4.8713313652795605E-3</v>
      </c>
      <c r="ZL15" s="4">
        <f t="shared" si="70"/>
        <v>1.2285548026423354E-3</v>
      </c>
      <c r="ZM15" s="4">
        <f t="shared" si="70"/>
        <v>7.8801750635206186E-4</v>
      </c>
      <c r="ZN15" s="4">
        <f t="shared" si="70"/>
        <v>2.61950614269009E-3</v>
      </c>
      <c r="ZO15" s="4">
        <f t="shared" si="70"/>
        <v>6.2781118154100026E-4</v>
      </c>
      <c r="ZP15" s="4">
        <f t="shared" si="70"/>
        <v>7.4735391430487633E-3</v>
      </c>
      <c r="ZQ15" s="4">
        <f t="shared" si="70"/>
        <v>2.6157255407948778E-3</v>
      </c>
      <c r="ZR15" s="4">
        <f t="shared" si="70"/>
        <v>7.7216733837873447E-2</v>
      </c>
      <c r="ZS15" s="4">
        <f t="shared" si="70"/>
        <v>0</v>
      </c>
      <c r="ZT15" s="4">
        <f t="shared" si="70"/>
        <v>1.7333758986849607E-2</v>
      </c>
      <c r="ZU15" s="4">
        <f t="shared" si="70"/>
        <v>2.21018138920931E-3</v>
      </c>
      <c r="ZV15" s="4">
        <f t="shared" si="70"/>
        <v>2.45252890268856E-3</v>
      </c>
      <c r="ZW15" s="4">
        <f t="shared" si="70"/>
        <v>3.8892203716418376E-2</v>
      </c>
      <c r="ZX15" s="4">
        <f t="shared" si="70"/>
        <v>4.7088095226822349E-4</v>
      </c>
      <c r="ZY15" s="4">
        <f t="shared" si="70"/>
        <v>1.9678352918298795E-3</v>
      </c>
      <c r="ZZ15" s="4">
        <f t="shared" si="70"/>
        <v>5.0272878475823922E-4</v>
      </c>
      <c r="AAA15" s="4">
        <f t="shared" si="70"/>
        <v>8.6917947308018568E-4</v>
      </c>
      <c r="AAB15" s="4">
        <f t="shared" si="70"/>
        <v>3.9182771593164115E-4</v>
      </c>
      <c r="AAC15" s="4">
        <f t="shared" si="70"/>
        <v>6.9020644892557538E-4</v>
      </c>
      <c r="AAD15" s="4">
        <f t="shared" si="70"/>
        <v>0</v>
      </c>
      <c r="AAE15" s="4">
        <f t="shared" ref="AAE15:ACP15" si="71">AAE5*AAE8</f>
        <v>1.5759145486245196E-3</v>
      </c>
      <c r="AAF15" s="4">
        <f t="shared" si="71"/>
        <v>0</v>
      </c>
      <c r="AAG15" s="4">
        <f t="shared" si="71"/>
        <v>2.5941726383636359E-3</v>
      </c>
      <c r="AAH15" s="4">
        <f t="shared" si="71"/>
        <v>3.8259001490111412E-3</v>
      </c>
      <c r="AAI15" s="4">
        <f t="shared" si="71"/>
        <v>7.203148281569487E-5</v>
      </c>
      <c r="AAJ15" s="4">
        <f t="shared" si="71"/>
        <v>0</v>
      </c>
      <c r="AAK15" s="4">
        <f t="shared" si="71"/>
        <v>3.7064267672731514E-2</v>
      </c>
      <c r="AAL15" s="4">
        <f t="shared" si="71"/>
        <v>0</v>
      </c>
      <c r="AAM15" s="4">
        <f t="shared" si="71"/>
        <v>8.2415342085751762E-3</v>
      </c>
      <c r="AAN15" s="4">
        <f t="shared" si="71"/>
        <v>1.4077539079785937E-3</v>
      </c>
      <c r="AAO15" s="4">
        <f t="shared" si="71"/>
        <v>0.12618214621217994</v>
      </c>
      <c r="AAP15" s="4">
        <f t="shared" si="71"/>
        <v>3.7691674656414487E-2</v>
      </c>
      <c r="AAQ15" s="4">
        <f t="shared" si="71"/>
        <v>2.6660057702040684E-3</v>
      </c>
      <c r="AAR15" s="4">
        <f t="shared" si="71"/>
        <v>7.0115097737088652E-3</v>
      </c>
      <c r="AAS15" s="4">
        <f t="shared" si="71"/>
        <v>1.6507656696633701E-2</v>
      </c>
      <c r="AAT15" s="4">
        <f t="shared" si="71"/>
        <v>3.4450996732842279E-3</v>
      </c>
      <c r="AAU15" s="4">
        <f t="shared" si="71"/>
        <v>3.3053598846118568E-2</v>
      </c>
      <c r="AAV15" s="4">
        <f t="shared" si="71"/>
        <v>0</v>
      </c>
      <c r="AAW15" s="4">
        <f t="shared" si="71"/>
        <v>1.2473917896990217E-3</v>
      </c>
      <c r="AAX15" s="4">
        <f t="shared" si="71"/>
        <v>1.644291949823767E-2</v>
      </c>
      <c r="AAY15" s="4">
        <f t="shared" si="71"/>
        <v>0</v>
      </c>
      <c r="AAZ15" s="4">
        <f t="shared" si="71"/>
        <v>1.0121929587939298E-2</v>
      </c>
      <c r="ABA15" s="4">
        <f t="shared" si="71"/>
        <v>3.2550135640190699E-3</v>
      </c>
      <c r="ABB15" s="4">
        <f t="shared" si="71"/>
        <v>2.0661887591694617E-2</v>
      </c>
      <c r="ABC15" s="4">
        <f t="shared" si="71"/>
        <v>2.9504956439445661E-3</v>
      </c>
      <c r="ABD15" s="4">
        <f t="shared" si="71"/>
        <v>3.6134419878831895E-3</v>
      </c>
      <c r="ABE15" s="4">
        <f t="shared" si="71"/>
        <v>0</v>
      </c>
      <c r="ABF15" s="4">
        <f t="shared" si="71"/>
        <v>0</v>
      </c>
      <c r="ABG15" s="4">
        <f t="shared" si="71"/>
        <v>3.4417707229967296E-3</v>
      </c>
      <c r="ABH15" s="4">
        <f t="shared" si="71"/>
        <v>1.0422212019133096E-2</v>
      </c>
      <c r="ABI15" s="4">
        <f t="shared" si="71"/>
        <v>8.1397456760622967E-3</v>
      </c>
      <c r="ABJ15" s="4">
        <f t="shared" si="71"/>
        <v>0.14851886469357065</v>
      </c>
      <c r="ABK15" s="4">
        <f t="shared" si="71"/>
        <v>1.6258630117778502E-2</v>
      </c>
      <c r="ABL15" s="4">
        <f t="shared" si="71"/>
        <v>0.1339549347450559</v>
      </c>
      <c r="ABM15" s="4">
        <f t="shared" si="71"/>
        <v>0</v>
      </c>
      <c r="ABN15" s="4">
        <f t="shared" si="71"/>
        <v>0</v>
      </c>
      <c r="ABO15" s="4">
        <f t="shared" si="71"/>
        <v>0</v>
      </c>
      <c r="ABP15" s="4">
        <f t="shared" si="71"/>
        <v>0</v>
      </c>
      <c r="ABQ15" s="4">
        <f t="shared" si="71"/>
        <v>0</v>
      </c>
      <c r="ABR15" s="4">
        <f t="shared" si="71"/>
        <v>0</v>
      </c>
      <c r="ABS15" s="4">
        <f t="shared" si="71"/>
        <v>0</v>
      </c>
      <c r="ABT15" s="4">
        <f t="shared" si="71"/>
        <v>2.8502387339773672E-2</v>
      </c>
      <c r="ABU15" s="4">
        <f t="shared" si="71"/>
        <v>0</v>
      </c>
      <c r="ABV15" s="4">
        <f t="shared" si="71"/>
        <v>2.5253278641808314E-3</v>
      </c>
      <c r="ABW15" s="4">
        <f t="shared" si="71"/>
        <v>6.4252491328505634E-2</v>
      </c>
      <c r="ABX15" s="4">
        <f t="shared" si="71"/>
        <v>1.8442440356740284E-2</v>
      </c>
      <c r="ABY15" s="4">
        <f t="shared" si="71"/>
        <v>0</v>
      </c>
      <c r="ABZ15" s="4">
        <f t="shared" si="71"/>
        <v>0</v>
      </c>
      <c r="ACA15" s="4">
        <f t="shared" si="71"/>
        <v>1.0114383576750356E-3</v>
      </c>
      <c r="ACB15" s="4">
        <f t="shared" si="71"/>
        <v>3.0263099561968509E-3</v>
      </c>
      <c r="ACC15" s="4">
        <f t="shared" si="71"/>
        <v>0</v>
      </c>
      <c r="ACD15" s="4">
        <f t="shared" si="71"/>
        <v>0</v>
      </c>
      <c r="ACE15" s="4">
        <f t="shared" si="71"/>
        <v>0.222494944406844</v>
      </c>
      <c r="ACF15" s="4">
        <f t="shared" si="71"/>
        <v>0</v>
      </c>
      <c r="ACG15" s="4">
        <f t="shared" si="71"/>
        <v>5.8385001874763053E-2</v>
      </c>
      <c r="ACH15" s="4">
        <f t="shared" si="71"/>
        <v>0</v>
      </c>
      <c r="ACI15" s="4">
        <f t="shared" si="71"/>
        <v>4.7826146964209535E-4</v>
      </c>
      <c r="ACJ15" s="4">
        <f t="shared" si="71"/>
        <v>2.5858958611492764E-2</v>
      </c>
      <c r="ACK15" s="4">
        <f t="shared" si="71"/>
        <v>0</v>
      </c>
      <c r="ACL15" s="4">
        <f t="shared" si="71"/>
        <v>0</v>
      </c>
      <c r="ACM15" s="4">
        <f t="shared" si="71"/>
        <v>0</v>
      </c>
      <c r="ACN15" s="4">
        <f t="shared" si="71"/>
        <v>0</v>
      </c>
      <c r="ACO15" s="4">
        <f t="shared" si="71"/>
        <v>0</v>
      </c>
      <c r="ACP15" s="4">
        <f t="shared" si="71"/>
        <v>0</v>
      </c>
      <c r="ACQ15" s="4">
        <f t="shared" ref="ACQ15:AFB15" si="72">ACQ5*ACQ8</f>
        <v>0</v>
      </c>
      <c r="ACR15" s="4">
        <f t="shared" si="72"/>
        <v>0</v>
      </c>
      <c r="ACS15" s="4">
        <f t="shared" si="72"/>
        <v>3.1993819036799022E-2</v>
      </c>
      <c r="ACT15" s="4">
        <f t="shared" si="72"/>
        <v>0.41406441524535637</v>
      </c>
      <c r="ACU15" s="4">
        <f t="shared" si="72"/>
        <v>1.8488653025537927E-3</v>
      </c>
      <c r="ACV15" s="4">
        <f t="shared" si="72"/>
        <v>1.5878023276525058E-2</v>
      </c>
      <c r="ACW15" s="4">
        <f t="shared" si="72"/>
        <v>0</v>
      </c>
      <c r="ACX15" s="4">
        <f t="shared" si="72"/>
        <v>0</v>
      </c>
      <c r="ACY15" s="4">
        <f t="shared" si="72"/>
        <v>0</v>
      </c>
      <c r="ACZ15" s="4">
        <f t="shared" si="72"/>
        <v>0</v>
      </c>
      <c r="ADA15" s="4">
        <f t="shared" si="72"/>
        <v>0</v>
      </c>
      <c r="ADB15" s="4">
        <f t="shared" si="72"/>
        <v>1.3283930924651165E-3</v>
      </c>
      <c r="ADC15" s="4">
        <f t="shared" si="72"/>
        <v>0</v>
      </c>
      <c r="ADD15" s="4">
        <f t="shared" si="72"/>
        <v>3.0556544847649882E-3</v>
      </c>
      <c r="ADE15" s="4">
        <f t="shared" si="72"/>
        <v>2.07259725304055E-2</v>
      </c>
      <c r="ADF15" s="4">
        <f t="shared" si="72"/>
        <v>0</v>
      </c>
      <c r="ADG15" s="4">
        <f t="shared" si="72"/>
        <v>0</v>
      </c>
      <c r="ADH15" s="4">
        <f t="shared" si="72"/>
        <v>4.0611911730688344E-2</v>
      </c>
      <c r="ADI15" s="4">
        <f t="shared" si="72"/>
        <v>0</v>
      </c>
      <c r="ADJ15" s="4">
        <f t="shared" si="72"/>
        <v>0</v>
      </c>
      <c r="ADK15" s="4">
        <f t="shared" si="72"/>
        <v>0</v>
      </c>
      <c r="ADL15" s="4">
        <f t="shared" si="72"/>
        <v>2.302589070574203E-3</v>
      </c>
      <c r="ADM15" s="4">
        <f t="shared" si="72"/>
        <v>0</v>
      </c>
      <c r="ADN15" s="4">
        <f t="shared" si="72"/>
        <v>2.5835331751199887E-2</v>
      </c>
      <c r="ADO15" s="4">
        <f t="shared" si="72"/>
        <v>3.7551297936830857E-3</v>
      </c>
      <c r="ADP15" s="4">
        <f t="shared" si="72"/>
        <v>0</v>
      </c>
      <c r="ADQ15" s="4">
        <f t="shared" si="72"/>
        <v>0</v>
      </c>
      <c r="ADR15" s="4">
        <f t="shared" si="72"/>
        <v>1.8784790748944737</v>
      </c>
      <c r="ADS15" s="4">
        <f t="shared" si="72"/>
        <v>4.9172182807663263E-4</v>
      </c>
      <c r="ADT15" s="4">
        <f t="shared" si="72"/>
        <v>0</v>
      </c>
      <c r="ADU15" s="4">
        <f t="shared" si="72"/>
        <v>5.1000499690232433E-3</v>
      </c>
      <c r="ADV15" s="4">
        <f t="shared" si="72"/>
        <v>0</v>
      </c>
      <c r="ADW15" s="4">
        <f t="shared" si="72"/>
        <v>4.3449057231420877E-4</v>
      </c>
      <c r="ADX15" s="4">
        <f t="shared" si="72"/>
        <v>0</v>
      </c>
      <c r="ADY15" s="4">
        <f t="shared" si="72"/>
        <v>0</v>
      </c>
      <c r="ADZ15" s="4">
        <f t="shared" si="72"/>
        <v>0</v>
      </c>
      <c r="AEA15" s="4">
        <f t="shared" si="72"/>
        <v>1.1912351263116605E-2</v>
      </c>
      <c r="AEB15" s="4">
        <f t="shared" si="72"/>
        <v>1.2254828697622214E-2</v>
      </c>
      <c r="AEC15" s="4">
        <f t="shared" si="72"/>
        <v>0</v>
      </c>
      <c r="AED15" s="4">
        <f t="shared" si="72"/>
        <v>0</v>
      </c>
      <c r="AEE15" s="4">
        <f t="shared" si="72"/>
        <v>0.27929476472378723</v>
      </c>
      <c r="AEF15" s="4">
        <f t="shared" si="72"/>
        <v>9.1514795641452933E-4</v>
      </c>
      <c r="AEG15" s="4">
        <f t="shared" si="72"/>
        <v>3.8573303670558206E-3</v>
      </c>
      <c r="AEH15" s="4">
        <f t="shared" si="72"/>
        <v>0</v>
      </c>
      <c r="AEI15" s="4">
        <f t="shared" si="72"/>
        <v>0</v>
      </c>
      <c r="AEJ15" s="4">
        <f t="shared" si="72"/>
        <v>0</v>
      </c>
      <c r="AEK15" s="4">
        <f t="shared" si="72"/>
        <v>7.0353460618363456E-4</v>
      </c>
      <c r="AEL15" s="4">
        <f t="shared" si="72"/>
        <v>9.996044823473127E-2</v>
      </c>
      <c r="AEM15" s="4">
        <f t="shared" si="72"/>
        <v>0</v>
      </c>
      <c r="AEN15" s="4">
        <f t="shared" si="72"/>
        <v>0</v>
      </c>
      <c r="AEO15" s="4">
        <f t="shared" si="72"/>
        <v>2.7980082782233859E-4</v>
      </c>
      <c r="AEP15" s="4">
        <f t="shared" si="72"/>
        <v>0</v>
      </c>
      <c r="AEQ15" s="4">
        <f t="shared" si="72"/>
        <v>0</v>
      </c>
      <c r="AER15" s="4">
        <f t="shared" si="72"/>
        <v>0</v>
      </c>
      <c r="AES15" s="4">
        <f t="shared" si="72"/>
        <v>0</v>
      </c>
      <c r="AET15" s="4">
        <f t="shared" si="72"/>
        <v>0</v>
      </c>
      <c r="AEU15" s="4">
        <f t="shared" si="72"/>
        <v>0</v>
      </c>
      <c r="AEV15" s="4">
        <f t="shared" si="72"/>
        <v>2.6445152444252262E-3</v>
      </c>
      <c r="AEW15" s="4">
        <f t="shared" si="72"/>
        <v>2.7969042602437119E-4</v>
      </c>
      <c r="AEX15" s="4">
        <f t="shared" si="72"/>
        <v>0</v>
      </c>
      <c r="AEY15" s="4">
        <f t="shared" si="72"/>
        <v>0</v>
      </c>
      <c r="AEZ15" s="4">
        <f t="shared" si="72"/>
        <v>8.3415297273287128E-2</v>
      </c>
      <c r="AFA15" s="4">
        <f t="shared" si="72"/>
        <v>7.0041928493740982E-2</v>
      </c>
      <c r="AFB15" s="4">
        <f t="shared" si="72"/>
        <v>0</v>
      </c>
      <c r="AFC15" s="4">
        <f t="shared" ref="AFC15:AHN15" si="73">AFC5*AFC8</f>
        <v>0</v>
      </c>
      <c r="AFD15" s="4">
        <f t="shared" si="73"/>
        <v>8.9848846706797752E-4</v>
      </c>
      <c r="AFE15" s="4">
        <f t="shared" si="73"/>
        <v>0</v>
      </c>
      <c r="AFF15" s="4">
        <f t="shared" si="73"/>
        <v>0</v>
      </c>
      <c r="AFG15" s="4">
        <f t="shared" si="73"/>
        <v>0.10334587315408679</v>
      </c>
      <c r="AFH15" s="4">
        <f t="shared" si="73"/>
        <v>0</v>
      </c>
      <c r="AFI15" s="4">
        <f t="shared" si="73"/>
        <v>1.175948120250862E-3</v>
      </c>
      <c r="AFJ15" s="4">
        <f t="shared" si="73"/>
        <v>0</v>
      </c>
      <c r="AFK15" s="4">
        <f t="shared" si="73"/>
        <v>5.3647251858764807E-3</v>
      </c>
      <c r="AFL15" s="4">
        <f t="shared" si="73"/>
        <v>0</v>
      </c>
      <c r="AFM15" s="4">
        <f t="shared" si="73"/>
        <v>0</v>
      </c>
      <c r="AFN15" s="4">
        <f t="shared" si="73"/>
        <v>0.73521230995517584</v>
      </c>
      <c r="AFO15" s="4">
        <f t="shared" si="73"/>
        <v>0</v>
      </c>
      <c r="AFP15" s="4">
        <f t="shared" si="73"/>
        <v>0.51812124715258789</v>
      </c>
      <c r="AFQ15" s="4">
        <f t="shared" si="73"/>
        <v>7.3669453129533149E-3</v>
      </c>
      <c r="AFR15" s="4">
        <f t="shared" si="73"/>
        <v>3.9441189539407645E-2</v>
      </c>
      <c r="AFS15" s="4">
        <f t="shared" si="73"/>
        <v>6.5660939197118712E-2</v>
      </c>
      <c r="AFT15" s="4">
        <f t="shared" si="73"/>
        <v>6.0943503305542091E-3</v>
      </c>
      <c r="AFU15" s="4">
        <f t="shared" si="73"/>
        <v>1.5977288244457609E-3</v>
      </c>
      <c r="AFV15" s="4">
        <f t="shared" si="73"/>
        <v>8.8005827620218642E-4</v>
      </c>
      <c r="AFW15" s="4">
        <f t="shared" si="73"/>
        <v>0</v>
      </c>
      <c r="AFX15" s="4">
        <f t="shared" si="73"/>
        <v>0</v>
      </c>
      <c r="AFY15" s="4">
        <f t="shared" si="73"/>
        <v>3.5792990197326892E-3</v>
      </c>
      <c r="AFZ15" s="4">
        <f t="shared" si="73"/>
        <v>0</v>
      </c>
      <c r="AGA15" s="4">
        <f t="shared" si="73"/>
        <v>8.7765021725270762E-3</v>
      </c>
      <c r="AGB15" s="4">
        <f t="shared" si="73"/>
        <v>3.798580494590786E-3</v>
      </c>
      <c r="AGC15" s="4">
        <f t="shared" si="73"/>
        <v>0</v>
      </c>
      <c r="AGD15" s="4">
        <f t="shared" si="73"/>
        <v>2.2649925737731414E-3</v>
      </c>
      <c r="AGE15" s="4">
        <f t="shared" si="73"/>
        <v>7.7452330438083344E-3</v>
      </c>
      <c r="AGF15" s="4">
        <f t="shared" si="73"/>
        <v>0</v>
      </c>
      <c r="AGG15" s="4">
        <f t="shared" si="73"/>
        <v>5.1379934157615173E-2</v>
      </c>
      <c r="AGH15" s="4">
        <f t="shared" si="73"/>
        <v>2.7896961193296958E-4</v>
      </c>
      <c r="AGI15" s="4">
        <f t="shared" si="73"/>
        <v>3.2369740227551087E-3</v>
      </c>
      <c r="AGJ15" s="4">
        <f t="shared" si="73"/>
        <v>1.2610923622390622E-3</v>
      </c>
      <c r="AGK15" s="4">
        <f t="shared" si="73"/>
        <v>0</v>
      </c>
      <c r="AGL15" s="4">
        <f t="shared" si="73"/>
        <v>1.0652925539213361E-4</v>
      </c>
      <c r="AGM15" s="4">
        <f t="shared" si="73"/>
        <v>3.2730014758518965E-5</v>
      </c>
      <c r="AGN15" s="4">
        <f t="shared" si="73"/>
        <v>1.1423176521588176E-2</v>
      </c>
      <c r="AGO15" s="4">
        <f t="shared" si="73"/>
        <v>0</v>
      </c>
      <c r="AGP15" s="4">
        <f t="shared" si="73"/>
        <v>1.8478583274332744E-2</v>
      </c>
      <c r="AGQ15" s="4">
        <f t="shared" si="73"/>
        <v>0</v>
      </c>
      <c r="AGR15" s="4">
        <f t="shared" si="73"/>
        <v>0</v>
      </c>
      <c r="AGS15" s="4">
        <f t="shared" si="73"/>
        <v>0</v>
      </c>
      <c r="AGT15" s="4">
        <f t="shared" si="73"/>
        <v>7.4263786088468358E-3</v>
      </c>
      <c r="AGU15" s="4">
        <f t="shared" si="73"/>
        <v>9.9691153249713629E-3</v>
      </c>
      <c r="AGV15" s="4">
        <f t="shared" si="73"/>
        <v>0</v>
      </c>
      <c r="AGW15" s="4">
        <f t="shared" si="73"/>
        <v>0</v>
      </c>
      <c r="AGX15" s="4">
        <f t="shared" si="73"/>
        <v>0</v>
      </c>
      <c r="AGY15" s="4">
        <f t="shared" si="73"/>
        <v>3.1333545794385751E-4</v>
      </c>
      <c r="AGZ15" s="4">
        <f t="shared" si="73"/>
        <v>2.2068140019168864E-2</v>
      </c>
      <c r="AHA15" s="4">
        <f t="shared" si="73"/>
        <v>0</v>
      </c>
      <c r="AHB15" s="4">
        <f t="shared" si="73"/>
        <v>0.18908948839284676</v>
      </c>
      <c r="AHC15" s="4">
        <f t="shared" si="73"/>
        <v>8.0772100428620902E-3</v>
      </c>
      <c r="AHD15" s="4">
        <f t="shared" si="73"/>
        <v>0</v>
      </c>
      <c r="AHE15" s="4">
        <f t="shared" si="73"/>
        <v>1.8892035461270265E-3</v>
      </c>
      <c r="AHF15" s="4">
        <f t="shared" si="73"/>
        <v>0</v>
      </c>
      <c r="AHG15" s="4">
        <f t="shared" si="73"/>
        <v>0</v>
      </c>
      <c r="AHH15" s="4">
        <f t="shared" si="73"/>
        <v>0</v>
      </c>
      <c r="AHI15" s="4">
        <f t="shared" si="73"/>
        <v>0</v>
      </c>
      <c r="AHJ15" s="4">
        <f t="shared" si="73"/>
        <v>0</v>
      </c>
      <c r="AHK15" s="4">
        <f t="shared" si="73"/>
        <v>0</v>
      </c>
      <c r="AHL15" s="4">
        <f t="shared" si="73"/>
        <v>5.4080324124646765E-4</v>
      </c>
      <c r="AHM15" s="4">
        <f t="shared" si="73"/>
        <v>1.2887369429050067E-2</v>
      </c>
      <c r="AHN15" s="4">
        <f t="shared" si="73"/>
        <v>4.2464750202114952E-3</v>
      </c>
      <c r="AHO15" s="4">
        <f t="shared" ref="AHO15:AJZ15" si="74">AHO5*AHO8</f>
        <v>2.6289582000682595E-2</v>
      </c>
      <c r="AHP15" s="4">
        <f t="shared" si="74"/>
        <v>0</v>
      </c>
      <c r="AHQ15" s="4">
        <f t="shared" si="74"/>
        <v>7.5123924880886317E-3</v>
      </c>
      <c r="AHR15" s="4">
        <f t="shared" si="74"/>
        <v>0.38891330973649735</v>
      </c>
      <c r="AHS15" s="4">
        <f t="shared" si="74"/>
        <v>0.36765139052401646</v>
      </c>
      <c r="AHT15" s="4">
        <f t="shared" si="74"/>
        <v>0</v>
      </c>
      <c r="AHU15" s="4">
        <f t="shared" si="74"/>
        <v>2.9991573425886556E-4</v>
      </c>
      <c r="AHV15" s="4">
        <f t="shared" si="74"/>
        <v>0</v>
      </c>
      <c r="AHW15" s="4">
        <f t="shared" si="74"/>
        <v>3.5184621671363434E-3</v>
      </c>
      <c r="AHX15" s="4">
        <f t="shared" si="74"/>
        <v>1.8396134120257441E-2</v>
      </c>
      <c r="AHY15" s="4">
        <f t="shared" si="74"/>
        <v>1.1369710377553085E-3</v>
      </c>
      <c r="AHZ15" s="4">
        <f t="shared" si="74"/>
        <v>7.4027946907145273E-2</v>
      </c>
      <c r="AIA15" s="4">
        <f t="shared" si="74"/>
        <v>5.8741931546505153E-3</v>
      </c>
      <c r="AIB15" s="4">
        <f t="shared" si="74"/>
        <v>0</v>
      </c>
      <c r="AIC15" s="4">
        <f t="shared" si="74"/>
        <v>2.0776160302906167E-2</v>
      </c>
      <c r="AID15" s="4">
        <f t="shared" si="74"/>
        <v>2.5911995194827165E-2</v>
      </c>
      <c r="AIE15" s="4">
        <f t="shared" si="74"/>
        <v>0</v>
      </c>
      <c r="AIF15" s="4">
        <f t="shared" si="74"/>
        <v>3.6389281488569729E-2</v>
      </c>
      <c r="AIG15" s="4">
        <f t="shared" si="74"/>
        <v>2.5900547613485012E-2</v>
      </c>
      <c r="AIH15" s="4">
        <f t="shared" si="74"/>
        <v>0</v>
      </c>
      <c r="AII15" s="4">
        <f t="shared" si="74"/>
        <v>8.6075482457231012E-2</v>
      </c>
      <c r="AIJ15" s="4">
        <f t="shared" si="74"/>
        <v>0</v>
      </c>
      <c r="AIK15" s="4">
        <f t="shared" si="74"/>
        <v>0</v>
      </c>
      <c r="AIL15" s="4">
        <f t="shared" si="74"/>
        <v>0</v>
      </c>
      <c r="AIM15" s="4">
        <f t="shared" si="74"/>
        <v>0</v>
      </c>
      <c r="AIN15" s="4">
        <f t="shared" si="74"/>
        <v>0</v>
      </c>
      <c r="AIO15" s="4">
        <f t="shared" si="74"/>
        <v>0</v>
      </c>
      <c r="AIP15" s="4">
        <f t="shared" si="74"/>
        <v>0</v>
      </c>
      <c r="AIQ15" s="4">
        <f t="shared" si="74"/>
        <v>0</v>
      </c>
      <c r="AIR15" s="4">
        <f t="shared" si="74"/>
        <v>0</v>
      </c>
      <c r="AIS15" s="4">
        <f t="shared" si="74"/>
        <v>0</v>
      </c>
      <c r="AIT15" s="4">
        <f t="shared" si="74"/>
        <v>0</v>
      </c>
      <c r="AIU15" s="4">
        <f t="shared" si="74"/>
        <v>0</v>
      </c>
      <c r="AIV15" s="4">
        <f t="shared" si="74"/>
        <v>0</v>
      </c>
      <c r="AIW15" s="4">
        <f t="shared" si="74"/>
        <v>0</v>
      </c>
      <c r="AIX15" s="4">
        <f t="shared" si="74"/>
        <v>0</v>
      </c>
      <c r="AIY15" s="4">
        <f t="shared" si="74"/>
        <v>0</v>
      </c>
      <c r="AIZ15" s="4">
        <f t="shared" si="74"/>
        <v>0</v>
      </c>
      <c r="AJA15" s="4">
        <f t="shared" si="74"/>
        <v>0</v>
      </c>
      <c r="AJB15" s="4">
        <f t="shared" si="74"/>
        <v>0</v>
      </c>
      <c r="AJC15" s="4">
        <f t="shared" si="74"/>
        <v>7.6942376790879374E-3</v>
      </c>
      <c r="AJD15" s="4">
        <f t="shared" si="74"/>
        <v>0</v>
      </c>
      <c r="AJE15" s="4">
        <f t="shared" si="74"/>
        <v>0</v>
      </c>
      <c r="AJF15" s="4">
        <f t="shared" si="74"/>
        <v>0</v>
      </c>
      <c r="AJG15" s="4">
        <f t="shared" si="74"/>
        <v>0</v>
      </c>
      <c r="AJH15" s="4">
        <f t="shared" si="74"/>
        <v>0</v>
      </c>
      <c r="AJI15" s="4">
        <f t="shared" si="74"/>
        <v>0.15499417740283228</v>
      </c>
      <c r="AJJ15" s="4">
        <f t="shared" si="74"/>
        <v>5.0354295125806088E-2</v>
      </c>
      <c r="AJK15" s="4">
        <f t="shared" si="74"/>
        <v>1.7044447368391693E-2</v>
      </c>
      <c r="AJL15" s="4">
        <f t="shared" si="74"/>
        <v>2.6753697740315083E-2</v>
      </c>
      <c r="AJM15" s="4">
        <f t="shared" si="74"/>
        <v>9.0953371592191537E-3</v>
      </c>
      <c r="AJN15" s="4">
        <f t="shared" si="74"/>
        <v>5.4201523298112132E-3</v>
      </c>
      <c r="AJO15" s="4">
        <f t="shared" si="74"/>
        <v>5.8254916590332901E-3</v>
      </c>
      <c r="AJP15" s="4">
        <f t="shared" si="74"/>
        <v>0.28416450365308732</v>
      </c>
      <c r="AJQ15" s="4">
        <f t="shared" si="74"/>
        <v>1.1745877616904049E-3</v>
      </c>
      <c r="AJR15" s="4">
        <f t="shared" si="74"/>
        <v>0</v>
      </c>
      <c r="AJS15" s="4">
        <f t="shared" si="74"/>
        <v>6.9626324135684328E-2</v>
      </c>
      <c r="AJT15" s="4">
        <f t="shared" si="74"/>
        <v>6.6581876942034485E-3</v>
      </c>
      <c r="AJU15" s="4">
        <f t="shared" si="74"/>
        <v>0.46609082541844005</v>
      </c>
      <c r="AJV15" s="4">
        <f t="shared" si="74"/>
        <v>3.4125039782116222E-2</v>
      </c>
      <c r="AJW15" s="4">
        <f t="shared" si="74"/>
        <v>9.0592968563907722E-3</v>
      </c>
      <c r="AJX15" s="4">
        <f t="shared" si="74"/>
        <v>2.6105985611923331E-3</v>
      </c>
      <c r="AJY15" s="4">
        <f t="shared" si="74"/>
        <v>6.5513762842272141E-3</v>
      </c>
      <c r="AJZ15" s="4">
        <f t="shared" si="74"/>
        <v>1.1981325884885949E-3</v>
      </c>
      <c r="AKA15" s="4">
        <f t="shared" ref="AKA15:AML15" si="75">AKA5*AKA8</f>
        <v>0</v>
      </c>
      <c r="AKB15" s="4">
        <f t="shared" si="75"/>
        <v>0.22436865953296861</v>
      </c>
      <c r="AKC15" s="4">
        <f t="shared" si="75"/>
        <v>5.0985543353724281E-4</v>
      </c>
      <c r="AKD15" s="4">
        <f t="shared" si="75"/>
        <v>0</v>
      </c>
      <c r="AKE15" s="4">
        <f t="shared" si="75"/>
        <v>1.7998416856190427E-2</v>
      </c>
      <c r="AKF15" s="4">
        <f t="shared" si="75"/>
        <v>2.3400971161739807E-4</v>
      </c>
      <c r="AKG15" s="4">
        <f t="shared" si="75"/>
        <v>0</v>
      </c>
      <c r="AKH15" s="4">
        <f t="shared" si="75"/>
        <v>4.2947548003039737E-3</v>
      </c>
      <c r="AKI15" s="4">
        <f t="shared" si="75"/>
        <v>0</v>
      </c>
      <c r="AKJ15" s="4">
        <f t="shared" si="75"/>
        <v>0.18732024908195186</v>
      </c>
      <c r="AKK15" s="4">
        <f t="shared" si="75"/>
        <v>0</v>
      </c>
      <c r="AKL15" s="4">
        <f t="shared" si="75"/>
        <v>0</v>
      </c>
      <c r="AKM15" s="4">
        <f t="shared" si="75"/>
        <v>8.8968848779399853E-3</v>
      </c>
      <c r="AKN15" s="4">
        <f t="shared" si="75"/>
        <v>4.1760212817517116E-3</v>
      </c>
      <c r="AKO15" s="4">
        <f t="shared" si="75"/>
        <v>6.3943888584048359E-3</v>
      </c>
      <c r="AKP15" s="4">
        <f t="shared" si="75"/>
        <v>4.4005543186197947E-3</v>
      </c>
      <c r="AKQ15" s="4">
        <f t="shared" si="75"/>
        <v>1.1360982599415384E-3</v>
      </c>
      <c r="AKR15" s="4">
        <f t="shared" si="75"/>
        <v>0</v>
      </c>
      <c r="AKS15" s="4">
        <f t="shared" si="75"/>
        <v>9.9888521835669072E-4</v>
      </c>
      <c r="AKT15" s="4">
        <f t="shared" si="75"/>
        <v>7.2033908048494454E-3</v>
      </c>
      <c r="AKU15" s="4">
        <f t="shared" si="75"/>
        <v>2.521746117873072E-3</v>
      </c>
      <c r="AKV15" s="4">
        <f t="shared" si="75"/>
        <v>2.838277043644821E-3</v>
      </c>
      <c r="AKW15" s="4">
        <f t="shared" si="75"/>
        <v>1.6856517615769851E-3</v>
      </c>
      <c r="AKX15" s="4">
        <f t="shared" si="75"/>
        <v>9.0186673158849772E-3</v>
      </c>
      <c r="AKY15" s="4">
        <f t="shared" si="75"/>
        <v>4.2643192858538874E-3</v>
      </c>
      <c r="AKZ15" s="4">
        <f t="shared" si="75"/>
        <v>1.4399107092149864E-3</v>
      </c>
      <c r="ALA15" s="4">
        <f t="shared" si="75"/>
        <v>2.0028456171651932E-2</v>
      </c>
      <c r="ALB15" s="4">
        <f t="shared" si="75"/>
        <v>5.9191987459028376E-4</v>
      </c>
      <c r="ALC15" s="4">
        <f t="shared" si="75"/>
        <v>1.2773194703912409E-2</v>
      </c>
      <c r="ALD15" s="4">
        <f t="shared" si="75"/>
        <v>4.1923001394794674E-3</v>
      </c>
      <c r="ALE15" s="4">
        <f t="shared" si="75"/>
        <v>0.10853874927873378</v>
      </c>
      <c r="ALF15" s="4">
        <f t="shared" si="75"/>
        <v>5.3428190115777013E-2</v>
      </c>
      <c r="ALG15" s="4">
        <f t="shared" si="75"/>
        <v>8.4417004935226133E-3</v>
      </c>
      <c r="ALH15" s="4">
        <f t="shared" si="75"/>
        <v>7.6928517721940558E-3</v>
      </c>
      <c r="ALI15" s="4">
        <f t="shared" si="75"/>
        <v>8.5218454568818866E-2</v>
      </c>
      <c r="ALJ15" s="4">
        <f t="shared" si="75"/>
        <v>0.13890617247322265</v>
      </c>
      <c r="ALK15" s="4">
        <f t="shared" si="75"/>
        <v>1.1930570702821475E-3</v>
      </c>
      <c r="ALL15" s="4">
        <f t="shared" si="75"/>
        <v>9.2593602461824194E-3</v>
      </c>
      <c r="ALM15" s="4">
        <f t="shared" si="75"/>
        <v>5.6692449566573687E-4</v>
      </c>
      <c r="ALN15" s="4">
        <f t="shared" si="75"/>
        <v>2.975295573321067E-2</v>
      </c>
      <c r="ALO15" s="4">
        <f t="shared" si="75"/>
        <v>0.28416988143136052</v>
      </c>
      <c r="ALP15" s="4">
        <f t="shared" si="75"/>
        <v>0.12679462957132365</v>
      </c>
      <c r="ALQ15" s="4">
        <f t="shared" si="75"/>
        <v>3.9098422844175322E-3</v>
      </c>
      <c r="ALR15" s="4">
        <f t="shared" si="75"/>
        <v>0.17933177606323752</v>
      </c>
      <c r="ALS15" s="4">
        <f t="shared" si="75"/>
        <v>6.4161685628824211E-2</v>
      </c>
      <c r="ALT15" s="4">
        <f t="shared" si="75"/>
        <v>0.272672943748345</v>
      </c>
      <c r="ALU15" s="4">
        <f t="shared" si="75"/>
        <v>0.9798413764451942</v>
      </c>
      <c r="ALV15" s="4">
        <f t="shared" si="75"/>
        <v>0</v>
      </c>
      <c r="ALW15" s="4">
        <f t="shared" si="75"/>
        <v>8.4733086411542688E-2</v>
      </c>
      <c r="ALX15" s="4">
        <f t="shared" si="75"/>
        <v>0.39290277201652013</v>
      </c>
      <c r="ALY15" s="4">
        <f t="shared" si="75"/>
        <v>2.0867368566773032E-4</v>
      </c>
      <c r="ALZ15" s="4">
        <f t="shared" si="75"/>
        <v>0</v>
      </c>
      <c r="AMA15" s="4">
        <f t="shared" si="75"/>
        <v>0.11856628886056643</v>
      </c>
      <c r="AMB15" s="4">
        <f t="shared" si="75"/>
        <v>0</v>
      </c>
      <c r="AMC15" s="4">
        <f t="shared" si="75"/>
        <v>1.5822262919113752E-3</v>
      </c>
      <c r="AMD15" s="4">
        <f t="shared" si="75"/>
        <v>1.3137997251971042E-4</v>
      </c>
      <c r="AME15" s="4">
        <f t="shared" si="75"/>
        <v>0</v>
      </c>
      <c r="AMF15" s="4">
        <f t="shared" si="75"/>
        <v>1.1719463315643368E-3</v>
      </c>
      <c r="AMG15" s="4">
        <f t="shared" si="75"/>
        <v>2.7982817636737416E-2</v>
      </c>
      <c r="AMH15" s="4">
        <f t="shared" si="75"/>
        <v>2.8448510403482393E-2</v>
      </c>
      <c r="AMI15" s="4">
        <f t="shared" si="75"/>
        <v>0.93268921778680625</v>
      </c>
      <c r="AMJ15" s="4">
        <f t="shared" si="75"/>
        <v>0</v>
      </c>
      <c r="AMK15" s="4">
        <f t="shared" si="75"/>
        <v>0</v>
      </c>
      <c r="AML15" s="4">
        <f t="shared" si="75"/>
        <v>7.0686135760429118E-3</v>
      </c>
      <c r="AMM15" s="4">
        <f t="shared" ref="AMM15:AOX15" si="76">AMM5*AMM8</f>
        <v>4.1165079015345225E-3</v>
      </c>
      <c r="AMN15" s="4">
        <f t="shared" si="76"/>
        <v>0.35648950475729052</v>
      </c>
      <c r="AMO15" s="4">
        <f t="shared" si="76"/>
        <v>9.5417724272993266E-3</v>
      </c>
      <c r="AMP15" s="4">
        <f t="shared" si="76"/>
        <v>0.22520113155276592</v>
      </c>
      <c r="AMQ15" s="4">
        <f t="shared" si="76"/>
        <v>0.2799690496484798</v>
      </c>
      <c r="AMR15" s="4">
        <f t="shared" si="76"/>
        <v>0.38060200617759504</v>
      </c>
      <c r="AMS15" s="4">
        <f t="shared" si="76"/>
        <v>4.7870814757250274E-3</v>
      </c>
      <c r="AMT15" s="4">
        <f t="shared" si="76"/>
        <v>0</v>
      </c>
      <c r="AMU15" s="4">
        <f t="shared" si="76"/>
        <v>0.11927542023994632</v>
      </c>
      <c r="AMV15" s="4">
        <f t="shared" si="76"/>
        <v>3.6156231320016051E-3</v>
      </c>
      <c r="AMW15" s="4">
        <f t="shared" si="76"/>
        <v>1.7148884100470871E-2</v>
      </c>
      <c r="AMX15" s="4">
        <f t="shared" si="76"/>
        <v>1.2850994913725944</v>
      </c>
      <c r="AMY15" s="4">
        <f t="shared" si="76"/>
        <v>3.0397939431327285E-2</v>
      </c>
      <c r="AMZ15" s="4">
        <f t="shared" si="76"/>
        <v>7.1918158498589647E-4</v>
      </c>
      <c r="ANA15" s="4">
        <f t="shared" si="76"/>
        <v>2.9282436256878455E-2</v>
      </c>
      <c r="ANB15" s="4">
        <f t="shared" si="76"/>
        <v>1.8454972606058401E-2</v>
      </c>
      <c r="ANC15" s="4">
        <f t="shared" si="76"/>
        <v>4.5300831451197898E-4</v>
      </c>
      <c r="AND15" s="4">
        <f t="shared" si="76"/>
        <v>2.8619573126502252E-3</v>
      </c>
      <c r="ANE15" s="4">
        <f t="shared" si="76"/>
        <v>4.8391012184972474E-3</v>
      </c>
      <c r="ANF15" s="4">
        <f t="shared" si="76"/>
        <v>2.2023770396616557E-2</v>
      </c>
      <c r="ANG15" s="4">
        <f t="shared" si="76"/>
        <v>0</v>
      </c>
      <c r="ANH15" s="4">
        <f t="shared" si="76"/>
        <v>3.4522525915490182E-2</v>
      </c>
      <c r="ANI15" s="4">
        <f t="shared" si="76"/>
        <v>0.31420793571053562</v>
      </c>
      <c r="ANJ15" s="4">
        <f t="shared" si="76"/>
        <v>1.0608440433480693E-2</v>
      </c>
      <c r="ANK15" s="4">
        <f t="shared" si="76"/>
        <v>5.6141632386521667E-3</v>
      </c>
      <c r="ANL15" s="4">
        <f t="shared" si="76"/>
        <v>8.9137656181769147E-3</v>
      </c>
      <c r="ANM15" s="4">
        <f t="shared" si="76"/>
        <v>3.4293068924158746E-2</v>
      </c>
      <c r="ANN15" s="4">
        <f t="shared" si="76"/>
        <v>4.3972044221630207E-3</v>
      </c>
      <c r="ANO15" s="4">
        <f t="shared" si="76"/>
        <v>6.8565930136573099E-3</v>
      </c>
      <c r="ANP15" s="4">
        <f t="shared" si="76"/>
        <v>1.9801118596804819E-3</v>
      </c>
      <c r="ANQ15" s="4">
        <f t="shared" si="76"/>
        <v>1.497585496810063E-3</v>
      </c>
      <c r="ANR15" s="4">
        <f t="shared" si="76"/>
        <v>2.730736325531458E-2</v>
      </c>
      <c r="ANS15" s="4">
        <f t="shared" si="76"/>
        <v>6.8570433017498657E-3</v>
      </c>
      <c r="ANT15" s="4">
        <f t="shared" si="76"/>
        <v>5.3795819764290752E-4</v>
      </c>
      <c r="ANU15" s="4">
        <f t="shared" si="76"/>
        <v>3.1970604598273153E-2</v>
      </c>
      <c r="ANV15" s="4">
        <f t="shared" si="76"/>
        <v>1.050972675875742E-2</v>
      </c>
      <c r="ANW15" s="4">
        <f t="shared" si="76"/>
        <v>7.5226005347027892E-4</v>
      </c>
      <c r="ANX15" s="4">
        <f t="shared" si="76"/>
        <v>0.10348966564259206</v>
      </c>
      <c r="ANY15" s="4">
        <f t="shared" si="76"/>
        <v>1.1645522956312711E-3</v>
      </c>
      <c r="ANZ15" s="4">
        <f t="shared" si="76"/>
        <v>4.4574758829179795E-4</v>
      </c>
      <c r="AOA15" s="4">
        <f t="shared" si="76"/>
        <v>9.700536983944109E-4</v>
      </c>
      <c r="AOB15" s="4">
        <f t="shared" si="76"/>
        <v>1.0459059851780271E-2</v>
      </c>
      <c r="AOC15" s="4">
        <f t="shared" si="76"/>
        <v>2.6182452401680167E-2</v>
      </c>
      <c r="AOD15" s="4">
        <f t="shared" si="76"/>
        <v>3.9242071152489712E-2</v>
      </c>
      <c r="AOE15" s="4">
        <f t="shared" si="76"/>
        <v>1.6348800690577977E-3</v>
      </c>
      <c r="AOF15" s="4">
        <f t="shared" si="76"/>
        <v>4.2695514706988922E-4</v>
      </c>
      <c r="AOG15" s="4">
        <f t="shared" si="76"/>
        <v>0</v>
      </c>
      <c r="AOH15" s="4">
        <f t="shared" si="76"/>
        <v>3.3258026237286041E-2</v>
      </c>
      <c r="AOI15" s="4">
        <f t="shared" si="76"/>
        <v>8.1353846389171005E-3</v>
      </c>
      <c r="AOJ15" s="4">
        <f t="shared" si="76"/>
        <v>0</v>
      </c>
      <c r="AOK15" s="4">
        <f t="shared" si="76"/>
        <v>8.3714308623722613E-3</v>
      </c>
      <c r="AOL15" s="4">
        <f t="shared" si="76"/>
        <v>2.1726332628318159E-2</v>
      </c>
      <c r="AOM15" s="4">
        <f t="shared" si="76"/>
        <v>6.7717909529687117E-4</v>
      </c>
      <c r="AON15" s="4">
        <f t="shared" si="76"/>
        <v>7.5263127260119439E-2</v>
      </c>
      <c r="AOO15" s="4">
        <f t="shared" si="76"/>
        <v>1.1937266587684734E-3</v>
      </c>
      <c r="AOP15" s="4">
        <f t="shared" si="76"/>
        <v>1.6374257929944315E-3</v>
      </c>
      <c r="AOQ15" s="4">
        <f t="shared" si="76"/>
        <v>8.5248951860132985E-5</v>
      </c>
      <c r="AOR15" s="4">
        <f t="shared" si="76"/>
        <v>3.4161786723538698E-3</v>
      </c>
      <c r="AOS15" s="4">
        <f t="shared" si="76"/>
        <v>2.1564769653631029E-2</v>
      </c>
      <c r="AOT15" s="4">
        <f t="shared" si="76"/>
        <v>8.6805533418441111E-4</v>
      </c>
      <c r="AOU15" s="4">
        <f t="shared" si="76"/>
        <v>6.0331447361501441E-3</v>
      </c>
      <c r="AOV15" s="4">
        <f t="shared" si="76"/>
        <v>8.954659422418073E-3</v>
      </c>
      <c r="AOW15" s="4">
        <f t="shared" si="76"/>
        <v>5.9022065577102989E-2</v>
      </c>
      <c r="AOX15" s="4">
        <f t="shared" si="76"/>
        <v>1.1349484742143673E-2</v>
      </c>
      <c r="AOY15" s="4">
        <f t="shared" ref="AOY15:ARJ15" si="77">AOY5*AOY8</f>
        <v>3.1558207182276854E-3</v>
      </c>
      <c r="AOZ15" s="4">
        <f t="shared" si="77"/>
        <v>3.0629420728918457E-3</v>
      </c>
      <c r="APA15" s="4">
        <f t="shared" si="77"/>
        <v>7.5418475839998987E-3</v>
      </c>
      <c r="APB15" s="4">
        <f t="shared" si="77"/>
        <v>0.11089069954577847</v>
      </c>
      <c r="APC15" s="4">
        <f t="shared" si="77"/>
        <v>7.7194437095708254E-4</v>
      </c>
      <c r="APD15" s="4">
        <f t="shared" si="77"/>
        <v>6.1930638214136838E-5</v>
      </c>
      <c r="APE15" s="4">
        <f t="shared" si="77"/>
        <v>5.2402797575817504E-3</v>
      </c>
      <c r="APF15" s="4">
        <f t="shared" si="77"/>
        <v>6.7017868367484856E-2</v>
      </c>
      <c r="APG15" s="4">
        <f t="shared" si="77"/>
        <v>9.4496289359100841E-4</v>
      </c>
      <c r="APH15" s="4">
        <f t="shared" si="77"/>
        <v>3.3809727957936605E-3</v>
      </c>
      <c r="API15" s="4">
        <f t="shared" si="77"/>
        <v>2.6480618066631401E-3</v>
      </c>
      <c r="APJ15" s="4">
        <f t="shared" si="77"/>
        <v>2.1790278899687116E-3</v>
      </c>
      <c r="APK15" s="4">
        <f t="shared" si="77"/>
        <v>0</v>
      </c>
      <c r="APL15" s="4">
        <f t="shared" si="77"/>
        <v>0</v>
      </c>
      <c r="APM15" s="4">
        <f t="shared" si="77"/>
        <v>0</v>
      </c>
      <c r="APN15" s="4">
        <f t="shared" si="77"/>
        <v>10.417862844233412</v>
      </c>
      <c r="APO15" s="4">
        <f t="shared" si="77"/>
        <v>0</v>
      </c>
      <c r="APP15" s="4">
        <f t="shared" si="77"/>
        <v>0</v>
      </c>
      <c r="APQ15" s="4">
        <f t="shared" si="77"/>
        <v>0</v>
      </c>
      <c r="APR15" s="4">
        <f t="shared" si="77"/>
        <v>4.2796016929506998E-2</v>
      </c>
      <c r="APS15" s="4">
        <f t="shared" si="77"/>
        <v>3.9723472479848889E-3</v>
      </c>
      <c r="APT15" s="4">
        <f t="shared" si="77"/>
        <v>1.0133251303428882E-2</v>
      </c>
      <c r="APU15" s="4">
        <f t="shared" si="77"/>
        <v>0.60832982948814807</v>
      </c>
      <c r="APV15" s="4">
        <f t="shared" si="77"/>
        <v>2.1828114643176618E-3</v>
      </c>
      <c r="APW15" s="4">
        <f t="shared" si="77"/>
        <v>3.3658881048194522</v>
      </c>
      <c r="APX15" s="4">
        <f t="shared" si="77"/>
        <v>5.4506623319434825E-3</v>
      </c>
      <c r="APY15" s="4">
        <f t="shared" si="77"/>
        <v>3.1983070067940549</v>
      </c>
      <c r="APZ15" s="4">
        <f t="shared" si="77"/>
        <v>0</v>
      </c>
      <c r="AQA15" s="4">
        <f t="shared" si="77"/>
        <v>0.11998437352936553</v>
      </c>
      <c r="AQB15" s="4">
        <f t="shared" si="77"/>
        <v>0</v>
      </c>
      <c r="AQC15" s="4">
        <f t="shared" si="77"/>
        <v>0</v>
      </c>
      <c r="AQD15" s="4">
        <f t="shared" si="77"/>
        <v>2.0379600549806308E-3</v>
      </c>
      <c r="AQE15" s="4">
        <f t="shared" si="77"/>
        <v>0.14316484607706698</v>
      </c>
      <c r="AQF15" s="4">
        <f t="shared" si="77"/>
        <v>0</v>
      </c>
      <c r="AQG15" s="4">
        <f t="shared" si="77"/>
        <v>3.5893506380930262E-3</v>
      </c>
      <c r="AQH15" s="4">
        <f t="shared" si="77"/>
        <v>0</v>
      </c>
      <c r="AQI15" s="4">
        <f t="shared" si="77"/>
        <v>1.6720993613751792E-2</v>
      </c>
      <c r="AQJ15" s="4">
        <f t="shared" si="77"/>
        <v>0</v>
      </c>
      <c r="AQK15" s="4">
        <f t="shared" si="77"/>
        <v>1.3772465025616385E-3</v>
      </c>
      <c r="AQL15" s="4">
        <f t="shared" si="77"/>
        <v>3.2375897820790291E-3</v>
      </c>
      <c r="AQM15" s="4">
        <f t="shared" si="77"/>
        <v>1.5440006829895315E-2</v>
      </c>
      <c r="AQN15" s="4">
        <f t="shared" si="77"/>
        <v>0</v>
      </c>
      <c r="AQO15" s="4">
        <f t="shared" si="77"/>
        <v>0</v>
      </c>
      <c r="AQP15" s="4">
        <f t="shared" si="77"/>
        <v>0</v>
      </c>
      <c r="AQQ15" s="4">
        <f t="shared" si="77"/>
        <v>3.0526574993262049E-4</v>
      </c>
      <c r="AQR15" s="4">
        <f t="shared" si="77"/>
        <v>8.6833659012033656E-3</v>
      </c>
      <c r="AQS15" s="4">
        <f t="shared" si="77"/>
        <v>4.8069096090404898E-3</v>
      </c>
      <c r="AQT15" s="4">
        <f t="shared" si="77"/>
        <v>0</v>
      </c>
      <c r="AQU15" s="4">
        <f t="shared" si="77"/>
        <v>2.7886968022383298E-5</v>
      </c>
      <c r="AQV15" s="4">
        <f t="shared" si="77"/>
        <v>0</v>
      </c>
      <c r="AQW15" s="4">
        <f t="shared" si="77"/>
        <v>1.7448540957915085E-3</v>
      </c>
      <c r="AQX15" s="4">
        <f t="shared" si="77"/>
        <v>9.7138513066402036E-3</v>
      </c>
      <c r="AQY15" s="4">
        <f t="shared" si="77"/>
        <v>8.4744713847880668E-3</v>
      </c>
      <c r="AQZ15" s="4">
        <f t="shared" si="77"/>
        <v>5.286789990005987E-3</v>
      </c>
      <c r="ARA15" s="4">
        <f t="shared" si="77"/>
        <v>0.54216517818084997</v>
      </c>
      <c r="ARB15" s="4">
        <f t="shared" si="77"/>
        <v>0</v>
      </c>
      <c r="ARC15" s="4">
        <f t="shared" si="77"/>
        <v>7.9350662686274696E-4</v>
      </c>
      <c r="ARD15" s="4">
        <f t="shared" si="77"/>
        <v>1.2461900307158807E-2</v>
      </c>
      <c r="ARE15" s="4">
        <f t="shared" si="77"/>
        <v>6.2115432653768524E-3</v>
      </c>
      <c r="ARF15" s="4">
        <f t="shared" si="77"/>
        <v>1.1904945973513242E-2</v>
      </c>
      <c r="ARG15" s="4">
        <f t="shared" si="77"/>
        <v>0.36794324894071884</v>
      </c>
      <c r="ARH15" s="4">
        <f t="shared" si="77"/>
        <v>0.59097459057423607</v>
      </c>
      <c r="ARI15" s="4">
        <f t="shared" si="77"/>
        <v>5.1984952303699809E-3</v>
      </c>
      <c r="ARJ15" s="4">
        <f t="shared" si="77"/>
        <v>6.4999345476674008E-5</v>
      </c>
      <c r="ARK15" s="4">
        <f t="shared" ref="ARK15:ATV15" si="78">ARK5*ARK8</f>
        <v>5.1484713596231739E-4</v>
      </c>
      <c r="ARL15" s="4">
        <f t="shared" si="78"/>
        <v>2.0868421098462449</v>
      </c>
      <c r="ARM15" s="4">
        <f t="shared" si="78"/>
        <v>4.8745313024552733E-2</v>
      </c>
      <c r="ARN15" s="4">
        <f t="shared" si="78"/>
        <v>1.8144504597588856E-2</v>
      </c>
      <c r="ARO15" s="4">
        <f t="shared" si="78"/>
        <v>3.5220230293611398E-3</v>
      </c>
      <c r="ARP15" s="4">
        <f t="shared" si="78"/>
        <v>1.6494207263599254E-2</v>
      </c>
      <c r="ARQ15" s="4">
        <f t="shared" si="78"/>
        <v>0.40636574708332418</v>
      </c>
      <c r="ARR15" s="4">
        <f t="shared" si="78"/>
        <v>4.4466706144075607E-2</v>
      </c>
      <c r="ARS15" s="4">
        <f t="shared" si="78"/>
        <v>7.9109987560022771E-3</v>
      </c>
      <c r="ART15" s="4">
        <f t="shared" si="78"/>
        <v>0.11531295058712253</v>
      </c>
      <c r="ARU15" s="4">
        <f t="shared" si="78"/>
        <v>2.0622568233061463E-2</v>
      </c>
      <c r="ARV15" s="4">
        <f t="shared" si="78"/>
        <v>3.0073430330837003E-3</v>
      </c>
      <c r="ARW15" s="4">
        <f t="shared" si="78"/>
        <v>3.115245788797931E-2</v>
      </c>
      <c r="ARX15" s="4">
        <f t="shared" si="78"/>
        <v>1.5088633974063668E-3</v>
      </c>
      <c r="ARY15" s="4">
        <f t="shared" si="78"/>
        <v>7.8608101502428696E-3</v>
      </c>
      <c r="ARZ15" s="4">
        <f t="shared" si="78"/>
        <v>2.359149568661088E-2</v>
      </c>
      <c r="ASA15" s="4">
        <f t="shared" si="78"/>
        <v>1.9039971387552698E-2</v>
      </c>
      <c r="ASB15" s="4">
        <f t="shared" si="78"/>
        <v>2.1994913720145286E-3</v>
      </c>
      <c r="ASC15" s="4">
        <f t="shared" si="78"/>
        <v>1.7135727558280994E-2</v>
      </c>
      <c r="ASD15" s="4">
        <f t="shared" si="78"/>
        <v>2.3026237774526294E-3</v>
      </c>
      <c r="ASE15" s="4">
        <f t="shared" si="78"/>
        <v>3.4394137797047607E-2</v>
      </c>
      <c r="ASF15" s="4">
        <f t="shared" si="78"/>
        <v>0</v>
      </c>
      <c r="ASG15" s="4">
        <f t="shared" si="78"/>
        <v>0</v>
      </c>
      <c r="ASH15" s="4">
        <f t="shared" si="78"/>
        <v>0</v>
      </c>
      <c r="ASI15" s="4">
        <f t="shared" si="78"/>
        <v>0.11109121110258929</v>
      </c>
      <c r="ASJ15" s="4">
        <f t="shared" si="78"/>
        <v>0.42581864830010918</v>
      </c>
      <c r="ASK15" s="4">
        <f t="shared" si="78"/>
        <v>0</v>
      </c>
      <c r="ASL15" s="4">
        <f t="shared" si="78"/>
        <v>0</v>
      </c>
      <c r="ASM15" s="4">
        <f t="shared" si="78"/>
        <v>0</v>
      </c>
      <c r="ASN15" s="4">
        <f t="shared" si="78"/>
        <v>0.15261431631704264</v>
      </c>
      <c r="ASO15" s="4">
        <f t="shared" si="78"/>
        <v>0</v>
      </c>
      <c r="ASP15" s="4">
        <f t="shared" si="78"/>
        <v>8.84633844788429E-4</v>
      </c>
      <c r="ASQ15" s="4">
        <f t="shared" si="78"/>
        <v>0</v>
      </c>
      <c r="ASR15" s="4">
        <f t="shared" si="78"/>
        <v>5.4793135866518572E-2</v>
      </c>
      <c r="ASS15" s="4">
        <f t="shared" si="78"/>
        <v>2.3502117922213878E-2</v>
      </c>
      <c r="AST15" s="4">
        <f t="shared" si="78"/>
        <v>0</v>
      </c>
      <c r="ASU15" s="4">
        <f t="shared" si="78"/>
        <v>0</v>
      </c>
      <c r="ASV15" s="4">
        <f t="shared" si="78"/>
        <v>2.1815504301620891E-2</v>
      </c>
      <c r="ASW15" s="4">
        <f t="shared" si="78"/>
        <v>7.089373191258309E-3</v>
      </c>
      <c r="ASX15" s="4">
        <f t="shared" si="78"/>
        <v>8.0821714168572964E-2</v>
      </c>
      <c r="ASY15" s="4">
        <f t="shared" si="78"/>
        <v>0</v>
      </c>
      <c r="ASZ15" s="4">
        <f t="shared" si="78"/>
        <v>0.10264632082115756</v>
      </c>
      <c r="ATA15" s="4">
        <f t="shared" si="78"/>
        <v>0</v>
      </c>
      <c r="ATB15" s="4">
        <f t="shared" si="78"/>
        <v>0</v>
      </c>
      <c r="ATC15" s="4">
        <f t="shared" si="78"/>
        <v>0</v>
      </c>
      <c r="ATD15" s="4">
        <f t="shared" si="78"/>
        <v>0</v>
      </c>
      <c r="ATE15" s="4">
        <f t="shared" si="78"/>
        <v>0</v>
      </c>
      <c r="ATF15" s="4">
        <f t="shared" si="78"/>
        <v>0</v>
      </c>
      <c r="ATG15" s="4">
        <f t="shared" si="78"/>
        <v>0</v>
      </c>
      <c r="ATH15" s="4">
        <f t="shared" si="78"/>
        <v>0.73567548597203991</v>
      </c>
      <c r="ATI15" s="4">
        <f t="shared" si="78"/>
        <v>5.683463630519989E-4</v>
      </c>
      <c r="ATJ15" s="4">
        <f t="shared" si="78"/>
        <v>1.2212660156489683E-2</v>
      </c>
      <c r="ATK15" s="4">
        <f t="shared" si="78"/>
        <v>3.7885700051501817E-3</v>
      </c>
      <c r="ATL15" s="4">
        <f t="shared" si="78"/>
        <v>4.6895144416617849E-3</v>
      </c>
      <c r="ATM15" s="4">
        <f t="shared" si="78"/>
        <v>1.5153304227293747E-2</v>
      </c>
      <c r="ATN15" s="4">
        <f t="shared" si="78"/>
        <v>7.2282158014659885E-4</v>
      </c>
      <c r="ATO15" s="4">
        <f t="shared" si="78"/>
        <v>6.3194984737430053E-4</v>
      </c>
      <c r="ATP15" s="4">
        <f t="shared" si="78"/>
        <v>6.368457344093578E-4</v>
      </c>
      <c r="ATQ15" s="4">
        <f t="shared" si="78"/>
        <v>9.2892117326207535E-4</v>
      </c>
      <c r="ATR15" s="4">
        <f t="shared" si="78"/>
        <v>5.3363107433618915E-3</v>
      </c>
      <c r="ATS15" s="4">
        <f t="shared" si="78"/>
        <v>1.1641376442364739E-2</v>
      </c>
      <c r="ATT15" s="4">
        <f t="shared" si="78"/>
        <v>7.9303624747300183E-2</v>
      </c>
      <c r="ATU15" s="4">
        <f t="shared" si="78"/>
        <v>0.14599625342217504</v>
      </c>
      <c r="ATV15" s="4">
        <f t="shared" si="78"/>
        <v>0</v>
      </c>
      <c r="ATW15" s="4">
        <f t="shared" ref="ATW15:AUU15" si="79">ATW5*ATW8</f>
        <v>0.29175734490014982</v>
      </c>
      <c r="ATX15" s="4">
        <f t="shared" si="79"/>
        <v>7.4979230012613654E-2</v>
      </c>
      <c r="ATY15" s="4">
        <f t="shared" si="79"/>
        <v>0</v>
      </c>
      <c r="ATZ15" s="4">
        <f t="shared" si="79"/>
        <v>2.3460885121794834E-3</v>
      </c>
      <c r="AUA15" s="4">
        <f t="shared" si="79"/>
        <v>0</v>
      </c>
      <c r="AUB15" s="4">
        <f t="shared" si="79"/>
        <v>0</v>
      </c>
      <c r="AUC15" s="4">
        <f t="shared" si="79"/>
        <v>4.6480860886761715E-3</v>
      </c>
      <c r="AUD15" s="4">
        <f t="shared" si="79"/>
        <v>4.5270004706924874E-3</v>
      </c>
      <c r="AUE15" s="4">
        <f t="shared" si="79"/>
        <v>0</v>
      </c>
      <c r="AUF15" s="4">
        <f t="shared" si="79"/>
        <v>0</v>
      </c>
      <c r="AUG15" s="4">
        <f t="shared" si="79"/>
        <v>1.3067548010503591E-2</v>
      </c>
      <c r="AUH15" s="4">
        <f t="shared" si="79"/>
        <v>0</v>
      </c>
      <c r="AUI15" s="4">
        <f t="shared" si="79"/>
        <v>0</v>
      </c>
      <c r="AUJ15" s="4">
        <f t="shared" si="79"/>
        <v>1.5362259820130498E-2</v>
      </c>
      <c r="AUK15" s="4">
        <f t="shared" si="79"/>
        <v>0</v>
      </c>
      <c r="AUL15" s="4">
        <f t="shared" si="79"/>
        <v>2.3925989185440248E-2</v>
      </c>
      <c r="AUM15" s="4">
        <f t="shared" si="79"/>
        <v>1.192420356979757E-2</v>
      </c>
      <c r="AUN15" s="4">
        <f t="shared" si="79"/>
        <v>2.79944275997417E-2</v>
      </c>
      <c r="AUO15" s="4">
        <f t="shared" si="79"/>
        <v>4.612385663800167E-2</v>
      </c>
      <c r="AUP15" s="4">
        <f t="shared" si="79"/>
        <v>1.2614164649422811E-2</v>
      </c>
      <c r="AUQ15" s="4">
        <f t="shared" si="79"/>
        <v>0</v>
      </c>
      <c r="AUR15" s="4">
        <f t="shared" si="79"/>
        <v>1.9174459556866119E-3</v>
      </c>
      <c r="AUS15" s="4">
        <f t="shared" si="79"/>
        <v>6.1573625481732494E-3</v>
      </c>
      <c r="AUT15" s="4">
        <f t="shared" si="79"/>
        <v>8.6036019304870787E-3</v>
      </c>
      <c r="AUU15" s="4">
        <f t="shared" si="79"/>
        <v>7.3011835271686891E-3</v>
      </c>
    </row>
    <row r="18" spans="1:2" ht="15.6" x14ac:dyDescent="0.35">
      <c r="A18" s="19" t="s">
        <v>222</v>
      </c>
    </row>
    <row r="19" spans="1:2" x14ac:dyDescent="0.3">
      <c r="A19" s="53" t="s">
        <v>3</v>
      </c>
      <c r="B19" s="4">
        <f>SUM(B12:AUU12)</f>
        <v>646.08393199884506</v>
      </c>
    </row>
    <row r="20" spans="1:2" x14ac:dyDescent="0.3">
      <c r="A20" s="53" t="s">
        <v>6</v>
      </c>
      <c r="B20" s="4">
        <f t="shared" ref="B20:B22" si="80">SUM(B13:AUU13)</f>
        <v>768.12527937725827</v>
      </c>
    </row>
    <row r="21" spans="1:2" x14ac:dyDescent="0.3">
      <c r="A21" s="53" t="s">
        <v>9</v>
      </c>
      <c r="B21" s="4">
        <f t="shared" si="80"/>
        <v>733.74305725724491</v>
      </c>
    </row>
    <row r="22" spans="1:2" x14ac:dyDescent="0.3">
      <c r="A22" s="53" t="s">
        <v>10</v>
      </c>
      <c r="B22" s="4">
        <f t="shared" si="80"/>
        <v>1026.9763014687167</v>
      </c>
    </row>
    <row r="29" spans="1:2" x14ac:dyDescent="0.3">
      <c r="A29" s="129"/>
    </row>
  </sheetData>
  <pageMargins left="0.7" right="0.7" top="0.75" bottom="0.75" header="0.3" footer="0.3"/>
  <pageSetup paperSize="9" fitToWidth="0" orientation="landscape"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9AA3-E876-4824-9D96-0D26EF28DA21}">
  <sheetPr>
    <tabColor rgb="FFE8F9D2"/>
  </sheetPr>
  <dimension ref="A1:AUU24"/>
  <sheetViews>
    <sheetView workbookViewId="0">
      <selection activeCell="A24" sqref="A24"/>
    </sheetView>
  </sheetViews>
  <sheetFormatPr defaultColWidth="8.77734375" defaultRowHeight="14.4" x14ac:dyDescent="0.3"/>
  <cols>
    <col min="1" max="1" width="15.5546875" bestFit="1" customWidth="1"/>
  </cols>
  <sheetData>
    <row r="1" spans="1:1243" x14ac:dyDescent="0.3">
      <c r="A1" s="47" t="s">
        <v>218</v>
      </c>
      <c r="B1" s="48">
        <v>650</v>
      </c>
      <c r="C1" s="48">
        <v>651</v>
      </c>
      <c r="D1" s="48">
        <v>652</v>
      </c>
      <c r="E1" s="48">
        <v>653</v>
      </c>
      <c r="F1" s="48">
        <v>654</v>
      </c>
      <c r="G1" s="48">
        <v>655</v>
      </c>
      <c r="H1" s="48">
        <v>656</v>
      </c>
      <c r="I1" s="48">
        <v>657</v>
      </c>
      <c r="J1" s="48">
        <v>658</v>
      </c>
      <c r="K1" s="48">
        <v>659</v>
      </c>
      <c r="L1" s="48">
        <v>660</v>
      </c>
      <c r="M1" s="48">
        <v>661</v>
      </c>
      <c r="N1" s="48">
        <v>662</v>
      </c>
      <c r="O1" s="48">
        <v>663</v>
      </c>
      <c r="P1" s="48">
        <v>664</v>
      </c>
      <c r="Q1" s="48">
        <v>665</v>
      </c>
      <c r="R1" s="48">
        <v>666</v>
      </c>
      <c r="S1" s="48">
        <v>667</v>
      </c>
      <c r="T1" s="48">
        <v>668</v>
      </c>
      <c r="U1" s="48">
        <v>669</v>
      </c>
      <c r="V1" s="48">
        <v>670</v>
      </c>
      <c r="W1" s="48">
        <v>671</v>
      </c>
      <c r="X1" s="48">
        <v>672</v>
      </c>
      <c r="Y1" s="48">
        <v>673</v>
      </c>
      <c r="Z1" s="48">
        <v>674</v>
      </c>
      <c r="AA1" s="48">
        <v>675</v>
      </c>
      <c r="AB1" s="48">
        <v>676</v>
      </c>
      <c r="AC1" s="48">
        <v>677</v>
      </c>
      <c r="AD1" s="48">
        <v>678</v>
      </c>
      <c r="AE1" s="48">
        <v>679</v>
      </c>
      <c r="AF1" s="48">
        <v>680</v>
      </c>
      <c r="AG1" s="48">
        <v>681</v>
      </c>
      <c r="AH1" s="48">
        <v>682</v>
      </c>
      <c r="AI1" s="48">
        <v>683</v>
      </c>
      <c r="AJ1" s="48">
        <v>684</v>
      </c>
      <c r="AK1" s="48">
        <v>685</v>
      </c>
      <c r="AL1" s="48">
        <v>686</v>
      </c>
      <c r="AM1" s="48">
        <v>687</v>
      </c>
      <c r="AN1" s="48">
        <v>688</v>
      </c>
      <c r="AO1" s="48">
        <v>689</v>
      </c>
      <c r="AP1" s="48">
        <v>690</v>
      </c>
      <c r="AQ1" s="48">
        <v>691</v>
      </c>
      <c r="AR1" s="48">
        <v>692</v>
      </c>
      <c r="AS1" s="48">
        <v>693</v>
      </c>
      <c r="AT1" s="48">
        <v>694</v>
      </c>
      <c r="AU1" s="48">
        <v>695</v>
      </c>
      <c r="AV1" s="48">
        <v>696</v>
      </c>
      <c r="AW1" s="48">
        <v>697</v>
      </c>
      <c r="AX1" s="48">
        <v>698</v>
      </c>
      <c r="AY1" s="48">
        <v>699</v>
      </c>
      <c r="AZ1" s="48">
        <v>700</v>
      </c>
      <c r="BA1" s="48">
        <v>701</v>
      </c>
      <c r="BB1" s="48">
        <v>702</v>
      </c>
      <c r="BC1" s="48">
        <v>703</v>
      </c>
      <c r="BD1" s="48">
        <v>704</v>
      </c>
      <c r="BE1" s="48">
        <v>705</v>
      </c>
      <c r="BF1" s="48">
        <v>706</v>
      </c>
      <c r="BG1" s="48">
        <v>707</v>
      </c>
      <c r="BH1" s="48">
        <v>708</v>
      </c>
      <c r="BI1" s="48">
        <v>709</v>
      </c>
      <c r="BJ1" s="48">
        <v>710</v>
      </c>
      <c r="BK1" s="48">
        <v>711</v>
      </c>
      <c r="BL1" s="48">
        <v>712</v>
      </c>
      <c r="BM1" s="48">
        <v>713</v>
      </c>
      <c r="BN1" s="48">
        <v>714</v>
      </c>
      <c r="BO1" s="48">
        <v>715</v>
      </c>
      <c r="BP1" s="48">
        <v>716</v>
      </c>
      <c r="BQ1" s="48">
        <v>717</v>
      </c>
      <c r="BR1" s="48">
        <v>718</v>
      </c>
      <c r="BS1" s="48">
        <v>719</v>
      </c>
      <c r="BT1" s="48">
        <v>720</v>
      </c>
      <c r="BU1" s="48">
        <v>721</v>
      </c>
      <c r="BV1" s="48">
        <v>722</v>
      </c>
      <c r="BW1" s="48">
        <v>723</v>
      </c>
      <c r="BX1" s="48">
        <v>724</v>
      </c>
      <c r="BY1" s="48">
        <v>725</v>
      </c>
      <c r="BZ1" s="48">
        <v>726</v>
      </c>
      <c r="CA1" s="48">
        <v>727</v>
      </c>
      <c r="CB1" s="48">
        <v>728</v>
      </c>
      <c r="CC1" s="48">
        <v>729</v>
      </c>
      <c r="CD1" s="48">
        <v>730</v>
      </c>
      <c r="CE1" s="48">
        <v>731</v>
      </c>
      <c r="CF1" s="48">
        <v>732</v>
      </c>
      <c r="CG1" s="48">
        <v>733</v>
      </c>
      <c r="CH1" s="48">
        <v>734</v>
      </c>
      <c r="CI1" s="48">
        <v>735</v>
      </c>
      <c r="CJ1" s="48">
        <v>736</v>
      </c>
      <c r="CK1" s="48">
        <v>737</v>
      </c>
      <c r="CL1" s="48">
        <v>738</v>
      </c>
      <c r="CM1" s="48">
        <v>739</v>
      </c>
      <c r="CN1" s="48">
        <v>740</v>
      </c>
      <c r="CO1" s="48">
        <v>741</v>
      </c>
      <c r="CP1" s="48">
        <v>742</v>
      </c>
      <c r="CQ1" s="48">
        <v>743</v>
      </c>
      <c r="CR1" s="48">
        <v>744</v>
      </c>
      <c r="CS1" s="48">
        <v>745</v>
      </c>
      <c r="CT1" s="48">
        <v>746</v>
      </c>
      <c r="CU1" s="48">
        <v>747</v>
      </c>
      <c r="CV1" s="48">
        <v>748</v>
      </c>
      <c r="CW1" s="48">
        <v>749</v>
      </c>
      <c r="CX1" s="48">
        <v>750</v>
      </c>
      <c r="CY1" s="48">
        <v>751</v>
      </c>
      <c r="CZ1" s="48">
        <v>752</v>
      </c>
      <c r="DA1" s="48">
        <v>753</v>
      </c>
      <c r="DB1" s="48">
        <v>754</v>
      </c>
      <c r="DC1" s="48">
        <v>755</v>
      </c>
      <c r="DD1" s="48">
        <v>756</v>
      </c>
      <c r="DE1" s="48">
        <v>757</v>
      </c>
      <c r="DF1" s="48">
        <v>758</v>
      </c>
      <c r="DG1" s="48">
        <v>759</v>
      </c>
      <c r="DH1" s="48">
        <v>760</v>
      </c>
      <c r="DI1" s="48">
        <v>761</v>
      </c>
      <c r="DJ1" s="48">
        <v>762</v>
      </c>
      <c r="DK1" s="48">
        <v>763</v>
      </c>
      <c r="DL1" s="48">
        <v>764</v>
      </c>
      <c r="DM1" s="48">
        <v>765</v>
      </c>
      <c r="DN1" s="48">
        <v>766</v>
      </c>
      <c r="DO1" s="48">
        <v>767</v>
      </c>
      <c r="DP1" s="48">
        <v>768</v>
      </c>
      <c r="DQ1" s="48">
        <v>769</v>
      </c>
      <c r="DR1" s="48">
        <v>770</v>
      </c>
      <c r="DS1" s="48">
        <v>771</v>
      </c>
      <c r="DT1" s="48">
        <v>772</v>
      </c>
      <c r="DU1" s="48">
        <v>773</v>
      </c>
      <c r="DV1" s="48">
        <v>774</v>
      </c>
      <c r="DW1" s="48">
        <v>775</v>
      </c>
      <c r="DX1" s="48">
        <v>776</v>
      </c>
      <c r="DY1" s="48">
        <v>777</v>
      </c>
      <c r="DZ1" s="48">
        <v>778</v>
      </c>
      <c r="EA1" s="48">
        <v>779</v>
      </c>
      <c r="EB1" s="48">
        <v>780</v>
      </c>
      <c r="EC1" s="48">
        <v>781</v>
      </c>
      <c r="ED1" s="48">
        <v>782</v>
      </c>
      <c r="EE1" s="48">
        <v>783</v>
      </c>
      <c r="EF1" s="48">
        <v>784</v>
      </c>
      <c r="EG1" s="48">
        <v>785</v>
      </c>
      <c r="EH1" s="48">
        <v>786</v>
      </c>
      <c r="EI1" s="48">
        <v>787</v>
      </c>
      <c r="EJ1" s="48">
        <v>788</v>
      </c>
      <c r="EK1" s="48">
        <v>789</v>
      </c>
      <c r="EL1" s="48">
        <v>790</v>
      </c>
      <c r="EM1" s="48">
        <v>791</v>
      </c>
      <c r="EN1" s="48">
        <v>792</v>
      </c>
      <c r="EO1" s="48">
        <v>793</v>
      </c>
      <c r="EP1" s="48">
        <v>794</v>
      </c>
      <c r="EQ1" s="48">
        <v>795</v>
      </c>
      <c r="ER1" s="48">
        <v>796</v>
      </c>
      <c r="ES1" s="48">
        <v>797</v>
      </c>
      <c r="ET1" s="48">
        <v>798</v>
      </c>
      <c r="EU1" s="48">
        <v>799</v>
      </c>
      <c r="EV1" s="48">
        <v>800</v>
      </c>
      <c r="EW1" s="48">
        <v>801</v>
      </c>
      <c r="EX1" s="48">
        <v>802</v>
      </c>
      <c r="EY1" s="48">
        <v>803</v>
      </c>
      <c r="EZ1" s="48">
        <v>804</v>
      </c>
      <c r="FA1" s="48">
        <v>805</v>
      </c>
      <c r="FB1" s="48">
        <v>806</v>
      </c>
      <c r="FC1" s="48">
        <v>807</v>
      </c>
      <c r="FD1" s="48">
        <v>808</v>
      </c>
      <c r="FE1" s="48">
        <v>809</v>
      </c>
      <c r="FF1" s="48">
        <v>810</v>
      </c>
      <c r="FG1" s="48">
        <v>811</v>
      </c>
      <c r="FH1" s="48">
        <v>812</v>
      </c>
      <c r="FI1" s="48">
        <v>813</v>
      </c>
      <c r="FJ1" s="48">
        <v>814</v>
      </c>
      <c r="FK1" s="48">
        <v>815</v>
      </c>
      <c r="FL1" s="48">
        <v>816</v>
      </c>
      <c r="FM1" s="48">
        <v>817</v>
      </c>
      <c r="FN1" s="48">
        <v>818</v>
      </c>
      <c r="FO1" s="48">
        <v>819</v>
      </c>
      <c r="FP1" s="48">
        <v>820</v>
      </c>
      <c r="FQ1" s="48">
        <v>821</v>
      </c>
      <c r="FR1" s="48">
        <v>822</v>
      </c>
      <c r="FS1" s="48">
        <v>823</v>
      </c>
      <c r="FT1" s="48">
        <v>824</v>
      </c>
      <c r="FU1" s="48">
        <v>825</v>
      </c>
      <c r="FV1" s="48">
        <v>826</v>
      </c>
      <c r="FW1" s="48">
        <v>827</v>
      </c>
      <c r="FX1" s="48">
        <v>828</v>
      </c>
      <c r="FY1" s="48">
        <v>829</v>
      </c>
      <c r="FZ1" s="48">
        <v>830</v>
      </c>
      <c r="GA1" s="48">
        <v>831</v>
      </c>
      <c r="GB1" s="48">
        <v>832</v>
      </c>
      <c r="GC1" s="48">
        <v>833</v>
      </c>
      <c r="GD1" s="48">
        <v>834</v>
      </c>
      <c r="GE1" s="48">
        <v>835</v>
      </c>
      <c r="GF1" s="48">
        <v>836</v>
      </c>
      <c r="GG1" s="48">
        <v>837</v>
      </c>
      <c r="GH1" s="48">
        <v>838</v>
      </c>
      <c r="GI1" s="48">
        <v>839</v>
      </c>
      <c r="GJ1" s="48">
        <v>840</v>
      </c>
      <c r="GK1" s="48">
        <v>841</v>
      </c>
      <c r="GL1" s="48">
        <v>842</v>
      </c>
      <c r="GM1" s="48">
        <v>843</v>
      </c>
      <c r="GN1" s="48">
        <v>844</v>
      </c>
      <c r="GO1" s="48">
        <v>845</v>
      </c>
      <c r="GP1" s="48">
        <v>846</v>
      </c>
      <c r="GQ1" s="48">
        <v>847</v>
      </c>
      <c r="GR1" s="48">
        <v>848</v>
      </c>
      <c r="GS1" s="48">
        <v>849</v>
      </c>
      <c r="GT1" s="48">
        <v>850</v>
      </c>
      <c r="GU1" s="48">
        <v>851</v>
      </c>
      <c r="GV1" s="48">
        <v>852</v>
      </c>
      <c r="GW1" s="48">
        <v>853</v>
      </c>
      <c r="GX1" s="48">
        <v>854</v>
      </c>
      <c r="GY1" s="48">
        <v>855</v>
      </c>
      <c r="GZ1" s="48">
        <v>856</v>
      </c>
      <c r="HA1" s="48">
        <v>857</v>
      </c>
      <c r="HB1" s="48">
        <v>858</v>
      </c>
      <c r="HC1" s="48">
        <v>859</v>
      </c>
      <c r="HD1" s="48">
        <v>860</v>
      </c>
      <c r="HE1" s="48">
        <v>861</v>
      </c>
      <c r="HF1" s="48">
        <v>862</v>
      </c>
      <c r="HG1" s="48">
        <v>863</v>
      </c>
      <c r="HH1" s="48">
        <v>864</v>
      </c>
      <c r="HI1" s="48">
        <v>865</v>
      </c>
      <c r="HJ1" s="48">
        <v>866</v>
      </c>
      <c r="HK1" s="48">
        <v>867</v>
      </c>
      <c r="HL1" s="48">
        <v>868</v>
      </c>
      <c r="HM1" s="48">
        <v>869</v>
      </c>
      <c r="HN1" s="48">
        <v>870</v>
      </c>
      <c r="HO1" s="48">
        <v>871</v>
      </c>
      <c r="HP1" s="48">
        <v>872</v>
      </c>
      <c r="HQ1" s="48">
        <v>873</v>
      </c>
      <c r="HR1" s="48">
        <v>874</v>
      </c>
      <c r="HS1" s="48">
        <v>875</v>
      </c>
      <c r="HT1" s="48">
        <v>876</v>
      </c>
      <c r="HU1" s="48">
        <v>877</v>
      </c>
      <c r="HV1" s="48">
        <v>878</v>
      </c>
      <c r="HW1" s="48">
        <v>879</v>
      </c>
      <c r="HX1" s="48">
        <v>880</v>
      </c>
      <c r="HY1" s="48">
        <v>881</v>
      </c>
      <c r="HZ1" s="48">
        <v>882</v>
      </c>
      <c r="IA1" s="48">
        <v>883</v>
      </c>
      <c r="IB1" s="48">
        <v>884</v>
      </c>
      <c r="IC1" s="48">
        <v>885</v>
      </c>
      <c r="ID1" s="48">
        <v>886</v>
      </c>
      <c r="IE1" s="48">
        <v>887</v>
      </c>
      <c r="IF1" s="48">
        <v>888</v>
      </c>
      <c r="IG1" s="48">
        <v>889</v>
      </c>
      <c r="IH1" s="48">
        <v>890</v>
      </c>
      <c r="II1" s="48">
        <v>891</v>
      </c>
      <c r="IJ1" s="48">
        <v>892</v>
      </c>
      <c r="IK1" s="48">
        <v>893</v>
      </c>
      <c r="IL1" s="48">
        <v>894</v>
      </c>
      <c r="IM1" s="48">
        <v>895</v>
      </c>
      <c r="IN1" s="48">
        <v>896</v>
      </c>
      <c r="IO1" s="48">
        <v>897</v>
      </c>
      <c r="IP1" s="48">
        <v>898</v>
      </c>
      <c r="IQ1" s="48">
        <v>899</v>
      </c>
      <c r="IR1" s="48">
        <v>900</v>
      </c>
      <c r="IS1" s="48">
        <v>901</v>
      </c>
      <c r="IT1" s="48">
        <v>902</v>
      </c>
      <c r="IU1" s="48">
        <v>903</v>
      </c>
      <c r="IV1" s="48">
        <v>904</v>
      </c>
      <c r="IW1" s="48">
        <v>905</v>
      </c>
      <c r="IX1" s="48">
        <v>906</v>
      </c>
      <c r="IY1" s="48">
        <v>907</v>
      </c>
      <c r="IZ1" s="48">
        <v>908</v>
      </c>
      <c r="JA1" s="48">
        <v>909</v>
      </c>
      <c r="JB1" s="48">
        <v>910</v>
      </c>
      <c r="JC1" s="48">
        <v>911</v>
      </c>
      <c r="JD1" s="48">
        <v>912</v>
      </c>
      <c r="JE1" s="48">
        <v>913</v>
      </c>
      <c r="JF1" s="48">
        <v>914</v>
      </c>
      <c r="JG1" s="48">
        <v>915</v>
      </c>
      <c r="JH1" s="48">
        <v>916</v>
      </c>
      <c r="JI1" s="48">
        <v>917</v>
      </c>
      <c r="JJ1" s="48">
        <v>918</v>
      </c>
      <c r="JK1" s="48">
        <v>919</v>
      </c>
      <c r="JL1" s="48">
        <v>920</v>
      </c>
      <c r="JM1" s="48">
        <v>921</v>
      </c>
      <c r="JN1" s="48">
        <v>922</v>
      </c>
      <c r="JO1" s="48">
        <v>923</v>
      </c>
      <c r="JP1" s="48">
        <v>924</v>
      </c>
      <c r="JQ1" s="48">
        <v>925</v>
      </c>
      <c r="JR1" s="48">
        <v>926</v>
      </c>
      <c r="JS1" s="48">
        <v>927</v>
      </c>
      <c r="JT1" s="48">
        <v>928</v>
      </c>
      <c r="JU1" s="48">
        <v>929</v>
      </c>
      <c r="JV1" s="48">
        <v>930</v>
      </c>
      <c r="JW1" s="48">
        <v>931</v>
      </c>
      <c r="JX1" s="48">
        <v>932</v>
      </c>
      <c r="JY1" s="48">
        <v>933</v>
      </c>
      <c r="JZ1" s="48">
        <v>934</v>
      </c>
      <c r="KA1" s="48">
        <v>935</v>
      </c>
      <c r="KB1" s="48">
        <v>936</v>
      </c>
      <c r="KC1" s="48">
        <v>937</v>
      </c>
      <c r="KD1" s="48">
        <v>938</v>
      </c>
      <c r="KE1" s="48">
        <v>939</v>
      </c>
      <c r="KF1" s="48">
        <v>940</v>
      </c>
      <c r="KG1" s="48">
        <v>941</v>
      </c>
      <c r="KH1" s="48">
        <v>942</v>
      </c>
      <c r="KI1" s="48">
        <v>943</v>
      </c>
      <c r="KJ1" s="48">
        <v>944</v>
      </c>
      <c r="KK1" s="48">
        <v>945</v>
      </c>
      <c r="KL1" s="48">
        <v>946</v>
      </c>
      <c r="KM1" s="48">
        <v>947</v>
      </c>
      <c r="KN1" s="48">
        <v>948</v>
      </c>
      <c r="KO1" s="48">
        <v>949</v>
      </c>
      <c r="KP1" s="48">
        <v>950</v>
      </c>
      <c r="KQ1" s="48">
        <v>951</v>
      </c>
      <c r="KR1" s="48">
        <v>952</v>
      </c>
      <c r="KS1" s="48">
        <v>953</v>
      </c>
      <c r="KT1" s="48">
        <v>954</v>
      </c>
      <c r="KU1" s="48">
        <v>955</v>
      </c>
      <c r="KV1" s="48">
        <v>956</v>
      </c>
      <c r="KW1" s="48">
        <v>957</v>
      </c>
      <c r="KX1" s="48">
        <v>958</v>
      </c>
      <c r="KY1" s="48">
        <v>959</v>
      </c>
      <c r="KZ1" s="48">
        <v>960</v>
      </c>
      <c r="LA1" s="48">
        <v>961</v>
      </c>
      <c r="LB1" s="48">
        <v>962</v>
      </c>
      <c r="LC1" s="48">
        <v>963</v>
      </c>
      <c r="LD1" s="48">
        <v>964</v>
      </c>
      <c r="LE1" s="48">
        <v>965</v>
      </c>
      <c r="LF1" s="48">
        <v>966</v>
      </c>
      <c r="LG1" s="48">
        <v>967</v>
      </c>
      <c r="LH1" s="48">
        <v>968</v>
      </c>
      <c r="LI1" s="48">
        <v>969</v>
      </c>
      <c r="LJ1" s="48">
        <v>970</v>
      </c>
      <c r="LK1" s="48">
        <v>971</v>
      </c>
      <c r="LL1" s="48">
        <v>972</v>
      </c>
      <c r="LM1" s="48">
        <v>973</v>
      </c>
      <c r="LN1" s="48">
        <v>974</v>
      </c>
      <c r="LO1" s="48">
        <v>975</v>
      </c>
      <c r="LP1" s="48">
        <v>976</v>
      </c>
      <c r="LQ1" s="48">
        <v>977</v>
      </c>
      <c r="LR1" s="48">
        <v>978</v>
      </c>
      <c r="LS1" s="48">
        <v>979</v>
      </c>
      <c r="LT1" s="48">
        <v>980</v>
      </c>
      <c r="LU1" s="48">
        <v>981</v>
      </c>
      <c r="LV1" s="48">
        <v>982</v>
      </c>
      <c r="LW1" s="48">
        <v>983</v>
      </c>
      <c r="LX1" s="48">
        <v>984</v>
      </c>
      <c r="LY1" s="48">
        <v>985</v>
      </c>
      <c r="LZ1" s="48">
        <v>986</v>
      </c>
      <c r="MA1" s="48">
        <v>987</v>
      </c>
      <c r="MB1" s="48">
        <v>988</v>
      </c>
      <c r="MC1" s="48">
        <v>989</v>
      </c>
      <c r="MD1" s="48">
        <v>990</v>
      </c>
      <c r="ME1" s="48">
        <v>991</v>
      </c>
      <c r="MF1" s="48">
        <v>992</v>
      </c>
      <c r="MG1" s="48">
        <v>993</v>
      </c>
      <c r="MH1" s="48">
        <v>994</v>
      </c>
      <c r="MI1" s="48">
        <v>995</v>
      </c>
      <c r="MJ1" s="48">
        <v>996</v>
      </c>
      <c r="MK1" s="48">
        <v>997</v>
      </c>
      <c r="ML1" s="48">
        <v>998</v>
      </c>
      <c r="MM1" s="48">
        <v>999</v>
      </c>
      <c r="MN1" s="48">
        <v>1000</v>
      </c>
      <c r="MO1" s="48">
        <v>1001</v>
      </c>
      <c r="MP1" s="48">
        <v>1002</v>
      </c>
      <c r="MQ1" s="48">
        <v>1003</v>
      </c>
      <c r="MR1" s="48">
        <v>1004</v>
      </c>
      <c r="MS1" s="48">
        <v>1005</v>
      </c>
      <c r="MT1" s="48">
        <v>1006</v>
      </c>
      <c r="MU1" s="48">
        <v>1007</v>
      </c>
      <c r="MV1" s="48">
        <v>1008</v>
      </c>
      <c r="MW1" s="48">
        <v>1009</v>
      </c>
      <c r="MX1" s="48">
        <v>1010</v>
      </c>
      <c r="MY1" s="48">
        <v>1011</v>
      </c>
      <c r="MZ1" s="48">
        <v>1012</v>
      </c>
      <c r="NA1" s="48">
        <v>1013</v>
      </c>
      <c r="NB1" s="48">
        <v>1014</v>
      </c>
      <c r="NC1" s="48">
        <v>1015</v>
      </c>
      <c r="ND1" s="48">
        <v>1016</v>
      </c>
      <c r="NE1" s="48">
        <v>1017</v>
      </c>
      <c r="NF1" s="48">
        <v>1018</v>
      </c>
      <c r="NG1" s="48">
        <v>1019</v>
      </c>
      <c r="NH1" s="48">
        <v>1020</v>
      </c>
      <c r="NI1" s="48">
        <v>1021</v>
      </c>
      <c r="NJ1" s="48">
        <v>1022</v>
      </c>
      <c r="NK1" s="48">
        <v>1023</v>
      </c>
      <c r="NL1" s="48">
        <v>1024</v>
      </c>
      <c r="NM1" s="48">
        <v>1025</v>
      </c>
      <c r="NN1" s="48">
        <v>1026</v>
      </c>
      <c r="NO1" s="48">
        <v>1027</v>
      </c>
      <c r="NP1" s="48">
        <v>1028</v>
      </c>
      <c r="NQ1" s="48">
        <v>1029</v>
      </c>
      <c r="NR1" s="48">
        <v>1030</v>
      </c>
      <c r="NS1" s="48">
        <v>1031</v>
      </c>
      <c r="NT1" s="48">
        <v>1032</v>
      </c>
      <c r="NU1" s="48">
        <v>1033</v>
      </c>
      <c r="NV1" s="48">
        <v>1034</v>
      </c>
      <c r="NW1" s="48">
        <v>1035</v>
      </c>
      <c r="NX1" s="48">
        <v>1036</v>
      </c>
      <c r="NY1" s="48">
        <v>1037</v>
      </c>
      <c r="NZ1" s="48">
        <v>1038</v>
      </c>
      <c r="OA1" s="48">
        <v>1039</v>
      </c>
      <c r="OB1" s="48">
        <v>1040</v>
      </c>
      <c r="OC1" s="48">
        <v>1041</v>
      </c>
      <c r="OD1" s="48">
        <v>1042</v>
      </c>
      <c r="OE1" s="48">
        <v>1043</v>
      </c>
      <c r="OF1" s="48">
        <v>1044</v>
      </c>
      <c r="OG1" s="48">
        <v>1045</v>
      </c>
      <c r="OH1" s="48">
        <v>1046</v>
      </c>
      <c r="OI1" s="48">
        <v>1047</v>
      </c>
      <c r="OJ1" s="48">
        <v>1048</v>
      </c>
      <c r="OK1" s="48">
        <v>1049</v>
      </c>
      <c r="OL1" s="48">
        <v>1050</v>
      </c>
      <c r="OM1" s="48">
        <v>1051</v>
      </c>
      <c r="ON1" s="48">
        <v>1052</v>
      </c>
      <c r="OO1" s="48">
        <v>1053</v>
      </c>
      <c r="OP1" s="48">
        <v>1054</v>
      </c>
      <c r="OQ1" s="48">
        <v>1055</v>
      </c>
      <c r="OR1" s="48">
        <v>1056</v>
      </c>
      <c r="OS1" s="48">
        <v>1057</v>
      </c>
      <c r="OT1" s="48">
        <v>1058</v>
      </c>
      <c r="OU1" s="48">
        <v>1059</v>
      </c>
      <c r="OV1" s="48">
        <v>1060</v>
      </c>
      <c r="OW1" s="48">
        <v>1061</v>
      </c>
      <c r="OX1" s="48">
        <v>1062</v>
      </c>
      <c r="OY1" s="48">
        <v>1063</v>
      </c>
      <c r="OZ1" s="48">
        <v>1064</v>
      </c>
      <c r="PA1" s="48">
        <v>1065</v>
      </c>
      <c r="PB1" s="48">
        <v>1066</v>
      </c>
      <c r="PC1" s="48">
        <v>1067</v>
      </c>
      <c r="PD1" s="48">
        <v>1068</v>
      </c>
      <c r="PE1" s="48">
        <v>1069</v>
      </c>
      <c r="PF1" s="48">
        <v>1070</v>
      </c>
      <c r="PG1" s="48">
        <v>1071</v>
      </c>
      <c r="PH1" s="48">
        <v>1072</v>
      </c>
      <c r="PI1" s="48">
        <v>1073</v>
      </c>
      <c r="PJ1" s="48">
        <v>1074</v>
      </c>
      <c r="PK1" s="48">
        <v>1075</v>
      </c>
      <c r="PL1" s="48">
        <v>1076</v>
      </c>
      <c r="PM1" s="48">
        <v>1077</v>
      </c>
      <c r="PN1" s="48">
        <v>1078</v>
      </c>
      <c r="PO1" s="48">
        <v>1079</v>
      </c>
      <c r="PP1" s="48">
        <v>1080</v>
      </c>
      <c r="PQ1" s="48">
        <v>1081</v>
      </c>
      <c r="PR1" s="48">
        <v>1082</v>
      </c>
      <c r="PS1" s="48">
        <v>1083</v>
      </c>
      <c r="PT1" s="48">
        <v>1084</v>
      </c>
      <c r="PU1" s="48">
        <v>1085</v>
      </c>
      <c r="PV1" s="48">
        <v>1086</v>
      </c>
      <c r="PW1" s="48">
        <v>1087</v>
      </c>
      <c r="PX1" s="48">
        <v>1088</v>
      </c>
      <c r="PY1" s="48">
        <v>1089</v>
      </c>
      <c r="PZ1" s="48">
        <v>1090</v>
      </c>
      <c r="QA1" s="48">
        <v>1091</v>
      </c>
      <c r="QB1" s="48">
        <v>1092</v>
      </c>
      <c r="QC1" s="48">
        <v>1093</v>
      </c>
      <c r="QD1" s="48">
        <v>1094</v>
      </c>
      <c r="QE1" s="48">
        <v>1095</v>
      </c>
      <c r="QF1" s="48">
        <v>1096</v>
      </c>
      <c r="QG1" s="48">
        <v>1097</v>
      </c>
      <c r="QH1" s="48">
        <v>1098</v>
      </c>
      <c r="QI1" s="48">
        <v>1099</v>
      </c>
      <c r="QJ1" s="48">
        <v>1100</v>
      </c>
      <c r="QK1" s="48">
        <v>1101</v>
      </c>
      <c r="QL1" s="48">
        <v>1102</v>
      </c>
      <c r="QM1" s="48">
        <v>1103</v>
      </c>
      <c r="QN1" s="48">
        <v>1104</v>
      </c>
      <c r="QO1" s="48">
        <v>1105</v>
      </c>
      <c r="QP1" s="48">
        <v>1106</v>
      </c>
      <c r="QQ1" s="48">
        <v>1107</v>
      </c>
      <c r="QR1" s="48">
        <v>1108</v>
      </c>
      <c r="QS1" s="48">
        <v>1109</v>
      </c>
      <c r="QT1" s="48">
        <v>1110</v>
      </c>
      <c r="QU1" s="48">
        <v>1111</v>
      </c>
      <c r="QV1" s="48">
        <v>1112</v>
      </c>
      <c r="QW1" s="48">
        <v>1113</v>
      </c>
      <c r="QX1" s="48">
        <v>1114</v>
      </c>
      <c r="QY1" s="48">
        <v>1115</v>
      </c>
      <c r="QZ1" s="48">
        <v>1116</v>
      </c>
      <c r="RA1" s="48">
        <v>1117</v>
      </c>
      <c r="RB1" s="48">
        <v>1118</v>
      </c>
      <c r="RC1" s="48">
        <v>1119</v>
      </c>
      <c r="RD1" s="48">
        <v>1120</v>
      </c>
      <c r="RE1" s="48">
        <v>1121</v>
      </c>
      <c r="RF1" s="48">
        <v>1122</v>
      </c>
      <c r="RG1" s="48">
        <v>1123</v>
      </c>
      <c r="RH1" s="48">
        <v>1124</v>
      </c>
      <c r="RI1" s="48">
        <v>1125</v>
      </c>
      <c r="RJ1" s="48">
        <v>1126</v>
      </c>
      <c r="RK1" s="48">
        <v>1127</v>
      </c>
      <c r="RL1" s="48">
        <v>1128</v>
      </c>
      <c r="RM1" s="48">
        <v>1129</v>
      </c>
      <c r="RN1" s="48">
        <v>1130</v>
      </c>
      <c r="RO1" s="48">
        <v>1131</v>
      </c>
      <c r="RP1" s="48">
        <v>1132</v>
      </c>
      <c r="RQ1" s="48">
        <v>1133</v>
      </c>
      <c r="RR1" s="48">
        <v>1134</v>
      </c>
      <c r="RS1" s="48">
        <v>1135</v>
      </c>
      <c r="RT1" s="48">
        <v>1136</v>
      </c>
      <c r="RU1" s="48">
        <v>1137</v>
      </c>
      <c r="RV1" s="48">
        <v>1138</v>
      </c>
      <c r="RW1" s="48">
        <v>1139</v>
      </c>
      <c r="RX1" s="48">
        <v>1140</v>
      </c>
      <c r="RY1" s="48">
        <v>1141</v>
      </c>
      <c r="RZ1" s="48">
        <v>1142</v>
      </c>
      <c r="SA1" s="48">
        <v>1143</v>
      </c>
      <c r="SB1" s="48">
        <v>1144</v>
      </c>
      <c r="SC1" s="48">
        <v>1145</v>
      </c>
      <c r="SD1" s="48">
        <v>1146</v>
      </c>
      <c r="SE1" s="48">
        <v>1147</v>
      </c>
      <c r="SF1" s="48">
        <v>1148</v>
      </c>
      <c r="SG1" s="48">
        <v>1149</v>
      </c>
      <c r="SH1" s="48">
        <v>1150</v>
      </c>
      <c r="SI1" s="48">
        <v>1151</v>
      </c>
      <c r="SJ1" s="48">
        <v>1152</v>
      </c>
      <c r="SK1" s="48">
        <v>1153</v>
      </c>
      <c r="SL1" s="48">
        <v>1154</v>
      </c>
      <c r="SM1" s="48">
        <v>1155</v>
      </c>
      <c r="SN1" s="48">
        <v>1156</v>
      </c>
      <c r="SO1" s="48">
        <v>1157</v>
      </c>
      <c r="SP1" s="48">
        <v>1158</v>
      </c>
      <c r="SQ1" s="48">
        <v>1159</v>
      </c>
      <c r="SR1" s="48">
        <v>1160</v>
      </c>
      <c r="SS1" s="48">
        <v>1161</v>
      </c>
      <c r="ST1" s="48">
        <v>1162</v>
      </c>
      <c r="SU1" s="48">
        <v>1163</v>
      </c>
      <c r="SV1" s="48">
        <v>1164</v>
      </c>
      <c r="SW1" s="48">
        <v>1165</v>
      </c>
      <c r="SX1" s="48">
        <v>1166</v>
      </c>
      <c r="SY1" s="48">
        <v>1167</v>
      </c>
      <c r="SZ1" s="48">
        <v>1168</v>
      </c>
      <c r="TA1" s="48">
        <v>1169</v>
      </c>
      <c r="TB1" s="48">
        <v>1170</v>
      </c>
      <c r="TC1" s="48">
        <v>1171</v>
      </c>
      <c r="TD1" s="48">
        <v>1172</v>
      </c>
      <c r="TE1" s="48">
        <v>1173</v>
      </c>
      <c r="TF1" s="48">
        <v>1174</v>
      </c>
      <c r="TG1" s="48">
        <v>1175</v>
      </c>
      <c r="TH1" s="48">
        <v>1176</v>
      </c>
      <c r="TI1" s="48">
        <v>1177</v>
      </c>
      <c r="TJ1" s="48">
        <v>1178</v>
      </c>
      <c r="TK1" s="48">
        <v>1179</v>
      </c>
      <c r="TL1" s="48">
        <v>1180</v>
      </c>
      <c r="TM1" s="48">
        <v>1181</v>
      </c>
      <c r="TN1" s="48">
        <v>1182</v>
      </c>
      <c r="TO1" s="48">
        <v>1183</v>
      </c>
      <c r="TP1" s="48">
        <v>1184</v>
      </c>
      <c r="TQ1" s="48">
        <v>1185</v>
      </c>
      <c r="TR1" s="48">
        <v>1186</v>
      </c>
      <c r="TS1" s="48">
        <v>1187</v>
      </c>
      <c r="TT1" s="48">
        <v>1188</v>
      </c>
      <c r="TU1" s="48">
        <v>1189</v>
      </c>
      <c r="TV1" s="48">
        <v>1190</v>
      </c>
      <c r="TW1" s="48">
        <v>1191</v>
      </c>
      <c r="TX1" s="48">
        <v>1192</v>
      </c>
      <c r="TY1" s="48">
        <v>1193</v>
      </c>
      <c r="TZ1" s="48">
        <v>1194</v>
      </c>
      <c r="UA1" s="48">
        <v>1195</v>
      </c>
      <c r="UB1" s="48">
        <v>1196</v>
      </c>
      <c r="UC1" s="48">
        <v>1197</v>
      </c>
      <c r="UD1" s="48">
        <v>1198</v>
      </c>
      <c r="UE1" s="48">
        <v>1199</v>
      </c>
      <c r="UF1" s="48">
        <v>1200</v>
      </c>
      <c r="UG1" s="48">
        <v>1201</v>
      </c>
      <c r="UH1" s="48">
        <v>1202</v>
      </c>
      <c r="UI1" s="48">
        <v>1203</v>
      </c>
      <c r="UJ1" s="48">
        <v>1204</v>
      </c>
      <c r="UK1" s="48">
        <v>1205</v>
      </c>
      <c r="UL1" s="48">
        <v>1206</v>
      </c>
      <c r="UM1" s="48">
        <v>1207</v>
      </c>
      <c r="UN1" s="48">
        <v>1208</v>
      </c>
      <c r="UO1" s="48">
        <v>1209</v>
      </c>
      <c r="UP1" s="48">
        <v>1210</v>
      </c>
      <c r="UQ1" s="48">
        <v>1211</v>
      </c>
      <c r="UR1" s="48">
        <v>1212</v>
      </c>
      <c r="US1" s="48">
        <v>1213</v>
      </c>
      <c r="UT1" s="48">
        <v>1214</v>
      </c>
      <c r="UU1" s="48">
        <v>1215</v>
      </c>
      <c r="UV1" s="48">
        <v>1216</v>
      </c>
      <c r="UW1" s="48">
        <v>1217</v>
      </c>
      <c r="UX1" s="48">
        <v>1218</v>
      </c>
      <c r="UY1" s="48">
        <v>1219</v>
      </c>
      <c r="UZ1" s="48">
        <v>1220</v>
      </c>
      <c r="VA1" s="48">
        <v>1221</v>
      </c>
      <c r="VB1" s="48">
        <v>1222</v>
      </c>
      <c r="VC1" s="48">
        <v>1223</v>
      </c>
      <c r="VD1" s="48">
        <v>1224</v>
      </c>
      <c r="VE1" s="48">
        <v>1225</v>
      </c>
      <c r="VF1" s="48">
        <v>1226</v>
      </c>
      <c r="VG1" s="48">
        <v>1227</v>
      </c>
      <c r="VH1" s="48">
        <v>1228</v>
      </c>
      <c r="VI1" s="48">
        <v>1229</v>
      </c>
      <c r="VJ1" s="48">
        <v>1230</v>
      </c>
      <c r="VK1" s="48">
        <v>1231</v>
      </c>
      <c r="VL1" s="48">
        <v>1232</v>
      </c>
      <c r="VM1" s="48">
        <v>1233</v>
      </c>
      <c r="VN1" s="48">
        <v>1234</v>
      </c>
      <c r="VO1" s="48">
        <v>1235</v>
      </c>
      <c r="VP1" s="48">
        <v>1236</v>
      </c>
      <c r="VQ1" s="48">
        <v>1237</v>
      </c>
      <c r="VR1" s="48">
        <v>1238</v>
      </c>
      <c r="VS1" s="48">
        <v>1239</v>
      </c>
      <c r="VT1" s="48">
        <v>1240</v>
      </c>
      <c r="VU1" s="48">
        <v>1241</v>
      </c>
      <c r="VV1" s="48">
        <v>1242</v>
      </c>
      <c r="VW1" s="48">
        <v>1243</v>
      </c>
      <c r="VX1" s="48">
        <v>1244</v>
      </c>
      <c r="VY1" s="48">
        <v>1245</v>
      </c>
      <c r="VZ1" s="48">
        <v>1246</v>
      </c>
      <c r="WA1" s="48">
        <v>1247</v>
      </c>
      <c r="WB1" s="48">
        <v>1248</v>
      </c>
      <c r="WC1" s="48">
        <v>1249</v>
      </c>
      <c r="WD1" s="48">
        <v>1250</v>
      </c>
      <c r="WE1" s="48">
        <v>1251</v>
      </c>
      <c r="WF1" s="48">
        <v>1252</v>
      </c>
      <c r="WG1" s="48">
        <v>1253</v>
      </c>
      <c r="WH1" s="48">
        <v>1254</v>
      </c>
      <c r="WI1" s="48">
        <v>1255</v>
      </c>
      <c r="WJ1" s="48">
        <v>1256</v>
      </c>
      <c r="WK1" s="48">
        <v>1257</v>
      </c>
      <c r="WL1" s="48">
        <v>1258</v>
      </c>
      <c r="WM1" s="48">
        <v>1259</v>
      </c>
      <c r="WN1" s="48">
        <v>1260</v>
      </c>
      <c r="WO1" s="48">
        <v>1261</v>
      </c>
      <c r="WP1" s="48">
        <v>1262</v>
      </c>
      <c r="WQ1" s="48">
        <v>1263</v>
      </c>
      <c r="WR1" s="48">
        <v>1264</v>
      </c>
      <c r="WS1" s="48">
        <v>1265</v>
      </c>
      <c r="WT1" s="48">
        <v>1266</v>
      </c>
      <c r="WU1" s="48">
        <v>1267</v>
      </c>
      <c r="WV1" s="48">
        <v>1268</v>
      </c>
      <c r="WW1" s="48">
        <v>1269</v>
      </c>
      <c r="WX1" s="48">
        <v>1270</v>
      </c>
      <c r="WY1" s="48">
        <v>1271</v>
      </c>
      <c r="WZ1" s="48">
        <v>1272</v>
      </c>
      <c r="XA1" s="48">
        <v>1273</v>
      </c>
      <c r="XB1" s="48">
        <v>1274</v>
      </c>
      <c r="XC1" s="48">
        <v>1275</v>
      </c>
      <c r="XD1" s="48">
        <v>1276</v>
      </c>
      <c r="XE1" s="48">
        <v>1277</v>
      </c>
      <c r="XF1" s="48">
        <v>1278</v>
      </c>
      <c r="XG1" s="48">
        <v>1279</v>
      </c>
      <c r="XH1" s="48">
        <v>1280</v>
      </c>
      <c r="XI1" s="48">
        <v>1281</v>
      </c>
      <c r="XJ1" s="48">
        <v>1282</v>
      </c>
      <c r="XK1" s="48">
        <v>1283</v>
      </c>
      <c r="XL1" s="48">
        <v>1284</v>
      </c>
      <c r="XM1" s="48">
        <v>1285</v>
      </c>
      <c r="XN1" s="48">
        <v>1286</v>
      </c>
      <c r="XO1" s="48">
        <v>1287</v>
      </c>
      <c r="XP1" s="48">
        <v>1288</v>
      </c>
      <c r="XQ1" s="48">
        <v>1289</v>
      </c>
      <c r="XR1" s="48">
        <v>1290</v>
      </c>
      <c r="XS1" s="48">
        <v>1291</v>
      </c>
      <c r="XT1" s="48">
        <v>1292</v>
      </c>
      <c r="XU1" s="48">
        <v>1293</v>
      </c>
      <c r="XV1" s="48">
        <v>1294</v>
      </c>
      <c r="XW1" s="48">
        <v>1295</v>
      </c>
      <c r="XX1" s="48">
        <v>1296</v>
      </c>
      <c r="XY1" s="48">
        <v>1297</v>
      </c>
      <c r="XZ1" s="48">
        <v>1298</v>
      </c>
      <c r="YA1" s="48">
        <v>1299</v>
      </c>
      <c r="YB1" s="48">
        <v>1300</v>
      </c>
      <c r="YC1" s="48">
        <v>1301</v>
      </c>
      <c r="YD1" s="48">
        <v>1302</v>
      </c>
      <c r="YE1" s="48">
        <v>1303</v>
      </c>
      <c r="YF1" s="48">
        <v>1304</v>
      </c>
      <c r="YG1" s="48">
        <v>1305</v>
      </c>
      <c r="YH1" s="48">
        <v>1306</v>
      </c>
      <c r="YI1" s="48">
        <v>1307</v>
      </c>
      <c r="YJ1" s="48">
        <v>1308</v>
      </c>
      <c r="YK1" s="48">
        <v>1309</v>
      </c>
      <c r="YL1" s="48">
        <v>1310</v>
      </c>
      <c r="YM1" s="48">
        <v>1311</v>
      </c>
      <c r="YN1" s="48">
        <v>1312</v>
      </c>
      <c r="YO1" s="48">
        <v>1313</v>
      </c>
      <c r="YP1" s="48">
        <v>1314</v>
      </c>
      <c r="YQ1" s="48">
        <v>1315</v>
      </c>
      <c r="YR1" s="48">
        <v>1316</v>
      </c>
      <c r="YS1" s="48">
        <v>1317</v>
      </c>
      <c r="YT1" s="48">
        <v>1318</v>
      </c>
      <c r="YU1" s="48">
        <v>1319</v>
      </c>
      <c r="YV1" s="48">
        <v>1320</v>
      </c>
      <c r="YW1" s="48">
        <v>1321</v>
      </c>
      <c r="YX1" s="48">
        <v>1322</v>
      </c>
      <c r="YY1" s="48">
        <v>1323</v>
      </c>
      <c r="YZ1" s="48">
        <v>1324</v>
      </c>
      <c r="ZA1" s="48">
        <v>1325</v>
      </c>
      <c r="ZB1" s="48">
        <v>1326</v>
      </c>
      <c r="ZC1" s="48">
        <v>1327</v>
      </c>
      <c r="ZD1" s="48">
        <v>1328</v>
      </c>
      <c r="ZE1" s="48">
        <v>1329</v>
      </c>
      <c r="ZF1" s="48">
        <v>1330</v>
      </c>
      <c r="ZG1" s="48">
        <v>1331</v>
      </c>
      <c r="ZH1" s="48">
        <v>1332</v>
      </c>
      <c r="ZI1" s="48">
        <v>1333</v>
      </c>
      <c r="ZJ1" s="48">
        <v>1334</v>
      </c>
      <c r="ZK1" s="48">
        <v>1335</v>
      </c>
      <c r="ZL1" s="48">
        <v>1336</v>
      </c>
      <c r="ZM1" s="48">
        <v>1337</v>
      </c>
      <c r="ZN1" s="48">
        <v>1338</v>
      </c>
      <c r="ZO1" s="48">
        <v>1339</v>
      </c>
      <c r="ZP1" s="48">
        <v>1340</v>
      </c>
      <c r="ZQ1" s="48">
        <v>1341</v>
      </c>
      <c r="ZR1" s="48">
        <v>1342</v>
      </c>
      <c r="ZS1" s="48">
        <v>1343</v>
      </c>
      <c r="ZT1" s="48">
        <v>1344</v>
      </c>
      <c r="ZU1" s="48">
        <v>1345</v>
      </c>
      <c r="ZV1" s="48">
        <v>1346</v>
      </c>
      <c r="ZW1" s="48">
        <v>1347</v>
      </c>
      <c r="ZX1" s="48">
        <v>1348</v>
      </c>
      <c r="ZY1" s="48">
        <v>1349</v>
      </c>
      <c r="ZZ1" s="48">
        <v>1350</v>
      </c>
      <c r="AAA1" s="48">
        <v>1351</v>
      </c>
      <c r="AAB1" s="48">
        <v>1352</v>
      </c>
      <c r="AAC1" s="48">
        <v>1353</v>
      </c>
      <c r="AAD1" s="48">
        <v>1354</v>
      </c>
      <c r="AAE1" s="48">
        <v>1355</v>
      </c>
      <c r="AAF1" s="48">
        <v>1356</v>
      </c>
      <c r="AAG1" s="48">
        <v>1357</v>
      </c>
      <c r="AAH1" s="48">
        <v>1358</v>
      </c>
      <c r="AAI1" s="48">
        <v>1359</v>
      </c>
      <c r="AAJ1" s="48">
        <v>1360</v>
      </c>
      <c r="AAK1" s="48">
        <v>1361</v>
      </c>
      <c r="AAL1" s="48">
        <v>1362</v>
      </c>
      <c r="AAM1" s="48">
        <v>1363</v>
      </c>
      <c r="AAN1" s="48">
        <v>1364</v>
      </c>
      <c r="AAO1" s="48">
        <v>1365</v>
      </c>
      <c r="AAP1" s="48">
        <v>1366</v>
      </c>
      <c r="AAQ1" s="48">
        <v>1367</v>
      </c>
      <c r="AAR1" s="48">
        <v>1368</v>
      </c>
      <c r="AAS1" s="48">
        <v>1369</v>
      </c>
      <c r="AAT1" s="48">
        <v>1370</v>
      </c>
      <c r="AAU1" s="48">
        <v>1371</v>
      </c>
      <c r="AAV1" s="48">
        <v>1372</v>
      </c>
      <c r="AAW1" s="48">
        <v>1373</v>
      </c>
      <c r="AAX1" s="48">
        <v>1374</v>
      </c>
      <c r="AAY1" s="48">
        <v>1375</v>
      </c>
      <c r="AAZ1" s="48">
        <v>1376</v>
      </c>
      <c r="ABA1" s="48">
        <v>1377</v>
      </c>
      <c r="ABB1" s="48">
        <v>1378</v>
      </c>
      <c r="ABC1" s="48">
        <v>1379</v>
      </c>
      <c r="ABD1" s="48">
        <v>1380</v>
      </c>
      <c r="ABE1" s="48">
        <v>1381</v>
      </c>
      <c r="ABF1" s="48">
        <v>1382</v>
      </c>
      <c r="ABG1" s="48">
        <v>1383</v>
      </c>
      <c r="ABH1" s="48">
        <v>1384</v>
      </c>
      <c r="ABI1" s="48">
        <v>1385</v>
      </c>
      <c r="ABJ1" s="48">
        <v>1386</v>
      </c>
      <c r="ABK1" s="48">
        <v>1387</v>
      </c>
      <c r="ABL1" s="48">
        <v>1388</v>
      </c>
      <c r="ABM1" s="48">
        <v>1389</v>
      </c>
      <c r="ABN1" s="48">
        <v>1390</v>
      </c>
      <c r="ABO1" s="48">
        <v>1391</v>
      </c>
      <c r="ABP1" s="48">
        <v>1392</v>
      </c>
      <c r="ABQ1" s="48">
        <v>1393</v>
      </c>
      <c r="ABR1" s="48">
        <v>1394</v>
      </c>
      <c r="ABS1" s="48">
        <v>1395</v>
      </c>
      <c r="ABT1" s="48">
        <v>1396</v>
      </c>
      <c r="ABU1" s="48">
        <v>1397</v>
      </c>
      <c r="ABV1" s="48">
        <v>1398</v>
      </c>
      <c r="ABW1" s="48">
        <v>1399</v>
      </c>
      <c r="ABX1" s="48">
        <v>1400</v>
      </c>
      <c r="ABY1" s="48">
        <v>1401</v>
      </c>
      <c r="ABZ1" s="48">
        <v>1402</v>
      </c>
      <c r="ACA1" s="48">
        <v>1403</v>
      </c>
      <c r="ACB1" s="48">
        <v>1404</v>
      </c>
      <c r="ACC1" s="48">
        <v>1405</v>
      </c>
      <c r="ACD1" s="48">
        <v>1406</v>
      </c>
      <c r="ACE1" s="48">
        <v>1407</v>
      </c>
      <c r="ACF1" s="48">
        <v>1408</v>
      </c>
      <c r="ACG1" s="48">
        <v>1409</v>
      </c>
      <c r="ACH1" s="48">
        <v>1410</v>
      </c>
      <c r="ACI1" s="48">
        <v>1411</v>
      </c>
      <c r="ACJ1" s="48">
        <v>1412</v>
      </c>
      <c r="ACK1" s="48">
        <v>1413</v>
      </c>
      <c r="ACL1" s="48">
        <v>1414</v>
      </c>
      <c r="ACM1" s="48">
        <v>1415</v>
      </c>
      <c r="ACN1" s="48">
        <v>1416</v>
      </c>
      <c r="ACO1" s="48">
        <v>1417</v>
      </c>
      <c r="ACP1" s="48">
        <v>1418</v>
      </c>
      <c r="ACQ1" s="48">
        <v>1419</v>
      </c>
      <c r="ACR1" s="48">
        <v>1420</v>
      </c>
      <c r="ACS1" s="48">
        <v>1421</v>
      </c>
      <c r="ACT1" s="48">
        <v>1422</v>
      </c>
      <c r="ACU1" s="48">
        <v>1423</v>
      </c>
      <c r="ACV1" s="48">
        <v>1424</v>
      </c>
      <c r="ACW1" s="48">
        <v>1425</v>
      </c>
      <c r="ACX1" s="48">
        <v>1426</v>
      </c>
      <c r="ACY1" s="48">
        <v>1427</v>
      </c>
      <c r="ACZ1" s="48">
        <v>1428</v>
      </c>
      <c r="ADA1" s="48">
        <v>1429</v>
      </c>
      <c r="ADB1" s="48">
        <v>1430</v>
      </c>
      <c r="ADC1" s="48">
        <v>1431</v>
      </c>
      <c r="ADD1" s="48">
        <v>1432</v>
      </c>
      <c r="ADE1" s="48">
        <v>1433</v>
      </c>
      <c r="ADF1" s="48">
        <v>1434</v>
      </c>
      <c r="ADG1" s="48">
        <v>1435</v>
      </c>
      <c r="ADH1" s="48">
        <v>1436</v>
      </c>
      <c r="ADI1" s="48">
        <v>1437</v>
      </c>
      <c r="ADJ1" s="48">
        <v>1438</v>
      </c>
      <c r="ADK1" s="48">
        <v>1439</v>
      </c>
      <c r="ADL1" s="48">
        <v>1440</v>
      </c>
      <c r="ADM1" s="48">
        <v>1441</v>
      </c>
      <c r="ADN1" s="48">
        <v>1442</v>
      </c>
      <c r="ADO1" s="48">
        <v>1443</v>
      </c>
      <c r="ADP1" s="48">
        <v>1444</v>
      </c>
      <c r="ADQ1" s="48">
        <v>1445</v>
      </c>
      <c r="ADR1" s="48">
        <v>1446</v>
      </c>
      <c r="ADS1" s="48">
        <v>1447</v>
      </c>
      <c r="ADT1" s="48">
        <v>1448</v>
      </c>
      <c r="ADU1" s="48">
        <v>1449</v>
      </c>
      <c r="ADV1" s="48">
        <v>1450</v>
      </c>
      <c r="ADW1" s="48">
        <v>1451</v>
      </c>
      <c r="ADX1" s="48">
        <v>1452</v>
      </c>
      <c r="ADY1" s="48">
        <v>1453</v>
      </c>
      <c r="ADZ1" s="48">
        <v>1454</v>
      </c>
      <c r="AEA1" s="48">
        <v>1455</v>
      </c>
      <c r="AEB1" s="48">
        <v>1456</v>
      </c>
      <c r="AEC1" s="48">
        <v>1457</v>
      </c>
      <c r="AED1" s="48">
        <v>1458</v>
      </c>
      <c r="AEE1" s="48">
        <v>1459</v>
      </c>
      <c r="AEF1" s="48">
        <v>1460</v>
      </c>
      <c r="AEG1" s="48">
        <v>1461</v>
      </c>
      <c r="AEH1" s="48">
        <v>1462</v>
      </c>
      <c r="AEI1" s="48">
        <v>1463</v>
      </c>
      <c r="AEJ1" s="48">
        <v>1464</v>
      </c>
      <c r="AEK1" s="48">
        <v>1465</v>
      </c>
      <c r="AEL1" s="48">
        <v>1466</v>
      </c>
      <c r="AEM1" s="48">
        <v>1467</v>
      </c>
      <c r="AEN1" s="48">
        <v>1468</v>
      </c>
      <c r="AEO1" s="48">
        <v>1469</v>
      </c>
      <c r="AEP1" s="48">
        <v>1470</v>
      </c>
      <c r="AEQ1" s="48">
        <v>1471</v>
      </c>
      <c r="AER1" s="48">
        <v>1472</v>
      </c>
      <c r="AES1" s="48">
        <v>1473</v>
      </c>
      <c r="AET1" s="48">
        <v>1474</v>
      </c>
      <c r="AEU1" s="48">
        <v>1475</v>
      </c>
      <c r="AEV1" s="48">
        <v>1476</v>
      </c>
      <c r="AEW1" s="48">
        <v>1477</v>
      </c>
      <c r="AEX1" s="48">
        <v>1478</v>
      </c>
      <c r="AEY1" s="48">
        <v>1479</v>
      </c>
      <c r="AEZ1" s="48">
        <v>1480</v>
      </c>
      <c r="AFA1" s="48">
        <v>1481</v>
      </c>
      <c r="AFB1" s="48">
        <v>1482</v>
      </c>
      <c r="AFC1" s="48">
        <v>1483</v>
      </c>
      <c r="AFD1" s="48">
        <v>1484</v>
      </c>
      <c r="AFE1" s="48">
        <v>1485</v>
      </c>
      <c r="AFF1" s="48">
        <v>1486</v>
      </c>
      <c r="AFG1" s="48">
        <v>1487</v>
      </c>
      <c r="AFH1" s="48">
        <v>1488</v>
      </c>
      <c r="AFI1" s="48">
        <v>1489</v>
      </c>
      <c r="AFJ1" s="48">
        <v>1490</v>
      </c>
      <c r="AFK1" s="48">
        <v>1491</v>
      </c>
      <c r="AFL1" s="48">
        <v>1492</v>
      </c>
      <c r="AFM1" s="48">
        <v>1493</v>
      </c>
      <c r="AFN1" s="48">
        <v>1494</v>
      </c>
      <c r="AFO1" s="48">
        <v>1495</v>
      </c>
      <c r="AFP1" s="48">
        <v>1496</v>
      </c>
      <c r="AFQ1" s="48">
        <v>1497</v>
      </c>
      <c r="AFR1" s="48">
        <v>1498</v>
      </c>
      <c r="AFS1" s="48">
        <v>1499</v>
      </c>
      <c r="AFT1" s="48">
        <v>1500</v>
      </c>
      <c r="AFU1" s="48">
        <v>1501</v>
      </c>
      <c r="AFV1" s="48">
        <v>1502</v>
      </c>
      <c r="AFW1" s="48">
        <v>1503</v>
      </c>
      <c r="AFX1" s="48">
        <v>1504</v>
      </c>
      <c r="AFY1" s="48">
        <v>1505</v>
      </c>
      <c r="AFZ1" s="48">
        <v>1506</v>
      </c>
      <c r="AGA1" s="48">
        <v>1507</v>
      </c>
      <c r="AGB1" s="48">
        <v>1508</v>
      </c>
      <c r="AGC1" s="48">
        <v>1509</v>
      </c>
      <c r="AGD1" s="48">
        <v>1510</v>
      </c>
      <c r="AGE1" s="48">
        <v>1511</v>
      </c>
      <c r="AGF1" s="48">
        <v>1512</v>
      </c>
      <c r="AGG1" s="48">
        <v>1513</v>
      </c>
      <c r="AGH1" s="48">
        <v>1514</v>
      </c>
      <c r="AGI1" s="48">
        <v>1515</v>
      </c>
      <c r="AGJ1" s="48">
        <v>1516</v>
      </c>
      <c r="AGK1" s="48">
        <v>1517</v>
      </c>
      <c r="AGL1" s="48">
        <v>1518</v>
      </c>
      <c r="AGM1" s="48">
        <v>1519</v>
      </c>
      <c r="AGN1" s="48">
        <v>1520</v>
      </c>
      <c r="AGO1" s="48">
        <v>1521</v>
      </c>
      <c r="AGP1" s="48">
        <v>1522</v>
      </c>
      <c r="AGQ1" s="48">
        <v>1523</v>
      </c>
      <c r="AGR1" s="48">
        <v>1524</v>
      </c>
      <c r="AGS1" s="48">
        <v>1525</v>
      </c>
      <c r="AGT1" s="48">
        <v>1526</v>
      </c>
      <c r="AGU1" s="48">
        <v>1527</v>
      </c>
      <c r="AGV1" s="48">
        <v>1528</v>
      </c>
      <c r="AGW1" s="48">
        <v>1529</v>
      </c>
      <c r="AGX1" s="48">
        <v>1530</v>
      </c>
      <c r="AGY1" s="48">
        <v>1531</v>
      </c>
      <c r="AGZ1" s="48">
        <v>1532</v>
      </c>
      <c r="AHA1" s="48">
        <v>1533</v>
      </c>
      <c r="AHB1" s="48">
        <v>1534</v>
      </c>
      <c r="AHC1" s="48">
        <v>1535</v>
      </c>
      <c r="AHD1" s="48">
        <v>1536</v>
      </c>
      <c r="AHE1" s="48">
        <v>1537</v>
      </c>
      <c r="AHF1" s="48">
        <v>1538</v>
      </c>
      <c r="AHG1" s="48">
        <v>1539</v>
      </c>
      <c r="AHH1" s="48">
        <v>1540</v>
      </c>
      <c r="AHI1" s="48">
        <v>1541</v>
      </c>
      <c r="AHJ1" s="48">
        <v>1542</v>
      </c>
      <c r="AHK1" s="48">
        <v>1543</v>
      </c>
      <c r="AHL1" s="48">
        <v>1544</v>
      </c>
      <c r="AHM1" s="48">
        <v>1545</v>
      </c>
      <c r="AHN1" s="48">
        <v>1546</v>
      </c>
      <c r="AHO1" s="48">
        <v>1547</v>
      </c>
      <c r="AHP1" s="48">
        <v>1548</v>
      </c>
      <c r="AHQ1" s="48">
        <v>1549</v>
      </c>
      <c r="AHR1" s="48">
        <v>1550</v>
      </c>
      <c r="AHS1" s="48">
        <v>1551</v>
      </c>
      <c r="AHT1" s="48">
        <v>1552</v>
      </c>
      <c r="AHU1" s="48">
        <v>1553</v>
      </c>
      <c r="AHV1" s="48">
        <v>1554</v>
      </c>
      <c r="AHW1" s="48">
        <v>1555</v>
      </c>
      <c r="AHX1" s="48">
        <v>1556</v>
      </c>
      <c r="AHY1" s="48">
        <v>1557</v>
      </c>
      <c r="AHZ1" s="48">
        <v>1558</v>
      </c>
      <c r="AIA1" s="48">
        <v>1559</v>
      </c>
      <c r="AIB1" s="48">
        <v>1560</v>
      </c>
      <c r="AIC1" s="48">
        <v>1561</v>
      </c>
      <c r="AID1" s="48">
        <v>1562</v>
      </c>
      <c r="AIE1" s="48">
        <v>1563</v>
      </c>
      <c r="AIF1" s="48">
        <v>1564</v>
      </c>
      <c r="AIG1" s="48">
        <v>1565</v>
      </c>
      <c r="AIH1" s="48">
        <v>1566</v>
      </c>
      <c r="AII1" s="48">
        <v>1567</v>
      </c>
      <c r="AIJ1" s="48">
        <v>1568</v>
      </c>
      <c r="AIK1" s="48">
        <v>1569</v>
      </c>
      <c r="AIL1" s="48">
        <v>1570</v>
      </c>
      <c r="AIM1" s="48">
        <v>1571</v>
      </c>
      <c r="AIN1" s="48">
        <v>1572</v>
      </c>
      <c r="AIO1" s="48">
        <v>1573</v>
      </c>
      <c r="AIP1" s="48">
        <v>1574</v>
      </c>
      <c r="AIQ1" s="48">
        <v>1575</v>
      </c>
      <c r="AIR1" s="48">
        <v>1576</v>
      </c>
      <c r="AIS1" s="48">
        <v>1577</v>
      </c>
      <c r="AIT1" s="48">
        <v>1578</v>
      </c>
      <c r="AIU1" s="48">
        <v>1579</v>
      </c>
      <c r="AIV1" s="48">
        <v>1580</v>
      </c>
      <c r="AIW1" s="48">
        <v>1581</v>
      </c>
      <c r="AIX1" s="48">
        <v>1582</v>
      </c>
      <c r="AIY1" s="48">
        <v>1583</v>
      </c>
      <c r="AIZ1" s="48">
        <v>1584</v>
      </c>
      <c r="AJA1" s="48">
        <v>1585</v>
      </c>
      <c r="AJB1" s="48">
        <v>1586</v>
      </c>
      <c r="AJC1" s="48">
        <v>1587</v>
      </c>
      <c r="AJD1" s="48">
        <v>1588</v>
      </c>
      <c r="AJE1" s="48">
        <v>1589</v>
      </c>
      <c r="AJF1" s="48">
        <v>1590</v>
      </c>
      <c r="AJG1" s="48">
        <v>1591</v>
      </c>
      <c r="AJH1" s="48">
        <v>1592</v>
      </c>
      <c r="AJI1" s="48">
        <v>1593</v>
      </c>
      <c r="AJJ1" s="48">
        <v>1594</v>
      </c>
      <c r="AJK1" s="48">
        <v>1595</v>
      </c>
      <c r="AJL1" s="48">
        <v>1596</v>
      </c>
      <c r="AJM1" s="48">
        <v>1597</v>
      </c>
      <c r="AJN1" s="48">
        <v>1598</v>
      </c>
      <c r="AJO1" s="48">
        <v>1599</v>
      </c>
      <c r="AJP1" s="48">
        <v>1600</v>
      </c>
      <c r="AJQ1" s="48">
        <v>1601</v>
      </c>
      <c r="AJR1" s="48">
        <v>1602</v>
      </c>
      <c r="AJS1" s="48">
        <v>1603</v>
      </c>
      <c r="AJT1" s="48">
        <v>1604</v>
      </c>
      <c r="AJU1" s="48">
        <v>1605</v>
      </c>
      <c r="AJV1" s="48">
        <v>1606</v>
      </c>
      <c r="AJW1" s="48">
        <v>1607</v>
      </c>
      <c r="AJX1" s="48">
        <v>1608</v>
      </c>
      <c r="AJY1" s="48">
        <v>1609</v>
      </c>
      <c r="AJZ1" s="48">
        <v>1610</v>
      </c>
      <c r="AKA1" s="48">
        <v>1611</v>
      </c>
      <c r="AKB1" s="48">
        <v>1612</v>
      </c>
      <c r="AKC1" s="48">
        <v>1613</v>
      </c>
      <c r="AKD1" s="48">
        <v>1614</v>
      </c>
      <c r="AKE1" s="48">
        <v>1615</v>
      </c>
      <c r="AKF1" s="48">
        <v>1616</v>
      </c>
      <c r="AKG1" s="48">
        <v>1617</v>
      </c>
      <c r="AKH1" s="48">
        <v>1618</v>
      </c>
      <c r="AKI1" s="48">
        <v>1619</v>
      </c>
      <c r="AKJ1" s="48">
        <v>1620</v>
      </c>
      <c r="AKK1" s="48">
        <v>1621</v>
      </c>
      <c r="AKL1" s="48">
        <v>1622</v>
      </c>
      <c r="AKM1" s="48">
        <v>1623</v>
      </c>
      <c r="AKN1" s="48">
        <v>1624</v>
      </c>
      <c r="AKO1" s="48">
        <v>1625</v>
      </c>
      <c r="AKP1" s="48">
        <v>1626</v>
      </c>
      <c r="AKQ1" s="48">
        <v>1627</v>
      </c>
      <c r="AKR1" s="48">
        <v>1628</v>
      </c>
      <c r="AKS1" s="48">
        <v>1629</v>
      </c>
      <c r="AKT1" s="48">
        <v>1630</v>
      </c>
      <c r="AKU1" s="48">
        <v>1631</v>
      </c>
      <c r="AKV1" s="48">
        <v>1632</v>
      </c>
      <c r="AKW1" s="48">
        <v>1633</v>
      </c>
      <c r="AKX1" s="48">
        <v>1634</v>
      </c>
      <c r="AKY1" s="48">
        <v>1635</v>
      </c>
      <c r="AKZ1" s="48">
        <v>1636</v>
      </c>
      <c r="ALA1" s="48">
        <v>1637</v>
      </c>
      <c r="ALB1" s="48">
        <v>1638</v>
      </c>
      <c r="ALC1" s="48">
        <v>1639</v>
      </c>
      <c r="ALD1" s="48">
        <v>1640</v>
      </c>
      <c r="ALE1" s="48">
        <v>1641</v>
      </c>
      <c r="ALF1" s="48">
        <v>1642</v>
      </c>
      <c r="ALG1" s="48">
        <v>1643</v>
      </c>
      <c r="ALH1" s="48">
        <v>1644</v>
      </c>
      <c r="ALI1" s="48">
        <v>1645</v>
      </c>
      <c r="ALJ1" s="48">
        <v>1646</v>
      </c>
      <c r="ALK1" s="48">
        <v>1647</v>
      </c>
      <c r="ALL1" s="48">
        <v>1648</v>
      </c>
      <c r="ALM1" s="48">
        <v>1649</v>
      </c>
      <c r="ALN1" s="48">
        <v>1650</v>
      </c>
      <c r="ALO1" s="48">
        <v>1651</v>
      </c>
      <c r="ALP1" s="48">
        <v>1652</v>
      </c>
      <c r="ALQ1" s="48">
        <v>1653</v>
      </c>
      <c r="ALR1" s="48">
        <v>1654</v>
      </c>
      <c r="ALS1" s="48">
        <v>1655</v>
      </c>
      <c r="ALT1" s="48">
        <v>1656</v>
      </c>
      <c r="ALU1" s="48">
        <v>1657</v>
      </c>
      <c r="ALV1" s="48">
        <v>1658</v>
      </c>
      <c r="ALW1" s="48">
        <v>1659</v>
      </c>
      <c r="ALX1" s="48">
        <v>1660</v>
      </c>
      <c r="ALY1" s="48">
        <v>1661</v>
      </c>
      <c r="ALZ1" s="48">
        <v>1662</v>
      </c>
      <c r="AMA1" s="48">
        <v>1663</v>
      </c>
      <c r="AMB1" s="48">
        <v>1664</v>
      </c>
      <c r="AMC1" s="48">
        <v>1665</v>
      </c>
      <c r="AMD1" s="48">
        <v>1666</v>
      </c>
      <c r="AME1" s="48">
        <v>1667</v>
      </c>
      <c r="AMF1" s="48">
        <v>1668</v>
      </c>
      <c r="AMG1" s="48">
        <v>1669</v>
      </c>
      <c r="AMH1" s="48">
        <v>1670</v>
      </c>
      <c r="AMI1" s="48">
        <v>1671</v>
      </c>
      <c r="AMJ1" s="48">
        <v>1672</v>
      </c>
      <c r="AMK1" s="48">
        <v>1673</v>
      </c>
      <c r="AML1" s="48">
        <v>1674</v>
      </c>
      <c r="AMM1" s="48">
        <v>1675</v>
      </c>
      <c r="AMN1" s="48">
        <v>1676</v>
      </c>
      <c r="AMO1" s="48">
        <v>1677</v>
      </c>
      <c r="AMP1" s="48">
        <v>1678</v>
      </c>
      <c r="AMQ1" s="48">
        <v>1679</v>
      </c>
      <c r="AMR1" s="48">
        <v>1680</v>
      </c>
      <c r="AMS1" s="48">
        <v>1681</v>
      </c>
      <c r="AMT1" s="48">
        <v>1682</v>
      </c>
      <c r="AMU1" s="48">
        <v>1683</v>
      </c>
      <c r="AMV1" s="48">
        <v>1684</v>
      </c>
      <c r="AMW1" s="48">
        <v>1685</v>
      </c>
      <c r="AMX1" s="48">
        <v>1686</v>
      </c>
      <c r="AMY1" s="48">
        <v>1688</v>
      </c>
      <c r="AMZ1" s="48">
        <v>1689</v>
      </c>
      <c r="ANA1" s="48">
        <v>1690</v>
      </c>
      <c r="ANB1" s="48">
        <v>1691</v>
      </c>
      <c r="ANC1" s="48">
        <v>1692</v>
      </c>
      <c r="AND1" s="48">
        <v>1693</v>
      </c>
      <c r="ANE1" s="48">
        <v>1694</v>
      </c>
      <c r="ANF1" s="48">
        <v>1695</v>
      </c>
      <c r="ANG1" s="48">
        <v>1696</v>
      </c>
      <c r="ANH1" s="48">
        <v>1697</v>
      </c>
      <c r="ANI1" s="48">
        <v>1698</v>
      </c>
      <c r="ANJ1" s="48">
        <v>1699</v>
      </c>
      <c r="ANK1" s="48">
        <v>1700</v>
      </c>
      <c r="ANL1" s="48">
        <v>1701</v>
      </c>
      <c r="ANM1" s="48">
        <v>1702</v>
      </c>
      <c r="ANN1" s="48">
        <v>1703</v>
      </c>
      <c r="ANO1" s="48">
        <v>1704</v>
      </c>
      <c r="ANP1" s="48">
        <v>1705</v>
      </c>
      <c r="ANQ1" s="48">
        <v>1706</v>
      </c>
      <c r="ANR1" s="48">
        <v>1707</v>
      </c>
      <c r="ANS1" s="48">
        <v>1708</v>
      </c>
      <c r="ANT1" s="48">
        <v>1709</v>
      </c>
      <c r="ANU1" s="48">
        <v>1710</v>
      </c>
      <c r="ANV1" s="48">
        <v>1711</v>
      </c>
      <c r="ANW1" s="48">
        <v>1712</v>
      </c>
      <c r="ANX1" s="48">
        <v>1713</v>
      </c>
      <c r="ANY1" s="48">
        <v>1714</v>
      </c>
      <c r="ANZ1" s="48">
        <v>1715</v>
      </c>
      <c r="AOA1" s="48">
        <v>1716</v>
      </c>
      <c r="AOB1" s="48">
        <v>1717</v>
      </c>
      <c r="AOC1" s="48">
        <v>1718</v>
      </c>
      <c r="AOD1" s="48">
        <v>1719</v>
      </c>
      <c r="AOE1" s="48">
        <v>1720</v>
      </c>
      <c r="AOF1" s="48">
        <v>1721</v>
      </c>
      <c r="AOG1" s="48">
        <v>1722</v>
      </c>
      <c r="AOH1" s="48">
        <v>1723</v>
      </c>
      <c r="AOI1" s="48">
        <v>1724</v>
      </c>
      <c r="AOJ1" s="48">
        <v>1725</v>
      </c>
      <c r="AOK1" s="48">
        <v>1726</v>
      </c>
      <c r="AOL1" s="48">
        <v>1727</v>
      </c>
      <c r="AOM1" s="48">
        <v>1728</v>
      </c>
      <c r="AON1" s="48">
        <v>1729</v>
      </c>
      <c r="AOO1" s="48">
        <v>1730</v>
      </c>
      <c r="AOP1" s="48">
        <v>1731</v>
      </c>
      <c r="AOQ1" s="48">
        <v>1732</v>
      </c>
      <c r="AOR1" s="48">
        <v>1733</v>
      </c>
      <c r="AOS1" s="48">
        <v>1734</v>
      </c>
      <c r="AOT1" s="48">
        <v>1735</v>
      </c>
      <c r="AOU1" s="48">
        <v>1736</v>
      </c>
      <c r="AOV1" s="48">
        <v>1737</v>
      </c>
      <c r="AOW1" s="48">
        <v>1738</v>
      </c>
      <c r="AOX1" s="48">
        <v>1739</v>
      </c>
      <c r="AOY1" s="48">
        <v>1740</v>
      </c>
      <c r="AOZ1" s="48">
        <v>1741</v>
      </c>
      <c r="APA1" s="48">
        <v>1742</v>
      </c>
      <c r="APB1" s="48">
        <v>1743</v>
      </c>
      <c r="APC1" s="48">
        <v>1744</v>
      </c>
      <c r="APD1" s="48">
        <v>1745</v>
      </c>
      <c r="APE1" s="48">
        <v>1746</v>
      </c>
      <c r="APF1" s="48">
        <v>1747</v>
      </c>
      <c r="APG1" s="48">
        <v>1748</v>
      </c>
      <c r="APH1" s="48">
        <v>1749</v>
      </c>
      <c r="API1" s="48">
        <v>1750</v>
      </c>
      <c r="APJ1" s="48">
        <v>1751</v>
      </c>
      <c r="APK1" s="48">
        <v>1752</v>
      </c>
      <c r="APL1" s="48">
        <v>1753</v>
      </c>
      <c r="APM1" s="48">
        <v>1754</v>
      </c>
      <c r="APN1" s="48">
        <v>1755</v>
      </c>
      <c r="APO1" s="48">
        <v>1756</v>
      </c>
      <c r="APP1" s="48">
        <v>1757</v>
      </c>
      <c r="APQ1" s="48">
        <v>1758</v>
      </c>
      <c r="APR1" s="48">
        <v>1759</v>
      </c>
      <c r="APS1" s="48">
        <v>1760</v>
      </c>
      <c r="APT1" s="48">
        <v>1761</v>
      </c>
      <c r="APU1" s="48">
        <v>1762</v>
      </c>
      <c r="APV1" s="48">
        <v>1763</v>
      </c>
      <c r="APW1" s="48">
        <v>1764</v>
      </c>
      <c r="APX1" s="48">
        <v>1765</v>
      </c>
      <c r="APY1" s="48">
        <v>1766</v>
      </c>
      <c r="APZ1" s="48">
        <v>1767</v>
      </c>
      <c r="AQA1" s="48">
        <v>1768</v>
      </c>
      <c r="AQB1" s="48">
        <v>1769</v>
      </c>
      <c r="AQC1" s="48">
        <v>1770</v>
      </c>
      <c r="AQD1" s="48">
        <v>1771</v>
      </c>
      <c r="AQE1" s="48">
        <v>1772</v>
      </c>
      <c r="AQF1" s="48">
        <v>1773</v>
      </c>
      <c r="AQG1" s="48">
        <v>1774</v>
      </c>
      <c r="AQH1" s="48">
        <v>1775</v>
      </c>
      <c r="AQI1" s="48">
        <v>1776</v>
      </c>
      <c r="AQJ1" s="48">
        <v>1777</v>
      </c>
      <c r="AQK1" s="48">
        <v>1778</v>
      </c>
      <c r="AQL1" s="48">
        <v>1779</v>
      </c>
      <c r="AQM1" s="48">
        <v>1780</v>
      </c>
      <c r="AQN1" s="48">
        <v>1781</v>
      </c>
      <c r="AQO1" s="48">
        <v>1782</v>
      </c>
      <c r="AQP1" s="48">
        <v>1783</v>
      </c>
      <c r="AQQ1" s="48">
        <v>1784</v>
      </c>
      <c r="AQR1" s="48">
        <v>1785</v>
      </c>
      <c r="AQS1" s="48">
        <v>1786</v>
      </c>
      <c r="AQT1" s="48">
        <v>1787</v>
      </c>
      <c r="AQU1" s="48">
        <v>1788</v>
      </c>
      <c r="AQV1" s="48">
        <v>1789</v>
      </c>
      <c r="AQW1" s="48">
        <v>1790</v>
      </c>
      <c r="AQX1" s="48">
        <v>1791</v>
      </c>
      <c r="AQY1" s="48">
        <v>1792</v>
      </c>
      <c r="AQZ1" s="48">
        <v>1793</v>
      </c>
      <c r="ARA1" s="48">
        <v>1794</v>
      </c>
      <c r="ARB1" s="48">
        <v>1795</v>
      </c>
      <c r="ARC1" s="48">
        <v>1796</v>
      </c>
      <c r="ARD1" s="48">
        <v>1797</v>
      </c>
      <c r="ARE1" s="48">
        <v>1798</v>
      </c>
      <c r="ARF1" s="48">
        <v>1799</v>
      </c>
      <c r="ARG1" s="48">
        <v>1800</v>
      </c>
      <c r="ARH1" s="48">
        <v>1801</v>
      </c>
      <c r="ARI1" s="48">
        <v>1802</v>
      </c>
      <c r="ARJ1" s="48">
        <v>1803</v>
      </c>
      <c r="ARK1" s="48">
        <v>1804</v>
      </c>
      <c r="ARL1" s="48">
        <v>1805</v>
      </c>
      <c r="ARM1" s="48">
        <v>1806</v>
      </c>
      <c r="ARN1" s="48">
        <v>1807</v>
      </c>
      <c r="ARO1" s="48">
        <v>1808</v>
      </c>
      <c r="ARP1" s="48">
        <v>1809</v>
      </c>
      <c r="ARQ1" s="48">
        <v>1810</v>
      </c>
      <c r="ARR1" s="48">
        <v>1811</v>
      </c>
      <c r="ARS1" s="48">
        <v>1812</v>
      </c>
      <c r="ART1" s="48">
        <v>1813</v>
      </c>
      <c r="ARU1" s="48">
        <v>1814</v>
      </c>
      <c r="ARV1" s="48">
        <v>1815</v>
      </c>
      <c r="ARW1" s="48">
        <v>1816</v>
      </c>
      <c r="ARX1" s="48">
        <v>1817</v>
      </c>
      <c r="ARY1" s="48">
        <v>1818</v>
      </c>
      <c r="ARZ1" s="48">
        <v>1819</v>
      </c>
      <c r="ASA1" s="48">
        <v>1820</v>
      </c>
      <c r="ASB1" s="48">
        <v>1821</v>
      </c>
      <c r="ASC1" s="48">
        <v>1822</v>
      </c>
      <c r="ASD1" s="48">
        <v>1823</v>
      </c>
      <c r="ASE1" s="48">
        <v>1824</v>
      </c>
      <c r="ASF1" s="48">
        <v>1825</v>
      </c>
      <c r="ASG1" s="48">
        <v>1826</v>
      </c>
      <c r="ASH1" s="48">
        <v>1827</v>
      </c>
      <c r="ASI1" s="48">
        <v>1828</v>
      </c>
      <c r="ASJ1" s="48">
        <v>1829</v>
      </c>
      <c r="ASK1" s="48">
        <v>1830</v>
      </c>
      <c r="ASL1" s="48">
        <v>1831</v>
      </c>
      <c r="ASM1" s="48">
        <v>1832</v>
      </c>
      <c r="ASN1" s="48">
        <v>1833</v>
      </c>
      <c r="ASO1" s="48">
        <v>1834</v>
      </c>
      <c r="ASP1" s="48">
        <v>1835</v>
      </c>
      <c r="ASQ1" s="48">
        <v>1836</v>
      </c>
      <c r="ASR1" s="48">
        <v>1837</v>
      </c>
      <c r="ASS1" s="48">
        <v>1838</v>
      </c>
      <c r="AST1" s="48">
        <v>1839</v>
      </c>
      <c r="ASU1" s="48">
        <v>1840</v>
      </c>
      <c r="ASV1" s="48">
        <v>1841</v>
      </c>
      <c r="ASW1" s="48">
        <v>1842</v>
      </c>
      <c r="ASX1" s="48">
        <v>1843</v>
      </c>
      <c r="ASY1" s="48">
        <v>1844</v>
      </c>
      <c r="ASZ1" s="48">
        <v>1845</v>
      </c>
      <c r="ATA1" s="48">
        <v>1846</v>
      </c>
      <c r="ATB1" s="48">
        <v>1847</v>
      </c>
      <c r="ATC1" s="48">
        <v>1848</v>
      </c>
      <c r="ATD1" s="48">
        <v>1849</v>
      </c>
      <c r="ATE1" s="48">
        <v>1850</v>
      </c>
      <c r="ATF1" s="48">
        <v>1851</v>
      </c>
      <c r="ATG1" s="48">
        <v>1852</v>
      </c>
      <c r="ATH1" s="48">
        <v>1853</v>
      </c>
      <c r="ATI1" s="48">
        <v>1854</v>
      </c>
      <c r="ATJ1" s="48">
        <v>1855</v>
      </c>
      <c r="ATK1" s="48">
        <v>1856</v>
      </c>
      <c r="ATL1" s="48">
        <v>1857</v>
      </c>
      <c r="ATM1" s="48">
        <v>1858</v>
      </c>
      <c r="ATN1" s="48">
        <v>1859</v>
      </c>
      <c r="ATO1" s="48">
        <v>1860</v>
      </c>
      <c r="ATP1" s="48">
        <v>1861</v>
      </c>
      <c r="ATQ1" s="48">
        <v>1862</v>
      </c>
      <c r="ATR1" s="48">
        <v>1863</v>
      </c>
      <c r="ATS1" s="48">
        <v>1864</v>
      </c>
      <c r="ATT1" s="48">
        <v>1865</v>
      </c>
      <c r="ATU1" s="48">
        <v>1866</v>
      </c>
      <c r="ATV1" s="48">
        <v>1867</v>
      </c>
      <c r="ATW1" s="48">
        <v>1868</v>
      </c>
      <c r="ATX1" s="48">
        <v>1869</v>
      </c>
      <c r="ATY1" s="48">
        <v>1870</v>
      </c>
      <c r="ATZ1" s="48">
        <v>1871</v>
      </c>
      <c r="AUA1" s="48">
        <v>1872</v>
      </c>
      <c r="AUB1" s="48">
        <v>1873</v>
      </c>
      <c r="AUC1" s="48">
        <v>1874</v>
      </c>
      <c r="AUD1" s="48">
        <v>1875</v>
      </c>
      <c r="AUE1" s="48">
        <v>1876</v>
      </c>
      <c r="AUF1" s="48">
        <v>1877</v>
      </c>
      <c r="AUG1" s="48">
        <v>1878</v>
      </c>
      <c r="AUH1" s="48">
        <v>1879</v>
      </c>
      <c r="AUI1" s="48">
        <v>1880</v>
      </c>
      <c r="AUJ1" s="48">
        <v>1881</v>
      </c>
      <c r="AUK1" s="48">
        <v>1882</v>
      </c>
      <c r="AUL1" s="48">
        <v>1883</v>
      </c>
      <c r="AUM1" s="48">
        <v>1884</v>
      </c>
      <c r="AUN1" s="48">
        <v>1885</v>
      </c>
      <c r="AUO1" s="48">
        <v>1886</v>
      </c>
      <c r="AUP1" s="48">
        <v>1887</v>
      </c>
      <c r="AUQ1" s="48">
        <v>1888</v>
      </c>
      <c r="AUR1" s="48">
        <v>1889</v>
      </c>
      <c r="AUS1" s="48">
        <v>1890</v>
      </c>
      <c r="AUT1" s="48">
        <v>1891</v>
      </c>
      <c r="AUU1" s="48">
        <v>1892</v>
      </c>
    </row>
    <row r="2" spans="1:1243" x14ac:dyDescent="0.3">
      <c r="A2" s="50" t="s">
        <v>77</v>
      </c>
      <c r="B2" s="4">
        <v>0.40825399383947603</v>
      </c>
      <c r="C2" s="4">
        <v>5.4722619734117668</v>
      </c>
      <c r="D2" s="4">
        <v>7.3961541525269875E-2</v>
      </c>
      <c r="E2" s="4">
        <v>1.9890751509621558E-3</v>
      </c>
      <c r="F2" s="4">
        <v>1.684636010096813</v>
      </c>
      <c r="G2" s="4">
        <v>9.3945652287869164E-2</v>
      </c>
      <c r="H2" s="4">
        <v>5.7920433734549031</v>
      </c>
      <c r="I2" s="4">
        <v>20.660050647727019</v>
      </c>
      <c r="J2" s="4">
        <v>4.1018291851919422</v>
      </c>
      <c r="K2" s="4">
        <v>0.46126176540425518</v>
      </c>
      <c r="L2" s="4">
        <v>8.6371106259562609</v>
      </c>
      <c r="M2" s="4">
        <v>5.1158150462583079</v>
      </c>
      <c r="N2" s="4">
        <v>14.006952532984631</v>
      </c>
      <c r="O2" s="4">
        <v>8.3349079979530838E-2</v>
      </c>
      <c r="P2" s="4">
        <v>0.73435563674563109</v>
      </c>
      <c r="Q2" s="4">
        <v>4.1547327565263821</v>
      </c>
      <c r="R2" s="4">
        <v>0.1044073716191906</v>
      </c>
      <c r="S2" s="4">
        <v>0.14280178716939221</v>
      </c>
      <c r="T2" s="4">
        <v>0.68396351895914154</v>
      </c>
      <c r="U2" s="4">
        <v>0.5096937483746784</v>
      </c>
      <c r="V2" s="4">
        <v>0.2834395790989323</v>
      </c>
      <c r="W2" s="4">
        <v>1.593198640464214</v>
      </c>
      <c r="X2" s="4">
        <v>1.1812909031472749</v>
      </c>
      <c r="Y2" s="4">
        <v>0.16106040413626321</v>
      </c>
      <c r="Z2" s="4">
        <v>3.0041538087402402</v>
      </c>
      <c r="AA2" s="4">
        <v>5.634167760330977E-2</v>
      </c>
      <c r="AB2" s="4">
        <v>1.2079862698817889</v>
      </c>
      <c r="AC2" s="4">
        <v>0.5140953374680749</v>
      </c>
      <c r="AD2" s="4">
        <v>0.61951522735788089</v>
      </c>
      <c r="AE2" s="4">
        <v>1.3618891281739449</v>
      </c>
      <c r="AF2" s="4">
        <v>0.95623580159545085</v>
      </c>
      <c r="AG2" s="4">
        <v>6.0579994880059953</v>
      </c>
      <c r="AH2" s="4">
        <v>0.37750006359478988</v>
      </c>
      <c r="AI2" s="4">
        <v>0.19009233339529899</v>
      </c>
      <c r="AJ2" s="4">
        <v>0.48272356024225149</v>
      </c>
      <c r="AK2" s="4">
        <v>6.6445499559811543</v>
      </c>
      <c r="AL2" s="4">
        <v>5.7721241070623481</v>
      </c>
      <c r="AM2" s="4">
        <v>0.28126615921387438</v>
      </c>
      <c r="AN2" s="4">
        <v>0.94776052297999436</v>
      </c>
      <c r="AO2" s="4">
        <v>1.6652609212295399</v>
      </c>
      <c r="AP2" s="4">
        <v>0</v>
      </c>
      <c r="AQ2" s="4">
        <v>6.6622087802896282</v>
      </c>
      <c r="AR2" s="4">
        <v>27.7958887965424</v>
      </c>
      <c r="AS2" s="4">
        <v>4.1682956090060284</v>
      </c>
      <c r="AT2" s="4">
        <v>0.10466922025378481</v>
      </c>
      <c r="AU2" s="4">
        <v>5.6130396541112397E-2</v>
      </c>
      <c r="AV2" s="4">
        <v>1.487235285900795E-3</v>
      </c>
      <c r="AW2" s="4">
        <v>5.718427311253875E-2</v>
      </c>
      <c r="AX2" s="4">
        <v>0.1212552668468314</v>
      </c>
      <c r="AY2" s="4">
        <v>3.6525858061527749E-2</v>
      </c>
      <c r="AZ2" s="4">
        <v>1.271553041270205</v>
      </c>
      <c r="BA2" s="4">
        <v>1.954300996428654E-2</v>
      </c>
      <c r="BB2" s="4">
        <v>2.231386348190777E-2</v>
      </c>
      <c r="BC2" s="4">
        <v>0.13027753264881869</v>
      </c>
      <c r="BD2" s="4">
        <v>3.3615654876385918E-3</v>
      </c>
      <c r="BE2" s="4">
        <v>3.2579928279653329E-2</v>
      </c>
      <c r="BF2" s="4">
        <v>3.2165489787390221E-2</v>
      </c>
      <c r="BG2" s="4">
        <v>3.4516073059639593E-2</v>
      </c>
      <c r="BH2" s="4">
        <v>0.34517918893674038</v>
      </c>
      <c r="BI2" s="4">
        <v>5.7877835962929669E-2</v>
      </c>
      <c r="BJ2" s="4">
        <v>1.8559958132569641</v>
      </c>
      <c r="BK2" s="4">
        <v>0.38013790915902018</v>
      </c>
      <c r="BL2" s="4">
        <v>0.47382309133717398</v>
      </c>
      <c r="BM2" s="4">
        <v>6.9477910463051643E-2</v>
      </c>
      <c r="BN2" s="4">
        <v>0.22410727682712989</v>
      </c>
      <c r="BO2" s="4">
        <v>1.0495935151118649</v>
      </c>
      <c r="BP2" s="4">
        <v>1.130290111125712</v>
      </c>
      <c r="BQ2" s="4">
        <v>0.97432217793669695</v>
      </c>
      <c r="BR2" s="4">
        <v>3.9185289096437659</v>
      </c>
      <c r="BS2" s="4">
        <v>1.4891700313483609</v>
      </c>
      <c r="BT2" s="4">
        <v>0.22593453650852999</v>
      </c>
      <c r="BU2" s="4">
        <v>6.6654351247525084E-2</v>
      </c>
      <c r="BV2" s="4">
        <v>0.23683466917204671</v>
      </c>
      <c r="BW2" s="4">
        <v>0.65820230631169141</v>
      </c>
      <c r="BX2" s="4">
        <v>0.83997555194956097</v>
      </c>
      <c r="BY2" s="4">
        <v>2.498519572911261</v>
      </c>
      <c r="BZ2" s="4">
        <v>11.777891301167649</v>
      </c>
      <c r="CA2" s="4">
        <v>0.40485769183483711</v>
      </c>
      <c r="CB2" s="4">
        <v>47.081715027876953</v>
      </c>
      <c r="CC2" s="4">
        <v>2.6055289020742709</v>
      </c>
      <c r="CD2" s="4">
        <v>1.3805641402335001E-2</v>
      </c>
      <c r="CE2" s="4">
        <v>8.138788068422843E-3</v>
      </c>
      <c r="CF2" s="4">
        <v>0.2466104395356862</v>
      </c>
      <c r="CG2" s="4">
        <v>8.8401969699764221E-4</v>
      </c>
      <c r="CH2" s="4">
        <v>0.11744092782363411</v>
      </c>
      <c r="CI2" s="4">
        <v>1.157543261616433</v>
      </c>
      <c r="CJ2" s="4">
        <v>2.847664403611692</v>
      </c>
      <c r="CK2" s="4">
        <v>1.9836455274398861E-3</v>
      </c>
      <c r="CL2" s="4">
        <v>4.2975561389487584</v>
      </c>
      <c r="CM2" s="4">
        <v>0.19768408926825209</v>
      </c>
      <c r="CN2" s="4">
        <v>16.989362319885348</v>
      </c>
      <c r="CO2" s="4">
        <v>2.366829950668917</v>
      </c>
      <c r="CP2" s="4">
        <v>5.4532598932368517</v>
      </c>
      <c r="CQ2" s="4">
        <v>0.66332058129422999</v>
      </c>
      <c r="CR2" s="4">
        <v>1.408852447370347</v>
      </c>
      <c r="CS2" s="4">
        <v>0.63450372117785192</v>
      </c>
      <c r="CT2" s="4">
        <v>0.68847065345836456</v>
      </c>
      <c r="CU2" s="4">
        <v>0.67784534956856535</v>
      </c>
      <c r="CV2" s="4">
        <v>0.1192667282546863</v>
      </c>
      <c r="CW2" s="4">
        <v>1.239812298899057</v>
      </c>
      <c r="CX2" s="4">
        <v>6.4357508868067166</v>
      </c>
      <c r="CY2" s="4">
        <v>0.983649859139063</v>
      </c>
      <c r="CZ2" s="4">
        <v>0.1585560543159289</v>
      </c>
      <c r="DA2" s="4">
        <v>31.250601378695041</v>
      </c>
      <c r="DB2" s="4">
        <v>14.53318193949123</v>
      </c>
      <c r="DC2" s="4">
        <v>0</v>
      </c>
      <c r="DD2" s="4">
        <v>0.17422201910025309</v>
      </c>
      <c r="DE2" s="4">
        <v>0.32351526546532972</v>
      </c>
      <c r="DF2" s="4">
        <v>0.50678021289641584</v>
      </c>
      <c r="DG2" s="4">
        <v>4.2926207705369261</v>
      </c>
      <c r="DH2" s="4">
        <v>0.68566266134226228</v>
      </c>
      <c r="DI2" s="4">
        <v>1.0076996571085981</v>
      </c>
      <c r="DJ2" s="4">
        <v>3.0905168843412679E-3</v>
      </c>
      <c r="DK2" s="4">
        <v>0.30279491062436992</v>
      </c>
      <c r="DL2" s="4">
        <v>0.109546034395644</v>
      </c>
      <c r="DM2" s="4">
        <v>0.17059426734623051</v>
      </c>
      <c r="DN2" s="4">
        <v>0.12383253092148019</v>
      </c>
      <c r="DO2" s="4">
        <v>1.603303097982155</v>
      </c>
      <c r="DP2" s="4">
        <v>1.198206115063903</v>
      </c>
      <c r="DQ2" s="4">
        <v>1.174842153315294</v>
      </c>
      <c r="DR2" s="4">
        <v>0.2070731717172396</v>
      </c>
      <c r="DS2" s="4">
        <v>0.21407836867161961</v>
      </c>
      <c r="DT2" s="4">
        <v>0.88186940399623526</v>
      </c>
      <c r="DU2" s="4">
        <v>0.94852754506999426</v>
      </c>
      <c r="DV2" s="4">
        <v>12.681391567395289</v>
      </c>
      <c r="DW2" s="4">
        <v>6.2343867807432653E-2</v>
      </c>
      <c r="DX2" s="4">
        <v>9.5240998761317655E-2</v>
      </c>
      <c r="DY2" s="4">
        <v>3.568983673523392</v>
      </c>
      <c r="DZ2" s="4">
        <v>2.230965434994705</v>
      </c>
      <c r="EA2" s="4">
        <v>28.341735086586709</v>
      </c>
      <c r="EB2" s="4">
        <v>11.19067283406944</v>
      </c>
      <c r="EC2" s="4">
        <v>0.47063076148684208</v>
      </c>
      <c r="ED2" s="4">
        <v>1.6215140753117641E-2</v>
      </c>
      <c r="EE2" s="4">
        <v>2.900982900709579E-2</v>
      </c>
      <c r="EF2" s="4">
        <v>2.0308454411420711</v>
      </c>
      <c r="EG2" s="4">
        <v>5.6059751077474497E-2</v>
      </c>
      <c r="EH2" s="4">
        <v>0.38434890499450819</v>
      </c>
      <c r="EI2" s="4">
        <v>1.424778604679203</v>
      </c>
      <c r="EJ2" s="4">
        <v>0.2049308929562173</v>
      </c>
      <c r="EK2" s="4">
        <v>1.266624465638067</v>
      </c>
      <c r="EL2" s="4">
        <v>0.70641712662177947</v>
      </c>
      <c r="EM2" s="4">
        <v>0.80587956874510691</v>
      </c>
      <c r="EN2" s="4">
        <v>4.9222677731841564</v>
      </c>
      <c r="EO2" s="4">
        <v>17.125408042111481</v>
      </c>
      <c r="EP2" s="4">
        <v>0.85584689208859543</v>
      </c>
      <c r="EQ2" s="4">
        <v>1.3752184462951209</v>
      </c>
      <c r="ER2" s="4">
        <v>2.9587119971345999</v>
      </c>
      <c r="ES2" s="4">
        <v>2.5745716594260188</v>
      </c>
      <c r="ET2" s="4">
        <v>0.1125324197607639</v>
      </c>
      <c r="EU2" s="4">
        <v>9.1298335950515553E-3</v>
      </c>
      <c r="EV2" s="4">
        <v>24.721171118288311</v>
      </c>
      <c r="EW2" s="4">
        <v>0.28570967169264749</v>
      </c>
      <c r="EX2" s="4">
        <v>0.55067748353802537</v>
      </c>
      <c r="EY2" s="4">
        <v>0.78299931956566005</v>
      </c>
      <c r="EZ2" s="4">
        <v>2.0786690192536842E-3</v>
      </c>
      <c r="FA2" s="4">
        <v>3.886574627413307E-2</v>
      </c>
      <c r="FB2" s="4">
        <v>0.4134874413035457</v>
      </c>
      <c r="FC2" s="4">
        <v>1.1908791360608579</v>
      </c>
      <c r="FD2" s="4">
        <v>1.8262103738124471</v>
      </c>
      <c r="FE2" s="4">
        <v>0.34231347634930631</v>
      </c>
      <c r="FF2" s="4">
        <v>0.66542944181375652</v>
      </c>
      <c r="FG2" s="4">
        <v>0.184697977762595</v>
      </c>
      <c r="FH2" s="4">
        <v>2.019250595347692</v>
      </c>
      <c r="FI2" s="4">
        <v>0.18848844032397091</v>
      </c>
      <c r="FJ2" s="4">
        <v>0.29216051603400561</v>
      </c>
      <c r="FK2" s="4">
        <v>6.7475197545820459E-2</v>
      </c>
      <c r="FL2" s="4">
        <v>7.3256585732787705E-2</v>
      </c>
      <c r="FM2" s="4">
        <v>1.501126542285903E-2</v>
      </c>
      <c r="FN2" s="4">
        <v>1.09956030873096</v>
      </c>
      <c r="FO2" s="4">
        <v>0.56811244343203482</v>
      </c>
      <c r="FP2" s="4">
        <v>0.1380664825106438</v>
      </c>
      <c r="FQ2" s="4">
        <v>0.51628429736022508</v>
      </c>
      <c r="FR2" s="4">
        <v>0.85687386035240121</v>
      </c>
      <c r="FS2" s="4">
        <v>8.5781587322190394</v>
      </c>
      <c r="FT2" s="4">
        <v>4.205042845471449</v>
      </c>
      <c r="FU2" s="4">
        <v>3.2604508877388541</v>
      </c>
      <c r="FV2" s="4">
        <v>0.22834213833018671</v>
      </c>
      <c r="FW2" s="4">
        <v>8.527677455155748E-2</v>
      </c>
      <c r="FX2" s="4">
        <v>0.49053726100441353</v>
      </c>
      <c r="FY2" s="4">
        <v>0.55099801070266152</v>
      </c>
      <c r="FZ2" s="4">
        <v>4.5157874761783748E-2</v>
      </c>
      <c r="GA2" s="4">
        <v>0.14187665990450479</v>
      </c>
      <c r="GB2" s="4">
        <v>0.65259940531578353</v>
      </c>
      <c r="GC2" s="4">
        <v>0.85824226946232374</v>
      </c>
      <c r="GD2" s="4">
        <v>0.49290694971876431</v>
      </c>
      <c r="GE2" s="4">
        <v>0.37235270203172072</v>
      </c>
      <c r="GF2" s="4">
        <v>5.9769448793668571</v>
      </c>
      <c r="GG2" s="4">
        <v>0.1424684852696895</v>
      </c>
      <c r="GH2" s="4">
        <v>0.1207174481975551</v>
      </c>
      <c r="GI2" s="4">
        <v>1.9406066361691989</v>
      </c>
      <c r="GJ2" s="4">
        <v>6.6901993611071999</v>
      </c>
      <c r="GK2" s="4">
        <v>1.1892847140543039</v>
      </c>
      <c r="GL2" s="4">
        <v>29.092633028547102</v>
      </c>
      <c r="GM2" s="4">
        <v>14.958028056211329</v>
      </c>
      <c r="GN2" s="4">
        <v>0.98473503397451545</v>
      </c>
      <c r="GO2" s="4">
        <v>5.8465931618193654</v>
      </c>
      <c r="GP2" s="4">
        <v>15.7569211109699</v>
      </c>
      <c r="GQ2" s="4">
        <v>0.84033823772308691</v>
      </c>
      <c r="GR2" s="4">
        <v>10.933348511016369</v>
      </c>
      <c r="GS2" s="4">
        <v>0.26815486394491811</v>
      </c>
      <c r="GT2" s="4">
        <v>0.66255926213648708</v>
      </c>
      <c r="GU2" s="4">
        <v>0.35656659668869101</v>
      </c>
      <c r="GV2" s="4">
        <v>1.569208785213554E-2</v>
      </c>
      <c r="GW2" s="4">
        <v>5.2909426447817147E-2</v>
      </c>
      <c r="GX2" s="4">
        <v>2.428793173064526</v>
      </c>
      <c r="GY2" s="4">
        <v>3.8543726640757073E-2</v>
      </c>
      <c r="GZ2" s="4">
        <v>6.540386641290878</v>
      </c>
      <c r="HA2" s="4">
        <v>3.6059991263391402</v>
      </c>
      <c r="HB2" s="4">
        <v>0.6027683873382147</v>
      </c>
      <c r="HC2" s="4">
        <v>0.1904954284676271</v>
      </c>
      <c r="HD2" s="4">
        <v>1.2638476934042339E-2</v>
      </c>
      <c r="HE2" s="4">
        <v>1.6228970297426169E-2</v>
      </c>
      <c r="HF2" s="4">
        <v>1.207306182783513</v>
      </c>
      <c r="HG2" s="4">
        <v>0.14633907978694041</v>
      </c>
      <c r="HH2" s="4">
        <v>1.8129404099353119</v>
      </c>
      <c r="HI2" s="4">
        <v>0.82326898214503319</v>
      </c>
      <c r="HJ2" s="4">
        <v>6.060495287076928</v>
      </c>
      <c r="HK2" s="4">
        <v>6.3840235517574548E-2</v>
      </c>
      <c r="HL2" s="4">
        <v>1.1305521344553591</v>
      </c>
      <c r="HM2" s="4">
        <v>2.400868577580006</v>
      </c>
      <c r="HN2" s="4">
        <v>0.23442563009741799</v>
      </c>
      <c r="HO2" s="4">
        <v>9.208199574427282E-3</v>
      </c>
      <c r="HP2" s="4">
        <v>2.0090247396608412</v>
      </c>
      <c r="HQ2" s="4">
        <v>3.1422674072468099E-2</v>
      </c>
      <c r="HR2" s="4">
        <v>12.03771492190458</v>
      </c>
      <c r="HS2" s="4">
        <v>0.39471388917002181</v>
      </c>
      <c r="HT2" s="4">
        <v>0.54742674953730919</v>
      </c>
      <c r="HU2" s="4">
        <v>3.031867834725495</v>
      </c>
      <c r="HV2" s="4">
        <v>3.4760869862010528</v>
      </c>
      <c r="HW2" s="4">
        <v>0.31679494305900768</v>
      </c>
      <c r="HX2" s="4">
        <v>2.943017875802048</v>
      </c>
      <c r="HY2" s="4">
        <v>10.58287035954798</v>
      </c>
      <c r="HZ2" s="4">
        <v>0.79867924649359934</v>
      </c>
      <c r="IA2" s="4">
        <v>2.1329085724617021</v>
      </c>
      <c r="IB2" s="4">
        <v>3.145193554826295</v>
      </c>
      <c r="IC2" s="4">
        <v>3.443974567617717E-3</v>
      </c>
      <c r="ID2" s="4">
        <v>1.1474318082322901</v>
      </c>
      <c r="IE2" s="4">
        <v>0.85804084851409623</v>
      </c>
      <c r="IF2" s="4">
        <v>0.71752509386129248</v>
      </c>
      <c r="IG2" s="4">
        <v>0.14759024091214529</v>
      </c>
      <c r="IH2" s="4">
        <v>4.297783303420076E-2</v>
      </c>
      <c r="II2" s="4">
        <v>0.71605696637385585</v>
      </c>
      <c r="IJ2" s="4">
        <v>5.3887494102000067E-3</v>
      </c>
      <c r="IK2" s="4">
        <v>0.1130290676325887</v>
      </c>
      <c r="IL2" s="4">
        <v>0.2059134389745377</v>
      </c>
      <c r="IM2" s="4">
        <v>1.172143218971982</v>
      </c>
      <c r="IN2" s="4">
        <v>2.154721729765888</v>
      </c>
      <c r="IO2" s="4">
        <v>2.14423265075676E-2</v>
      </c>
      <c r="IP2" s="4">
        <v>0.1055172507041794</v>
      </c>
      <c r="IQ2" s="4">
        <v>3.6528130456605391E-2</v>
      </c>
      <c r="IR2" s="4">
        <v>0.14673158490586291</v>
      </c>
      <c r="IS2" s="4">
        <v>3.2007992483356E-2</v>
      </c>
      <c r="IT2" s="4">
        <v>1.231446074034591E-4</v>
      </c>
      <c r="IU2" s="4">
        <v>0</v>
      </c>
      <c r="IV2" s="4">
        <v>7.4209939976602635E-2</v>
      </c>
      <c r="IW2" s="4">
        <v>6.2934403701074299E-3</v>
      </c>
      <c r="IX2" s="4">
        <v>0</v>
      </c>
      <c r="IY2" s="4">
        <v>0.62688870833128618</v>
      </c>
      <c r="IZ2" s="4">
        <v>0.18644380638004529</v>
      </c>
      <c r="JA2" s="4">
        <v>1.0263656357737299E-2</v>
      </c>
      <c r="JB2" s="4">
        <v>2.293692495055438</v>
      </c>
      <c r="JC2" s="4">
        <v>0.76050053878981194</v>
      </c>
      <c r="JD2" s="4">
        <v>0.16012464585455449</v>
      </c>
      <c r="JE2" s="4">
        <v>0.12349637188698979</v>
      </c>
      <c r="JF2" s="4">
        <v>1.127686772122187</v>
      </c>
      <c r="JG2" s="4">
        <v>0.27757332998138567</v>
      </c>
      <c r="JH2" s="4">
        <v>19.052745785731101</v>
      </c>
      <c r="JI2" s="4">
        <v>1.4693725709079719</v>
      </c>
      <c r="JJ2" s="4">
        <v>0.1093221176423706</v>
      </c>
      <c r="JK2" s="4">
        <v>0</v>
      </c>
      <c r="JL2" s="4">
        <v>0.48198728366302329</v>
      </c>
      <c r="JM2" s="4">
        <v>2.0467868839250172</v>
      </c>
      <c r="JN2" s="4">
        <v>4.6978215009353336E-3</v>
      </c>
      <c r="JO2" s="4">
        <v>0.38414704510863767</v>
      </c>
      <c r="JP2" s="4">
        <v>2.2686152574282911E-2</v>
      </c>
      <c r="JQ2" s="4">
        <v>0.114957354727604</v>
      </c>
      <c r="JR2" s="4">
        <v>0.18128239813063829</v>
      </c>
      <c r="JS2" s="4">
        <v>1.559131609325602</v>
      </c>
      <c r="JT2" s="4">
        <v>0.40024889317200851</v>
      </c>
      <c r="JU2" s="4">
        <v>7.7847326759199664E-4</v>
      </c>
      <c r="JV2" s="4">
        <v>0.59839057771206861</v>
      </c>
      <c r="JW2" s="4">
        <v>0.1254693622865368</v>
      </c>
      <c r="JX2" s="4">
        <v>0.1651580155011019</v>
      </c>
      <c r="JY2" s="4">
        <v>6.7835764878666618E-2</v>
      </c>
      <c r="JZ2" s="4">
        <v>0.14332755703193109</v>
      </c>
      <c r="KA2" s="4">
        <v>8.3971263660271802</v>
      </c>
      <c r="KB2" s="4">
        <v>4.7191064481215017E-2</v>
      </c>
      <c r="KC2" s="4">
        <v>1.3788072014446751</v>
      </c>
      <c r="KD2" s="4">
        <v>1.4607365506581531</v>
      </c>
      <c r="KE2" s="4">
        <v>0.16751497816285041</v>
      </c>
      <c r="KF2" s="4">
        <v>2.0312116254217041E-2</v>
      </c>
      <c r="KG2" s="4">
        <v>0.49082404880779612</v>
      </c>
      <c r="KH2" s="4">
        <v>1.1725948948223539</v>
      </c>
      <c r="KI2" s="4">
        <v>0.113817142778393</v>
      </c>
      <c r="KJ2" s="4">
        <v>0.63310245534595766</v>
      </c>
      <c r="KK2" s="4">
        <v>0.15048619571475949</v>
      </c>
      <c r="KL2" s="4">
        <v>2.3323031306952342</v>
      </c>
      <c r="KM2" s="4">
        <v>0.81705130692581984</v>
      </c>
      <c r="KN2" s="4">
        <v>7.6928585036245389E-2</v>
      </c>
      <c r="KO2" s="4">
        <v>0.12566244561957651</v>
      </c>
      <c r="KP2" s="4">
        <v>0.4528737183917288</v>
      </c>
      <c r="KQ2" s="4">
        <v>3.0858824438371769E-2</v>
      </c>
      <c r="KR2" s="4">
        <v>0.38364957898123841</v>
      </c>
      <c r="KS2" s="4">
        <v>2.5479207722358179</v>
      </c>
      <c r="KT2" s="4">
        <v>0.29155163903520442</v>
      </c>
      <c r="KU2" s="4">
        <v>4.9945163329764147E-2</v>
      </c>
      <c r="KV2" s="4">
        <v>1.52673911619488</v>
      </c>
      <c r="KW2" s="4">
        <v>0.37039827777568252</v>
      </c>
      <c r="KX2" s="4">
        <v>4.7575692665818417E-2</v>
      </c>
      <c r="KY2" s="4">
        <v>6.440673142898147E-2</v>
      </c>
      <c r="KZ2" s="4">
        <v>0.94180754121698906</v>
      </c>
      <c r="LA2" s="4">
        <v>2.1696691988116069E-2</v>
      </c>
      <c r="LB2" s="4">
        <v>3.5847747384794222E-4</v>
      </c>
      <c r="LC2" s="4">
        <v>4.6738133827362187E-2</v>
      </c>
      <c r="LD2" s="4">
        <v>3.5256842386569209</v>
      </c>
      <c r="LE2" s="4">
        <v>8.4601395328519017E-3</v>
      </c>
      <c r="LF2" s="4">
        <v>1.664938279339806</v>
      </c>
      <c r="LG2" s="4">
        <v>4.0059136506108331E-2</v>
      </c>
      <c r="LH2" s="4">
        <v>1.0790828938968679E-2</v>
      </c>
      <c r="LI2" s="4">
        <v>0.49860206210095692</v>
      </c>
      <c r="LJ2" s="4">
        <v>0.2186326234784543</v>
      </c>
      <c r="LK2" s="4">
        <v>7.3594760741619886E-2</v>
      </c>
      <c r="LL2" s="4">
        <v>8.0330223467569198E-2</v>
      </c>
      <c r="LM2" s="4">
        <v>0.26880824936699788</v>
      </c>
      <c r="LN2" s="4">
        <v>0.75146888268895939</v>
      </c>
      <c r="LO2" s="4">
        <v>0.55099301996427741</v>
      </c>
      <c r="LP2" s="4">
        <v>1.2201730708317241E-2</v>
      </c>
      <c r="LQ2" s="4">
        <v>0.70518948217710864</v>
      </c>
      <c r="LR2" s="4">
        <v>0.40019817553455789</v>
      </c>
      <c r="LS2" s="4">
        <v>0.12072845338853259</v>
      </c>
      <c r="LT2" s="4">
        <v>0.22407032541610869</v>
      </c>
      <c r="LU2" s="4">
        <v>4.1282797195933578E-2</v>
      </c>
      <c r="LV2" s="4">
        <v>0.23978531499703051</v>
      </c>
      <c r="LW2" s="4">
        <v>0.20079825068653209</v>
      </c>
      <c r="LX2" s="4">
        <v>0.33939723943417421</v>
      </c>
      <c r="LY2" s="4">
        <v>8.8832661611199126E-2</v>
      </c>
      <c r="LZ2" s="4">
        <v>0.69659012886511995</v>
      </c>
      <c r="MA2" s="4">
        <v>2.1706430328099179E-2</v>
      </c>
      <c r="MB2" s="4">
        <v>5.4089742481936098E-2</v>
      </c>
      <c r="MC2" s="4">
        <v>2.9223224187418271E-2</v>
      </c>
      <c r="MD2" s="4">
        <v>0.85268930818073918</v>
      </c>
      <c r="ME2" s="4">
        <v>3.1390510013962372</v>
      </c>
      <c r="MF2" s="4">
        <v>0.2441519822206924</v>
      </c>
      <c r="MG2" s="4">
        <v>0.53887563295276197</v>
      </c>
      <c r="MH2" s="4">
        <v>5.5330314702275528E-2</v>
      </c>
      <c r="MI2" s="4">
        <v>1.467527786265539E-2</v>
      </c>
      <c r="MJ2" s="4">
        <v>2.1910799484439521E-2</v>
      </c>
      <c r="MK2" s="4">
        <v>5.7779006892680562E-2</v>
      </c>
      <c r="ML2" s="4">
        <v>6.9188316613788686E-2</v>
      </c>
      <c r="MM2" s="4">
        <v>0.12573360249512111</v>
      </c>
      <c r="MN2" s="4">
        <v>0.1424476100360631</v>
      </c>
      <c r="MO2" s="4">
        <v>0.120737158870488</v>
      </c>
      <c r="MP2" s="4">
        <v>2.9944883943132009E-2</v>
      </c>
      <c r="MQ2" s="4">
        <v>3.1965819526560683E-2</v>
      </c>
      <c r="MR2" s="4">
        <v>0.14876426534942139</v>
      </c>
      <c r="MS2" s="4">
        <v>0.26428980969396459</v>
      </c>
      <c r="MT2" s="4">
        <v>0.28401557161233842</v>
      </c>
      <c r="MU2" s="4">
        <v>0.31002934682332339</v>
      </c>
      <c r="MV2" s="4">
        <v>2.9317393067454661E-2</v>
      </c>
      <c r="MW2" s="4">
        <v>0.28526958892258791</v>
      </c>
      <c r="MX2" s="4">
        <v>0.42623846704365198</v>
      </c>
      <c r="MY2" s="4">
        <v>1.0332764380144639</v>
      </c>
      <c r="MZ2" s="4">
        <v>4.626198667395709E-2</v>
      </c>
      <c r="NA2" s="4">
        <v>8.3736612253259138E-2</v>
      </c>
      <c r="NB2" s="4">
        <v>0.19176507852275171</v>
      </c>
      <c r="NC2" s="4">
        <v>0.32092240724386861</v>
      </c>
      <c r="ND2" s="4">
        <v>0.46086620660996858</v>
      </c>
      <c r="NE2" s="4">
        <v>0.73452895146170205</v>
      </c>
      <c r="NF2" s="4">
        <v>0.1035979474346809</v>
      </c>
      <c r="NG2" s="4">
        <v>0.43279882094266031</v>
      </c>
      <c r="NH2" s="4">
        <v>7.1327325346627543E-2</v>
      </c>
      <c r="NI2" s="4">
        <v>0.31702931050215888</v>
      </c>
      <c r="NJ2" s="4">
        <v>8.3806418160545881</v>
      </c>
      <c r="NK2" s="4">
        <v>1.5602192357893769</v>
      </c>
      <c r="NL2" s="4">
        <v>0.3007485954907228</v>
      </c>
      <c r="NM2" s="4">
        <v>0.26925709121601082</v>
      </c>
      <c r="NN2" s="4">
        <v>0.173634100346829</v>
      </c>
      <c r="NO2" s="4">
        <v>0.22388917445666431</v>
      </c>
      <c r="NP2" s="4">
        <v>0.60592343717177921</v>
      </c>
      <c r="NQ2" s="4">
        <v>0.53492506181598953</v>
      </c>
      <c r="NR2" s="4">
        <v>0.44880010959923877</v>
      </c>
      <c r="NS2" s="4">
        <v>0.13286970490602201</v>
      </c>
      <c r="NT2" s="4">
        <v>0.34493900564232061</v>
      </c>
      <c r="NU2" s="4">
        <v>0.36454577331948301</v>
      </c>
      <c r="NV2" s="4">
        <v>0.25468773853899312</v>
      </c>
      <c r="NW2" s="4">
        <v>0.26919575708137528</v>
      </c>
      <c r="NX2" s="4">
        <v>0.1091203667496541</v>
      </c>
      <c r="NY2" s="4">
        <v>6.2103398072851173</v>
      </c>
      <c r="NZ2" s="4">
        <v>0.35113482978911781</v>
      </c>
      <c r="OA2" s="4">
        <v>0.13847307663632361</v>
      </c>
      <c r="OB2" s="4">
        <v>0.1224434923733841</v>
      </c>
      <c r="OC2" s="4">
        <v>0.76361445521326354</v>
      </c>
      <c r="OD2" s="4">
        <v>0.95077663515755517</v>
      </c>
      <c r="OE2" s="4">
        <v>0.67922186399251661</v>
      </c>
      <c r="OF2" s="4">
        <v>0.74479587976829342</v>
      </c>
      <c r="OG2" s="4">
        <v>0.49072709251290642</v>
      </c>
      <c r="OH2" s="4">
        <v>0.22284187245180839</v>
      </c>
      <c r="OI2" s="4">
        <v>0.22849053538100531</v>
      </c>
      <c r="OJ2" s="4">
        <v>0.22745898742429579</v>
      </c>
      <c r="OK2" s="4">
        <v>4.3591582076152199E-2</v>
      </c>
      <c r="OL2" s="4">
        <v>8.7258806962275753E-2</v>
      </c>
      <c r="OM2" s="4">
        <v>0.49054681951628548</v>
      </c>
      <c r="ON2" s="4">
        <v>0.53211071200489379</v>
      </c>
      <c r="OO2" s="4">
        <v>8.0559444739119321</v>
      </c>
      <c r="OP2" s="4">
        <v>2.6115633382904848</v>
      </c>
      <c r="OQ2" s="4">
        <v>0.70230653471149584</v>
      </c>
      <c r="OR2" s="4">
        <v>0.29628655119974728</v>
      </c>
      <c r="OS2" s="4">
        <v>0.64015250333375839</v>
      </c>
      <c r="OT2" s="4">
        <v>0</v>
      </c>
      <c r="OU2" s="4">
        <v>0.62741299525642158</v>
      </c>
      <c r="OV2" s="4">
        <v>0.97736202304280884</v>
      </c>
      <c r="OW2" s="4">
        <v>8.3797102153528369E-2</v>
      </c>
      <c r="OX2" s="4">
        <v>2.252840647160256</v>
      </c>
      <c r="OY2" s="4">
        <v>0.24859552458208631</v>
      </c>
      <c r="OZ2" s="4">
        <v>0.41079246896559041</v>
      </c>
      <c r="PA2" s="4">
        <v>5.4774259230257168E-3</v>
      </c>
      <c r="PB2" s="4">
        <v>6.4764013223409578E-2</v>
      </c>
      <c r="PC2" s="4">
        <v>0</v>
      </c>
      <c r="PD2" s="4">
        <v>7.0524153463682928E-4</v>
      </c>
      <c r="PE2" s="4">
        <v>0.1029306150507233</v>
      </c>
      <c r="PF2" s="4">
        <v>1.1836710150261319E-2</v>
      </c>
      <c r="PG2" s="4">
        <v>0.45676921398791592</v>
      </c>
      <c r="PH2" s="4">
        <v>0.25206452303425492</v>
      </c>
      <c r="PI2" s="4">
        <v>0.91423355928913808</v>
      </c>
      <c r="PJ2" s="4">
        <v>9.0713799194445999E-2</v>
      </c>
      <c r="PK2" s="4">
        <v>12.58760329543126</v>
      </c>
      <c r="PL2" s="4">
        <v>6.1858780859712894</v>
      </c>
      <c r="PM2" s="4">
        <v>0.18158059859675371</v>
      </c>
      <c r="PN2" s="4">
        <v>1.10812872359385</v>
      </c>
      <c r="PO2" s="4">
        <v>0.81041338340227731</v>
      </c>
      <c r="PP2" s="4">
        <v>0.17190943719236551</v>
      </c>
      <c r="PQ2" s="4">
        <v>0.38041072130673892</v>
      </c>
      <c r="PR2" s="4">
        <v>0.46837009634518018</v>
      </c>
      <c r="PS2" s="4">
        <v>4.1667761835135583E-2</v>
      </c>
      <c r="PT2" s="4">
        <v>0.29111097926821522</v>
      </c>
      <c r="PU2" s="4">
        <v>0.2786207512706268</v>
      </c>
      <c r="PV2" s="4">
        <v>0.51708397406813822</v>
      </c>
      <c r="PW2" s="4">
        <v>0.47635549615853889</v>
      </c>
      <c r="PX2" s="4">
        <v>3.8722505381898182E-4</v>
      </c>
      <c r="PY2" s="4">
        <v>0.33821461101497052</v>
      </c>
      <c r="PZ2" s="4">
        <v>0.38054146313496262</v>
      </c>
      <c r="QA2" s="4">
        <v>0.14270860705100449</v>
      </c>
      <c r="QB2" s="4">
        <v>5.2744174589002789E-2</v>
      </c>
      <c r="QC2" s="4">
        <v>0.39269242627802059</v>
      </c>
      <c r="QD2" s="4">
        <v>0.59677032568993105</v>
      </c>
      <c r="QE2" s="4">
        <v>0.47813791750413892</v>
      </c>
      <c r="QF2" s="4">
        <v>0.25099811504551961</v>
      </c>
      <c r="QG2" s="4">
        <v>0.32301352810949119</v>
      </c>
      <c r="QH2" s="4">
        <v>0.17452477852687681</v>
      </c>
      <c r="QI2" s="4">
        <v>0.31220948272036209</v>
      </c>
      <c r="QJ2" s="4">
        <v>0.2205944105284052</v>
      </c>
      <c r="QK2" s="4">
        <v>0.1074353522556746</v>
      </c>
      <c r="QL2" s="4">
        <v>0.28592688754736822</v>
      </c>
      <c r="QM2" s="4">
        <v>0.29552346810440572</v>
      </c>
      <c r="QN2" s="4">
        <v>0.16516716369908471</v>
      </c>
      <c r="QO2" s="4">
        <v>0.78221121611469346</v>
      </c>
      <c r="QP2" s="4">
        <v>0.40364423524989168</v>
      </c>
      <c r="QQ2" s="4">
        <v>4.6410986561143973E-2</v>
      </c>
      <c r="QR2" s="4">
        <v>0.1730813861690049</v>
      </c>
      <c r="QS2" s="4">
        <v>0.19124481444919761</v>
      </c>
      <c r="QT2" s="4">
        <v>0.46553004343992632</v>
      </c>
      <c r="QU2" s="4">
        <v>1.5982903161631489E-2</v>
      </c>
      <c r="QV2" s="4">
        <v>0.1605201190875446</v>
      </c>
      <c r="QW2" s="4">
        <v>0.3270631748131605</v>
      </c>
      <c r="QX2" s="4">
        <v>0.14626678717005931</v>
      </c>
      <c r="QY2" s="4">
        <v>9.4479965311772302E-2</v>
      </c>
      <c r="QZ2" s="4">
        <v>0.43075605968329678</v>
      </c>
      <c r="RA2" s="4">
        <v>0.14059194917829301</v>
      </c>
      <c r="RB2" s="4">
        <v>0.13432751464784129</v>
      </c>
      <c r="RC2" s="4">
        <v>0.1063048079177092</v>
      </c>
      <c r="RD2" s="4">
        <v>7.3084509626562447E-2</v>
      </c>
      <c r="RE2" s="4">
        <v>0.29529459946806041</v>
      </c>
      <c r="RF2" s="4">
        <v>8.615165847518283E-2</v>
      </c>
      <c r="RG2" s="4">
        <v>0.18289168647683721</v>
      </c>
      <c r="RH2" s="4">
        <v>0.67744678805058778</v>
      </c>
      <c r="RI2" s="4">
        <v>0.54431917772148086</v>
      </c>
      <c r="RJ2" s="4">
        <v>6.5491307243742442E-2</v>
      </c>
      <c r="RK2" s="4">
        <v>0.30588223748864168</v>
      </c>
      <c r="RL2" s="4">
        <v>0.26122751623377438</v>
      </c>
      <c r="RM2" s="4">
        <v>0.45108803169359968</v>
      </c>
      <c r="RN2" s="4">
        <v>0.59403471903886607</v>
      </c>
      <c r="RO2" s="4">
        <v>1.9111416228525651</v>
      </c>
      <c r="RP2" s="4">
        <v>0.1429674251841716</v>
      </c>
      <c r="RQ2" s="4">
        <v>0.14607266217913259</v>
      </c>
      <c r="RR2" s="4">
        <v>1.747240120482416E-2</v>
      </c>
      <c r="RS2" s="4">
        <v>0.30726014331495688</v>
      </c>
      <c r="RT2" s="4">
        <v>6.9605143730802316E-2</v>
      </c>
      <c r="RU2" s="4">
        <v>2.496259161084367</v>
      </c>
      <c r="RV2" s="4">
        <v>3.6577150208255867E-2</v>
      </c>
      <c r="RW2" s="4">
        <v>8.1406324452284892E-2</v>
      </c>
      <c r="RX2" s="4">
        <v>7.9784126560252258</v>
      </c>
      <c r="RY2" s="4">
        <v>0.21274234154044391</v>
      </c>
      <c r="RZ2" s="4">
        <v>0.1198863420084328</v>
      </c>
      <c r="SA2" s="4">
        <v>0.54616420209272998</v>
      </c>
      <c r="SB2" s="4">
        <v>2.8420454968348232</v>
      </c>
      <c r="SC2" s="4">
        <v>1.020696775475805</v>
      </c>
      <c r="SD2" s="4">
        <v>0.26174253145833831</v>
      </c>
      <c r="SE2" s="4">
        <v>0.62387943415237368</v>
      </c>
      <c r="SF2" s="4">
        <v>0.17304134056393169</v>
      </c>
      <c r="SG2" s="4">
        <v>1.942174422819876E-2</v>
      </c>
      <c r="SH2" s="4">
        <v>3.0284057918508189E-2</v>
      </c>
      <c r="SI2" s="4">
        <v>0.78417446735863949</v>
      </c>
      <c r="SJ2" s="4">
        <v>0.78779690519705514</v>
      </c>
      <c r="SK2" s="4">
        <v>15.034193480184451</v>
      </c>
      <c r="SL2" s="4">
        <v>0.1099023253511635</v>
      </c>
      <c r="SM2" s="4">
        <v>1.2367834795203589</v>
      </c>
      <c r="SN2" s="4">
        <v>0.188655658542774</v>
      </c>
      <c r="SO2" s="4">
        <v>5.8199727933024763E-3</v>
      </c>
      <c r="SP2" s="4">
        <v>1.2135091799916591</v>
      </c>
      <c r="SQ2" s="4">
        <v>2.3832554878793411</v>
      </c>
      <c r="SR2" s="4">
        <v>1.3561966309452329</v>
      </c>
      <c r="SS2" s="4">
        <v>0.31552289534793238</v>
      </c>
      <c r="ST2" s="4">
        <v>3.3912239578511292E-3</v>
      </c>
      <c r="SU2" s="4">
        <v>0.2465258339252798</v>
      </c>
      <c r="SV2" s="4">
        <v>1.4481183425259609</v>
      </c>
      <c r="SW2" s="4">
        <v>0.51075626639661698</v>
      </c>
      <c r="SX2" s="4">
        <v>6.983565143906012</v>
      </c>
      <c r="SY2" s="4">
        <v>0.81998712785072581</v>
      </c>
      <c r="SZ2" s="4">
        <v>1.5311999595824239</v>
      </c>
      <c r="TA2" s="4">
        <v>2.7664768983139481</v>
      </c>
      <c r="TB2" s="4">
        <v>1.469505651429728</v>
      </c>
      <c r="TC2" s="4">
        <v>1.1428112423682879E-2</v>
      </c>
      <c r="TD2" s="4">
        <v>0.22085767768534889</v>
      </c>
      <c r="TE2" s="4">
        <v>7.3687342177853254E-3</v>
      </c>
      <c r="TF2" s="4">
        <v>3.893534446709324</v>
      </c>
      <c r="TG2" s="4">
        <v>1.4549773976076901</v>
      </c>
      <c r="TH2" s="4">
        <v>0.1290207211962475</v>
      </c>
      <c r="TI2" s="4">
        <v>4.8915161742608307E-2</v>
      </c>
      <c r="TJ2" s="4">
        <v>0.1552688888131199</v>
      </c>
      <c r="TK2" s="4">
        <v>8.077479186749727E-3</v>
      </c>
      <c r="TL2" s="4">
        <v>0.51092002487081289</v>
      </c>
      <c r="TM2" s="4">
        <v>1.309778242317056E-2</v>
      </c>
      <c r="TN2" s="4">
        <v>2.7463776972996731E-2</v>
      </c>
      <c r="TO2" s="4">
        <v>1.8798908516896619E-2</v>
      </c>
      <c r="TP2" s="4">
        <v>8.2916036919919497E-3</v>
      </c>
      <c r="TQ2" s="4">
        <v>1.427072162699299</v>
      </c>
      <c r="TR2" s="4">
        <v>6.3312676671137567</v>
      </c>
      <c r="TS2" s="4">
        <v>16.757499391964529</v>
      </c>
      <c r="TT2" s="4">
        <v>0.92539607998703799</v>
      </c>
      <c r="TU2" s="4">
        <v>2.0034921944252519</v>
      </c>
      <c r="TV2" s="4">
        <v>0.23668596804480641</v>
      </c>
      <c r="TW2" s="4">
        <v>9.0020031871226078E-2</v>
      </c>
      <c r="TX2" s="4">
        <v>0.2435298706004338</v>
      </c>
      <c r="TY2" s="4">
        <v>2.1816769254729951</v>
      </c>
      <c r="TZ2" s="4">
        <v>0.92689675327476662</v>
      </c>
      <c r="UA2" s="4">
        <v>1.3987684202172499</v>
      </c>
      <c r="UB2" s="4">
        <v>0.56574178988154356</v>
      </c>
      <c r="UC2" s="4">
        <v>0.25309706287230638</v>
      </c>
      <c r="UD2" s="4">
        <v>3.4565370413470263E-2</v>
      </c>
      <c r="UE2" s="4">
        <v>0.29767222066146332</v>
      </c>
      <c r="UF2" s="4">
        <v>0.74776059161002739</v>
      </c>
      <c r="UG2" s="4">
        <v>1.0922366802262049</v>
      </c>
      <c r="UH2" s="4">
        <v>1.093828096040687</v>
      </c>
      <c r="UI2" s="4">
        <v>4.7538622203930098E-2</v>
      </c>
      <c r="UJ2" s="4">
        <v>1.120625158847292</v>
      </c>
      <c r="UK2" s="4">
        <v>1.524516869137562E-2</v>
      </c>
      <c r="UL2" s="4">
        <v>1.6420682262586439</v>
      </c>
      <c r="UM2" s="4">
        <v>0.43415803532745068</v>
      </c>
      <c r="UN2" s="4">
        <v>2.7423207644417819E-2</v>
      </c>
      <c r="UO2" s="4">
        <v>0.2196601250370453</v>
      </c>
      <c r="UP2" s="4">
        <v>0.31657557323646812</v>
      </c>
      <c r="UQ2" s="4">
        <v>0.16003985062078149</v>
      </c>
      <c r="UR2" s="4">
        <v>0.12592615103390439</v>
      </c>
      <c r="US2" s="4">
        <v>0.33559292536133628</v>
      </c>
      <c r="UT2" s="4">
        <v>0.81000445324631776</v>
      </c>
      <c r="UU2" s="4">
        <v>0.2093315123719815</v>
      </c>
      <c r="UV2" s="4">
        <v>5.5933978535371187E-2</v>
      </c>
      <c r="UW2" s="4">
        <v>5.4867628152542508E-2</v>
      </c>
      <c r="UX2" s="4">
        <v>3.973886038272699E-2</v>
      </c>
      <c r="UY2" s="4">
        <v>1.557153704109048E-2</v>
      </c>
      <c r="UZ2" s="4">
        <v>8.4580142713077289E-2</v>
      </c>
      <c r="VA2" s="4">
        <v>0.40044797160933421</v>
      </c>
      <c r="VB2" s="4">
        <v>0.51759380900136998</v>
      </c>
      <c r="VC2" s="4">
        <v>4.4505083113666466E-3</v>
      </c>
      <c r="VD2" s="4">
        <v>2.3797171627388081E-2</v>
      </c>
      <c r="VE2" s="4">
        <v>0.12132739767387669</v>
      </c>
      <c r="VF2" s="4">
        <v>0</v>
      </c>
      <c r="VG2" s="4">
        <v>2.4784845022751361</v>
      </c>
      <c r="VH2" s="4">
        <v>0.39091191563918309</v>
      </c>
      <c r="VI2" s="4">
        <v>4.1059416847716932</v>
      </c>
      <c r="VJ2" s="4">
        <v>3.3290127831366582E-2</v>
      </c>
      <c r="VK2" s="4">
        <v>0.30926500962603493</v>
      </c>
      <c r="VL2" s="4">
        <v>4.9550899128961946E-3</v>
      </c>
      <c r="VM2" s="4">
        <v>2.3099417033768099</v>
      </c>
      <c r="VN2" s="4">
        <v>0.3372891883466041</v>
      </c>
      <c r="VO2" s="4">
        <v>4.8450633776250696</v>
      </c>
      <c r="VP2" s="4">
        <v>0</v>
      </c>
      <c r="VQ2" s="4">
        <v>3.9232766982555298</v>
      </c>
      <c r="VR2" s="4">
        <v>5.2186240059038224E-3</v>
      </c>
      <c r="VS2" s="4">
        <v>0.180848223513013</v>
      </c>
      <c r="VT2" s="4">
        <v>6.5626528429984874E-3</v>
      </c>
      <c r="VU2" s="4">
        <v>0.1108544066178003</v>
      </c>
      <c r="VV2" s="4">
        <v>0.1891967118843241</v>
      </c>
      <c r="VW2" s="4">
        <v>2.867413796806342E-2</v>
      </c>
      <c r="VX2" s="4">
        <v>2.267122171938812E-2</v>
      </c>
      <c r="VY2" s="4">
        <v>0</v>
      </c>
      <c r="VZ2" s="4">
        <v>16.017343682416222</v>
      </c>
      <c r="WA2" s="4">
        <v>1.8828019552177679</v>
      </c>
      <c r="WB2" s="4">
        <v>0.120171316781899</v>
      </c>
      <c r="WC2" s="4">
        <v>0.16403256011296971</v>
      </c>
      <c r="WD2" s="4">
        <v>7.2355672437386942E-2</v>
      </c>
      <c r="WE2" s="4">
        <v>7.0004671512896672E-3</v>
      </c>
      <c r="WF2" s="4">
        <v>0.33673438484069268</v>
      </c>
      <c r="WG2" s="4">
        <v>8.775592253181988E-2</v>
      </c>
      <c r="WH2" s="4">
        <v>0.81615234252884172</v>
      </c>
      <c r="WI2" s="4">
        <v>4.7573240179290127E-2</v>
      </c>
      <c r="WJ2" s="4">
        <v>0.18446232129828449</v>
      </c>
      <c r="WK2" s="4">
        <v>4.8108023497982613E-2</v>
      </c>
      <c r="WL2" s="4">
        <v>5.3682776223233067E-4</v>
      </c>
      <c r="WM2" s="4">
        <v>4.5293375731567179E-3</v>
      </c>
      <c r="WN2" s="4">
        <v>0</v>
      </c>
      <c r="WO2" s="4">
        <v>2.7275648712406388</v>
      </c>
      <c r="WP2" s="4">
        <v>2.7302383618142518</v>
      </c>
      <c r="WQ2" s="4">
        <v>0</v>
      </c>
      <c r="WR2" s="4">
        <v>1.72050008525221E-2</v>
      </c>
      <c r="WS2" s="4">
        <v>3.176940044992842</v>
      </c>
      <c r="WT2" s="4">
        <v>5.1371013296059038E-2</v>
      </c>
      <c r="WU2" s="4">
        <v>5.3754279923532954E-3</v>
      </c>
      <c r="WV2" s="4">
        <v>1.289560081538548E-2</v>
      </c>
      <c r="WW2" s="4">
        <v>0.33582874950290342</v>
      </c>
      <c r="WX2" s="4">
        <v>0.18481689209198651</v>
      </c>
      <c r="WY2" s="4">
        <v>1.06483252911858E-2</v>
      </c>
      <c r="WZ2" s="4">
        <v>0.22477373739399201</v>
      </c>
      <c r="XA2" s="4">
        <v>0.1162380711766066</v>
      </c>
      <c r="XB2" s="4">
        <v>0.10230891765195881</v>
      </c>
      <c r="XC2" s="4">
        <v>5.3788517228154052E-2</v>
      </c>
      <c r="XD2" s="4">
        <v>2.1545778001593472E-3</v>
      </c>
      <c r="XE2" s="4">
        <v>7.5102890979116696E-2</v>
      </c>
      <c r="XF2" s="4">
        <v>1.0025203296785441</v>
      </c>
      <c r="XG2" s="4">
        <v>6.1850689925839551E-2</v>
      </c>
      <c r="XH2" s="4">
        <v>3.1033198943920679E-4</v>
      </c>
      <c r="XI2" s="4">
        <v>0.28142005249053481</v>
      </c>
      <c r="XJ2" s="4">
        <v>3.6524257916221083E-2</v>
      </c>
      <c r="XK2" s="4">
        <v>0</v>
      </c>
      <c r="XL2" s="4">
        <v>0.14107327862823299</v>
      </c>
      <c r="XM2" s="4">
        <v>3.3315548773683618E-2</v>
      </c>
      <c r="XN2" s="4">
        <v>5.1688532926385818E-2</v>
      </c>
      <c r="XO2" s="4">
        <v>9.4600090979838444E-2</v>
      </c>
      <c r="XP2" s="4">
        <v>1.2767939647108709E-2</v>
      </c>
      <c r="XQ2" s="4">
        <v>2.2966233092634781E-2</v>
      </c>
      <c r="XR2" s="4">
        <v>8.9272095860225918E-3</v>
      </c>
      <c r="XS2" s="4">
        <v>8.0172301545635791E-3</v>
      </c>
      <c r="XT2" s="4">
        <v>3.4468776997935997E-2</v>
      </c>
      <c r="XU2" s="4">
        <v>0.37655851446093508</v>
      </c>
      <c r="XV2" s="4">
        <v>0.19064709495799731</v>
      </c>
      <c r="XW2" s="4">
        <v>0.41806599327227822</v>
      </c>
      <c r="XX2" s="4">
        <v>3.3137661925155583E-2</v>
      </c>
      <c r="XY2" s="4">
        <v>5.7151697580299768E-2</v>
      </c>
      <c r="XZ2" s="4">
        <v>0.1012389015399086</v>
      </c>
      <c r="YA2" s="4">
        <v>0.48362741345935589</v>
      </c>
      <c r="YB2" s="4">
        <v>6.0222380279037327E-2</v>
      </c>
      <c r="YC2" s="4">
        <v>3.3930397320774221E-2</v>
      </c>
      <c r="YD2" s="4">
        <v>2.4915217708581291E-2</v>
      </c>
      <c r="YE2" s="4">
        <v>2.6513665562566738E-2</v>
      </c>
      <c r="YF2" s="4">
        <v>8.1398507888495453E-2</v>
      </c>
      <c r="YG2" s="4">
        <v>0.91420067775878211</v>
      </c>
      <c r="YH2" s="4">
        <v>0.33655943762658402</v>
      </c>
      <c r="YI2" s="4">
        <v>3.9792252460750743E-2</v>
      </c>
      <c r="YJ2" s="4">
        <v>1.1103531424979709</v>
      </c>
      <c r="YK2" s="4">
        <v>0.39310558877853768</v>
      </c>
      <c r="YL2" s="4">
        <v>1.400009024963085E-2</v>
      </c>
      <c r="YM2" s="4">
        <v>0.27463687381745328</v>
      </c>
      <c r="YN2" s="4">
        <v>0.2488906102470822</v>
      </c>
      <c r="YO2" s="4">
        <v>8.5307665807174554E-2</v>
      </c>
      <c r="YP2" s="4">
        <v>2.0259381447430381E-2</v>
      </c>
      <c r="YQ2" s="4">
        <v>4.5774039176399398E-2</v>
      </c>
      <c r="YR2" s="4">
        <v>2.015311467682334E-2</v>
      </c>
      <c r="YS2" s="4">
        <v>0.112058116516578</v>
      </c>
      <c r="YT2" s="4">
        <v>4.2760011398120128E-2</v>
      </c>
      <c r="YU2" s="4">
        <v>9.0067574673653006E-2</v>
      </c>
      <c r="YV2" s="4">
        <v>9.2816924016018848E-2</v>
      </c>
      <c r="YW2" s="4">
        <v>0</v>
      </c>
      <c r="YX2" s="4">
        <v>1.2595955629424531E-2</v>
      </c>
      <c r="YY2" s="4">
        <v>0.13251780576786459</v>
      </c>
      <c r="YZ2" s="4">
        <v>2.3482804351508121E-2</v>
      </c>
      <c r="ZA2" s="4">
        <v>2.676338359695138</v>
      </c>
      <c r="ZB2" s="4">
        <v>0.23052866389764079</v>
      </c>
      <c r="ZC2" s="4">
        <v>0.1609801800254112</v>
      </c>
      <c r="ZD2" s="4">
        <v>0.46422653158184379</v>
      </c>
      <c r="ZE2" s="4">
        <v>4.2837617783918903E-2</v>
      </c>
      <c r="ZF2" s="4">
        <v>0.15286963738053691</v>
      </c>
      <c r="ZG2" s="4">
        <v>4.4271675126261609E-2</v>
      </c>
      <c r="ZH2" s="4">
        <v>6.8310868327413871E-2</v>
      </c>
      <c r="ZI2" s="4">
        <v>2.805988610309015E-2</v>
      </c>
      <c r="ZJ2" s="4">
        <v>4.51506454315257E-2</v>
      </c>
      <c r="ZK2" s="4">
        <v>3.5227458397644927E-2</v>
      </c>
      <c r="ZL2" s="4">
        <v>0.2198126035152182</v>
      </c>
      <c r="ZM2" s="4">
        <v>0.111236481618674</v>
      </c>
      <c r="ZN2" s="4">
        <v>5.6356299912777061E-2</v>
      </c>
      <c r="ZO2" s="4">
        <v>2.5128575983904881E-2</v>
      </c>
      <c r="ZP2" s="4">
        <v>6.3168248962811287E-3</v>
      </c>
      <c r="ZQ2" s="4">
        <v>3.2734714404852649E-2</v>
      </c>
      <c r="ZR2" s="4">
        <v>8.6229180507443798E-2</v>
      </c>
      <c r="ZS2" s="4">
        <v>2.9165540543812461E-2</v>
      </c>
      <c r="ZT2" s="4">
        <v>1.8027057531854278E-2</v>
      </c>
      <c r="ZU2" s="4">
        <v>0.19862534046582639</v>
      </c>
      <c r="ZV2" s="4">
        <v>1.0743548600554299E-2</v>
      </c>
      <c r="ZW2" s="4">
        <v>2.422086350827013E-2</v>
      </c>
      <c r="ZX2" s="4">
        <v>9.2799359857188152E-3</v>
      </c>
      <c r="ZY2" s="4">
        <v>1.2904433362868801E-2</v>
      </c>
      <c r="ZZ2" s="4">
        <v>2.5765234817611161E-2</v>
      </c>
      <c r="AAA2" s="4">
        <v>4.4952368295651239E-2</v>
      </c>
      <c r="AAB2" s="4">
        <v>2.691913207391641E-2</v>
      </c>
      <c r="AAC2" s="4">
        <v>6.5216427511577413E-2</v>
      </c>
      <c r="AAD2" s="4">
        <v>1.1469253821701801E-2</v>
      </c>
      <c r="AAE2" s="4">
        <v>2.382007289572843E-2</v>
      </c>
      <c r="AAF2" s="4">
        <v>2.143360024357896E-2</v>
      </c>
      <c r="AAG2" s="4">
        <v>1.8876534352182801E-2</v>
      </c>
      <c r="AAH2" s="4">
        <v>1.7122264103289628E-2</v>
      </c>
      <c r="AAI2" s="4">
        <v>6.9196602561338152E-2</v>
      </c>
      <c r="AAJ2" s="4">
        <v>3.7602399539362691E-4</v>
      </c>
      <c r="AAK2" s="4">
        <v>1.2308276275396379E-2</v>
      </c>
      <c r="AAL2" s="4">
        <v>1.024805915379887E-2</v>
      </c>
      <c r="AAM2" s="4">
        <v>6.7966113112152152E-3</v>
      </c>
      <c r="AAN2" s="4">
        <v>2.2983023926659241E-2</v>
      </c>
      <c r="AAO2" s="4">
        <v>0.35111588230501439</v>
      </c>
      <c r="AAP2" s="4">
        <v>0.13084451750654011</v>
      </c>
      <c r="AAQ2" s="4">
        <v>0.15500597367839289</v>
      </c>
      <c r="AAR2" s="4">
        <v>3.1026116415798319E-2</v>
      </c>
      <c r="AAS2" s="4">
        <v>0.16546322711820069</v>
      </c>
      <c r="AAT2" s="4">
        <v>3.2828285410703498E-2</v>
      </c>
      <c r="AAU2" s="4">
        <v>5.7632089449879298E-2</v>
      </c>
      <c r="AAV2" s="4">
        <v>7.6472754743052249E-2</v>
      </c>
      <c r="AAW2" s="4">
        <v>8.6418861218499517E-3</v>
      </c>
      <c r="AAX2" s="4">
        <v>0.1521809390558167</v>
      </c>
      <c r="AAY2" s="4">
        <v>0.13800648525766199</v>
      </c>
      <c r="AAZ2" s="4">
        <v>0.52912251675609201</v>
      </c>
      <c r="ABA2" s="4">
        <v>0.34941163541816073</v>
      </c>
      <c r="ABB2" s="4">
        <v>0.18793172779566189</v>
      </c>
      <c r="ABC2" s="4">
        <v>0.19135019441244491</v>
      </c>
      <c r="ABD2" s="4">
        <v>0.62084222257220101</v>
      </c>
      <c r="ABE2" s="4">
        <v>9.9745682887458123E-2</v>
      </c>
      <c r="ABF2" s="4">
        <v>7.461353274224823E-3</v>
      </c>
      <c r="ABG2" s="4">
        <v>2.8979595143442768E-2</v>
      </c>
      <c r="ABH2" s="4">
        <v>1.924827606631415E-2</v>
      </c>
      <c r="ABI2" s="4">
        <v>3.1889728374696731E-2</v>
      </c>
      <c r="ABJ2" s="4">
        <v>7.8637580721320655E-2</v>
      </c>
      <c r="ABK2" s="4">
        <v>5.8600737359616607E-2</v>
      </c>
      <c r="ABL2" s="4">
        <v>9.5559659932172684E-3</v>
      </c>
      <c r="ABM2" s="4">
        <v>4.7944757120947706E-3</v>
      </c>
      <c r="ABN2" s="4">
        <v>1.4608312472503011E-2</v>
      </c>
      <c r="ABO2" s="4">
        <v>2.973431728275707E-3</v>
      </c>
      <c r="ABP2" s="4">
        <v>3.226898430448055E-3</v>
      </c>
      <c r="ABQ2" s="4">
        <v>0.15195746416984399</v>
      </c>
      <c r="ABR2" s="4">
        <v>8.8779387627639199E-3</v>
      </c>
      <c r="ABS2" s="4">
        <v>0.2537919139210692</v>
      </c>
      <c r="ABT2" s="4">
        <v>3.7902736188178059</v>
      </c>
      <c r="ABU2" s="4">
        <v>3.3535214035862362</v>
      </c>
      <c r="ABV2" s="4">
        <v>0.42809995053079708</v>
      </c>
      <c r="ABW2" s="4">
        <v>0.45325256752069509</v>
      </c>
      <c r="ABX2" s="4">
        <v>0.13393813121001341</v>
      </c>
      <c r="ABY2" s="4">
        <v>0.30347641436146172</v>
      </c>
      <c r="ABZ2" s="4">
        <v>6.5527166018634914E-3</v>
      </c>
      <c r="ACA2" s="4">
        <v>0.25865221409461908</v>
      </c>
      <c r="ACB2" s="4">
        <v>0.1118103311712851</v>
      </c>
      <c r="ACC2" s="4">
        <v>0.17089269290170059</v>
      </c>
      <c r="ACD2" s="4">
        <v>2.6015677053760261E-2</v>
      </c>
      <c r="ACE2" s="4">
        <v>3.6926038977457432</v>
      </c>
      <c r="ACF2" s="4">
        <v>0.69971133309099398</v>
      </c>
      <c r="ACG2" s="4">
        <v>0.26628107002349699</v>
      </c>
      <c r="ACH2" s="4">
        <v>8.7951102716429794</v>
      </c>
      <c r="ACI2" s="4">
        <v>0.47986601167409448</v>
      </c>
      <c r="ACJ2" s="4">
        <v>0.45425748031605773</v>
      </c>
      <c r="ACK2" s="4">
        <v>0.13642642593753809</v>
      </c>
      <c r="ACL2" s="4">
        <v>0.14039990223292839</v>
      </c>
      <c r="ACM2" s="4">
        <v>1.027709641235096E-2</v>
      </c>
      <c r="ACN2" s="4">
        <v>0.65709811952388486</v>
      </c>
      <c r="ACO2" s="4">
        <v>1.369296406939801</v>
      </c>
      <c r="ACP2" s="4">
        <v>2.2017276205468121E-2</v>
      </c>
      <c r="ACQ2" s="4">
        <v>0.2437893018855033</v>
      </c>
      <c r="ACR2" s="4">
        <v>2.3160175876206279E-2</v>
      </c>
      <c r="ACS2" s="4">
        <v>0.24030799455277219</v>
      </c>
      <c r="ACT2" s="4">
        <v>2.984928854141021E-2</v>
      </c>
      <c r="ACU2" s="4">
        <v>3.6334901039248087E-2</v>
      </c>
      <c r="ACV2" s="4">
        <v>7.9946414131601574E-3</v>
      </c>
      <c r="ACW2" s="4">
        <v>0.88734767458269204</v>
      </c>
      <c r="ACX2" s="4">
        <v>6.0760162198892742E-2</v>
      </c>
      <c r="ACY2" s="4">
        <v>0</v>
      </c>
      <c r="ACZ2" s="4">
        <v>0.34419084026933339</v>
      </c>
      <c r="ADA2" s="4">
        <v>1.5638756238177381E-2</v>
      </c>
      <c r="ADB2" s="4">
        <v>0.24997596725956489</v>
      </c>
      <c r="ADC2" s="4">
        <v>2.4849744981456479E-2</v>
      </c>
      <c r="ADD2" s="4">
        <v>0.21528380267414449</v>
      </c>
      <c r="ADE2" s="4">
        <v>0.16731100066467691</v>
      </c>
      <c r="ADF2" s="4">
        <v>4.4650694977282903E-3</v>
      </c>
      <c r="ADG2" s="4">
        <v>6.4331643394124186E-2</v>
      </c>
      <c r="ADH2" s="4">
        <v>0.1332367709648434</v>
      </c>
      <c r="ADI2" s="4">
        <v>9.5103851876362847E-3</v>
      </c>
      <c r="ADJ2" s="4">
        <v>1.518739995352348E-2</v>
      </c>
      <c r="ADK2" s="4">
        <v>6.9989659316384109E-2</v>
      </c>
      <c r="ADL2" s="4">
        <v>2.2901859450852421E-2</v>
      </c>
      <c r="ADM2" s="4">
        <v>9.1451760844842453E-2</v>
      </c>
      <c r="ADN2" s="4">
        <v>0.17595307082172551</v>
      </c>
      <c r="ADO2" s="4">
        <v>6.5252074909859348E-2</v>
      </c>
      <c r="ADP2" s="4">
        <v>2.7615147586961121E-3</v>
      </c>
      <c r="ADQ2" s="4">
        <v>1.6221400647969689E-2</v>
      </c>
      <c r="ADR2" s="4">
        <v>1.3685322303006811</v>
      </c>
      <c r="ADS2" s="4">
        <v>3.7717046180597391E-3</v>
      </c>
      <c r="ADT2" s="4">
        <v>1.073366880176416E-2</v>
      </c>
      <c r="ADU2" s="4">
        <v>0.22680981950038051</v>
      </c>
      <c r="ADV2" s="4">
        <v>9.33886523914392E-3</v>
      </c>
      <c r="ADW2" s="4">
        <v>0.62727307596562476</v>
      </c>
      <c r="ADX2" s="4">
        <v>9.1866719117565544E-3</v>
      </c>
      <c r="ADY2" s="4">
        <v>7.5588513585898658E-4</v>
      </c>
      <c r="ADZ2" s="4">
        <v>2.5830731138223671E-2</v>
      </c>
      <c r="AEA2" s="4">
        <v>0.1378580592686445</v>
      </c>
      <c r="AEB2" s="4">
        <v>2.282759895345253E-2</v>
      </c>
      <c r="AEC2" s="4">
        <v>3.5918490107977867E-2</v>
      </c>
      <c r="AED2" s="4">
        <v>0.72717224768744171</v>
      </c>
      <c r="AEE2" s="4">
        <v>0.63703524938752321</v>
      </c>
      <c r="AEF2" s="4">
        <v>9.7857375484017392E-2</v>
      </c>
      <c r="AEG2" s="4">
        <v>4.000697463225511E-2</v>
      </c>
      <c r="AEH2" s="4">
        <v>17.51957467003648</v>
      </c>
      <c r="AEI2" s="4">
        <v>4.6580452085180282</v>
      </c>
      <c r="AEJ2" s="4">
        <v>0.28909027255070913</v>
      </c>
      <c r="AEK2" s="4">
        <v>0.37220979576230351</v>
      </c>
      <c r="AEL2" s="4">
        <v>0.45252367625484319</v>
      </c>
      <c r="AEM2" s="4">
        <v>7.6543252703495865E-2</v>
      </c>
      <c r="AEN2" s="4">
        <v>6.7776648097490897</v>
      </c>
      <c r="AEO2" s="4">
        <v>0.26077998817883502</v>
      </c>
      <c r="AEP2" s="4">
        <v>0.31828382670884109</v>
      </c>
      <c r="AEQ2" s="4">
        <v>0.32148045606461267</v>
      </c>
      <c r="AER2" s="4">
        <v>0.22006655552206489</v>
      </c>
      <c r="AES2" s="4">
        <v>0.20435307429214769</v>
      </c>
      <c r="AET2" s="4">
        <v>0.85313937721562794</v>
      </c>
      <c r="AEU2" s="4">
        <v>0.83397043875413246</v>
      </c>
      <c r="AEV2" s="4">
        <v>0.16621466741993049</v>
      </c>
      <c r="AEW2" s="4">
        <v>0.29754060993631681</v>
      </c>
      <c r="AEX2" s="4">
        <v>0.3671117824787285</v>
      </c>
      <c r="AEY2" s="4">
        <v>3.1030673735663841E-2</v>
      </c>
      <c r="AEZ2" s="4">
        <v>5.3376163558890133E-2</v>
      </c>
      <c r="AFA2" s="4">
        <v>4.8845046635429733E-2</v>
      </c>
      <c r="AFB2" s="4">
        <v>9.7946556576662593E-3</v>
      </c>
      <c r="AFC2" s="4">
        <v>0.31322773837585521</v>
      </c>
      <c r="AFD2" s="4">
        <v>0.15961589752692101</v>
      </c>
      <c r="AFE2" s="4">
        <v>11.982292302697401</v>
      </c>
      <c r="AFF2" s="4">
        <v>0.19163858003255749</v>
      </c>
      <c r="AFG2" s="4">
        <v>0.1194298938701496</v>
      </c>
      <c r="AFH2" s="4">
        <v>0.53114592681052331</v>
      </c>
      <c r="AFI2" s="4">
        <v>0.80678117546136474</v>
      </c>
      <c r="AFJ2" s="4">
        <v>0.31862580447950323</v>
      </c>
      <c r="AFK2" s="4">
        <v>9.430358972632287E-3</v>
      </c>
      <c r="AFL2" s="4">
        <v>0.14072651811777839</v>
      </c>
      <c r="AFM2" s="4">
        <v>0.27252510874862668</v>
      </c>
      <c r="AFN2" s="4">
        <v>2.1622432310101711</v>
      </c>
      <c r="AFO2" s="4">
        <v>2.593089096367343</v>
      </c>
      <c r="AFP2" s="4">
        <v>0.25553961331011671</v>
      </c>
      <c r="AFQ2" s="4">
        <v>0.1951261080451222</v>
      </c>
      <c r="AFR2" s="4">
        <v>0.10171080964810331</v>
      </c>
      <c r="AFS2" s="4">
        <v>0.27325091102806859</v>
      </c>
      <c r="AFT2" s="4">
        <v>0.14681765745112399</v>
      </c>
      <c r="AFU2" s="4">
        <v>0.19752995845800031</v>
      </c>
      <c r="AFV2" s="4">
        <v>0.183396028779688</v>
      </c>
      <c r="AFW2" s="4">
        <v>0.57725656879882814</v>
      </c>
      <c r="AFX2" s="4">
        <v>5.7925741936248692E-2</v>
      </c>
      <c r="AFY2" s="4">
        <v>0.2594734250711046</v>
      </c>
      <c r="AFZ2" s="4">
        <v>3.2418158602637373E-2</v>
      </c>
      <c r="AGA2" s="4">
        <v>9.239386832580046E-2</v>
      </c>
      <c r="AGB2" s="4">
        <v>0.18233713223116491</v>
      </c>
      <c r="AGC2" s="4">
        <v>1.800246314429467E-2</v>
      </c>
      <c r="AGD2" s="4">
        <v>0.49861055412403721</v>
      </c>
      <c r="AGE2" s="4">
        <v>0.19833261979714589</v>
      </c>
      <c r="AGF2" s="4">
        <v>8.2234183803095526E-3</v>
      </c>
      <c r="AGG2" s="4">
        <v>0.15271246835255869</v>
      </c>
      <c r="AGH2" s="4">
        <v>0.13939965346446759</v>
      </c>
      <c r="AGI2" s="4">
        <v>0.21916350168872001</v>
      </c>
      <c r="AGJ2" s="4">
        <v>0.14155993218382071</v>
      </c>
      <c r="AGK2" s="4">
        <v>0.1646181714302237</v>
      </c>
      <c r="AGL2" s="4">
        <v>2.2523035210784718E-3</v>
      </c>
      <c r="AGM2" s="4">
        <v>3.5953789811897383E-2</v>
      </c>
      <c r="AGN2" s="4">
        <v>0.47265758659297741</v>
      </c>
      <c r="AGO2" s="4">
        <v>3.2938787865237969E-4</v>
      </c>
      <c r="AGP2" s="4">
        <v>7.9388724438285596E-2</v>
      </c>
      <c r="AGQ2" s="4">
        <v>0.4870735390565572</v>
      </c>
      <c r="AGR2" s="4">
        <v>0.30224570577281301</v>
      </c>
      <c r="AGS2" s="4">
        <v>0.79661763569900867</v>
      </c>
      <c r="AGT2" s="4">
        <v>7.8166289569375266E-3</v>
      </c>
      <c r="AGU2" s="4">
        <v>0.47458968766830212</v>
      </c>
      <c r="AGV2" s="4">
        <v>5.7378659378539781E-2</v>
      </c>
      <c r="AGW2" s="4">
        <v>0.27624096890458227</v>
      </c>
      <c r="AGX2" s="4">
        <v>9.7471547822072669E-3</v>
      </c>
      <c r="AGY2" s="4">
        <v>8.447890804381232E-2</v>
      </c>
      <c r="AGZ2" s="4">
        <v>3.1727837375832908E-2</v>
      </c>
      <c r="AHA2" s="4">
        <v>6.464985175526658E-2</v>
      </c>
      <c r="AHB2" s="4">
        <v>0.16178244030093211</v>
      </c>
      <c r="AHC2" s="4">
        <v>3.066437112642878E-2</v>
      </c>
      <c r="AHD2" s="4">
        <v>9.3011298405664654E-3</v>
      </c>
      <c r="AHE2" s="4">
        <v>0.16370848092084939</v>
      </c>
      <c r="AHF2" s="4">
        <v>0.19352258904214739</v>
      </c>
      <c r="AHG2" s="4">
        <v>6.983052009662232E-3</v>
      </c>
      <c r="AHH2" s="4">
        <v>0.3444253130364493</v>
      </c>
      <c r="AHI2" s="4">
        <v>2.007876081828933E-3</v>
      </c>
      <c r="AHJ2" s="4">
        <v>3.5190219175987032E-2</v>
      </c>
      <c r="AHK2" s="4">
        <v>0.31465388117346771</v>
      </c>
      <c r="AHL2" s="4">
        <v>1.1829163431408929</v>
      </c>
      <c r="AHM2" s="4">
        <v>0.40079561197739438</v>
      </c>
      <c r="AHN2" s="4">
        <v>0.29966066854733142</v>
      </c>
      <c r="AHO2" s="4">
        <v>8.880200188502857E-2</v>
      </c>
      <c r="AHP2" s="4">
        <v>0.91048516855080075</v>
      </c>
      <c r="AHQ2" s="4">
        <v>0.45902991586854919</v>
      </c>
      <c r="AHR2" s="4">
        <v>0.44829294213363868</v>
      </c>
      <c r="AHS2" s="4">
        <v>0.1345664930288468</v>
      </c>
      <c r="AHT2" s="4">
        <v>0.25195207027187538</v>
      </c>
      <c r="AHU2" s="4">
        <v>3.167307072960248E-2</v>
      </c>
      <c r="AHV2" s="4">
        <v>8.788656011863849E-2</v>
      </c>
      <c r="AHW2" s="4">
        <v>0.53889318613027248</v>
      </c>
      <c r="AHX2" s="4">
        <v>0.14693036400838291</v>
      </c>
      <c r="AHY2" s="4">
        <v>0.62965015855947482</v>
      </c>
      <c r="AHZ2" s="4">
        <v>0.99540650028786015</v>
      </c>
      <c r="AIA2" s="4">
        <v>0.37574212304733939</v>
      </c>
      <c r="AIB2" s="4">
        <v>0.27128209264141828</v>
      </c>
      <c r="AIC2" s="4">
        <v>0.13296034333165929</v>
      </c>
      <c r="AID2" s="4">
        <v>0.97309879665669041</v>
      </c>
      <c r="AIE2" s="4">
        <v>1.188837414548867E-2</v>
      </c>
      <c r="AIF2" s="4">
        <v>0.97750038020393071</v>
      </c>
      <c r="AIG2" s="4">
        <v>0.97296030548423806</v>
      </c>
      <c r="AIH2" s="4">
        <v>1.1958981087886931</v>
      </c>
      <c r="AII2" s="4">
        <v>3.1611157708054692E-2</v>
      </c>
      <c r="AIJ2" s="4">
        <v>0.13284194137780889</v>
      </c>
      <c r="AIK2" s="4">
        <v>1.2252707182471911E-2</v>
      </c>
      <c r="AIL2" s="4">
        <v>6.1297404532300616E-4</v>
      </c>
      <c r="AIM2" s="4">
        <v>0.1169162384281254</v>
      </c>
      <c r="AIN2" s="4">
        <v>0.1163854930625367</v>
      </c>
      <c r="AIO2" s="4">
        <v>2.4463196105133451</v>
      </c>
      <c r="AIP2" s="4">
        <v>0.61365036721908239</v>
      </c>
      <c r="AIQ2" s="4">
        <v>1.0403420993823</v>
      </c>
      <c r="AIR2" s="4">
        <v>7.8554443844394044E-4</v>
      </c>
      <c r="AIS2" s="4">
        <v>1.3405673475665411E-3</v>
      </c>
      <c r="AIT2" s="4">
        <v>0</v>
      </c>
      <c r="AIU2" s="4">
        <v>2.216701475243416E-3</v>
      </c>
      <c r="AIV2" s="4">
        <v>0.26305639237023531</v>
      </c>
      <c r="AIW2" s="4">
        <v>3.5071386191930058E-2</v>
      </c>
      <c r="AIX2" s="4">
        <v>2.3037063662169049E-3</v>
      </c>
      <c r="AIY2" s="4">
        <v>0.15088783115984791</v>
      </c>
      <c r="AIZ2" s="4">
        <v>2.1252282932441979E-2</v>
      </c>
      <c r="AJA2" s="4">
        <v>4.1929224656559868E-3</v>
      </c>
      <c r="AJB2" s="4">
        <v>0.34476048954367222</v>
      </c>
      <c r="AJC2" s="4">
        <v>1.9747102884279558E-2</v>
      </c>
      <c r="AJD2" s="4">
        <v>5.9181368327184923E-2</v>
      </c>
      <c r="AJE2" s="4">
        <v>4.4136974313054786E-3</v>
      </c>
      <c r="AJF2" s="4">
        <v>1.039368406199912E-2</v>
      </c>
      <c r="AJG2" s="4">
        <v>5.1678438416739194</v>
      </c>
      <c r="AJH2" s="4">
        <v>6.3066117421164622E-2</v>
      </c>
      <c r="AJI2" s="4">
        <v>1.223997909833219</v>
      </c>
      <c r="AJJ2" s="4">
        <v>0.56164345039392394</v>
      </c>
      <c r="AJK2" s="4">
        <v>0.26532140958071537</v>
      </c>
      <c r="AJL2" s="4">
        <v>0.11267868292440281</v>
      </c>
      <c r="AJM2" s="4">
        <v>0.19603731169766361</v>
      </c>
      <c r="AJN2" s="4">
        <v>2.154783629173251E-2</v>
      </c>
      <c r="AJO2" s="4">
        <v>0.26837346909345899</v>
      </c>
      <c r="AJP2" s="4">
        <v>0.28060433886611003</v>
      </c>
      <c r="AJQ2" s="4">
        <v>3.665013879225533E-2</v>
      </c>
      <c r="AJR2" s="4">
        <v>3.650846367274474E-2</v>
      </c>
      <c r="AJS2" s="4">
        <v>1.004988133956487</v>
      </c>
      <c r="AJT2" s="4">
        <v>0.35324166678665048</v>
      </c>
      <c r="AJU2" s="4">
        <v>9.5481887174405464E-2</v>
      </c>
      <c r="AJV2" s="4">
        <v>0.15918190213589231</v>
      </c>
      <c r="AJW2" s="4">
        <v>0.51238996794137326</v>
      </c>
      <c r="AJX2" s="4">
        <v>0.14352880524504991</v>
      </c>
      <c r="AJY2" s="4">
        <v>5.5906787432651837E-2</v>
      </c>
      <c r="AJZ2" s="4">
        <v>3.768392516863963E-2</v>
      </c>
      <c r="AKA2" s="4">
        <v>2.5719399733913489E-2</v>
      </c>
      <c r="AKB2" s="4">
        <v>3.6754151616192839E-2</v>
      </c>
      <c r="AKC2" s="4">
        <v>3.021588901089271E-2</v>
      </c>
      <c r="AKD2" s="4">
        <v>7.5534369643024832E-2</v>
      </c>
      <c r="AKE2" s="4">
        <v>0.2466557177905925</v>
      </c>
      <c r="AKF2" s="4">
        <v>0.88360040749026503</v>
      </c>
      <c r="AKG2" s="4">
        <v>0.15723962290685961</v>
      </c>
      <c r="AKH2" s="4">
        <v>0.51901998971918906</v>
      </c>
      <c r="AKI2" s="4">
        <v>2.061183966737525E-3</v>
      </c>
      <c r="AKJ2" s="4">
        <v>0.52082123100021505</v>
      </c>
      <c r="AKK2" s="4">
        <v>3.63886873203768E-3</v>
      </c>
      <c r="AKL2" s="4">
        <v>0.65262125712017582</v>
      </c>
      <c r="AKM2" s="4">
        <v>7.9271375032567801E-2</v>
      </c>
      <c r="AKN2" s="4">
        <v>0.66903907984565103</v>
      </c>
      <c r="AKO2" s="4">
        <v>0.49604223269822989</v>
      </c>
      <c r="AKP2" s="4">
        <v>0.59781472357276</v>
      </c>
      <c r="AKQ2" s="4">
        <v>1.0166504876607581</v>
      </c>
      <c r="AKR2" s="4">
        <v>1.3375999698350189</v>
      </c>
      <c r="AKS2" s="4">
        <v>0.17748654181558229</v>
      </c>
      <c r="AKT2" s="4">
        <v>0.19677463259181499</v>
      </c>
      <c r="AKU2" s="4">
        <v>0.34323775526849021</v>
      </c>
      <c r="AKV2" s="4">
        <v>0.43834648317373398</v>
      </c>
      <c r="AKW2" s="4">
        <v>6.6202828934130611E-2</v>
      </c>
      <c r="AKX2" s="4">
        <v>1.330826731304444</v>
      </c>
      <c r="AKY2" s="4">
        <v>0.68128538073569389</v>
      </c>
      <c r="AKZ2" s="4">
        <v>0.17566595553479911</v>
      </c>
      <c r="ALA2" s="4">
        <v>0.38197946050917458</v>
      </c>
      <c r="ALB2" s="4">
        <v>0.21595464056820221</v>
      </c>
      <c r="ALC2" s="4">
        <v>0.37858039670449928</v>
      </c>
      <c r="ALD2" s="4">
        <v>0.15219028021907949</v>
      </c>
      <c r="ALE2" s="4">
        <v>0.14129785901139699</v>
      </c>
      <c r="ALF2" s="4">
        <v>0.60150650182529408</v>
      </c>
      <c r="ALG2" s="4">
        <v>0.1137888312143133</v>
      </c>
      <c r="ALH2" s="4">
        <v>0.19612462878404491</v>
      </c>
      <c r="ALI2" s="4">
        <v>4.3525742584913561E-2</v>
      </c>
      <c r="ALJ2" s="4">
        <v>0.28717358417531269</v>
      </c>
      <c r="ALK2" s="4">
        <v>2.3144729600593772</v>
      </c>
      <c r="ALL2" s="4">
        <v>9.1704206258895915E-2</v>
      </c>
      <c r="ALM2" s="4">
        <v>0.14342821555929211</v>
      </c>
      <c r="ALN2" s="4">
        <v>1.1317499630706791</v>
      </c>
      <c r="ALO2" s="4">
        <v>1.02016879085346</v>
      </c>
      <c r="ALP2" s="4">
        <v>0.15052041629640331</v>
      </c>
      <c r="ALQ2" s="4">
        <v>0.39752592324916558</v>
      </c>
      <c r="ALR2" s="4">
        <v>0.8437904575655083</v>
      </c>
      <c r="ALS2" s="4">
        <v>0.92865155917256237</v>
      </c>
      <c r="ALT2" s="4">
        <v>0.44578045998758842</v>
      </c>
      <c r="ALU2" s="4">
        <v>0.25906746584717322</v>
      </c>
      <c r="ALV2" s="4">
        <v>9.8941332221058303E-2</v>
      </c>
      <c r="ALW2" s="4">
        <v>0.1463038297811565</v>
      </c>
      <c r="ALX2" s="4">
        <v>0.21541748091976731</v>
      </c>
      <c r="ALY2" s="4">
        <v>0.14247935258914671</v>
      </c>
      <c r="ALZ2" s="4">
        <v>3.853326253265163E-3</v>
      </c>
      <c r="AMA2" s="4">
        <v>0.25975617326264627</v>
      </c>
      <c r="AMB2" s="4">
        <v>3.8692005471349031E-2</v>
      </c>
      <c r="AMC2" s="4">
        <v>3.7775052879397197E-2</v>
      </c>
      <c r="AMD2" s="4">
        <v>0.18541420454757321</v>
      </c>
      <c r="AME2" s="4">
        <v>2.8559189386268089E-2</v>
      </c>
      <c r="AMF2" s="4">
        <v>0.18771956159814679</v>
      </c>
      <c r="AMG2" s="4">
        <v>4.9534527560128987E-2</v>
      </c>
      <c r="AMH2" s="4">
        <v>6.7455374511691785E-2</v>
      </c>
      <c r="AMI2" s="4">
        <v>0.1938901499892085</v>
      </c>
      <c r="AMJ2" s="4">
        <v>6.4532087571403815E-2</v>
      </c>
      <c r="AMK2" s="4">
        <v>0.79859467674909268</v>
      </c>
      <c r="AML2" s="4">
        <v>2.91313276030538E-3</v>
      </c>
      <c r="AMM2" s="4">
        <v>0.2899947105374352</v>
      </c>
      <c r="AMN2" s="4">
        <v>9.1357864299288841E-2</v>
      </c>
      <c r="AMO2" s="4">
        <v>6.545653272294738E-2</v>
      </c>
      <c r="AMP2" s="4">
        <v>7.451426020527116E-2</v>
      </c>
      <c r="AMQ2" s="4">
        <v>3.4148811011027277E-2</v>
      </c>
      <c r="AMR2" s="4">
        <v>0.41905149869589042</v>
      </c>
      <c r="AMS2" s="4">
        <v>0.19178048660270269</v>
      </c>
      <c r="AMT2" s="4">
        <v>0.20367019504230621</v>
      </c>
      <c r="AMU2" s="4">
        <v>0.13680936663819909</v>
      </c>
      <c r="AMV2" s="4">
        <v>8.6327558952998845E-2</v>
      </c>
      <c r="AMW2" s="4">
        <v>1.231172310305982</v>
      </c>
      <c r="AMX2" s="4">
        <v>0.13348201149930061</v>
      </c>
      <c r="AMY2" s="4">
        <v>8.6095180389295339E-2</v>
      </c>
      <c r="AMZ2" s="4">
        <v>1.8291533688865179E-2</v>
      </c>
      <c r="ANA2" s="4">
        <v>0.14180156109341879</v>
      </c>
      <c r="ANB2" s="4">
        <v>1.1297265070073869E-2</v>
      </c>
      <c r="ANC2" s="4">
        <v>0.55833419940266171</v>
      </c>
      <c r="AND2" s="4">
        <v>1.0878931994333841E-2</v>
      </c>
      <c r="ANE2" s="4">
        <v>9.0770914447218728E-3</v>
      </c>
      <c r="ANF2" s="4">
        <v>0.1002763593130352</v>
      </c>
      <c r="ANG2" s="4">
        <v>0.1310866596761435</v>
      </c>
      <c r="ANH2" s="4">
        <v>0.1912747476317371</v>
      </c>
      <c r="ANI2" s="4">
        <v>0.15712318774441719</v>
      </c>
      <c r="ANJ2" s="4">
        <v>0.32870002010931781</v>
      </c>
      <c r="ANK2" s="4">
        <v>0.20027531629659431</v>
      </c>
      <c r="ANL2" s="4">
        <v>0.42715083505660961</v>
      </c>
      <c r="ANM2" s="4">
        <v>0.29530693906714528</v>
      </c>
      <c r="ANN2" s="4">
        <v>9.5217564769228796E-2</v>
      </c>
      <c r="ANO2" s="4">
        <v>0.59879184184891965</v>
      </c>
      <c r="ANP2" s="4">
        <v>0.3905563462906726</v>
      </c>
      <c r="ANQ2" s="4">
        <v>0.29027182020567288</v>
      </c>
      <c r="ANR2" s="4">
        <v>0.30136779638499439</v>
      </c>
      <c r="ANS2" s="4">
        <v>3.68928888600469E-2</v>
      </c>
      <c r="ANT2" s="4">
        <v>0.1513454962132392</v>
      </c>
      <c r="ANU2" s="4">
        <v>6.6820054893430861E-2</v>
      </c>
      <c r="ANV2" s="4">
        <v>0.1094964353883786</v>
      </c>
      <c r="ANW2" s="4">
        <v>1.85006801343564E-2</v>
      </c>
      <c r="ANX2" s="4">
        <v>2.7242942974913791E-2</v>
      </c>
      <c r="ANY2" s="4">
        <v>0.44035008944512388</v>
      </c>
      <c r="ANZ2" s="4">
        <v>0.25170026346604463</v>
      </c>
      <c r="AOA2" s="4">
        <v>5.3804761426998931E-3</v>
      </c>
      <c r="AOB2" s="4">
        <v>0.23695733156444729</v>
      </c>
      <c r="AOC2" s="4">
        <v>9.0249534733827491E-2</v>
      </c>
      <c r="AOD2" s="4">
        <v>5.7950790372921668E-2</v>
      </c>
      <c r="AOE2" s="4">
        <v>5.4893568543239568E-2</v>
      </c>
      <c r="AOF2" s="4">
        <v>4.1800158694448628E-2</v>
      </c>
      <c r="AOG2" s="4">
        <v>3.9348660535349363E-2</v>
      </c>
      <c r="AOH2" s="4">
        <v>3.6238742052556387E-2</v>
      </c>
      <c r="AOI2" s="4">
        <v>9.4444053000785743E-3</v>
      </c>
      <c r="AOJ2" s="4">
        <v>6.7480325630364232E-3</v>
      </c>
      <c r="AOK2" s="4">
        <v>7.5750179396107719E-3</v>
      </c>
      <c r="AOL2" s="4">
        <v>1.657207409824573E-2</v>
      </c>
      <c r="AOM2" s="4">
        <v>1.3766601883512039E-2</v>
      </c>
      <c r="AON2" s="4">
        <v>8.9434875071928446E-2</v>
      </c>
      <c r="AOO2" s="4">
        <v>0.18928101234833111</v>
      </c>
      <c r="AOP2" s="4">
        <v>8.8388426139286679E-3</v>
      </c>
      <c r="AOQ2" s="4">
        <v>2.1224372878684679E-2</v>
      </c>
      <c r="AOR2" s="4">
        <v>3.3695609073133591E-2</v>
      </c>
      <c r="AOS2" s="4">
        <v>6.3600976761648872E-2</v>
      </c>
      <c r="AOT2" s="4">
        <v>0.1865626231540948</v>
      </c>
      <c r="AOU2" s="4">
        <v>4.8233303482070271E-2</v>
      </c>
      <c r="AOV2" s="4">
        <v>3.3763256522049792E-3</v>
      </c>
      <c r="AOW2" s="4">
        <v>0.34152491591849132</v>
      </c>
      <c r="AOX2" s="4">
        <v>0.1073129135722397</v>
      </c>
      <c r="AOY2" s="4">
        <v>0.12712249365379369</v>
      </c>
      <c r="AOZ2" s="4">
        <v>7.9663779447946809E-2</v>
      </c>
      <c r="APA2" s="4">
        <v>4.0925193264406523E-2</v>
      </c>
      <c r="APB2" s="4">
        <v>1.6960710578450579E-2</v>
      </c>
      <c r="APC2" s="4">
        <v>9.9690984908794716E-3</v>
      </c>
      <c r="APD2" s="4">
        <v>6.6500544214589466E-3</v>
      </c>
      <c r="APE2" s="4">
        <v>7.9279788830666151E-2</v>
      </c>
      <c r="APF2" s="4">
        <v>0.3059931265109711</v>
      </c>
      <c r="APG2" s="4">
        <v>0.14062775594893301</v>
      </c>
      <c r="APH2" s="4">
        <v>0.47981103177638529</v>
      </c>
      <c r="API2" s="4">
        <v>7.2536505921405467E-2</v>
      </c>
      <c r="APJ2" s="4">
        <v>2.5139329760019559E-3</v>
      </c>
      <c r="APK2" s="4">
        <v>0</v>
      </c>
      <c r="APL2" s="4">
        <v>0</v>
      </c>
      <c r="APM2" s="4">
        <v>0.38281887923981689</v>
      </c>
      <c r="APN2" s="4">
        <v>0.29786348220663122</v>
      </c>
      <c r="APO2" s="4">
        <v>0.54646028010379233</v>
      </c>
      <c r="APP2" s="4">
        <v>4.9770933470818457E-2</v>
      </c>
      <c r="APQ2" s="4">
        <v>0.19056275226183519</v>
      </c>
      <c r="APR2" s="4">
        <v>0.124947851476414</v>
      </c>
      <c r="APS2" s="4">
        <v>1.573876759275647E-2</v>
      </c>
      <c r="APT2" s="4">
        <v>0.98970452829422473</v>
      </c>
      <c r="APU2" s="4">
        <v>0.83103873391665539</v>
      </c>
      <c r="APV2" s="4">
        <v>0.41092572189331872</v>
      </c>
      <c r="APW2" s="4">
        <v>2.0086858434869712</v>
      </c>
      <c r="APX2" s="4">
        <v>0.15508783420034039</v>
      </c>
      <c r="APY2" s="4">
        <v>7.5298002181657742</v>
      </c>
      <c r="APZ2" s="4">
        <v>2.243412315729489</v>
      </c>
      <c r="AQA2" s="4">
        <v>0.36329229190138318</v>
      </c>
      <c r="AQB2" s="4">
        <v>1.3512843466171331E-2</v>
      </c>
      <c r="AQC2" s="4">
        <v>8.2357757197885795E-2</v>
      </c>
      <c r="AQD2" s="4">
        <v>0.16947990263423349</v>
      </c>
      <c r="AQE2" s="4">
        <v>4.3097590820679037E-2</v>
      </c>
      <c r="AQF2" s="4">
        <v>6.8830850670478644E-3</v>
      </c>
      <c r="AQG2" s="4">
        <v>2.8371470585048721E-2</v>
      </c>
      <c r="AQH2" s="4">
        <v>8.9723473504218772E-4</v>
      </c>
      <c r="AQI2" s="4">
        <v>0.25772183941928462</v>
      </c>
      <c r="AQJ2" s="4">
        <v>5.7444324384383363E-2</v>
      </c>
      <c r="AQK2" s="4">
        <v>1.613514584245801</v>
      </c>
      <c r="AQL2" s="4">
        <v>0.36963001546821123</v>
      </c>
      <c r="AQM2" s="4">
        <v>5.8766513639232479E-2</v>
      </c>
      <c r="AQN2" s="4">
        <v>2.1880808115493769E-2</v>
      </c>
      <c r="AQO2" s="4">
        <v>5.185662673207913E-4</v>
      </c>
      <c r="AQP2" s="4">
        <v>1.336797712771569E-2</v>
      </c>
      <c r="AQQ2" s="4">
        <v>0.143896724101646</v>
      </c>
      <c r="AQR2" s="4">
        <v>3.6185969766827593E-2</v>
      </c>
      <c r="AQS2" s="4">
        <v>1.2116429443876391</v>
      </c>
      <c r="AQT2" s="4">
        <v>6.3038468306910178E-3</v>
      </c>
      <c r="AQU2" s="4">
        <v>0.20385159392541069</v>
      </c>
      <c r="AQV2" s="4">
        <v>0.15183712284190681</v>
      </c>
      <c r="AQW2" s="4">
        <v>3.3207981767815663E-2</v>
      </c>
      <c r="AQX2" s="4">
        <v>1.5758409880837409E-3</v>
      </c>
      <c r="AQY2" s="4">
        <v>0.21588812214029249</v>
      </c>
      <c r="AQZ2" s="4">
        <v>0.1191680149151739</v>
      </c>
      <c r="ARA2" s="4">
        <v>1.3174256399176279E-2</v>
      </c>
      <c r="ARB2" s="4">
        <v>1.556085657216146E-2</v>
      </c>
      <c r="ARC2" s="4">
        <v>2.011507621993729E-2</v>
      </c>
      <c r="ARD2" s="4">
        <v>7.659443624425227E-3</v>
      </c>
      <c r="ARE2" s="4">
        <v>2.2213408992788241E-2</v>
      </c>
      <c r="ARF2" s="4">
        <v>9.6252168889115271E-4</v>
      </c>
      <c r="ARG2" s="4">
        <v>2.1661529499708211E-2</v>
      </c>
      <c r="ARH2" s="4">
        <v>8.3762379347290354E-3</v>
      </c>
      <c r="ARI2" s="4">
        <v>9.8117786147036597E-3</v>
      </c>
      <c r="ARJ2" s="4">
        <v>0.47090028301891579</v>
      </c>
      <c r="ARK2" s="4">
        <v>3.0812849034614231E-2</v>
      </c>
      <c r="ARL2" s="4">
        <v>1.408781627097511E-2</v>
      </c>
      <c r="ARM2" s="4">
        <v>7.5929813151570602E-2</v>
      </c>
      <c r="ARN2" s="4">
        <v>8.0822196687620529E-2</v>
      </c>
      <c r="ARO2" s="4">
        <v>5.1289460352120612E-2</v>
      </c>
      <c r="ARP2" s="4">
        <v>9.5461810468064998E-2</v>
      </c>
      <c r="ARQ2" s="4">
        <v>0.17945783902289941</v>
      </c>
      <c r="ARR2" s="4">
        <v>5.4211602594575192E-2</v>
      </c>
      <c r="ARS2" s="4">
        <v>9.0762484301998125E-2</v>
      </c>
      <c r="ART2" s="4">
        <v>8.4045844048872595E-2</v>
      </c>
      <c r="ARU2" s="4">
        <v>0.13168225139246581</v>
      </c>
      <c r="ARV2" s="4">
        <v>0.29839848979118189</v>
      </c>
      <c r="ARW2" s="4">
        <v>5.220025076081846E-2</v>
      </c>
      <c r="ARX2" s="4">
        <v>0.11863879541551479</v>
      </c>
      <c r="ARY2" s="4">
        <v>0.15950135540566451</v>
      </c>
      <c r="ARZ2" s="4">
        <v>2.3677861246083759E-2</v>
      </c>
      <c r="ASA2" s="4">
        <v>5.343253942723878E-2</v>
      </c>
      <c r="ASB2" s="4">
        <v>0.29886996587676679</v>
      </c>
      <c r="ASC2" s="4">
        <v>7.175105678303291E-2</v>
      </c>
      <c r="ASD2" s="4">
        <v>4.698544711959309E-3</v>
      </c>
      <c r="ASE2" s="4">
        <v>5.0238570884069316E-3</v>
      </c>
      <c r="ASF2" s="4">
        <v>4.962272357441088E-2</v>
      </c>
      <c r="ASG2" s="4">
        <v>0.18993457910371181</v>
      </c>
      <c r="ASH2" s="4">
        <v>2.326854035118579E-2</v>
      </c>
      <c r="ASI2" s="4">
        <v>2.8583966045219018E-2</v>
      </c>
      <c r="ASJ2" s="4">
        <v>4.1429527475381818E-2</v>
      </c>
      <c r="ASK2" s="4">
        <v>8.803564576673131E-3</v>
      </c>
      <c r="ASL2" s="4">
        <v>9.0441011898591286E-2</v>
      </c>
      <c r="ASM2" s="4">
        <v>3.8169712905536633E-2</v>
      </c>
      <c r="ASN2" s="4">
        <v>9.5292509136545023E-3</v>
      </c>
      <c r="ASO2" s="4">
        <v>0.1286128875938348</v>
      </c>
      <c r="ASP2" s="4">
        <v>4.952716583059698E-3</v>
      </c>
      <c r="ASQ2" s="4">
        <v>3.435784005503937E-3</v>
      </c>
      <c r="ASR2" s="4">
        <v>2.7729401687808732E-3</v>
      </c>
      <c r="ASS2" s="4">
        <v>9.9067203084614499E-3</v>
      </c>
      <c r="AST2" s="4">
        <v>0</v>
      </c>
      <c r="ASU2" s="4">
        <v>2.5086279911823629E-4</v>
      </c>
      <c r="ASV2" s="4">
        <v>4.1884898557884541E-3</v>
      </c>
      <c r="ASW2" s="4">
        <v>0.10725699476447111</v>
      </c>
      <c r="ASX2" s="4">
        <v>9.2606682828384433E-3</v>
      </c>
      <c r="ASY2" s="4">
        <v>2.9216654846520789E-2</v>
      </c>
      <c r="ASZ2" s="4">
        <v>0.16094668244943561</v>
      </c>
      <c r="ATA2" s="4">
        <v>5.7520693780819081E-2</v>
      </c>
      <c r="ATB2" s="4">
        <v>4.5611292253845592</v>
      </c>
      <c r="ATC2" s="4">
        <v>5.5073358836304314</v>
      </c>
      <c r="ATD2" s="4">
        <v>0.14959622779102399</v>
      </c>
      <c r="ATE2" s="4">
        <v>9.8130741004267726E-3</v>
      </c>
      <c r="ATF2" s="4">
        <v>1.098538834686956</v>
      </c>
      <c r="ATG2" s="4">
        <v>1.7339019587203641E-2</v>
      </c>
      <c r="ATH2" s="4">
        <v>0.1470414651195682</v>
      </c>
      <c r="ATI2" s="4">
        <v>8.028722206910871E-2</v>
      </c>
      <c r="ATJ2" s="4">
        <v>0.32489756875560222</v>
      </c>
      <c r="ATK2" s="4">
        <v>9.9903239277669156E-2</v>
      </c>
      <c r="ATL2" s="4">
        <v>3.1041359650311118E-2</v>
      </c>
      <c r="ATM2" s="4">
        <v>0.244141378722045</v>
      </c>
      <c r="ATN2" s="4">
        <v>1.387911036132638E-2</v>
      </c>
      <c r="ATO2" s="4">
        <v>1.378495015970093E-2</v>
      </c>
      <c r="ATP2" s="4">
        <v>1.389753889488481E-2</v>
      </c>
      <c r="ATQ2" s="4">
        <v>1.5150895186164019E-2</v>
      </c>
      <c r="ATR2" s="4">
        <v>7.1263328176492079E-3</v>
      </c>
      <c r="ATS2" s="4">
        <v>6.2973639942681181E-2</v>
      </c>
      <c r="ATT2" s="4">
        <v>8.9760366213631163E-2</v>
      </c>
      <c r="ATU2" s="4">
        <v>8.5787512542708444E-2</v>
      </c>
      <c r="ATV2" s="4">
        <v>0.89026671293668502</v>
      </c>
      <c r="ATW2" s="4">
        <v>0.51728183397565075</v>
      </c>
      <c r="ATX2" s="4">
        <v>0.13575495061591411</v>
      </c>
      <c r="ATY2" s="4">
        <v>0.48991543355127293</v>
      </c>
      <c r="ATZ2" s="4">
        <v>1.4623381061283089E-2</v>
      </c>
      <c r="AUA2" s="4">
        <v>4.2689639341039129E-2</v>
      </c>
      <c r="AUB2" s="4">
        <v>0.14378391098689561</v>
      </c>
      <c r="AUC2" s="4">
        <v>5.7847335999026007E-2</v>
      </c>
      <c r="AUD2" s="4">
        <v>1.8301888798035519</v>
      </c>
      <c r="AUE2" s="4">
        <v>1.552088256562178E-2</v>
      </c>
      <c r="AUF2" s="4">
        <v>7.8347026353674229E-2</v>
      </c>
      <c r="AUG2" s="4">
        <v>9.4710940503622845E-2</v>
      </c>
      <c r="AUH2" s="4">
        <v>0.1730508346150966</v>
      </c>
      <c r="AUI2" s="4">
        <v>1.9218259695216781E-2</v>
      </c>
      <c r="AUJ2" s="4">
        <v>2.7897438714060141E-2</v>
      </c>
      <c r="AUK2" s="4">
        <v>9.3728729630800006E-2</v>
      </c>
      <c r="AUL2" s="4">
        <v>4.5144744837597471E-2</v>
      </c>
      <c r="AUM2" s="4">
        <v>0.42653562836887698</v>
      </c>
      <c r="AUN2" s="4">
        <v>0.59856899745154446</v>
      </c>
      <c r="AUO2" s="4">
        <v>4.2802995474143402E-2</v>
      </c>
      <c r="AUP2" s="4">
        <v>0.75839935096117506</v>
      </c>
      <c r="AUQ2" s="4">
        <v>0.1380988049462103</v>
      </c>
      <c r="AUR2" s="4">
        <v>0.15819566440365149</v>
      </c>
      <c r="AUS2" s="4">
        <v>3.8741606311625161E-2</v>
      </c>
      <c r="AUT2" s="4">
        <v>1.3907748981746999</v>
      </c>
      <c r="AUU2" s="4">
        <v>0.19843614928161291</v>
      </c>
    </row>
    <row r="5" spans="1:1243" x14ac:dyDescent="0.3">
      <c r="A5" s="51" t="s">
        <v>219</v>
      </c>
      <c r="B5" s="48">
        <v>650</v>
      </c>
      <c r="C5" s="48">
        <v>651</v>
      </c>
      <c r="D5" s="48">
        <v>652</v>
      </c>
      <c r="E5" s="48">
        <v>653</v>
      </c>
      <c r="F5" s="48">
        <v>654</v>
      </c>
      <c r="G5" s="48">
        <v>655</v>
      </c>
      <c r="H5" s="48">
        <v>656</v>
      </c>
      <c r="I5" s="48">
        <v>657</v>
      </c>
      <c r="J5" s="48">
        <v>658</v>
      </c>
      <c r="K5" s="48">
        <v>659</v>
      </c>
      <c r="L5" s="48">
        <v>660</v>
      </c>
      <c r="M5" s="48">
        <v>661</v>
      </c>
      <c r="N5" s="48">
        <v>662</v>
      </c>
      <c r="O5" s="48">
        <v>663</v>
      </c>
      <c r="P5" s="48">
        <v>664</v>
      </c>
      <c r="Q5" s="48">
        <v>665</v>
      </c>
      <c r="R5" s="48">
        <v>666</v>
      </c>
      <c r="S5" s="48">
        <v>667</v>
      </c>
      <c r="T5" s="48">
        <v>668</v>
      </c>
      <c r="U5" s="48">
        <v>669</v>
      </c>
      <c r="V5" s="48">
        <v>670</v>
      </c>
      <c r="W5" s="48">
        <v>671</v>
      </c>
      <c r="X5" s="48">
        <v>672</v>
      </c>
      <c r="Y5" s="48">
        <v>673</v>
      </c>
      <c r="Z5" s="48">
        <v>674</v>
      </c>
      <c r="AA5" s="48">
        <v>675</v>
      </c>
      <c r="AB5" s="48">
        <v>676</v>
      </c>
      <c r="AC5" s="48">
        <v>677</v>
      </c>
      <c r="AD5" s="48">
        <v>678</v>
      </c>
      <c r="AE5" s="48">
        <v>679</v>
      </c>
      <c r="AF5" s="48">
        <v>680</v>
      </c>
      <c r="AG5" s="48">
        <v>681</v>
      </c>
      <c r="AH5" s="48">
        <v>682</v>
      </c>
      <c r="AI5" s="48">
        <v>683</v>
      </c>
      <c r="AJ5" s="48">
        <v>684</v>
      </c>
      <c r="AK5" s="48">
        <v>685</v>
      </c>
      <c r="AL5" s="48">
        <v>686</v>
      </c>
      <c r="AM5" s="48">
        <v>687</v>
      </c>
      <c r="AN5" s="48">
        <v>688</v>
      </c>
      <c r="AO5" s="48">
        <v>689</v>
      </c>
      <c r="AP5" s="48">
        <v>690</v>
      </c>
      <c r="AQ5" s="48">
        <v>691</v>
      </c>
      <c r="AR5" s="48">
        <v>692</v>
      </c>
      <c r="AS5" s="48">
        <v>693</v>
      </c>
      <c r="AT5" s="48">
        <v>694</v>
      </c>
      <c r="AU5" s="48">
        <v>695</v>
      </c>
      <c r="AV5" s="48">
        <v>696</v>
      </c>
      <c r="AW5" s="48">
        <v>697</v>
      </c>
      <c r="AX5" s="48">
        <v>698</v>
      </c>
      <c r="AY5" s="48">
        <v>699</v>
      </c>
      <c r="AZ5" s="48">
        <v>700</v>
      </c>
      <c r="BA5" s="48">
        <v>701</v>
      </c>
      <c r="BB5" s="48">
        <v>702</v>
      </c>
      <c r="BC5" s="48">
        <v>703</v>
      </c>
      <c r="BD5" s="48">
        <v>704</v>
      </c>
      <c r="BE5" s="48">
        <v>705</v>
      </c>
      <c r="BF5" s="48">
        <v>706</v>
      </c>
      <c r="BG5" s="48">
        <v>707</v>
      </c>
      <c r="BH5" s="48">
        <v>708</v>
      </c>
      <c r="BI5" s="48">
        <v>709</v>
      </c>
      <c r="BJ5" s="48">
        <v>710</v>
      </c>
      <c r="BK5" s="48">
        <v>711</v>
      </c>
      <c r="BL5" s="48">
        <v>712</v>
      </c>
      <c r="BM5" s="48">
        <v>713</v>
      </c>
      <c r="BN5" s="48">
        <v>714</v>
      </c>
      <c r="BO5" s="48">
        <v>715</v>
      </c>
      <c r="BP5" s="48">
        <v>716</v>
      </c>
      <c r="BQ5" s="48">
        <v>717</v>
      </c>
      <c r="BR5" s="48">
        <v>718</v>
      </c>
      <c r="BS5" s="48">
        <v>719</v>
      </c>
      <c r="BT5" s="48">
        <v>720</v>
      </c>
      <c r="BU5" s="48">
        <v>721</v>
      </c>
      <c r="BV5" s="48">
        <v>722</v>
      </c>
      <c r="BW5" s="48">
        <v>723</v>
      </c>
      <c r="BX5" s="48">
        <v>724</v>
      </c>
      <c r="BY5" s="48">
        <v>725</v>
      </c>
      <c r="BZ5" s="48">
        <v>726</v>
      </c>
      <c r="CA5" s="48">
        <v>727</v>
      </c>
      <c r="CB5" s="48">
        <v>728</v>
      </c>
      <c r="CC5" s="48">
        <v>729</v>
      </c>
      <c r="CD5" s="48">
        <v>730</v>
      </c>
      <c r="CE5" s="48">
        <v>731</v>
      </c>
      <c r="CF5" s="48">
        <v>732</v>
      </c>
      <c r="CG5" s="48">
        <v>733</v>
      </c>
      <c r="CH5" s="48">
        <v>734</v>
      </c>
      <c r="CI5" s="48">
        <v>735</v>
      </c>
      <c r="CJ5" s="48">
        <v>736</v>
      </c>
      <c r="CK5" s="48">
        <v>737</v>
      </c>
      <c r="CL5" s="48">
        <v>738</v>
      </c>
      <c r="CM5" s="48">
        <v>739</v>
      </c>
      <c r="CN5" s="48">
        <v>740</v>
      </c>
      <c r="CO5" s="48">
        <v>741</v>
      </c>
      <c r="CP5" s="48">
        <v>742</v>
      </c>
      <c r="CQ5" s="48">
        <v>743</v>
      </c>
      <c r="CR5" s="48">
        <v>744</v>
      </c>
      <c r="CS5" s="48">
        <v>745</v>
      </c>
      <c r="CT5" s="48">
        <v>746</v>
      </c>
      <c r="CU5" s="48">
        <v>747</v>
      </c>
      <c r="CV5" s="48">
        <v>748</v>
      </c>
      <c r="CW5" s="48">
        <v>749</v>
      </c>
      <c r="CX5" s="48">
        <v>750</v>
      </c>
      <c r="CY5" s="48">
        <v>751</v>
      </c>
      <c r="CZ5" s="48">
        <v>752</v>
      </c>
      <c r="DA5" s="48">
        <v>753</v>
      </c>
      <c r="DB5" s="48">
        <v>754</v>
      </c>
      <c r="DC5" s="48">
        <v>755</v>
      </c>
      <c r="DD5" s="48">
        <v>756</v>
      </c>
      <c r="DE5" s="48">
        <v>757</v>
      </c>
      <c r="DF5" s="48">
        <v>758</v>
      </c>
      <c r="DG5" s="48">
        <v>759</v>
      </c>
      <c r="DH5" s="48">
        <v>760</v>
      </c>
      <c r="DI5" s="48">
        <v>761</v>
      </c>
      <c r="DJ5" s="48">
        <v>762</v>
      </c>
      <c r="DK5" s="48">
        <v>763</v>
      </c>
      <c r="DL5" s="48">
        <v>764</v>
      </c>
      <c r="DM5" s="48">
        <v>765</v>
      </c>
      <c r="DN5" s="48">
        <v>766</v>
      </c>
      <c r="DO5" s="48">
        <v>767</v>
      </c>
      <c r="DP5" s="48">
        <v>768</v>
      </c>
      <c r="DQ5" s="48">
        <v>769</v>
      </c>
      <c r="DR5" s="48">
        <v>770</v>
      </c>
      <c r="DS5" s="48">
        <v>771</v>
      </c>
      <c r="DT5" s="48">
        <v>772</v>
      </c>
      <c r="DU5" s="48">
        <v>773</v>
      </c>
      <c r="DV5" s="48">
        <v>774</v>
      </c>
      <c r="DW5" s="48">
        <v>775</v>
      </c>
      <c r="DX5" s="48">
        <v>776</v>
      </c>
      <c r="DY5" s="48">
        <v>777</v>
      </c>
      <c r="DZ5" s="48">
        <v>778</v>
      </c>
      <c r="EA5" s="48">
        <v>779</v>
      </c>
      <c r="EB5" s="48">
        <v>780</v>
      </c>
      <c r="EC5" s="48">
        <v>781</v>
      </c>
      <c r="ED5" s="48">
        <v>782</v>
      </c>
      <c r="EE5" s="48">
        <v>783</v>
      </c>
      <c r="EF5" s="48">
        <v>784</v>
      </c>
      <c r="EG5" s="48">
        <v>785</v>
      </c>
      <c r="EH5" s="48">
        <v>786</v>
      </c>
      <c r="EI5" s="48">
        <v>787</v>
      </c>
      <c r="EJ5" s="48">
        <v>788</v>
      </c>
      <c r="EK5" s="48">
        <v>789</v>
      </c>
      <c r="EL5" s="48">
        <v>790</v>
      </c>
      <c r="EM5" s="48">
        <v>791</v>
      </c>
      <c r="EN5" s="48">
        <v>792</v>
      </c>
      <c r="EO5" s="48">
        <v>793</v>
      </c>
      <c r="EP5" s="48">
        <v>794</v>
      </c>
      <c r="EQ5" s="48">
        <v>795</v>
      </c>
      <c r="ER5" s="48">
        <v>796</v>
      </c>
      <c r="ES5" s="48">
        <v>797</v>
      </c>
      <c r="ET5" s="48">
        <v>798</v>
      </c>
      <c r="EU5" s="48">
        <v>799</v>
      </c>
      <c r="EV5" s="48">
        <v>800</v>
      </c>
      <c r="EW5" s="48">
        <v>801</v>
      </c>
      <c r="EX5" s="48">
        <v>802</v>
      </c>
      <c r="EY5" s="48">
        <v>803</v>
      </c>
      <c r="EZ5" s="48">
        <v>804</v>
      </c>
      <c r="FA5" s="48">
        <v>805</v>
      </c>
      <c r="FB5" s="48">
        <v>806</v>
      </c>
      <c r="FC5" s="48">
        <v>807</v>
      </c>
      <c r="FD5" s="48">
        <v>808</v>
      </c>
      <c r="FE5" s="48">
        <v>809</v>
      </c>
      <c r="FF5" s="48">
        <v>810</v>
      </c>
      <c r="FG5" s="48">
        <v>811</v>
      </c>
      <c r="FH5" s="48">
        <v>812</v>
      </c>
      <c r="FI5" s="48">
        <v>813</v>
      </c>
      <c r="FJ5" s="48">
        <v>814</v>
      </c>
      <c r="FK5" s="48">
        <v>815</v>
      </c>
      <c r="FL5" s="48">
        <v>816</v>
      </c>
      <c r="FM5" s="48">
        <v>817</v>
      </c>
      <c r="FN5" s="48">
        <v>818</v>
      </c>
      <c r="FO5" s="48">
        <v>819</v>
      </c>
      <c r="FP5" s="48">
        <v>820</v>
      </c>
      <c r="FQ5" s="48">
        <v>821</v>
      </c>
      <c r="FR5" s="48">
        <v>822</v>
      </c>
      <c r="FS5" s="48">
        <v>823</v>
      </c>
      <c r="FT5" s="48">
        <v>824</v>
      </c>
      <c r="FU5" s="48">
        <v>825</v>
      </c>
      <c r="FV5" s="48">
        <v>826</v>
      </c>
      <c r="FW5" s="48">
        <v>827</v>
      </c>
      <c r="FX5" s="48">
        <v>828</v>
      </c>
      <c r="FY5" s="48">
        <v>829</v>
      </c>
      <c r="FZ5" s="48">
        <v>830</v>
      </c>
      <c r="GA5" s="48">
        <v>831</v>
      </c>
      <c r="GB5" s="48">
        <v>832</v>
      </c>
      <c r="GC5" s="48">
        <v>833</v>
      </c>
      <c r="GD5" s="48">
        <v>834</v>
      </c>
      <c r="GE5" s="48">
        <v>835</v>
      </c>
      <c r="GF5" s="48">
        <v>836</v>
      </c>
      <c r="GG5" s="48">
        <v>837</v>
      </c>
      <c r="GH5" s="48">
        <v>838</v>
      </c>
      <c r="GI5" s="48">
        <v>839</v>
      </c>
      <c r="GJ5" s="48">
        <v>840</v>
      </c>
      <c r="GK5" s="48">
        <v>841</v>
      </c>
      <c r="GL5" s="48">
        <v>842</v>
      </c>
      <c r="GM5" s="48">
        <v>843</v>
      </c>
      <c r="GN5" s="48">
        <v>844</v>
      </c>
      <c r="GO5" s="48">
        <v>845</v>
      </c>
      <c r="GP5" s="48">
        <v>846</v>
      </c>
      <c r="GQ5" s="48">
        <v>847</v>
      </c>
      <c r="GR5" s="48">
        <v>848</v>
      </c>
      <c r="GS5" s="48">
        <v>849</v>
      </c>
      <c r="GT5" s="48">
        <v>850</v>
      </c>
      <c r="GU5" s="48">
        <v>851</v>
      </c>
      <c r="GV5" s="48">
        <v>852</v>
      </c>
      <c r="GW5" s="48">
        <v>853</v>
      </c>
      <c r="GX5" s="48">
        <v>854</v>
      </c>
      <c r="GY5" s="48">
        <v>855</v>
      </c>
      <c r="GZ5" s="48">
        <v>856</v>
      </c>
      <c r="HA5" s="48">
        <v>857</v>
      </c>
      <c r="HB5" s="48">
        <v>858</v>
      </c>
      <c r="HC5" s="48">
        <v>859</v>
      </c>
      <c r="HD5" s="48">
        <v>860</v>
      </c>
      <c r="HE5" s="48">
        <v>861</v>
      </c>
      <c r="HF5" s="48">
        <v>862</v>
      </c>
      <c r="HG5" s="48">
        <v>863</v>
      </c>
      <c r="HH5" s="48">
        <v>864</v>
      </c>
      <c r="HI5" s="48">
        <v>865</v>
      </c>
      <c r="HJ5" s="48">
        <v>866</v>
      </c>
      <c r="HK5" s="48">
        <v>867</v>
      </c>
      <c r="HL5" s="48">
        <v>868</v>
      </c>
      <c r="HM5" s="48">
        <v>869</v>
      </c>
      <c r="HN5" s="48">
        <v>870</v>
      </c>
      <c r="HO5" s="48">
        <v>871</v>
      </c>
      <c r="HP5" s="48">
        <v>872</v>
      </c>
      <c r="HQ5" s="48">
        <v>873</v>
      </c>
      <c r="HR5" s="48">
        <v>874</v>
      </c>
      <c r="HS5" s="48">
        <v>875</v>
      </c>
      <c r="HT5" s="48">
        <v>876</v>
      </c>
      <c r="HU5" s="48">
        <v>877</v>
      </c>
      <c r="HV5" s="48">
        <v>878</v>
      </c>
      <c r="HW5" s="48">
        <v>879</v>
      </c>
      <c r="HX5" s="48">
        <v>880</v>
      </c>
      <c r="HY5" s="48">
        <v>881</v>
      </c>
      <c r="HZ5" s="48">
        <v>882</v>
      </c>
      <c r="IA5" s="48">
        <v>883</v>
      </c>
      <c r="IB5" s="48">
        <v>884</v>
      </c>
      <c r="IC5" s="48">
        <v>885</v>
      </c>
      <c r="ID5" s="48">
        <v>886</v>
      </c>
      <c r="IE5" s="48">
        <v>887</v>
      </c>
      <c r="IF5" s="48">
        <v>888</v>
      </c>
      <c r="IG5" s="48">
        <v>889</v>
      </c>
      <c r="IH5" s="48">
        <v>890</v>
      </c>
      <c r="II5" s="48">
        <v>891</v>
      </c>
      <c r="IJ5" s="48">
        <v>892</v>
      </c>
      <c r="IK5" s="48">
        <v>893</v>
      </c>
      <c r="IL5" s="48">
        <v>894</v>
      </c>
      <c r="IM5" s="48">
        <v>895</v>
      </c>
      <c r="IN5" s="48">
        <v>896</v>
      </c>
      <c r="IO5" s="48">
        <v>897</v>
      </c>
      <c r="IP5" s="48">
        <v>898</v>
      </c>
      <c r="IQ5" s="48">
        <v>899</v>
      </c>
      <c r="IR5" s="48">
        <v>900</v>
      </c>
      <c r="IS5" s="48">
        <v>901</v>
      </c>
      <c r="IT5" s="48">
        <v>902</v>
      </c>
      <c r="IU5" s="48">
        <v>903</v>
      </c>
      <c r="IV5" s="48">
        <v>904</v>
      </c>
      <c r="IW5" s="48">
        <v>905</v>
      </c>
      <c r="IX5" s="48">
        <v>906</v>
      </c>
      <c r="IY5" s="48">
        <v>907</v>
      </c>
      <c r="IZ5" s="48">
        <v>908</v>
      </c>
      <c r="JA5" s="48">
        <v>909</v>
      </c>
      <c r="JB5" s="48">
        <v>910</v>
      </c>
      <c r="JC5" s="48">
        <v>911</v>
      </c>
      <c r="JD5" s="48">
        <v>912</v>
      </c>
      <c r="JE5" s="48">
        <v>913</v>
      </c>
      <c r="JF5" s="48">
        <v>914</v>
      </c>
      <c r="JG5" s="48">
        <v>915</v>
      </c>
      <c r="JH5" s="48">
        <v>916</v>
      </c>
      <c r="JI5" s="48">
        <v>917</v>
      </c>
      <c r="JJ5" s="48">
        <v>918</v>
      </c>
      <c r="JK5" s="48">
        <v>919</v>
      </c>
      <c r="JL5" s="48">
        <v>920</v>
      </c>
      <c r="JM5" s="48">
        <v>921</v>
      </c>
      <c r="JN5" s="48">
        <v>922</v>
      </c>
      <c r="JO5" s="48">
        <v>923</v>
      </c>
      <c r="JP5" s="48">
        <v>924</v>
      </c>
      <c r="JQ5" s="48">
        <v>925</v>
      </c>
      <c r="JR5" s="48">
        <v>926</v>
      </c>
      <c r="JS5" s="48">
        <v>927</v>
      </c>
      <c r="JT5" s="48">
        <v>928</v>
      </c>
      <c r="JU5" s="48">
        <v>929</v>
      </c>
      <c r="JV5" s="48">
        <v>930</v>
      </c>
      <c r="JW5" s="48">
        <v>931</v>
      </c>
      <c r="JX5" s="48">
        <v>932</v>
      </c>
      <c r="JY5" s="48">
        <v>933</v>
      </c>
      <c r="JZ5" s="48">
        <v>934</v>
      </c>
      <c r="KA5" s="48">
        <v>935</v>
      </c>
      <c r="KB5" s="48">
        <v>936</v>
      </c>
      <c r="KC5" s="48">
        <v>937</v>
      </c>
      <c r="KD5" s="48">
        <v>938</v>
      </c>
      <c r="KE5" s="48">
        <v>939</v>
      </c>
      <c r="KF5" s="48">
        <v>940</v>
      </c>
      <c r="KG5" s="48">
        <v>941</v>
      </c>
      <c r="KH5" s="48">
        <v>942</v>
      </c>
      <c r="KI5" s="48">
        <v>943</v>
      </c>
      <c r="KJ5" s="48">
        <v>944</v>
      </c>
      <c r="KK5" s="48">
        <v>945</v>
      </c>
      <c r="KL5" s="48">
        <v>946</v>
      </c>
      <c r="KM5" s="48">
        <v>947</v>
      </c>
      <c r="KN5" s="48">
        <v>948</v>
      </c>
      <c r="KO5" s="48">
        <v>949</v>
      </c>
      <c r="KP5" s="48">
        <v>950</v>
      </c>
      <c r="KQ5" s="48">
        <v>951</v>
      </c>
      <c r="KR5" s="48">
        <v>952</v>
      </c>
      <c r="KS5" s="48">
        <v>953</v>
      </c>
      <c r="KT5" s="48">
        <v>954</v>
      </c>
      <c r="KU5" s="48">
        <v>955</v>
      </c>
      <c r="KV5" s="48">
        <v>956</v>
      </c>
      <c r="KW5" s="48">
        <v>957</v>
      </c>
      <c r="KX5" s="48">
        <v>958</v>
      </c>
      <c r="KY5" s="48">
        <v>959</v>
      </c>
      <c r="KZ5" s="48">
        <v>960</v>
      </c>
      <c r="LA5" s="48">
        <v>961</v>
      </c>
      <c r="LB5" s="48">
        <v>962</v>
      </c>
      <c r="LC5" s="48">
        <v>963</v>
      </c>
      <c r="LD5" s="48">
        <v>964</v>
      </c>
      <c r="LE5" s="48">
        <v>965</v>
      </c>
      <c r="LF5" s="48">
        <v>966</v>
      </c>
      <c r="LG5" s="48">
        <v>967</v>
      </c>
      <c r="LH5" s="48">
        <v>968</v>
      </c>
      <c r="LI5" s="48">
        <v>969</v>
      </c>
      <c r="LJ5" s="48">
        <v>970</v>
      </c>
      <c r="LK5" s="48">
        <v>971</v>
      </c>
      <c r="LL5" s="48">
        <v>972</v>
      </c>
      <c r="LM5" s="48">
        <v>973</v>
      </c>
      <c r="LN5" s="48">
        <v>974</v>
      </c>
      <c r="LO5" s="48">
        <v>975</v>
      </c>
      <c r="LP5" s="48">
        <v>976</v>
      </c>
      <c r="LQ5" s="48">
        <v>977</v>
      </c>
      <c r="LR5" s="48">
        <v>978</v>
      </c>
      <c r="LS5" s="48">
        <v>979</v>
      </c>
      <c r="LT5" s="48">
        <v>980</v>
      </c>
      <c r="LU5" s="48">
        <v>981</v>
      </c>
      <c r="LV5" s="48">
        <v>982</v>
      </c>
      <c r="LW5" s="48">
        <v>983</v>
      </c>
      <c r="LX5" s="48">
        <v>984</v>
      </c>
      <c r="LY5" s="48">
        <v>985</v>
      </c>
      <c r="LZ5" s="48">
        <v>986</v>
      </c>
      <c r="MA5" s="48">
        <v>987</v>
      </c>
      <c r="MB5" s="48">
        <v>988</v>
      </c>
      <c r="MC5" s="48">
        <v>989</v>
      </c>
      <c r="MD5" s="48">
        <v>990</v>
      </c>
      <c r="ME5" s="48">
        <v>991</v>
      </c>
      <c r="MF5" s="48">
        <v>992</v>
      </c>
      <c r="MG5" s="48">
        <v>993</v>
      </c>
      <c r="MH5" s="48">
        <v>994</v>
      </c>
      <c r="MI5" s="48">
        <v>995</v>
      </c>
      <c r="MJ5" s="48">
        <v>996</v>
      </c>
      <c r="MK5" s="48">
        <v>997</v>
      </c>
      <c r="ML5" s="48">
        <v>998</v>
      </c>
      <c r="MM5" s="48">
        <v>999</v>
      </c>
      <c r="MN5" s="48">
        <v>1000</v>
      </c>
      <c r="MO5" s="48">
        <v>1001</v>
      </c>
      <c r="MP5" s="48">
        <v>1002</v>
      </c>
      <c r="MQ5" s="48">
        <v>1003</v>
      </c>
      <c r="MR5" s="48">
        <v>1004</v>
      </c>
      <c r="MS5" s="48">
        <v>1005</v>
      </c>
      <c r="MT5" s="48">
        <v>1006</v>
      </c>
      <c r="MU5" s="48">
        <v>1007</v>
      </c>
      <c r="MV5" s="48">
        <v>1008</v>
      </c>
      <c r="MW5" s="48">
        <v>1009</v>
      </c>
      <c r="MX5" s="48">
        <v>1010</v>
      </c>
      <c r="MY5" s="48">
        <v>1011</v>
      </c>
      <c r="MZ5" s="48">
        <v>1012</v>
      </c>
      <c r="NA5" s="48">
        <v>1013</v>
      </c>
      <c r="NB5" s="48">
        <v>1014</v>
      </c>
      <c r="NC5" s="48">
        <v>1015</v>
      </c>
      <c r="ND5" s="48">
        <v>1016</v>
      </c>
      <c r="NE5" s="48">
        <v>1017</v>
      </c>
      <c r="NF5" s="48">
        <v>1018</v>
      </c>
      <c r="NG5" s="48">
        <v>1019</v>
      </c>
      <c r="NH5" s="48">
        <v>1020</v>
      </c>
      <c r="NI5" s="48">
        <v>1021</v>
      </c>
      <c r="NJ5" s="48">
        <v>1022</v>
      </c>
      <c r="NK5" s="48">
        <v>1023</v>
      </c>
      <c r="NL5" s="48">
        <v>1024</v>
      </c>
      <c r="NM5" s="48">
        <v>1025</v>
      </c>
      <c r="NN5" s="48">
        <v>1026</v>
      </c>
      <c r="NO5" s="48">
        <v>1027</v>
      </c>
      <c r="NP5" s="48">
        <v>1028</v>
      </c>
      <c r="NQ5" s="48">
        <v>1029</v>
      </c>
      <c r="NR5" s="48">
        <v>1030</v>
      </c>
      <c r="NS5" s="48">
        <v>1031</v>
      </c>
      <c r="NT5" s="48">
        <v>1032</v>
      </c>
      <c r="NU5" s="48">
        <v>1033</v>
      </c>
      <c r="NV5" s="48">
        <v>1034</v>
      </c>
      <c r="NW5" s="48">
        <v>1035</v>
      </c>
      <c r="NX5" s="48">
        <v>1036</v>
      </c>
      <c r="NY5" s="48">
        <v>1037</v>
      </c>
      <c r="NZ5" s="48">
        <v>1038</v>
      </c>
      <c r="OA5" s="48">
        <v>1039</v>
      </c>
      <c r="OB5" s="48">
        <v>1040</v>
      </c>
      <c r="OC5" s="48">
        <v>1041</v>
      </c>
      <c r="OD5" s="48">
        <v>1042</v>
      </c>
      <c r="OE5" s="48">
        <v>1043</v>
      </c>
      <c r="OF5" s="48">
        <v>1044</v>
      </c>
      <c r="OG5" s="48">
        <v>1045</v>
      </c>
      <c r="OH5" s="48">
        <v>1046</v>
      </c>
      <c r="OI5" s="48">
        <v>1047</v>
      </c>
      <c r="OJ5" s="48">
        <v>1048</v>
      </c>
      <c r="OK5" s="48">
        <v>1049</v>
      </c>
      <c r="OL5" s="48">
        <v>1050</v>
      </c>
      <c r="OM5" s="48">
        <v>1051</v>
      </c>
      <c r="ON5" s="48">
        <v>1052</v>
      </c>
      <c r="OO5" s="48">
        <v>1053</v>
      </c>
      <c r="OP5" s="48">
        <v>1054</v>
      </c>
      <c r="OQ5" s="48">
        <v>1055</v>
      </c>
      <c r="OR5" s="48">
        <v>1056</v>
      </c>
      <c r="OS5" s="48">
        <v>1057</v>
      </c>
      <c r="OT5" s="48">
        <v>1058</v>
      </c>
      <c r="OU5" s="48">
        <v>1059</v>
      </c>
      <c r="OV5" s="48">
        <v>1060</v>
      </c>
      <c r="OW5" s="48">
        <v>1061</v>
      </c>
      <c r="OX5" s="48">
        <v>1062</v>
      </c>
      <c r="OY5" s="48">
        <v>1063</v>
      </c>
      <c r="OZ5" s="48">
        <v>1064</v>
      </c>
      <c r="PA5" s="48">
        <v>1065</v>
      </c>
      <c r="PB5" s="48">
        <v>1066</v>
      </c>
      <c r="PC5" s="48">
        <v>1067</v>
      </c>
      <c r="PD5" s="48">
        <v>1068</v>
      </c>
      <c r="PE5" s="48">
        <v>1069</v>
      </c>
      <c r="PF5" s="48">
        <v>1070</v>
      </c>
      <c r="PG5" s="48">
        <v>1071</v>
      </c>
      <c r="PH5" s="48">
        <v>1072</v>
      </c>
      <c r="PI5" s="48">
        <v>1073</v>
      </c>
      <c r="PJ5" s="48">
        <v>1074</v>
      </c>
      <c r="PK5" s="48">
        <v>1075</v>
      </c>
      <c r="PL5" s="48">
        <v>1076</v>
      </c>
      <c r="PM5" s="48">
        <v>1077</v>
      </c>
      <c r="PN5" s="48">
        <v>1078</v>
      </c>
      <c r="PO5" s="48">
        <v>1079</v>
      </c>
      <c r="PP5" s="48">
        <v>1080</v>
      </c>
      <c r="PQ5" s="48">
        <v>1081</v>
      </c>
      <c r="PR5" s="48">
        <v>1082</v>
      </c>
      <c r="PS5" s="48">
        <v>1083</v>
      </c>
      <c r="PT5" s="48">
        <v>1084</v>
      </c>
      <c r="PU5" s="48">
        <v>1085</v>
      </c>
      <c r="PV5" s="48">
        <v>1086</v>
      </c>
      <c r="PW5" s="48">
        <v>1087</v>
      </c>
      <c r="PX5" s="48">
        <v>1088</v>
      </c>
      <c r="PY5" s="48">
        <v>1089</v>
      </c>
      <c r="PZ5" s="48">
        <v>1090</v>
      </c>
      <c r="QA5" s="48">
        <v>1091</v>
      </c>
      <c r="QB5" s="48">
        <v>1092</v>
      </c>
      <c r="QC5" s="48">
        <v>1093</v>
      </c>
      <c r="QD5" s="48">
        <v>1094</v>
      </c>
      <c r="QE5" s="48">
        <v>1095</v>
      </c>
      <c r="QF5" s="48">
        <v>1096</v>
      </c>
      <c r="QG5" s="48">
        <v>1097</v>
      </c>
      <c r="QH5" s="48">
        <v>1098</v>
      </c>
      <c r="QI5" s="48">
        <v>1099</v>
      </c>
      <c r="QJ5" s="48">
        <v>1100</v>
      </c>
      <c r="QK5" s="48">
        <v>1101</v>
      </c>
      <c r="QL5" s="48">
        <v>1102</v>
      </c>
      <c r="QM5" s="48">
        <v>1103</v>
      </c>
      <c r="QN5" s="48">
        <v>1104</v>
      </c>
      <c r="QO5" s="48">
        <v>1105</v>
      </c>
      <c r="QP5" s="48">
        <v>1106</v>
      </c>
      <c r="QQ5" s="48">
        <v>1107</v>
      </c>
      <c r="QR5" s="48">
        <v>1108</v>
      </c>
      <c r="QS5" s="48">
        <v>1109</v>
      </c>
      <c r="QT5" s="48">
        <v>1110</v>
      </c>
      <c r="QU5" s="48">
        <v>1111</v>
      </c>
      <c r="QV5" s="48">
        <v>1112</v>
      </c>
      <c r="QW5" s="48">
        <v>1113</v>
      </c>
      <c r="QX5" s="48">
        <v>1114</v>
      </c>
      <c r="QY5" s="48">
        <v>1115</v>
      </c>
      <c r="QZ5" s="48">
        <v>1116</v>
      </c>
      <c r="RA5" s="48">
        <v>1117</v>
      </c>
      <c r="RB5" s="48">
        <v>1118</v>
      </c>
      <c r="RC5" s="48">
        <v>1119</v>
      </c>
      <c r="RD5" s="48">
        <v>1120</v>
      </c>
      <c r="RE5" s="48">
        <v>1121</v>
      </c>
      <c r="RF5" s="48">
        <v>1122</v>
      </c>
      <c r="RG5" s="48">
        <v>1123</v>
      </c>
      <c r="RH5" s="48">
        <v>1124</v>
      </c>
      <c r="RI5" s="48">
        <v>1125</v>
      </c>
      <c r="RJ5" s="48">
        <v>1126</v>
      </c>
      <c r="RK5" s="48">
        <v>1127</v>
      </c>
      <c r="RL5" s="48">
        <v>1128</v>
      </c>
      <c r="RM5" s="48">
        <v>1129</v>
      </c>
      <c r="RN5" s="48">
        <v>1130</v>
      </c>
      <c r="RO5" s="48">
        <v>1131</v>
      </c>
      <c r="RP5" s="48">
        <v>1132</v>
      </c>
      <c r="RQ5" s="48">
        <v>1133</v>
      </c>
      <c r="RR5" s="48">
        <v>1134</v>
      </c>
      <c r="RS5" s="48">
        <v>1135</v>
      </c>
      <c r="RT5" s="48">
        <v>1136</v>
      </c>
      <c r="RU5" s="48">
        <v>1137</v>
      </c>
      <c r="RV5" s="48">
        <v>1138</v>
      </c>
      <c r="RW5" s="48">
        <v>1139</v>
      </c>
      <c r="RX5" s="48">
        <v>1140</v>
      </c>
      <c r="RY5" s="48">
        <v>1141</v>
      </c>
      <c r="RZ5" s="48">
        <v>1142</v>
      </c>
      <c r="SA5" s="48">
        <v>1143</v>
      </c>
      <c r="SB5" s="48">
        <v>1144</v>
      </c>
      <c r="SC5" s="48">
        <v>1145</v>
      </c>
      <c r="SD5" s="48">
        <v>1146</v>
      </c>
      <c r="SE5" s="48">
        <v>1147</v>
      </c>
      <c r="SF5" s="48">
        <v>1148</v>
      </c>
      <c r="SG5" s="48">
        <v>1149</v>
      </c>
      <c r="SH5" s="48">
        <v>1150</v>
      </c>
      <c r="SI5" s="48">
        <v>1151</v>
      </c>
      <c r="SJ5" s="48">
        <v>1152</v>
      </c>
      <c r="SK5" s="48">
        <v>1153</v>
      </c>
      <c r="SL5" s="48">
        <v>1154</v>
      </c>
      <c r="SM5" s="48">
        <v>1155</v>
      </c>
      <c r="SN5" s="48">
        <v>1156</v>
      </c>
      <c r="SO5" s="48">
        <v>1157</v>
      </c>
      <c r="SP5" s="48">
        <v>1158</v>
      </c>
      <c r="SQ5" s="48">
        <v>1159</v>
      </c>
      <c r="SR5" s="48">
        <v>1160</v>
      </c>
      <c r="SS5" s="48">
        <v>1161</v>
      </c>
      <c r="ST5" s="48">
        <v>1162</v>
      </c>
      <c r="SU5" s="48">
        <v>1163</v>
      </c>
      <c r="SV5" s="48">
        <v>1164</v>
      </c>
      <c r="SW5" s="48">
        <v>1165</v>
      </c>
      <c r="SX5" s="48">
        <v>1166</v>
      </c>
      <c r="SY5" s="48">
        <v>1167</v>
      </c>
      <c r="SZ5" s="48">
        <v>1168</v>
      </c>
      <c r="TA5" s="48">
        <v>1169</v>
      </c>
      <c r="TB5" s="48">
        <v>1170</v>
      </c>
      <c r="TC5" s="48">
        <v>1171</v>
      </c>
      <c r="TD5" s="48">
        <v>1172</v>
      </c>
      <c r="TE5" s="48">
        <v>1173</v>
      </c>
      <c r="TF5" s="48">
        <v>1174</v>
      </c>
      <c r="TG5" s="48">
        <v>1175</v>
      </c>
      <c r="TH5" s="48">
        <v>1176</v>
      </c>
      <c r="TI5" s="48">
        <v>1177</v>
      </c>
      <c r="TJ5" s="48">
        <v>1178</v>
      </c>
      <c r="TK5" s="48">
        <v>1179</v>
      </c>
      <c r="TL5" s="48">
        <v>1180</v>
      </c>
      <c r="TM5" s="48">
        <v>1181</v>
      </c>
      <c r="TN5" s="48">
        <v>1182</v>
      </c>
      <c r="TO5" s="48">
        <v>1183</v>
      </c>
      <c r="TP5" s="48">
        <v>1184</v>
      </c>
      <c r="TQ5" s="48">
        <v>1185</v>
      </c>
      <c r="TR5" s="48">
        <v>1186</v>
      </c>
      <c r="TS5" s="48">
        <v>1187</v>
      </c>
      <c r="TT5" s="48">
        <v>1188</v>
      </c>
      <c r="TU5" s="48">
        <v>1189</v>
      </c>
      <c r="TV5" s="48">
        <v>1190</v>
      </c>
      <c r="TW5" s="48">
        <v>1191</v>
      </c>
      <c r="TX5" s="48">
        <v>1192</v>
      </c>
      <c r="TY5" s="48">
        <v>1193</v>
      </c>
      <c r="TZ5" s="48">
        <v>1194</v>
      </c>
      <c r="UA5" s="48">
        <v>1195</v>
      </c>
      <c r="UB5" s="48">
        <v>1196</v>
      </c>
      <c r="UC5" s="48">
        <v>1197</v>
      </c>
      <c r="UD5" s="48">
        <v>1198</v>
      </c>
      <c r="UE5" s="48">
        <v>1199</v>
      </c>
      <c r="UF5" s="48">
        <v>1200</v>
      </c>
      <c r="UG5" s="48">
        <v>1201</v>
      </c>
      <c r="UH5" s="48">
        <v>1202</v>
      </c>
      <c r="UI5" s="48">
        <v>1203</v>
      </c>
      <c r="UJ5" s="48">
        <v>1204</v>
      </c>
      <c r="UK5" s="48">
        <v>1205</v>
      </c>
      <c r="UL5" s="48">
        <v>1206</v>
      </c>
      <c r="UM5" s="48">
        <v>1207</v>
      </c>
      <c r="UN5" s="48">
        <v>1208</v>
      </c>
      <c r="UO5" s="48">
        <v>1209</v>
      </c>
      <c r="UP5" s="48">
        <v>1210</v>
      </c>
      <c r="UQ5" s="48">
        <v>1211</v>
      </c>
      <c r="UR5" s="48">
        <v>1212</v>
      </c>
      <c r="US5" s="48">
        <v>1213</v>
      </c>
      <c r="UT5" s="48">
        <v>1214</v>
      </c>
      <c r="UU5" s="48">
        <v>1215</v>
      </c>
      <c r="UV5" s="48">
        <v>1216</v>
      </c>
      <c r="UW5" s="48">
        <v>1217</v>
      </c>
      <c r="UX5" s="48">
        <v>1218</v>
      </c>
      <c r="UY5" s="48">
        <v>1219</v>
      </c>
      <c r="UZ5" s="48">
        <v>1220</v>
      </c>
      <c r="VA5" s="48">
        <v>1221</v>
      </c>
      <c r="VB5" s="48">
        <v>1222</v>
      </c>
      <c r="VC5" s="48">
        <v>1223</v>
      </c>
      <c r="VD5" s="48">
        <v>1224</v>
      </c>
      <c r="VE5" s="48">
        <v>1225</v>
      </c>
      <c r="VF5" s="48">
        <v>1226</v>
      </c>
      <c r="VG5" s="48">
        <v>1227</v>
      </c>
      <c r="VH5" s="48">
        <v>1228</v>
      </c>
      <c r="VI5" s="48">
        <v>1229</v>
      </c>
      <c r="VJ5" s="48">
        <v>1230</v>
      </c>
      <c r="VK5" s="48">
        <v>1231</v>
      </c>
      <c r="VL5" s="48">
        <v>1232</v>
      </c>
      <c r="VM5" s="48">
        <v>1233</v>
      </c>
      <c r="VN5" s="48">
        <v>1234</v>
      </c>
      <c r="VO5" s="48">
        <v>1235</v>
      </c>
      <c r="VP5" s="48">
        <v>1236</v>
      </c>
      <c r="VQ5" s="48">
        <v>1237</v>
      </c>
      <c r="VR5" s="48">
        <v>1238</v>
      </c>
      <c r="VS5" s="48">
        <v>1239</v>
      </c>
      <c r="VT5" s="48">
        <v>1240</v>
      </c>
      <c r="VU5" s="48">
        <v>1241</v>
      </c>
      <c r="VV5" s="48">
        <v>1242</v>
      </c>
      <c r="VW5" s="48">
        <v>1243</v>
      </c>
      <c r="VX5" s="48">
        <v>1244</v>
      </c>
      <c r="VY5" s="48">
        <v>1245</v>
      </c>
      <c r="VZ5" s="48">
        <v>1246</v>
      </c>
      <c r="WA5" s="48">
        <v>1247</v>
      </c>
      <c r="WB5" s="48">
        <v>1248</v>
      </c>
      <c r="WC5" s="48">
        <v>1249</v>
      </c>
      <c r="WD5" s="48">
        <v>1250</v>
      </c>
      <c r="WE5" s="48">
        <v>1251</v>
      </c>
      <c r="WF5" s="48">
        <v>1252</v>
      </c>
      <c r="WG5" s="48">
        <v>1253</v>
      </c>
      <c r="WH5" s="48">
        <v>1254</v>
      </c>
      <c r="WI5" s="48">
        <v>1255</v>
      </c>
      <c r="WJ5" s="48">
        <v>1256</v>
      </c>
      <c r="WK5" s="48">
        <v>1257</v>
      </c>
      <c r="WL5" s="48">
        <v>1258</v>
      </c>
      <c r="WM5" s="48">
        <v>1259</v>
      </c>
      <c r="WN5" s="48">
        <v>1260</v>
      </c>
      <c r="WO5" s="48">
        <v>1261</v>
      </c>
      <c r="WP5" s="48">
        <v>1262</v>
      </c>
      <c r="WQ5" s="48">
        <v>1263</v>
      </c>
      <c r="WR5" s="48">
        <v>1264</v>
      </c>
      <c r="WS5" s="48">
        <v>1265</v>
      </c>
      <c r="WT5" s="48">
        <v>1266</v>
      </c>
      <c r="WU5" s="48">
        <v>1267</v>
      </c>
      <c r="WV5" s="48">
        <v>1268</v>
      </c>
      <c r="WW5" s="48">
        <v>1269</v>
      </c>
      <c r="WX5" s="48">
        <v>1270</v>
      </c>
      <c r="WY5" s="48">
        <v>1271</v>
      </c>
      <c r="WZ5" s="48">
        <v>1272</v>
      </c>
      <c r="XA5" s="48">
        <v>1273</v>
      </c>
      <c r="XB5" s="48">
        <v>1274</v>
      </c>
      <c r="XC5" s="48">
        <v>1275</v>
      </c>
      <c r="XD5" s="48">
        <v>1276</v>
      </c>
      <c r="XE5" s="48">
        <v>1277</v>
      </c>
      <c r="XF5" s="48">
        <v>1278</v>
      </c>
      <c r="XG5" s="48">
        <v>1279</v>
      </c>
      <c r="XH5" s="48">
        <v>1280</v>
      </c>
      <c r="XI5" s="48">
        <v>1281</v>
      </c>
      <c r="XJ5" s="48">
        <v>1282</v>
      </c>
      <c r="XK5" s="48">
        <v>1283</v>
      </c>
      <c r="XL5" s="48">
        <v>1284</v>
      </c>
      <c r="XM5" s="48">
        <v>1285</v>
      </c>
      <c r="XN5" s="48">
        <v>1286</v>
      </c>
      <c r="XO5" s="48">
        <v>1287</v>
      </c>
      <c r="XP5" s="48">
        <v>1288</v>
      </c>
      <c r="XQ5" s="48">
        <v>1289</v>
      </c>
      <c r="XR5" s="48">
        <v>1290</v>
      </c>
      <c r="XS5" s="48">
        <v>1291</v>
      </c>
      <c r="XT5" s="48">
        <v>1292</v>
      </c>
      <c r="XU5" s="48">
        <v>1293</v>
      </c>
      <c r="XV5" s="48">
        <v>1294</v>
      </c>
      <c r="XW5" s="48">
        <v>1295</v>
      </c>
      <c r="XX5" s="48">
        <v>1296</v>
      </c>
      <c r="XY5" s="48">
        <v>1297</v>
      </c>
      <c r="XZ5" s="48">
        <v>1298</v>
      </c>
      <c r="YA5" s="48">
        <v>1299</v>
      </c>
      <c r="YB5" s="48">
        <v>1300</v>
      </c>
      <c r="YC5" s="48">
        <v>1301</v>
      </c>
      <c r="YD5" s="48">
        <v>1302</v>
      </c>
      <c r="YE5" s="48">
        <v>1303</v>
      </c>
      <c r="YF5" s="48">
        <v>1304</v>
      </c>
      <c r="YG5" s="48">
        <v>1305</v>
      </c>
      <c r="YH5" s="48">
        <v>1306</v>
      </c>
      <c r="YI5" s="48">
        <v>1307</v>
      </c>
      <c r="YJ5" s="48">
        <v>1308</v>
      </c>
      <c r="YK5" s="48">
        <v>1309</v>
      </c>
      <c r="YL5" s="48">
        <v>1310</v>
      </c>
      <c r="YM5" s="48">
        <v>1311</v>
      </c>
      <c r="YN5" s="48">
        <v>1312</v>
      </c>
      <c r="YO5" s="48">
        <v>1313</v>
      </c>
      <c r="YP5" s="48">
        <v>1314</v>
      </c>
      <c r="YQ5" s="48">
        <v>1315</v>
      </c>
      <c r="YR5" s="48">
        <v>1316</v>
      </c>
      <c r="YS5" s="48">
        <v>1317</v>
      </c>
      <c r="YT5" s="48">
        <v>1318</v>
      </c>
      <c r="YU5" s="48">
        <v>1319</v>
      </c>
      <c r="YV5" s="48">
        <v>1320</v>
      </c>
      <c r="YW5" s="48">
        <v>1321</v>
      </c>
      <c r="YX5" s="48">
        <v>1322</v>
      </c>
      <c r="YY5" s="48">
        <v>1323</v>
      </c>
      <c r="YZ5" s="48">
        <v>1324</v>
      </c>
      <c r="ZA5" s="48">
        <v>1325</v>
      </c>
      <c r="ZB5" s="48">
        <v>1326</v>
      </c>
      <c r="ZC5" s="48">
        <v>1327</v>
      </c>
      <c r="ZD5" s="48">
        <v>1328</v>
      </c>
      <c r="ZE5" s="48">
        <v>1329</v>
      </c>
      <c r="ZF5" s="48">
        <v>1330</v>
      </c>
      <c r="ZG5" s="48">
        <v>1331</v>
      </c>
      <c r="ZH5" s="48">
        <v>1332</v>
      </c>
      <c r="ZI5" s="48">
        <v>1333</v>
      </c>
      <c r="ZJ5" s="48">
        <v>1334</v>
      </c>
      <c r="ZK5" s="48">
        <v>1335</v>
      </c>
      <c r="ZL5" s="48">
        <v>1336</v>
      </c>
      <c r="ZM5" s="48">
        <v>1337</v>
      </c>
      <c r="ZN5" s="48">
        <v>1338</v>
      </c>
      <c r="ZO5" s="48">
        <v>1339</v>
      </c>
      <c r="ZP5" s="48">
        <v>1340</v>
      </c>
      <c r="ZQ5" s="48">
        <v>1341</v>
      </c>
      <c r="ZR5" s="48">
        <v>1342</v>
      </c>
      <c r="ZS5" s="48">
        <v>1343</v>
      </c>
      <c r="ZT5" s="48">
        <v>1344</v>
      </c>
      <c r="ZU5" s="48">
        <v>1345</v>
      </c>
      <c r="ZV5" s="48">
        <v>1346</v>
      </c>
      <c r="ZW5" s="48">
        <v>1347</v>
      </c>
      <c r="ZX5" s="48">
        <v>1348</v>
      </c>
      <c r="ZY5" s="48">
        <v>1349</v>
      </c>
      <c r="ZZ5" s="48">
        <v>1350</v>
      </c>
      <c r="AAA5" s="48">
        <v>1351</v>
      </c>
      <c r="AAB5" s="48">
        <v>1352</v>
      </c>
      <c r="AAC5" s="48">
        <v>1353</v>
      </c>
      <c r="AAD5" s="48">
        <v>1354</v>
      </c>
      <c r="AAE5" s="48">
        <v>1355</v>
      </c>
      <c r="AAF5" s="48">
        <v>1356</v>
      </c>
      <c r="AAG5" s="48">
        <v>1357</v>
      </c>
      <c r="AAH5" s="48">
        <v>1358</v>
      </c>
      <c r="AAI5" s="48">
        <v>1359</v>
      </c>
      <c r="AAJ5" s="48">
        <v>1360</v>
      </c>
      <c r="AAK5" s="48">
        <v>1361</v>
      </c>
      <c r="AAL5" s="48">
        <v>1362</v>
      </c>
      <c r="AAM5" s="48">
        <v>1363</v>
      </c>
      <c r="AAN5" s="48">
        <v>1364</v>
      </c>
      <c r="AAO5" s="48">
        <v>1365</v>
      </c>
      <c r="AAP5" s="48">
        <v>1366</v>
      </c>
      <c r="AAQ5" s="48">
        <v>1367</v>
      </c>
      <c r="AAR5" s="48">
        <v>1368</v>
      </c>
      <c r="AAS5" s="48">
        <v>1369</v>
      </c>
      <c r="AAT5" s="48">
        <v>1370</v>
      </c>
      <c r="AAU5" s="48">
        <v>1371</v>
      </c>
      <c r="AAV5" s="48">
        <v>1372</v>
      </c>
      <c r="AAW5" s="48">
        <v>1373</v>
      </c>
      <c r="AAX5" s="48">
        <v>1374</v>
      </c>
      <c r="AAY5" s="48">
        <v>1375</v>
      </c>
      <c r="AAZ5" s="48">
        <v>1376</v>
      </c>
      <c r="ABA5" s="48">
        <v>1377</v>
      </c>
      <c r="ABB5" s="48">
        <v>1378</v>
      </c>
      <c r="ABC5" s="48">
        <v>1379</v>
      </c>
      <c r="ABD5" s="48">
        <v>1380</v>
      </c>
      <c r="ABE5" s="48">
        <v>1381</v>
      </c>
      <c r="ABF5" s="48">
        <v>1382</v>
      </c>
      <c r="ABG5" s="48">
        <v>1383</v>
      </c>
      <c r="ABH5" s="48">
        <v>1384</v>
      </c>
      <c r="ABI5" s="48">
        <v>1385</v>
      </c>
      <c r="ABJ5" s="48">
        <v>1386</v>
      </c>
      <c r="ABK5" s="48">
        <v>1387</v>
      </c>
      <c r="ABL5" s="48">
        <v>1388</v>
      </c>
      <c r="ABM5" s="48">
        <v>1389</v>
      </c>
      <c r="ABN5" s="48">
        <v>1390</v>
      </c>
      <c r="ABO5" s="48">
        <v>1391</v>
      </c>
      <c r="ABP5" s="48">
        <v>1392</v>
      </c>
      <c r="ABQ5" s="48">
        <v>1393</v>
      </c>
      <c r="ABR5" s="48">
        <v>1394</v>
      </c>
      <c r="ABS5" s="48">
        <v>1395</v>
      </c>
      <c r="ABT5" s="48">
        <v>1396</v>
      </c>
      <c r="ABU5" s="48">
        <v>1397</v>
      </c>
      <c r="ABV5" s="48">
        <v>1398</v>
      </c>
      <c r="ABW5" s="48">
        <v>1399</v>
      </c>
      <c r="ABX5" s="48">
        <v>1400</v>
      </c>
      <c r="ABY5" s="48">
        <v>1401</v>
      </c>
      <c r="ABZ5" s="48">
        <v>1402</v>
      </c>
      <c r="ACA5" s="48">
        <v>1403</v>
      </c>
      <c r="ACB5" s="48">
        <v>1404</v>
      </c>
      <c r="ACC5" s="48">
        <v>1405</v>
      </c>
      <c r="ACD5" s="48">
        <v>1406</v>
      </c>
      <c r="ACE5" s="48">
        <v>1407</v>
      </c>
      <c r="ACF5" s="48">
        <v>1408</v>
      </c>
      <c r="ACG5" s="48">
        <v>1409</v>
      </c>
      <c r="ACH5" s="48">
        <v>1410</v>
      </c>
      <c r="ACI5" s="48">
        <v>1411</v>
      </c>
      <c r="ACJ5" s="48">
        <v>1412</v>
      </c>
      <c r="ACK5" s="48">
        <v>1413</v>
      </c>
      <c r="ACL5" s="48">
        <v>1414</v>
      </c>
      <c r="ACM5" s="48">
        <v>1415</v>
      </c>
      <c r="ACN5" s="48">
        <v>1416</v>
      </c>
      <c r="ACO5" s="48">
        <v>1417</v>
      </c>
      <c r="ACP5" s="48">
        <v>1418</v>
      </c>
      <c r="ACQ5" s="48">
        <v>1419</v>
      </c>
      <c r="ACR5" s="48">
        <v>1420</v>
      </c>
      <c r="ACS5" s="48">
        <v>1421</v>
      </c>
      <c r="ACT5" s="48">
        <v>1422</v>
      </c>
      <c r="ACU5" s="48">
        <v>1423</v>
      </c>
      <c r="ACV5" s="48">
        <v>1424</v>
      </c>
      <c r="ACW5" s="48">
        <v>1425</v>
      </c>
      <c r="ACX5" s="48">
        <v>1426</v>
      </c>
      <c r="ACY5" s="48">
        <v>1427</v>
      </c>
      <c r="ACZ5" s="48">
        <v>1428</v>
      </c>
      <c r="ADA5" s="48">
        <v>1429</v>
      </c>
      <c r="ADB5" s="48">
        <v>1430</v>
      </c>
      <c r="ADC5" s="48">
        <v>1431</v>
      </c>
      <c r="ADD5" s="48">
        <v>1432</v>
      </c>
      <c r="ADE5" s="48">
        <v>1433</v>
      </c>
      <c r="ADF5" s="48">
        <v>1434</v>
      </c>
      <c r="ADG5" s="48">
        <v>1435</v>
      </c>
      <c r="ADH5" s="48">
        <v>1436</v>
      </c>
      <c r="ADI5" s="48">
        <v>1437</v>
      </c>
      <c r="ADJ5" s="48">
        <v>1438</v>
      </c>
      <c r="ADK5" s="48">
        <v>1439</v>
      </c>
      <c r="ADL5" s="48">
        <v>1440</v>
      </c>
      <c r="ADM5" s="48">
        <v>1441</v>
      </c>
      <c r="ADN5" s="48">
        <v>1442</v>
      </c>
      <c r="ADO5" s="48">
        <v>1443</v>
      </c>
      <c r="ADP5" s="48">
        <v>1444</v>
      </c>
      <c r="ADQ5" s="48">
        <v>1445</v>
      </c>
      <c r="ADR5" s="48">
        <v>1446</v>
      </c>
      <c r="ADS5" s="48">
        <v>1447</v>
      </c>
      <c r="ADT5" s="48">
        <v>1448</v>
      </c>
      <c r="ADU5" s="48">
        <v>1449</v>
      </c>
      <c r="ADV5" s="48">
        <v>1450</v>
      </c>
      <c r="ADW5" s="48">
        <v>1451</v>
      </c>
      <c r="ADX5" s="48">
        <v>1452</v>
      </c>
      <c r="ADY5" s="48">
        <v>1453</v>
      </c>
      <c r="ADZ5" s="48">
        <v>1454</v>
      </c>
      <c r="AEA5" s="48">
        <v>1455</v>
      </c>
      <c r="AEB5" s="48">
        <v>1456</v>
      </c>
      <c r="AEC5" s="48">
        <v>1457</v>
      </c>
      <c r="AED5" s="48">
        <v>1458</v>
      </c>
      <c r="AEE5" s="48">
        <v>1459</v>
      </c>
      <c r="AEF5" s="48">
        <v>1460</v>
      </c>
      <c r="AEG5" s="48">
        <v>1461</v>
      </c>
      <c r="AEH5" s="48">
        <v>1462</v>
      </c>
      <c r="AEI5" s="48">
        <v>1463</v>
      </c>
      <c r="AEJ5" s="48">
        <v>1464</v>
      </c>
      <c r="AEK5" s="48">
        <v>1465</v>
      </c>
      <c r="AEL5" s="48">
        <v>1466</v>
      </c>
      <c r="AEM5" s="48">
        <v>1467</v>
      </c>
      <c r="AEN5" s="48">
        <v>1468</v>
      </c>
      <c r="AEO5" s="48">
        <v>1469</v>
      </c>
      <c r="AEP5" s="48">
        <v>1470</v>
      </c>
      <c r="AEQ5" s="48">
        <v>1471</v>
      </c>
      <c r="AER5" s="48">
        <v>1472</v>
      </c>
      <c r="AES5" s="48">
        <v>1473</v>
      </c>
      <c r="AET5" s="48">
        <v>1474</v>
      </c>
      <c r="AEU5" s="48">
        <v>1475</v>
      </c>
      <c r="AEV5" s="48">
        <v>1476</v>
      </c>
      <c r="AEW5" s="48">
        <v>1477</v>
      </c>
      <c r="AEX5" s="48">
        <v>1478</v>
      </c>
      <c r="AEY5" s="48">
        <v>1479</v>
      </c>
      <c r="AEZ5" s="48">
        <v>1480</v>
      </c>
      <c r="AFA5" s="48">
        <v>1481</v>
      </c>
      <c r="AFB5" s="48">
        <v>1482</v>
      </c>
      <c r="AFC5" s="48">
        <v>1483</v>
      </c>
      <c r="AFD5" s="48">
        <v>1484</v>
      </c>
      <c r="AFE5" s="48">
        <v>1485</v>
      </c>
      <c r="AFF5" s="48">
        <v>1486</v>
      </c>
      <c r="AFG5" s="48">
        <v>1487</v>
      </c>
      <c r="AFH5" s="48">
        <v>1488</v>
      </c>
      <c r="AFI5" s="48">
        <v>1489</v>
      </c>
      <c r="AFJ5" s="48">
        <v>1490</v>
      </c>
      <c r="AFK5" s="48">
        <v>1491</v>
      </c>
      <c r="AFL5" s="48">
        <v>1492</v>
      </c>
      <c r="AFM5" s="48">
        <v>1493</v>
      </c>
      <c r="AFN5" s="48">
        <v>1494</v>
      </c>
      <c r="AFO5" s="48">
        <v>1495</v>
      </c>
      <c r="AFP5" s="48">
        <v>1496</v>
      </c>
      <c r="AFQ5" s="48">
        <v>1497</v>
      </c>
      <c r="AFR5" s="48">
        <v>1498</v>
      </c>
      <c r="AFS5" s="48">
        <v>1499</v>
      </c>
      <c r="AFT5" s="48">
        <v>1500</v>
      </c>
      <c r="AFU5" s="48">
        <v>1501</v>
      </c>
      <c r="AFV5" s="48">
        <v>1502</v>
      </c>
      <c r="AFW5" s="48">
        <v>1503</v>
      </c>
      <c r="AFX5" s="48">
        <v>1504</v>
      </c>
      <c r="AFY5" s="48">
        <v>1505</v>
      </c>
      <c r="AFZ5" s="48">
        <v>1506</v>
      </c>
      <c r="AGA5" s="48">
        <v>1507</v>
      </c>
      <c r="AGB5" s="48">
        <v>1508</v>
      </c>
      <c r="AGC5" s="48">
        <v>1509</v>
      </c>
      <c r="AGD5" s="48">
        <v>1510</v>
      </c>
      <c r="AGE5" s="48">
        <v>1511</v>
      </c>
      <c r="AGF5" s="48">
        <v>1512</v>
      </c>
      <c r="AGG5" s="48">
        <v>1513</v>
      </c>
      <c r="AGH5" s="48">
        <v>1514</v>
      </c>
      <c r="AGI5" s="48">
        <v>1515</v>
      </c>
      <c r="AGJ5" s="48">
        <v>1516</v>
      </c>
      <c r="AGK5" s="48">
        <v>1517</v>
      </c>
      <c r="AGL5" s="48">
        <v>1518</v>
      </c>
      <c r="AGM5" s="48">
        <v>1519</v>
      </c>
      <c r="AGN5" s="48">
        <v>1520</v>
      </c>
      <c r="AGO5" s="48">
        <v>1521</v>
      </c>
      <c r="AGP5" s="48">
        <v>1522</v>
      </c>
      <c r="AGQ5" s="48">
        <v>1523</v>
      </c>
      <c r="AGR5" s="48">
        <v>1524</v>
      </c>
      <c r="AGS5" s="48">
        <v>1525</v>
      </c>
      <c r="AGT5" s="48">
        <v>1526</v>
      </c>
      <c r="AGU5" s="48">
        <v>1527</v>
      </c>
      <c r="AGV5" s="48">
        <v>1528</v>
      </c>
      <c r="AGW5" s="48">
        <v>1529</v>
      </c>
      <c r="AGX5" s="48">
        <v>1530</v>
      </c>
      <c r="AGY5" s="48">
        <v>1531</v>
      </c>
      <c r="AGZ5" s="48">
        <v>1532</v>
      </c>
      <c r="AHA5" s="48">
        <v>1533</v>
      </c>
      <c r="AHB5" s="48">
        <v>1534</v>
      </c>
      <c r="AHC5" s="48">
        <v>1535</v>
      </c>
      <c r="AHD5" s="48">
        <v>1536</v>
      </c>
      <c r="AHE5" s="48">
        <v>1537</v>
      </c>
      <c r="AHF5" s="48">
        <v>1538</v>
      </c>
      <c r="AHG5" s="48">
        <v>1539</v>
      </c>
      <c r="AHH5" s="48">
        <v>1540</v>
      </c>
      <c r="AHI5" s="48">
        <v>1541</v>
      </c>
      <c r="AHJ5" s="48">
        <v>1542</v>
      </c>
      <c r="AHK5" s="48">
        <v>1543</v>
      </c>
      <c r="AHL5" s="48">
        <v>1544</v>
      </c>
      <c r="AHM5" s="48">
        <v>1545</v>
      </c>
      <c r="AHN5" s="48">
        <v>1546</v>
      </c>
      <c r="AHO5" s="48">
        <v>1547</v>
      </c>
      <c r="AHP5" s="48">
        <v>1548</v>
      </c>
      <c r="AHQ5" s="48">
        <v>1549</v>
      </c>
      <c r="AHR5" s="48">
        <v>1550</v>
      </c>
      <c r="AHS5" s="48">
        <v>1551</v>
      </c>
      <c r="AHT5" s="48">
        <v>1552</v>
      </c>
      <c r="AHU5" s="48">
        <v>1553</v>
      </c>
      <c r="AHV5" s="48">
        <v>1554</v>
      </c>
      <c r="AHW5" s="48">
        <v>1555</v>
      </c>
      <c r="AHX5" s="48">
        <v>1556</v>
      </c>
      <c r="AHY5" s="48">
        <v>1557</v>
      </c>
      <c r="AHZ5" s="48">
        <v>1558</v>
      </c>
      <c r="AIA5" s="48">
        <v>1559</v>
      </c>
      <c r="AIB5" s="48">
        <v>1560</v>
      </c>
      <c r="AIC5" s="48">
        <v>1561</v>
      </c>
      <c r="AID5" s="48">
        <v>1562</v>
      </c>
      <c r="AIE5" s="48">
        <v>1563</v>
      </c>
      <c r="AIF5" s="48">
        <v>1564</v>
      </c>
      <c r="AIG5" s="48">
        <v>1565</v>
      </c>
      <c r="AIH5" s="48">
        <v>1566</v>
      </c>
      <c r="AII5" s="48">
        <v>1567</v>
      </c>
      <c r="AIJ5" s="48">
        <v>1568</v>
      </c>
      <c r="AIK5" s="48">
        <v>1569</v>
      </c>
      <c r="AIL5" s="48">
        <v>1570</v>
      </c>
      <c r="AIM5" s="48">
        <v>1571</v>
      </c>
      <c r="AIN5" s="48">
        <v>1572</v>
      </c>
      <c r="AIO5" s="48">
        <v>1573</v>
      </c>
      <c r="AIP5" s="48">
        <v>1574</v>
      </c>
      <c r="AIQ5" s="48">
        <v>1575</v>
      </c>
      <c r="AIR5" s="48">
        <v>1576</v>
      </c>
      <c r="AIS5" s="48">
        <v>1577</v>
      </c>
      <c r="AIT5" s="48">
        <v>1578</v>
      </c>
      <c r="AIU5" s="48">
        <v>1579</v>
      </c>
      <c r="AIV5" s="48">
        <v>1580</v>
      </c>
      <c r="AIW5" s="48">
        <v>1581</v>
      </c>
      <c r="AIX5" s="48">
        <v>1582</v>
      </c>
      <c r="AIY5" s="48">
        <v>1583</v>
      </c>
      <c r="AIZ5" s="48">
        <v>1584</v>
      </c>
      <c r="AJA5" s="48">
        <v>1585</v>
      </c>
      <c r="AJB5" s="48">
        <v>1586</v>
      </c>
      <c r="AJC5" s="48">
        <v>1587</v>
      </c>
      <c r="AJD5" s="48">
        <v>1588</v>
      </c>
      <c r="AJE5" s="48">
        <v>1589</v>
      </c>
      <c r="AJF5" s="48">
        <v>1590</v>
      </c>
      <c r="AJG5" s="48">
        <v>1591</v>
      </c>
      <c r="AJH5" s="48">
        <v>1592</v>
      </c>
      <c r="AJI5" s="48">
        <v>1593</v>
      </c>
      <c r="AJJ5" s="48">
        <v>1594</v>
      </c>
      <c r="AJK5" s="48">
        <v>1595</v>
      </c>
      <c r="AJL5" s="48">
        <v>1596</v>
      </c>
      <c r="AJM5" s="48">
        <v>1597</v>
      </c>
      <c r="AJN5" s="48">
        <v>1598</v>
      </c>
      <c r="AJO5" s="48">
        <v>1599</v>
      </c>
      <c r="AJP5" s="48">
        <v>1600</v>
      </c>
      <c r="AJQ5" s="48">
        <v>1601</v>
      </c>
      <c r="AJR5" s="48">
        <v>1602</v>
      </c>
      <c r="AJS5" s="48">
        <v>1603</v>
      </c>
      <c r="AJT5" s="48">
        <v>1604</v>
      </c>
      <c r="AJU5" s="48">
        <v>1605</v>
      </c>
      <c r="AJV5" s="48">
        <v>1606</v>
      </c>
      <c r="AJW5" s="48">
        <v>1607</v>
      </c>
      <c r="AJX5" s="48">
        <v>1608</v>
      </c>
      <c r="AJY5" s="48">
        <v>1609</v>
      </c>
      <c r="AJZ5" s="48">
        <v>1610</v>
      </c>
      <c r="AKA5" s="48">
        <v>1611</v>
      </c>
      <c r="AKB5" s="48">
        <v>1612</v>
      </c>
      <c r="AKC5" s="48">
        <v>1613</v>
      </c>
      <c r="AKD5" s="48">
        <v>1614</v>
      </c>
      <c r="AKE5" s="48">
        <v>1615</v>
      </c>
      <c r="AKF5" s="48">
        <v>1616</v>
      </c>
      <c r="AKG5" s="48">
        <v>1617</v>
      </c>
      <c r="AKH5" s="48">
        <v>1618</v>
      </c>
      <c r="AKI5" s="48">
        <v>1619</v>
      </c>
      <c r="AKJ5" s="48">
        <v>1620</v>
      </c>
      <c r="AKK5" s="48">
        <v>1621</v>
      </c>
      <c r="AKL5" s="48">
        <v>1622</v>
      </c>
      <c r="AKM5" s="48">
        <v>1623</v>
      </c>
      <c r="AKN5" s="48">
        <v>1624</v>
      </c>
      <c r="AKO5" s="48">
        <v>1625</v>
      </c>
      <c r="AKP5" s="48">
        <v>1626</v>
      </c>
      <c r="AKQ5" s="48">
        <v>1627</v>
      </c>
      <c r="AKR5" s="48">
        <v>1628</v>
      </c>
      <c r="AKS5" s="48">
        <v>1629</v>
      </c>
      <c r="AKT5" s="48">
        <v>1630</v>
      </c>
      <c r="AKU5" s="48">
        <v>1631</v>
      </c>
      <c r="AKV5" s="48">
        <v>1632</v>
      </c>
      <c r="AKW5" s="48">
        <v>1633</v>
      </c>
      <c r="AKX5" s="48">
        <v>1634</v>
      </c>
      <c r="AKY5" s="48">
        <v>1635</v>
      </c>
      <c r="AKZ5" s="48">
        <v>1636</v>
      </c>
      <c r="ALA5" s="48">
        <v>1637</v>
      </c>
      <c r="ALB5" s="48">
        <v>1638</v>
      </c>
      <c r="ALC5" s="48">
        <v>1639</v>
      </c>
      <c r="ALD5" s="48">
        <v>1640</v>
      </c>
      <c r="ALE5" s="48">
        <v>1641</v>
      </c>
      <c r="ALF5" s="48">
        <v>1642</v>
      </c>
      <c r="ALG5" s="48">
        <v>1643</v>
      </c>
      <c r="ALH5" s="48">
        <v>1644</v>
      </c>
      <c r="ALI5" s="48">
        <v>1645</v>
      </c>
      <c r="ALJ5" s="48">
        <v>1646</v>
      </c>
      <c r="ALK5" s="48">
        <v>1647</v>
      </c>
      <c r="ALL5" s="48">
        <v>1648</v>
      </c>
      <c r="ALM5" s="48">
        <v>1649</v>
      </c>
      <c r="ALN5" s="48">
        <v>1650</v>
      </c>
      <c r="ALO5" s="48">
        <v>1651</v>
      </c>
      <c r="ALP5" s="48">
        <v>1652</v>
      </c>
      <c r="ALQ5" s="48">
        <v>1653</v>
      </c>
      <c r="ALR5" s="48">
        <v>1654</v>
      </c>
      <c r="ALS5" s="48">
        <v>1655</v>
      </c>
      <c r="ALT5" s="48">
        <v>1656</v>
      </c>
      <c r="ALU5" s="48">
        <v>1657</v>
      </c>
      <c r="ALV5" s="48">
        <v>1658</v>
      </c>
      <c r="ALW5" s="48">
        <v>1659</v>
      </c>
      <c r="ALX5" s="48">
        <v>1660</v>
      </c>
      <c r="ALY5" s="48">
        <v>1661</v>
      </c>
      <c r="ALZ5" s="48">
        <v>1662</v>
      </c>
      <c r="AMA5" s="48">
        <v>1663</v>
      </c>
      <c r="AMB5" s="48">
        <v>1664</v>
      </c>
      <c r="AMC5" s="48">
        <v>1665</v>
      </c>
      <c r="AMD5" s="48">
        <v>1666</v>
      </c>
      <c r="AME5" s="48">
        <v>1667</v>
      </c>
      <c r="AMF5" s="48">
        <v>1668</v>
      </c>
      <c r="AMG5" s="48">
        <v>1669</v>
      </c>
      <c r="AMH5" s="48">
        <v>1670</v>
      </c>
      <c r="AMI5" s="48">
        <v>1671</v>
      </c>
      <c r="AMJ5" s="48">
        <v>1672</v>
      </c>
      <c r="AMK5" s="48">
        <v>1673</v>
      </c>
      <c r="AML5" s="48">
        <v>1674</v>
      </c>
      <c r="AMM5" s="48">
        <v>1675</v>
      </c>
      <c r="AMN5" s="48">
        <v>1676</v>
      </c>
      <c r="AMO5" s="48">
        <v>1677</v>
      </c>
      <c r="AMP5" s="48">
        <v>1678</v>
      </c>
      <c r="AMQ5" s="48">
        <v>1679</v>
      </c>
      <c r="AMR5" s="48">
        <v>1680</v>
      </c>
      <c r="AMS5" s="48">
        <v>1681</v>
      </c>
      <c r="AMT5" s="48">
        <v>1682</v>
      </c>
      <c r="AMU5" s="48">
        <v>1683</v>
      </c>
      <c r="AMV5" s="48">
        <v>1684</v>
      </c>
      <c r="AMW5" s="48">
        <v>1685</v>
      </c>
      <c r="AMX5" s="48">
        <v>1686</v>
      </c>
      <c r="AMY5" s="48">
        <v>1688</v>
      </c>
      <c r="AMZ5" s="48">
        <v>1689</v>
      </c>
      <c r="ANA5" s="48">
        <v>1690</v>
      </c>
      <c r="ANB5" s="48">
        <v>1691</v>
      </c>
      <c r="ANC5" s="48">
        <v>1692</v>
      </c>
      <c r="AND5" s="48">
        <v>1693</v>
      </c>
      <c r="ANE5" s="48">
        <v>1694</v>
      </c>
      <c r="ANF5" s="48">
        <v>1695</v>
      </c>
      <c r="ANG5" s="48">
        <v>1696</v>
      </c>
      <c r="ANH5" s="48">
        <v>1697</v>
      </c>
      <c r="ANI5" s="48">
        <v>1698</v>
      </c>
      <c r="ANJ5" s="48">
        <v>1699</v>
      </c>
      <c r="ANK5" s="48">
        <v>1700</v>
      </c>
      <c r="ANL5" s="48">
        <v>1701</v>
      </c>
      <c r="ANM5" s="48">
        <v>1702</v>
      </c>
      <c r="ANN5" s="48">
        <v>1703</v>
      </c>
      <c r="ANO5" s="48">
        <v>1704</v>
      </c>
      <c r="ANP5" s="48">
        <v>1705</v>
      </c>
      <c r="ANQ5" s="48">
        <v>1706</v>
      </c>
      <c r="ANR5" s="48">
        <v>1707</v>
      </c>
      <c r="ANS5" s="48">
        <v>1708</v>
      </c>
      <c r="ANT5" s="48">
        <v>1709</v>
      </c>
      <c r="ANU5" s="48">
        <v>1710</v>
      </c>
      <c r="ANV5" s="48">
        <v>1711</v>
      </c>
      <c r="ANW5" s="48">
        <v>1712</v>
      </c>
      <c r="ANX5" s="48">
        <v>1713</v>
      </c>
      <c r="ANY5" s="48">
        <v>1714</v>
      </c>
      <c r="ANZ5" s="48">
        <v>1715</v>
      </c>
      <c r="AOA5" s="48">
        <v>1716</v>
      </c>
      <c r="AOB5" s="48">
        <v>1717</v>
      </c>
      <c r="AOC5" s="48">
        <v>1718</v>
      </c>
      <c r="AOD5" s="48">
        <v>1719</v>
      </c>
      <c r="AOE5" s="48">
        <v>1720</v>
      </c>
      <c r="AOF5" s="48">
        <v>1721</v>
      </c>
      <c r="AOG5" s="48">
        <v>1722</v>
      </c>
      <c r="AOH5" s="48">
        <v>1723</v>
      </c>
      <c r="AOI5" s="48">
        <v>1724</v>
      </c>
      <c r="AOJ5" s="48">
        <v>1725</v>
      </c>
      <c r="AOK5" s="48">
        <v>1726</v>
      </c>
      <c r="AOL5" s="48">
        <v>1727</v>
      </c>
      <c r="AOM5" s="48">
        <v>1728</v>
      </c>
      <c r="AON5" s="48">
        <v>1729</v>
      </c>
      <c r="AOO5" s="48">
        <v>1730</v>
      </c>
      <c r="AOP5" s="48">
        <v>1731</v>
      </c>
      <c r="AOQ5" s="48">
        <v>1732</v>
      </c>
      <c r="AOR5" s="48">
        <v>1733</v>
      </c>
      <c r="AOS5" s="48">
        <v>1734</v>
      </c>
      <c r="AOT5" s="48">
        <v>1735</v>
      </c>
      <c r="AOU5" s="48">
        <v>1736</v>
      </c>
      <c r="AOV5" s="48">
        <v>1737</v>
      </c>
      <c r="AOW5" s="48">
        <v>1738</v>
      </c>
      <c r="AOX5" s="48">
        <v>1739</v>
      </c>
      <c r="AOY5" s="48">
        <v>1740</v>
      </c>
      <c r="AOZ5" s="48">
        <v>1741</v>
      </c>
      <c r="APA5" s="48">
        <v>1742</v>
      </c>
      <c r="APB5" s="48">
        <v>1743</v>
      </c>
      <c r="APC5" s="48">
        <v>1744</v>
      </c>
      <c r="APD5" s="48">
        <v>1745</v>
      </c>
      <c r="APE5" s="48">
        <v>1746</v>
      </c>
      <c r="APF5" s="48">
        <v>1747</v>
      </c>
      <c r="APG5" s="48">
        <v>1748</v>
      </c>
      <c r="APH5" s="48">
        <v>1749</v>
      </c>
      <c r="API5" s="48">
        <v>1750</v>
      </c>
      <c r="APJ5" s="48">
        <v>1751</v>
      </c>
      <c r="APK5" s="48">
        <v>1752</v>
      </c>
      <c r="APL5" s="48">
        <v>1753</v>
      </c>
      <c r="APM5" s="48">
        <v>1754</v>
      </c>
      <c r="APN5" s="48">
        <v>1755</v>
      </c>
      <c r="APO5" s="48">
        <v>1756</v>
      </c>
      <c r="APP5" s="48">
        <v>1757</v>
      </c>
      <c r="APQ5" s="48">
        <v>1758</v>
      </c>
      <c r="APR5" s="48">
        <v>1759</v>
      </c>
      <c r="APS5" s="48">
        <v>1760</v>
      </c>
      <c r="APT5" s="48">
        <v>1761</v>
      </c>
      <c r="APU5" s="48">
        <v>1762</v>
      </c>
      <c r="APV5" s="48">
        <v>1763</v>
      </c>
      <c r="APW5" s="48">
        <v>1764</v>
      </c>
      <c r="APX5" s="48">
        <v>1765</v>
      </c>
      <c r="APY5" s="48">
        <v>1766</v>
      </c>
      <c r="APZ5" s="48">
        <v>1767</v>
      </c>
      <c r="AQA5" s="48">
        <v>1768</v>
      </c>
      <c r="AQB5" s="48">
        <v>1769</v>
      </c>
      <c r="AQC5" s="48">
        <v>1770</v>
      </c>
      <c r="AQD5" s="48">
        <v>1771</v>
      </c>
      <c r="AQE5" s="48">
        <v>1772</v>
      </c>
      <c r="AQF5" s="48">
        <v>1773</v>
      </c>
      <c r="AQG5" s="48">
        <v>1774</v>
      </c>
      <c r="AQH5" s="48">
        <v>1775</v>
      </c>
      <c r="AQI5" s="48">
        <v>1776</v>
      </c>
      <c r="AQJ5" s="48">
        <v>1777</v>
      </c>
      <c r="AQK5" s="48">
        <v>1778</v>
      </c>
      <c r="AQL5" s="48">
        <v>1779</v>
      </c>
      <c r="AQM5" s="48">
        <v>1780</v>
      </c>
      <c r="AQN5" s="48">
        <v>1781</v>
      </c>
      <c r="AQO5" s="48">
        <v>1782</v>
      </c>
      <c r="AQP5" s="48">
        <v>1783</v>
      </c>
      <c r="AQQ5" s="48">
        <v>1784</v>
      </c>
      <c r="AQR5" s="48">
        <v>1785</v>
      </c>
      <c r="AQS5" s="48">
        <v>1786</v>
      </c>
      <c r="AQT5" s="48">
        <v>1787</v>
      </c>
      <c r="AQU5" s="48">
        <v>1788</v>
      </c>
      <c r="AQV5" s="48">
        <v>1789</v>
      </c>
      <c r="AQW5" s="48">
        <v>1790</v>
      </c>
      <c r="AQX5" s="48">
        <v>1791</v>
      </c>
      <c r="AQY5" s="48">
        <v>1792</v>
      </c>
      <c r="AQZ5" s="48">
        <v>1793</v>
      </c>
      <c r="ARA5" s="48">
        <v>1794</v>
      </c>
      <c r="ARB5" s="48">
        <v>1795</v>
      </c>
      <c r="ARC5" s="48">
        <v>1796</v>
      </c>
      <c r="ARD5" s="48">
        <v>1797</v>
      </c>
      <c r="ARE5" s="48">
        <v>1798</v>
      </c>
      <c r="ARF5" s="48">
        <v>1799</v>
      </c>
      <c r="ARG5" s="48">
        <v>1800</v>
      </c>
      <c r="ARH5" s="48">
        <v>1801</v>
      </c>
      <c r="ARI5" s="48">
        <v>1802</v>
      </c>
      <c r="ARJ5" s="48">
        <v>1803</v>
      </c>
      <c r="ARK5" s="48">
        <v>1804</v>
      </c>
      <c r="ARL5" s="48">
        <v>1805</v>
      </c>
      <c r="ARM5" s="48">
        <v>1806</v>
      </c>
      <c r="ARN5" s="48">
        <v>1807</v>
      </c>
      <c r="ARO5" s="48">
        <v>1808</v>
      </c>
      <c r="ARP5" s="48">
        <v>1809</v>
      </c>
      <c r="ARQ5" s="48">
        <v>1810</v>
      </c>
      <c r="ARR5" s="48">
        <v>1811</v>
      </c>
      <c r="ARS5" s="48">
        <v>1812</v>
      </c>
      <c r="ART5" s="48">
        <v>1813</v>
      </c>
      <c r="ARU5" s="48">
        <v>1814</v>
      </c>
      <c r="ARV5" s="48">
        <v>1815</v>
      </c>
      <c r="ARW5" s="48">
        <v>1816</v>
      </c>
      <c r="ARX5" s="48">
        <v>1817</v>
      </c>
      <c r="ARY5" s="48">
        <v>1818</v>
      </c>
      <c r="ARZ5" s="48">
        <v>1819</v>
      </c>
      <c r="ASA5" s="48">
        <v>1820</v>
      </c>
      <c r="ASB5" s="48">
        <v>1821</v>
      </c>
      <c r="ASC5" s="48">
        <v>1822</v>
      </c>
      <c r="ASD5" s="48">
        <v>1823</v>
      </c>
      <c r="ASE5" s="48">
        <v>1824</v>
      </c>
      <c r="ASF5" s="48">
        <v>1825</v>
      </c>
      <c r="ASG5" s="48">
        <v>1826</v>
      </c>
      <c r="ASH5" s="48">
        <v>1827</v>
      </c>
      <c r="ASI5" s="48">
        <v>1828</v>
      </c>
      <c r="ASJ5" s="48">
        <v>1829</v>
      </c>
      <c r="ASK5" s="48">
        <v>1830</v>
      </c>
      <c r="ASL5" s="48">
        <v>1831</v>
      </c>
      <c r="ASM5" s="48">
        <v>1832</v>
      </c>
      <c r="ASN5" s="48">
        <v>1833</v>
      </c>
      <c r="ASO5" s="48">
        <v>1834</v>
      </c>
      <c r="ASP5" s="48">
        <v>1835</v>
      </c>
      <c r="ASQ5" s="48">
        <v>1836</v>
      </c>
      <c r="ASR5" s="48">
        <v>1837</v>
      </c>
      <c r="ASS5" s="48">
        <v>1838</v>
      </c>
      <c r="AST5" s="48">
        <v>1839</v>
      </c>
      <c r="ASU5" s="48">
        <v>1840</v>
      </c>
      <c r="ASV5" s="48">
        <v>1841</v>
      </c>
      <c r="ASW5" s="48">
        <v>1842</v>
      </c>
      <c r="ASX5" s="48">
        <v>1843</v>
      </c>
      <c r="ASY5" s="48">
        <v>1844</v>
      </c>
      <c r="ASZ5" s="48">
        <v>1845</v>
      </c>
      <c r="ATA5" s="48">
        <v>1846</v>
      </c>
      <c r="ATB5" s="48">
        <v>1847</v>
      </c>
      <c r="ATC5" s="48">
        <v>1848</v>
      </c>
      <c r="ATD5" s="48">
        <v>1849</v>
      </c>
      <c r="ATE5" s="48">
        <v>1850</v>
      </c>
      <c r="ATF5" s="48">
        <v>1851</v>
      </c>
      <c r="ATG5" s="48">
        <v>1852</v>
      </c>
      <c r="ATH5" s="48">
        <v>1853</v>
      </c>
      <c r="ATI5" s="48">
        <v>1854</v>
      </c>
      <c r="ATJ5" s="48">
        <v>1855</v>
      </c>
      <c r="ATK5" s="48">
        <v>1856</v>
      </c>
      <c r="ATL5" s="48">
        <v>1857</v>
      </c>
      <c r="ATM5" s="48">
        <v>1858</v>
      </c>
      <c r="ATN5" s="48">
        <v>1859</v>
      </c>
      <c r="ATO5" s="48">
        <v>1860</v>
      </c>
      <c r="ATP5" s="48">
        <v>1861</v>
      </c>
      <c r="ATQ5" s="48">
        <v>1862</v>
      </c>
      <c r="ATR5" s="48">
        <v>1863</v>
      </c>
      <c r="ATS5" s="48">
        <v>1864</v>
      </c>
      <c r="ATT5" s="48">
        <v>1865</v>
      </c>
      <c r="ATU5" s="48">
        <v>1866</v>
      </c>
      <c r="ATV5" s="48">
        <v>1867</v>
      </c>
      <c r="ATW5" s="48">
        <v>1868</v>
      </c>
      <c r="ATX5" s="48">
        <v>1869</v>
      </c>
      <c r="ATY5" s="48">
        <v>1870</v>
      </c>
      <c r="ATZ5" s="48">
        <v>1871</v>
      </c>
      <c r="AUA5" s="48">
        <v>1872</v>
      </c>
      <c r="AUB5" s="48">
        <v>1873</v>
      </c>
      <c r="AUC5" s="48">
        <v>1874</v>
      </c>
      <c r="AUD5" s="48">
        <v>1875</v>
      </c>
      <c r="AUE5" s="48">
        <v>1876</v>
      </c>
      <c r="AUF5" s="48">
        <v>1877</v>
      </c>
      <c r="AUG5" s="48">
        <v>1878</v>
      </c>
      <c r="AUH5" s="48">
        <v>1879</v>
      </c>
      <c r="AUI5" s="48">
        <v>1880</v>
      </c>
      <c r="AUJ5" s="48">
        <v>1881</v>
      </c>
      <c r="AUK5" s="48">
        <v>1882</v>
      </c>
      <c r="AUL5" s="48">
        <v>1883</v>
      </c>
      <c r="AUM5" s="48">
        <v>1884</v>
      </c>
      <c r="AUN5" s="48">
        <v>1885</v>
      </c>
      <c r="AUO5" s="48">
        <v>1886</v>
      </c>
      <c r="AUP5" s="48">
        <v>1887</v>
      </c>
      <c r="AUQ5" s="48">
        <v>1888</v>
      </c>
      <c r="AUR5" s="48">
        <v>1889</v>
      </c>
      <c r="AUS5" s="48">
        <v>1890</v>
      </c>
      <c r="AUT5" s="48">
        <v>1891</v>
      </c>
      <c r="AUU5" s="48">
        <v>1892</v>
      </c>
    </row>
    <row r="6" spans="1:1243" ht="15.6" x14ac:dyDescent="0.3">
      <c r="A6" s="52" t="s">
        <v>220</v>
      </c>
      <c r="B6" s="4">
        <v>0.96006788056438852</v>
      </c>
      <c r="C6" s="4">
        <v>0.107702756141485</v>
      </c>
      <c r="D6" s="4">
        <v>2.1547462695467212</v>
      </c>
      <c r="E6" s="4">
        <v>0.1175223660677087</v>
      </c>
      <c r="F6" s="4">
        <v>0.33983081679661697</v>
      </c>
      <c r="G6" s="4">
        <v>3.3888779707357118E-2</v>
      </c>
      <c r="H6" s="4">
        <v>0.49424469494644208</v>
      </c>
      <c r="I6" s="4">
        <v>0.40530650924781442</v>
      </c>
      <c r="J6" s="4">
        <v>1.16974878094748</v>
      </c>
      <c r="K6" s="4">
        <v>3.843872158818333E-3</v>
      </c>
      <c r="L6" s="4">
        <v>0.62930184704140357</v>
      </c>
      <c r="M6" s="4">
        <v>0.49375124595779418</v>
      </c>
      <c r="N6" s="4">
        <v>0.26378724717636792</v>
      </c>
      <c r="O6" s="4">
        <v>0.44431970850207969</v>
      </c>
      <c r="P6" s="4">
        <v>1.1938609431299121</v>
      </c>
      <c r="Q6" s="4">
        <v>1.252153381874473</v>
      </c>
      <c r="R6" s="4">
        <v>5.3410223183082322E-3</v>
      </c>
      <c r="S6" s="4">
        <v>2.9954267894732579E-2</v>
      </c>
      <c r="T6" s="4">
        <v>1.730755385533318E-3</v>
      </c>
      <c r="U6" s="4">
        <v>2.0184350310675312E-3</v>
      </c>
      <c r="V6" s="4">
        <v>1.8373217823259479E-2</v>
      </c>
      <c r="W6" s="4">
        <v>3.3552724930783033E-2</v>
      </c>
      <c r="X6" s="4">
        <v>3.1038982709163188E-3</v>
      </c>
      <c r="Y6" s="4">
        <v>0.22002734020087489</v>
      </c>
      <c r="Z6" s="4">
        <v>0.22270272811393929</v>
      </c>
      <c r="AA6" s="4">
        <v>0.24141752660217591</v>
      </c>
      <c r="AB6" s="4">
        <v>1.264764412003557</v>
      </c>
      <c r="AC6" s="4">
        <v>0.35706150753608429</v>
      </c>
      <c r="AD6" s="4">
        <v>0.50183735298341692</v>
      </c>
      <c r="AE6" s="4">
        <v>0.21137213641235869</v>
      </c>
      <c r="AF6" s="4">
        <v>1.0167969245656421</v>
      </c>
      <c r="AG6" s="4">
        <v>0.16695089714636979</v>
      </c>
      <c r="AH6" s="4">
        <v>4.5933009815332086</v>
      </c>
      <c r="AI6" s="4">
        <v>1.2720995170938521</v>
      </c>
      <c r="AJ6" s="4">
        <v>12.21396918353887</v>
      </c>
      <c r="AK6" s="4">
        <v>0.13906859400400259</v>
      </c>
      <c r="AL6" s="4">
        <v>7.2298058713508168E-2</v>
      </c>
      <c r="AM6" s="4">
        <v>0.99725329318993794</v>
      </c>
      <c r="AN6" s="4">
        <v>0.32088425162774342</v>
      </c>
      <c r="AO6" s="4">
        <v>9.1108511326643646E-2</v>
      </c>
      <c r="AP6" s="4">
        <v>6.2908895969507337E-3</v>
      </c>
      <c r="AQ6" s="4">
        <v>0.17098641266280909</v>
      </c>
      <c r="AR6" s="4">
        <v>0.30537429798086158</v>
      </c>
      <c r="AS6" s="4">
        <v>4.4103454415883956E-3</v>
      </c>
      <c r="AT6" s="4">
        <v>1.348829903007297</v>
      </c>
      <c r="AU6" s="4">
        <v>0.28040056191825602</v>
      </c>
      <c r="AV6" s="4">
        <v>0.39467166914566032</v>
      </c>
      <c r="AW6" s="4">
        <v>0.23071743652700019</v>
      </c>
      <c r="AX6" s="4">
        <v>0.23653972428024819</v>
      </c>
      <c r="AY6" s="4">
        <v>0.16809042450438719</v>
      </c>
      <c r="AZ6" s="4">
        <v>0.1221226297233062</v>
      </c>
      <c r="BA6" s="4">
        <v>0.40302465044580138</v>
      </c>
      <c r="BB6" s="4">
        <v>0.99101950098995695</v>
      </c>
      <c r="BC6" s="4">
        <v>0.420965651498173</v>
      </c>
      <c r="BD6" s="4">
        <v>0.52557404709161959</v>
      </c>
      <c r="BE6" s="4">
        <v>0.18627995133457151</v>
      </c>
      <c r="BF6" s="4">
        <v>0.16884852513659121</v>
      </c>
      <c r="BG6" s="4">
        <v>0.25299376861291828</v>
      </c>
      <c r="BH6" s="4">
        <v>0.2289288640204705</v>
      </c>
      <c r="BI6" s="4">
        <v>0.33702075699830358</v>
      </c>
      <c r="BJ6" s="4">
        <v>0.1065677316123345</v>
      </c>
      <c r="BK6" s="4">
        <v>9.6703079837464831E-2</v>
      </c>
      <c r="BL6" s="4">
        <v>1.464744627215865E-2</v>
      </c>
      <c r="BM6" s="4">
        <v>5.9132909574448597E-2</v>
      </c>
      <c r="BN6" s="4">
        <v>0.120335031642217</v>
      </c>
      <c r="BO6" s="4">
        <v>3.6657135073110587E-2</v>
      </c>
      <c r="BP6" s="4">
        <v>0.15372552246766569</v>
      </c>
      <c r="BQ6" s="4">
        <v>0.2290805582859306</v>
      </c>
      <c r="BR6" s="4">
        <v>0.10411243800553879</v>
      </c>
      <c r="BS6" s="4">
        <v>0.30174436771455032</v>
      </c>
      <c r="BT6" s="4">
        <v>0.32748904063797851</v>
      </c>
      <c r="BU6" s="4">
        <v>0.1123940942446677</v>
      </c>
      <c r="BV6" s="4">
        <v>0.2468903406294651</v>
      </c>
      <c r="BW6" s="4">
        <v>0.59527359423333004</v>
      </c>
      <c r="BX6" s="4">
        <v>0.1550215072978334</v>
      </c>
      <c r="BY6" s="4">
        <v>0.21962192471626721</v>
      </c>
      <c r="BZ6" s="4">
        <v>1.8408670116492359E-2</v>
      </c>
      <c r="CA6" s="4">
        <v>0.17974654803460699</v>
      </c>
      <c r="CB6" s="4">
        <v>1.899707546658655</v>
      </c>
      <c r="CC6" s="4">
        <v>1.8014071976030419E-2</v>
      </c>
      <c r="CD6" s="4">
        <v>5.5301724394131953E-2</v>
      </c>
      <c r="CE6" s="4">
        <v>0.58359893912052718</v>
      </c>
      <c r="CF6" s="4">
        <v>0.20212077619870489</v>
      </c>
      <c r="CG6" s="4">
        <v>0.2801928410480552</v>
      </c>
      <c r="CH6" s="4">
        <v>0.2219903465084998</v>
      </c>
      <c r="CI6" s="4">
        <v>0.13755675160940839</v>
      </c>
      <c r="CJ6" s="4">
        <v>0.49365093353079093</v>
      </c>
      <c r="CK6" s="4">
        <v>1.7042652787615631</v>
      </c>
      <c r="CL6" s="4">
        <v>0.72469601690504593</v>
      </c>
      <c r="CM6" s="4">
        <v>0.95086470422124203</v>
      </c>
      <c r="CN6" s="4">
        <v>0.4302819942801509</v>
      </c>
      <c r="CO6" s="4">
        <v>9.1570689328962049E-2</v>
      </c>
      <c r="CP6" s="4">
        <v>0.52376383344872224</v>
      </c>
      <c r="CQ6" s="4">
        <v>0.13409506604832619</v>
      </c>
      <c r="CR6" s="4">
        <v>0.1294704466798188</v>
      </c>
      <c r="CS6" s="4">
        <v>2.2386833092526481E-2</v>
      </c>
      <c r="CT6" s="4">
        <v>0.1145603559189706</v>
      </c>
      <c r="CU6" s="4">
        <v>0.20299074959152261</v>
      </c>
      <c r="CV6" s="4">
        <v>1.253776055120021</v>
      </c>
      <c r="CW6" s="4">
        <v>5.7022881821307977E-2</v>
      </c>
      <c r="CX6" s="4">
        <v>0.38072921830595352</v>
      </c>
      <c r="CY6" s="4">
        <v>0.16784546455091159</v>
      </c>
      <c r="CZ6" s="4">
        <v>1.437538233487559</v>
      </c>
      <c r="DA6" s="4">
        <v>0.2722877868208945</v>
      </c>
      <c r="DB6" s="4">
        <v>0.121166840356949</v>
      </c>
      <c r="DC6" s="4">
        <v>4.9989180062156018E-2</v>
      </c>
      <c r="DD6" s="4">
        <v>0.98573434549503969</v>
      </c>
      <c r="DE6" s="4">
        <v>0.93541809273074961</v>
      </c>
      <c r="DF6" s="4">
        <v>1.068402665621728</v>
      </c>
      <c r="DG6" s="4">
        <v>1.207848036343972E-3</v>
      </c>
      <c r="DH6" s="4">
        <v>0.11907679650248509</v>
      </c>
      <c r="DI6" s="4">
        <v>0.1778171303107329</v>
      </c>
      <c r="DJ6" s="4">
        <v>1.0737698999817431</v>
      </c>
      <c r="DK6" s="4">
        <v>3.7321111850175247E-2</v>
      </c>
      <c r="DL6" s="4">
        <v>4.223845409071434E-2</v>
      </c>
      <c r="DM6" s="4">
        <v>0.43355803235489782</v>
      </c>
      <c r="DN6" s="4">
        <v>5.605795987557808E-2</v>
      </c>
      <c r="DO6" s="4">
        <v>1.257221738125694E-3</v>
      </c>
      <c r="DP6" s="4">
        <v>3.9005533442641127E-2</v>
      </c>
      <c r="DQ6" s="4">
        <v>0.1120796031623565</v>
      </c>
      <c r="DR6" s="4">
        <v>0.1151226594921249</v>
      </c>
      <c r="DS6" s="4">
        <v>9.5950665175644212E-2</v>
      </c>
      <c r="DT6" s="4">
        <v>8.376557300386174E-2</v>
      </c>
      <c r="DU6" s="4">
        <v>0.64882537403374185</v>
      </c>
      <c r="DV6" s="4">
        <v>1.1760513036028</v>
      </c>
      <c r="DW6" s="4">
        <v>0.77714447857144597</v>
      </c>
      <c r="DX6" s="4">
        <v>1.7497283378473009E-2</v>
      </c>
      <c r="DY6" s="4">
        <v>0.80412997617843607</v>
      </c>
      <c r="DZ6" s="4">
        <v>2.0495291421238111</v>
      </c>
      <c r="EA6" s="4">
        <v>5.4866779903752633E-2</v>
      </c>
      <c r="EB6" s="4">
        <v>0.36611204412176102</v>
      </c>
      <c r="EC6" s="4">
        <v>1.036504492933269</v>
      </c>
      <c r="ED6" s="4">
        <v>2.022607702892572</v>
      </c>
      <c r="EE6" s="4">
        <v>3.9384305657873472E-2</v>
      </c>
      <c r="EF6" s="4">
        <v>0.4782775527938683</v>
      </c>
      <c r="EG6" s="4">
        <v>2.312013633728743E-2</v>
      </c>
      <c r="EH6" s="4">
        <v>1.175314457500823</v>
      </c>
      <c r="EI6" s="4">
        <v>7.1977493862344213E-2</v>
      </c>
      <c r="EJ6" s="4">
        <v>0.2475214013300239</v>
      </c>
      <c r="EK6" s="4">
        <v>0.24281308745660521</v>
      </c>
      <c r="EL6" s="4">
        <v>0.24947398568921381</v>
      </c>
      <c r="EM6" s="4">
        <v>0.16861835079640941</v>
      </c>
      <c r="EN6" s="4">
        <v>1.7180262082787141</v>
      </c>
      <c r="EO6" s="4">
        <v>0.1242430624189049</v>
      </c>
      <c r="EP6" s="4">
        <v>0.42543668136165869</v>
      </c>
      <c r="EQ6" s="4">
        <v>0.36454930293464471</v>
      </c>
      <c r="ER6" s="4">
        <v>0.34826700751264372</v>
      </c>
      <c r="ES6" s="4">
        <v>0.78440507134350212</v>
      </c>
      <c r="ET6" s="4">
        <v>4.5637169701350372E-2</v>
      </c>
      <c r="EU6" s="4">
        <v>4.971336764181937E-2</v>
      </c>
      <c r="EV6" s="4">
        <v>0.22370247288530709</v>
      </c>
      <c r="EW6" s="4">
        <v>0.86264193966983804</v>
      </c>
      <c r="EX6" s="4">
        <v>0.15346705001736291</v>
      </c>
      <c r="EY6" s="4">
        <v>0.39016930391309762</v>
      </c>
      <c r="EZ6" s="4">
        <v>1.084260749185503E-2</v>
      </c>
      <c r="FA6" s="4">
        <v>0.12637559958258809</v>
      </c>
      <c r="FB6" s="4">
        <v>0.20511986835502929</v>
      </c>
      <c r="FC6" s="4">
        <v>0.1488511907709372</v>
      </c>
      <c r="FD6" s="4">
        <v>0.55070426500367065</v>
      </c>
      <c r="FE6" s="4">
        <v>0.37363271999105258</v>
      </c>
      <c r="FF6" s="4">
        <v>0.33524301874186058</v>
      </c>
      <c r="FG6" s="4">
        <v>0.19021474179586439</v>
      </c>
      <c r="FH6" s="4">
        <v>0.30489104083119822</v>
      </c>
      <c r="FI6" s="4">
        <v>0.33577073354755022</v>
      </c>
      <c r="FJ6" s="4">
        <v>0.18700507717768519</v>
      </c>
      <c r="FK6" s="4">
        <v>0.28849515633348588</v>
      </c>
      <c r="FL6" s="4">
        <v>0.53458212835711383</v>
      </c>
      <c r="FM6" s="4">
        <v>4.151682304981887</v>
      </c>
      <c r="FN6" s="4">
        <v>0.16387227331877641</v>
      </c>
      <c r="FO6" s="4">
        <v>0.2396057432862059</v>
      </c>
      <c r="FP6" s="4">
        <v>0.9641588133714788</v>
      </c>
      <c r="FQ6" s="4">
        <v>0.1827965720201046</v>
      </c>
      <c r="FR6" s="4">
        <v>9.6166706147848557E-2</v>
      </c>
      <c r="FS6" s="4">
        <v>0.1065019860632838</v>
      </c>
      <c r="FT6" s="4">
        <v>0.39834707552195858</v>
      </c>
      <c r="FU6" s="4">
        <v>0.34519996045042611</v>
      </c>
      <c r="FV6" s="4">
        <v>0.1556083679604531</v>
      </c>
      <c r="FW6" s="4">
        <v>0.25485836485507501</v>
      </c>
      <c r="FX6" s="4">
        <v>0.30179096639218739</v>
      </c>
      <c r="FY6" s="4">
        <v>6.8822287409090813E-2</v>
      </c>
      <c r="FZ6" s="4">
        <v>0.1067314129031334</v>
      </c>
      <c r="GA6" s="4">
        <v>8.581174261581323E-2</v>
      </c>
      <c r="GB6" s="4">
        <v>3.4539649349742969E-2</v>
      </c>
      <c r="GC6" s="4">
        <v>0.28848871582782809</v>
      </c>
      <c r="GD6" s="4">
        <v>4.0652711194375919E-2</v>
      </c>
      <c r="GE6" s="4">
        <v>0.1221079313999642</v>
      </c>
      <c r="GF6" s="4">
        <v>0.22899020936293479</v>
      </c>
      <c r="GG6" s="4">
        <v>4.0127857980434292E-2</v>
      </c>
      <c r="GH6" s="4">
        <v>0.3577644250102095</v>
      </c>
      <c r="GI6" s="4">
        <v>1.1833181125584701E-2</v>
      </c>
      <c r="GJ6" s="4">
        <v>3.4047922837077749E-2</v>
      </c>
      <c r="GK6" s="4">
        <v>0.66832554711086578</v>
      </c>
      <c r="GL6" s="4">
        <v>0.37532526363341362</v>
      </c>
      <c r="GM6" s="4">
        <v>0.37470849860241912</v>
      </c>
      <c r="GN6" s="4">
        <v>0.10697037904082821</v>
      </c>
      <c r="GO6" s="4">
        <v>2.1899645076135861</v>
      </c>
      <c r="GP6" s="4">
        <v>0.54151343411071673</v>
      </c>
      <c r="GQ6" s="4">
        <v>0.1249907004538877</v>
      </c>
      <c r="GR6" s="4">
        <v>0.16393921099160391</v>
      </c>
      <c r="GS6" s="4">
        <v>0.11382642597132429</v>
      </c>
      <c r="GT6" s="4">
        <v>0.33413285845622409</v>
      </c>
      <c r="GU6" s="4">
        <v>0.10025499787363611</v>
      </c>
      <c r="GV6" s="4">
        <v>1.2065958542310651</v>
      </c>
      <c r="GW6" s="4">
        <v>4.9220555110900822E-2</v>
      </c>
      <c r="GX6" s="4">
        <v>0.32924945046586279</v>
      </c>
      <c r="GY6" s="4">
        <v>5.6853500093500597E-2</v>
      </c>
      <c r="GZ6" s="4">
        <v>6.1645872627169362E-2</v>
      </c>
      <c r="HA6" s="4">
        <v>1.0886251447944939</v>
      </c>
      <c r="HB6" s="4">
        <v>0.34858400103444281</v>
      </c>
      <c r="HC6" s="4">
        <v>0.15937176438863199</v>
      </c>
      <c r="HD6" s="4">
        <v>0.33991772031025869</v>
      </c>
      <c r="HE6" s="4">
        <v>0.45266529625446977</v>
      </c>
      <c r="HF6" s="4">
        <v>1.300103885292941</v>
      </c>
      <c r="HG6" s="4">
        <v>0.75978778474832542</v>
      </c>
      <c r="HH6" s="4">
        <v>1.2722750041251469</v>
      </c>
      <c r="HI6" s="4">
        <v>0.28463783453747782</v>
      </c>
      <c r="HJ6" s="4">
        <v>6.704518927215207E-2</v>
      </c>
      <c r="HK6" s="4">
        <v>9.1437604916495593E-2</v>
      </c>
      <c r="HL6" s="4">
        <v>0.20466600749697431</v>
      </c>
      <c r="HM6" s="4">
        <v>0.61025307386909333</v>
      </c>
      <c r="HN6" s="4">
        <v>0.1184494486371762</v>
      </c>
      <c r="HO6" s="4">
        <v>0.32557604634935278</v>
      </c>
      <c r="HP6" s="4">
        <v>0.2191945325050795</v>
      </c>
      <c r="HQ6" s="4">
        <v>7.0082745366983015E-2</v>
      </c>
      <c r="HR6" s="4">
        <v>5.1987031693493622</v>
      </c>
      <c r="HS6" s="4">
        <v>0.35724399413863911</v>
      </c>
      <c r="HT6" s="4">
        <v>1.3352386772281719</v>
      </c>
      <c r="HU6" s="4">
        <v>0.23094144211492271</v>
      </c>
      <c r="HV6" s="4">
        <v>1.809342673967693</v>
      </c>
      <c r="HW6" s="4">
        <v>0.14580253428148879</v>
      </c>
      <c r="HX6" s="4">
        <v>0.19458610724330311</v>
      </c>
      <c r="HY6" s="4">
        <v>7.0018341703945539E-2</v>
      </c>
      <c r="HZ6" s="4">
        <v>6.6542966376567453E-2</v>
      </c>
      <c r="IA6" s="4">
        <v>4.8670640847470852E-2</v>
      </c>
      <c r="IB6" s="4">
        <v>8.0852478818590284E-2</v>
      </c>
      <c r="IC6" s="4">
        <v>0.51575271904469955</v>
      </c>
      <c r="ID6" s="4">
        <v>2.1234534678692709E-2</v>
      </c>
      <c r="IE6" s="4">
        <v>0.25694705904797049</v>
      </c>
      <c r="IF6" s="4">
        <v>6.3506995504562069E-2</v>
      </c>
      <c r="IG6" s="4">
        <v>0.1181247159696474</v>
      </c>
      <c r="IH6" s="4">
        <v>0.23474111361704689</v>
      </c>
      <c r="II6" s="4">
        <v>0.14263927949208791</v>
      </c>
      <c r="IJ6" s="4">
        <v>0.51221963151352823</v>
      </c>
      <c r="IK6" s="4">
        <v>0.73314999536797609</v>
      </c>
      <c r="IL6" s="4">
        <v>0.11084823427132411</v>
      </c>
      <c r="IM6" s="4">
        <v>5.2598366689372129E-2</v>
      </c>
      <c r="IN6" s="4">
        <v>4.3714033741981531E-2</v>
      </c>
      <c r="IO6" s="4">
        <v>4.8069540696949478E-2</v>
      </c>
      <c r="IP6" s="4">
        <v>0.71959673438394367</v>
      </c>
      <c r="IQ6" s="4">
        <v>0.1161076721283328</v>
      </c>
      <c r="IR6" s="4">
        <v>0.14731633429598409</v>
      </c>
      <c r="IS6" s="4">
        <v>8.245563368674319E-2</v>
      </c>
      <c r="IT6" s="4">
        <v>0.32840227285326168</v>
      </c>
      <c r="IU6" s="4">
        <v>0.68730569479020742</v>
      </c>
      <c r="IV6" s="4">
        <v>2.2806856544875709</v>
      </c>
      <c r="IW6" s="4">
        <v>0.74243268623913716</v>
      </c>
      <c r="IX6" s="4">
        <v>1.2505978833018221</v>
      </c>
      <c r="IY6" s="4">
        <v>1.2802339775257641</v>
      </c>
      <c r="IZ6" s="4">
        <v>2.493365659749899E-2</v>
      </c>
      <c r="JA6" s="4">
        <v>3.2595181666402242</v>
      </c>
      <c r="JB6" s="4">
        <v>9.0198683320776582E-4</v>
      </c>
      <c r="JC6" s="4">
        <v>7.6216124135810104E-3</v>
      </c>
      <c r="JD6" s="4">
        <v>3.284465235232281E-3</v>
      </c>
      <c r="JE6" s="4">
        <v>0.15054771306191639</v>
      </c>
      <c r="JF6" s="4">
        <v>4.5573606615570333E-2</v>
      </c>
      <c r="JG6" s="4">
        <v>4.6605490624674922E-2</v>
      </c>
      <c r="JH6" s="4">
        <v>0.20324277379363009</v>
      </c>
      <c r="JI6" s="4">
        <v>0.19776350557105291</v>
      </c>
      <c r="JJ6" s="4">
        <v>0.53393130903106045</v>
      </c>
      <c r="JK6" s="4">
        <v>9.8281847646941464E-2</v>
      </c>
      <c r="JL6" s="4">
        <v>0.34725635694671841</v>
      </c>
      <c r="JM6" s="4">
        <v>0.20442232558771731</v>
      </c>
      <c r="JN6" s="4">
        <v>0.52066290841059437</v>
      </c>
      <c r="JO6" s="4">
        <v>1.0583437221846761</v>
      </c>
      <c r="JP6" s="4">
        <v>0.58056784590783528</v>
      </c>
      <c r="JQ6" s="4">
        <v>1.201596221299539</v>
      </c>
      <c r="JR6" s="4">
        <v>1.7284470731356389</v>
      </c>
      <c r="JS6" s="4">
        <v>1.44219150023123</v>
      </c>
      <c r="JT6" s="4">
        <v>0.38252288537407148</v>
      </c>
      <c r="JU6" s="4">
        <v>6.114458924166029</v>
      </c>
      <c r="JV6" s="4">
        <v>0.67482300714920662</v>
      </c>
      <c r="JW6" s="4">
        <v>6.2985574713118303E-2</v>
      </c>
      <c r="JX6" s="4">
        <v>0.39924842139423428</v>
      </c>
      <c r="JY6" s="4">
        <v>1.211949119895787</v>
      </c>
      <c r="JZ6" s="4">
        <v>0.79370137499289595</v>
      </c>
      <c r="KA6" s="4">
        <v>1.0493913456676061</v>
      </c>
      <c r="KB6" s="4">
        <v>2.7617865004905879</v>
      </c>
      <c r="KC6" s="4">
        <v>0.14483087782553219</v>
      </c>
      <c r="KD6" s="4">
        <v>0.96512907270871817</v>
      </c>
      <c r="KE6" s="4">
        <v>0.53383142497137748</v>
      </c>
      <c r="KF6" s="4">
        <v>1.027449548699547</v>
      </c>
      <c r="KG6" s="4">
        <v>0.55834728895332963</v>
      </c>
      <c r="KH6" s="4">
        <v>0.15787428852482679</v>
      </c>
      <c r="KI6" s="4">
        <v>0.96779020668695037</v>
      </c>
      <c r="KJ6" s="4">
        <v>0.43870151019715298</v>
      </c>
      <c r="KK6" s="4">
        <v>0.56215941209118292</v>
      </c>
      <c r="KL6" s="4">
        <v>1.0560743946536859</v>
      </c>
      <c r="KM6" s="4">
        <v>1.067830674002878</v>
      </c>
      <c r="KN6" s="4">
        <v>3.2439260238803258</v>
      </c>
      <c r="KO6" s="4">
        <v>0.71060829623694333</v>
      </c>
      <c r="KP6" s="4">
        <v>0.53618669899722982</v>
      </c>
      <c r="KQ6" s="4">
        <v>1.8173007494968809</v>
      </c>
      <c r="KR6" s="4">
        <v>1.059201114079477</v>
      </c>
      <c r="KS6" s="4">
        <v>0.36854671979610593</v>
      </c>
      <c r="KT6" s="4">
        <v>0.46490054457047969</v>
      </c>
      <c r="KU6" s="4">
        <v>19.89891634327147</v>
      </c>
      <c r="KV6" s="4">
        <v>0.85084309917820078</v>
      </c>
      <c r="KW6" s="4">
        <v>2.6901944662462749</v>
      </c>
      <c r="KX6" s="4">
        <v>5.8845785243487851</v>
      </c>
      <c r="KY6" s="4">
        <v>4.7334684825922757</v>
      </c>
      <c r="KZ6" s="4">
        <v>4.9602029891399644</v>
      </c>
      <c r="LA6" s="4">
        <v>0.69738546111988153</v>
      </c>
      <c r="LB6" s="4">
        <v>2.2466415340702799</v>
      </c>
      <c r="LC6" s="4">
        <v>2.2286719500567869</v>
      </c>
      <c r="LD6" s="4">
        <v>1.427356495213705</v>
      </c>
      <c r="LE6" s="4">
        <v>13.84993435963073</v>
      </c>
      <c r="LF6" s="4">
        <v>0.26570963542922399</v>
      </c>
      <c r="LG6" s="4">
        <v>5.5648511153035756</v>
      </c>
      <c r="LH6" s="4">
        <v>13.84993435963073</v>
      </c>
      <c r="LI6" s="4">
        <v>5.4973217061499088E-2</v>
      </c>
      <c r="LJ6" s="4">
        <v>0.1985781647341068</v>
      </c>
      <c r="LK6" s="4">
        <v>0.5281054401829165</v>
      </c>
      <c r="LL6" s="4">
        <v>1.217114926810678</v>
      </c>
      <c r="LM6" s="4">
        <v>3.5203002587961109E-3</v>
      </c>
      <c r="LN6" s="4">
        <v>1.101262979731843</v>
      </c>
      <c r="LO6" s="4">
        <v>1.817106196418212</v>
      </c>
      <c r="LP6" s="4">
        <v>3.404881052239594</v>
      </c>
      <c r="LQ6" s="4">
        <v>0.89865729370026159</v>
      </c>
      <c r="LR6" s="4">
        <v>4.7900188254669658</v>
      </c>
      <c r="LS6" s="4">
        <v>2.352120030896673</v>
      </c>
      <c r="LT6" s="4">
        <v>3.3730574870518679</v>
      </c>
      <c r="LU6" s="4">
        <v>9.8564915098625647</v>
      </c>
      <c r="LV6" s="4">
        <v>0.41364677957067142</v>
      </c>
      <c r="LW6" s="4">
        <v>1.501170004274232</v>
      </c>
      <c r="LX6" s="4">
        <v>1.0004815860684111</v>
      </c>
      <c r="LY6" s="4">
        <v>3.1311118918988412</v>
      </c>
      <c r="LZ6" s="4">
        <v>1.3648841530524269</v>
      </c>
      <c r="MA6" s="4">
        <v>2.1517872047443491</v>
      </c>
      <c r="MB6" s="4">
        <v>0.23269693730483451</v>
      </c>
      <c r="MC6" s="4">
        <v>1.6033386225716999</v>
      </c>
      <c r="MD6" s="4">
        <v>0.83310162951069444</v>
      </c>
      <c r="ME6" s="4">
        <v>1.8126421112501809</v>
      </c>
      <c r="MF6" s="4">
        <v>1.407582101030777</v>
      </c>
      <c r="MG6" s="4">
        <v>2.3259275625302518</v>
      </c>
      <c r="MH6" s="4">
        <v>1.3231634391180971</v>
      </c>
      <c r="MI6" s="4">
        <v>3.5554488617871618</v>
      </c>
      <c r="MJ6" s="4">
        <v>3.650486515880929</v>
      </c>
      <c r="MK6" s="4">
        <v>1.4212520765673891</v>
      </c>
      <c r="ML6" s="4">
        <v>0.16822161286566961</v>
      </c>
      <c r="MM6" s="4">
        <v>5.6622236251379761</v>
      </c>
      <c r="MN6" s="4">
        <v>1.5658968991058251</v>
      </c>
      <c r="MO6" s="4">
        <v>1.4345046424830219</v>
      </c>
      <c r="MP6" s="4">
        <v>2.097468729280616</v>
      </c>
      <c r="MQ6" s="4">
        <v>4.2113339716161624</v>
      </c>
      <c r="MR6" s="4">
        <v>0.95733966155842698</v>
      </c>
      <c r="MS6" s="4">
        <v>2.9499402614531092</v>
      </c>
      <c r="MT6" s="4">
        <v>0.93610145845544557</v>
      </c>
      <c r="MU6" s="4">
        <v>0.58064886280073913</v>
      </c>
      <c r="MV6" s="4">
        <v>1.798627893473703</v>
      </c>
      <c r="MW6" s="4">
        <v>1.950358353976662</v>
      </c>
      <c r="MX6" s="4">
        <v>1.7463973077994299</v>
      </c>
      <c r="MY6" s="4">
        <v>1.3621779102377169</v>
      </c>
      <c r="MZ6" s="4">
        <v>1.2696801500569621</v>
      </c>
      <c r="NA6" s="4">
        <v>0.66746999723307565</v>
      </c>
      <c r="NB6" s="4">
        <v>0.34764397280628079</v>
      </c>
      <c r="NC6" s="4">
        <v>0.64533253138153346</v>
      </c>
      <c r="ND6" s="4">
        <v>0.88095503429491706</v>
      </c>
      <c r="NE6" s="4">
        <v>0.1269826378354485</v>
      </c>
      <c r="NF6" s="4">
        <v>7.6381034178711157E-2</v>
      </c>
      <c r="NG6" s="4">
        <v>0.81348716023912548</v>
      </c>
      <c r="NH6" s="4">
        <v>0.53873878954619892</v>
      </c>
      <c r="NI6" s="4">
        <v>0.26735408789364162</v>
      </c>
      <c r="NJ6" s="4">
        <v>0.5153263257805667</v>
      </c>
      <c r="NK6" s="4">
        <v>9.9581225220983449E-2</v>
      </c>
      <c r="NL6" s="4">
        <v>0.57268968601153392</v>
      </c>
      <c r="NM6" s="4">
        <v>0.78591268035649231</v>
      </c>
      <c r="NN6" s="4">
        <v>1.6870410754871279</v>
      </c>
      <c r="NO6" s="4">
        <v>0.45942752697697442</v>
      </c>
      <c r="NP6" s="4">
        <v>1.884245608499687</v>
      </c>
      <c r="NQ6" s="4">
        <v>0.40467252583140512</v>
      </c>
      <c r="NR6" s="4">
        <v>0.2924562831975393</v>
      </c>
      <c r="NS6" s="4">
        <v>0.24161870637761709</v>
      </c>
      <c r="NT6" s="4">
        <v>0.98719392939911477</v>
      </c>
      <c r="NU6" s="4">
        <v>0.53381882256913904</v>
      </c>
      <c r="NV6" s="4">
        <v>0.88777812949708668</v>
      </c>
      <c r="NW6" s="4">
        <v>0.55607916360859622</v>
      </c>
      <c r="NX6" s="4">
        <v>0.71078640811112281</v>
      </c>
      <c r="NY6" s="4">
        <v>7.637014055585653E-2</v>
      </c>
      <c r="NZ6" s="4">
        <v>0.44089979354049769</v>
      </c>
      <c r="OA6" s="4">
        <v>0.29530887614821583</v>
      </c>
      <c r="OB6" s="4">
        <v>0.24815782268106021</v>
      </c>
      <c r="OC6" s="4">
        <v>0.31381205543752788</v>
      </c>
      <c r="OD6" s="4">
        <v>0.34873595064023999</v>
      </c>
      <c r="OE6" s="4">
        <v>0.1014649328653096</v>
      </c>
      <c r="OF6" s="4">
        <v>0.12930000032399869</v>
      </c>
      <c r="OG6" s="4">
        <v>0.47211747763428691</v>
      </c>
      <c r="OH6" s="4">
        <v>0.7980614498413805</v>
      </c>
      <c r="OI6" s="4">
        <v>2.418477071712184</v>
      </c>
      <c r="OJ6" s="4">
        <v>0.43201533399006531</v>
      </c>
      <c r="OK6" s="4">
        <v>0.82600337242786881</v>
      </c>
      <c r="OL6" s="4">
        <v>3.146412131381866</v>
      </c>
      <c r="OM6" s="4">
        <v>1.945293162089712</v>
      </c>
      <c r="ON6" s="4">
        <v>1.3821179663001519</v>
      </c>
      <c r="OO6" s="4">
        <v>0.63894353442921825</v>
      </c>
      <c r="OP6" s="4">
        <v>2.2508660527260251</v>
      </c>
      <c r="OQ6" s="4">
        <v>0.84085707402736087</v>
      </c>
      <c r="OR6" s="4">
        <v>0.47281026018055372</v>
      </c>
      <c r="OS6" s="4">
        <v>1.8980513495167231</v>
      </c>
      <c r="OT6" s="4">
        <v>1.3664560647076649</v>
      </c>
      <c r="OU6" s="4">
        <v>0.1495613317052302</v>
      </c>
      <c r="OV6" s="4">
        <v>0.37685436112108789</v>
      </c>
      <c r="OW6" s="4">
        <v>0.86150287046545682</v>
      </c>
      <c r="OX6" s="4">
        <v>0.53277418859905556</v>
      </c>
      <c r="OY6" s="4">
        <v>0.3235447132814977</v>
      </c>
      <c r="OZ6" s="4">
        <v>3.032752285523634</v>
      </c>
      <c r="PA6" s="4">
        <v>6.8957085879607378</v>
      </c>
      <c r="PB6" s="4">
        <v>2.2540855116784639</v>
      </c>
      <c r="PC6" s="4">
        <v>1.7150324763720171</v>
      </c>
      <c r="PD6" s="4">
        <v>4.4789206425372381</v>
      </c>
      <c r="PE6" s="4">
        <v>0.3743845673169649</v>
      </c>
      <c r="PF6" s="4">
        <v>4.2979056799842796</v>
      </c>
      <c r="PG6" s="4">
        <v>0.63693615318412355</v>
      </c>
      <c r="PH6" s="4">
        <v>0.91243226124966015</v>
      </c>
      <c r="PI6" s="4">
        <v>0.84218462251676107</v>
      </c>
      <c r="PJ6" s="4">
        <v>0.61770380509061973</v>
      </c>
      <c r="PK6" s="4">
        <v>1.4060122890928921</v>
      </c>
      <c r="PL6" s="4">
        <v>1.449708154630402</v>
      </c>
      <c r="PM6" s="4">
        <v>1.369312130216561</v>
      </c>
      <c r="PN6" s="4">
        <v>0.25404642101795261</v>
      </c>
      <c r="PO6" s="4">
        <v>0.49807715229561073</v>
      </c>
      <c r="PP6" s="4">
        <v>0.96862846402468805</v>
      </c>
      <c r="PQ6" s="4">
        <v>0.83364369827104023</v>
      </c>
      <c r="PR6" s="4">
        <v>0.87206140688077993</v>
      </c>
      <c r="PS6" s="4">
        <v>1.9615827303301321</v>
      </c>
      <c r="PT6" s="4">
        <v>0.37618171687057</v>
      </c>
      <c r="PU6" s="4">
        <v>2.3759395042509608</v>
      </c>
      <c r="PV6" s="4">
        <v>0.64612014433177689</v>
      </c>
      <c r="PW6" s="4">
        <v>0.5455362970469767</v>
      </c>
      <c r="PX6" s="4">
        <v>3.1824094186315368</v>
      </c>
      <c r="PY6" s="4">
        <v>0.51349990381006594</v>
      </c>
      <c r="PZ6" s="4">
        <v>0.23805643357919359</v>
      </c>
      <c r="QA6" s="4">
        <v>2.5793313780716058</v>
      </c>
      <c r="QB6" s="4">
        <v>1.474014736787493</v>
      </c>
      <c r="QC6" s="4">
        <v>0.52772684369414025</v>
      </c>
      <c r="QD6" s="4">
        <v>0.25252795059579158</v>
      </c>
      <c r="QE6" s="4">
        <v>0.32779602397571289</v>
      </c>
      <c r="QF6" s="4">
        <v>0.23748579269366629</v>
      </c>
      <c r="QG6" s="4">
        <v>1.2402816772552141</v>
      </c>
      <c r="QH6" s="4">
        <v>2.2675133600525221</v>
      </c>
      <c r="QI6" s="4">
        <v>0.50974881954379025</v>
      </c>
      <c r="QJ6" s="4">
        <v>0.42946977206442027</v>
      </c>
      <c r="QK6" s="4">
        <v>1.3725699008285721</v>
      </c>
      <c r="QL6" s="4">
        <v>0.72468874141925066</v>
      </c>
      <c r="QM6" s="4">
        <v>4.7697636183095806</v>
      </c>
      <c r="QN6" s="4">
        <v>1.637502361255482</v>
      </c>
      <c r="QO6" s="4">
        <v>1.1156186655589251</v>
      </c>
      <c r="QP6" s="4">
        <v>0.92662919981030756</v>
      </c>
      <c r="QQ6" s="4">
        <v>3.0883422006215082</v>
      </c>
      <c r="QR6" s="4">
        <v>1.8614888726504089E-2</v>
      </c>
      <c r="QS6" s="4">
        <v>1.601485819413238</v>
      </c>
      <c r="QT6" s="4">
        <v>0.2126167095146482</v>
      </c>
      <c r="QU6" s="4">
        <v>2.7797148735219972</v>
      </c>
      <c r="QV6" s="4">
        <v>1.896095651886563</v>
      </c>
      <c r="QW6" s="4">
        <v>0.53937961796098199</v>
      </c>
      <c r="QX6" s="4">
        <v>0.79851976550539094</v>
      </c>
      <c r="QY6" s="4">
        <v>1.215088508746373</v>
      </c>
      <c r="QZ6" s="4">
        <v>0.28469741371832519</v>
      </c>
      <c r="RA6" s="4">
        <v>0.55648965948143847</v>
      </c>
      <c r="RB6" s="4">
        <v>3.2217533236600378E-2</v>
      </c>
      <c r="RC6" s="4">
        <v>0.66336633983397297</v>
      </c>
      <c r="RD6" s="4">
        <v>1.8355634606758039E-2</v>
      </c>
      <c r="RE6" s="4">
        <v>0.79809251733410635</v>
      </c>
      <c r="RF6" s="4">
        <v>0.52351535715599629</v>
      </c>
      <c r="RG6" s="4">
        <v>0.1194381039578878</v>
      </c>
      <c r="RH6" s="4">
        <v>0.3531353522860336</v>
      </c>
      <c r="RI6" s="4">
        <v>1.527001624666211</v>
      </c>
      <c r="RJ6" s="4">
        <v>9.3076438109950637</v>
      </c>
      <c r="RK6" s="4">
        <v>1.083458183034403</v>
      </c>
      <c r="RL6" s="4">
        <v>0.42707962737704441</v>
      </c>
      <c r="RM6" s="4">
        <v>1.0132224199837521</v>
      </c>
      <c r="RN6" s="4">
        <v>0.13335737602773251</v>
      </c>
      <c r="RO6" s="4">
        <v>0.3926349689165457</v>
      </c>
      <c r="RP6" s="4">
        <v>0.97474212522239623</v>
      </c>
      <c r="RQ6" s="4">
        <v>0.82643729290543266</v>
      </c>
      <c r="RR6" s="4">
        <v>0.40471447835691432</v>
      </c>
      <c r="RS6" s="4">
        <v>0.43329688545787282</v>
      </c>
      <c r="RT6" s="4">
        <v>0.69758622308712059</v>
      </c>
      <c r="RU6" s="4">
        <v>7.4603410690913946E-2</v>
      </c>
      <c r="RV6" s="4">
        <v>0.13307215029279101</v>
      </c>
      <c r="RW6" s="4">
        <v>1.314826192042464E-3</v>
      </c>
      <c r="RX6" s="4">
        <v>0.23558374288443679</v>
      </c>
      <c r="RY6" s="4">
        <v>3.7319579939173023E-2</v>
      </c>
      <c r="RZ6" s="4">
        <v>0.11266436218636471</v>
      </c>
      <c r="SA6" s="4">
        <v>1.3220346297304561E-3</v>
      </c>
      <c r="SB6" s="4">
        <v>0.69352753049254057</v>
      </c>
      <c r="SC6" s="4">
        <v>1.7207493310518751</v>
      </c>
      <c r="SD6" s="4">
        <v>1.0188900696625971</v>
      </c>
      <c r="SE6" s="4">
        <v>1.06279364159268</v>
      </c>
      <c r="SF6" s="4">
        <v>1.323870197122639</v>
      </c>
      <c r="SG6" s="4">
        <v>0.38438180390000493</v>
      </c>
      <c r="SH6" s="4">
        <v>0.25757165272609772</v>
      </c>
      <c r="SI6" s="4">
        <v>0.71407321490602849</v>
      </c>
      <c r="SJ6" s="4">
        <v>0.47566731308955351</v>
      </c>
      <c r="SK6" s="4">
        <v>2.4006109750127562</v>
      </c>
      <c r="SL6" s="4">
        <v>1.150643797168438</v>
      </c>
      <c r="SM6" s="4">
        <v>0.19650651572206521</v>
      </c>
      <c r="SN6" s="4">
        <v>0.90302711705053962</v>
      </c>
      <c r="SO6" s="4">
        <v>1.3718301461586579</v>
      </c>
      <c r="SP6" s="4">
        <v>0.16397764322659539</v>
      </c>
      <c r="SQ6" s="4">
        <v>2.725140132928227E-2</v>
      </c>
      <c r="SR6" s="4">
        <v>3.39644857000743E-3</v>
      </c>
      <c r="SS6" s="4">
        <v>0.1131826031256332</v>
      </c>
      <c r="ST6" s="4">
        <v>2.771714031529942</v>
      </c>
      <c r="SU6" s="4">
        <v>0.14252464473111251</v>
      </c>
      <c r="SV6" s="4">
        <v>3.4249286769922759E-3</v>
      </c>
      <c r="SW6" s="4">
        <v>3.529610536876763E-3</v>
      </c>
      <c r="SX6" s="4">
        <v>3.8311350503309742E-2</v>
      </c>
      <c r="SY6" s="4">
        <v>0.43070554035124409</v>
      </c>
      <c r="SZ6" s="4">
        <v>0.45982899780280018</v>
      </c>
      <c r="TA6" s="4">
        <v>8.5417198382342172E-2</v>
      </c>
      <c r="TB6" s="4">
        <v>8.1899057156136698E-2</v>
      </c>
      <c r="TC6" s="4">
        <v>0.48460852416215539</v>
      </c>
      <c r="TD6" s="4">
        <v>0.22094422805627839</v>
      </c>
      <c r="TE6" s="4">
        <v>0.86188182007644121</v>
      </c>
      <c r="TF6" s="4">
        <v>0.41889405790361672</v>
      </c>
      <c r="TG6" s="4">
        <v>6.4177668650769876E-2</v>
      </c>
      <c r="TH6" s="4">
        <v>0.1210507811262749</v>
      </c>
      <c r="TI6" s="4">
        <v>0.24646833903753851</v>
      </c>
      <c r="TJ6" s="4">
        <v>0.2040769128769355</v>
      </c>
      <c r="TK6" s="4">
        <v>0.74358213666539918</v>
      </c>
      <c r="TL6" s="4">
        <v>1.60367241442395</v>
      </c>
      <c r="TM6" s="4">
        <v>0.62913610152403532</v>
      </c>
      <c r="TN6" s="4">
        <v>0.30016589914505898</v>
      </c>
      <c r="TO6" s="4">
        <v>0.28529736770138342</v>
      </c>
      <c r="TP6" s="4">
        <v>0.3267765702648926</v>
      </c>
      <c r="TQ6" s="4">
        <v>2.303302397137434</v>
      </c>
      <c r="TR6" s="4">
        <v>0.56163731305948605</v>
      </c>
      <c r="TS6" s="4">
        <v>1.604899792987432</v>
      </c>
      <c r="TT6" s="4">
        <v>3.0991986761678079</v>
      </c>
      <c r="TU6" s="4">
        <v>2.358921837225072</v>
      </c>
      <c r="TV6" s="4">
        <v>1.419488026540856</v>
      </c>
      <c r="TW6" s="4">
        <v>2.442028219014012E-2</v>
      </c>
      <c r="TX6" s="4">
        <v>1.1903015448838219</v>
      </c>
      <c r="TY6" s="4">
        <v>1.1299977612998</v>
      </c>
      <c r="TZ6" s="4">
        <v>0.23546309530656639</v>
      </c>
      <c r="UA6" s="4">
        <v>0.17351346706315429</v>
      </c>
      <c r="UB6" s="4">
        <v>0.5083211833679554</v>
      </c>
      <c r="UC6" s="4">
        <v>2.9363599976806158</v>
      </c>
      <c r="UD6" s="4">
        <v>2.0581760442136772</v>
      </c>
      <c r="UE6" s="4">
        <v>0.57882972891531959</v>
      </c>
      <c r="UF6" s="4">
        <v>2.1129201864557001</v>
      </c>
      <c r="UG6" s="4">
        <v>0.80897370002659663</v>
      </c>
      <c r="UH6" s="4">
        <v>0.62217339751003053</v>
      </c>
      <c r="UI6" s="4">
        <v>0.98509414379196636</v>
      </c>
      <c r="UJ6" s="4">
        <v>0.86711949128212906</v>
      </c>
      <c r="UK6" s="4">
        <v>0.93933577927783041</v>
      </c>
      <c r="UL6" s="4">
        <v>1.4303513218493471</v>
      </c>
      <c r="UM6" s="4">
        <v>1.065122250830846</v>
      </c>
      <c r="UN6" s="4">
        <v>0.59014868254366226</v>
      </c>
      <c r="UO6" s="4">
        <v>0.1966461756325546</v>
      </c>
      <c r="UP6" s="4">
        <v>0.16030977013655759</v>
      </c>
      <c r="UQ6" s="4">
        <v>0.35319154583298312</v>
      </c>
      <c r="UR6" s="4">
        <v>0.24427501603573321</v>
      </c>
      <c r="US6" s="4">
        <v>0.77372300877341438</v>
      </c>
      <c r="UT6" s="4">
        <v>0.82561379834860738</v>
      </c>
      <c r="UU6" s="4">
        <v>0.1486743274501266</v>
      </c>
      <c r="UV6" s="4">
        <v>0.59534303915223641</v>
      </c>
      <c r="UW6" s="4">
        <v>0.47764508523290089</v>
      </c>
      <c r="UX6" s="4">
        <v>5.1105655736599678</v>
      </c>
      <c r="UY6" s="4">
        <v>0.31875562459743773</v>
      </c>
      <c r="UZ6" s="4">
        <v>0.94257758320146801</v>
      </c>
      <c r="VA6" s="4">
        <v>2.548913097274827E-2</v>
      </c>
      <c r="VB6" s="4">
        <v>1.3706205245111629</v>
      </c>
      <c r="VC6" s="4">
        <v>0.5657935625219852</v>
      </c>
      <c r="VD6" s="4">
        <v>0.67713935351706034</v>
      </c>
      <c r="VE6" s="4">
        <v>0.27251907039229067</v>
      </c>
      <c r="VF6" s="4">
        <v>0.81119187025720829</v>
      </c>
      <c r="VG6" s="4">
        <v>0.67354516861685421</v>
      </c>
      <c r="VH6" s="4">
        <v>1.026584768731245</v>
      </c>
      <c r="VI6" s="4">
        <v>2.5513897988682159</v>
      </c>
      <c r="VJ6" s="4">
        <v>3.734708566673917</v>
      </c>
      <c r="VK6" s="4">
        <v>1.397587495432804</v>
      </c>
      <c r="VL6" s="4">
        <v>2.2880240595411871</v>
      </c>
      <c r="VM6" s="4">
        <v>3.8342356397276199E-3</v>
      </c>
      <c r="VN6" s="4">
        <v>0.33354648418816818</v>
      </c>
      <c r="VO6" s="4">
        <v>0.97557245464685238</v>
      </c>
      <c r="VP6" s="4">
        <v>1.4570703057238601</v>
      </c>
      <c r="VQ6" s="4">
        <v>0.94859319359874039</v>
      </c>
      <c r="VR6" s="4">
        <v>1.1514099641134981</v>
      </c>
      <c r="VS6" s="4">
        <v>1.4370047406255351</v>
      </c>
      <c r="VT6" s="4">
        <v>0.9683690377820553</v>
      </c>
      <c r="VU6" s="4">
        <v>1.3051852894276661</v>
      </c>
      <c r="VV6" s="4">
        <v>0.40545752213120989</v>
      </c>
      <c r="VW6" s="4">
        <v>0.93866463978793935</v>
      </c>
      <c r="VX6" s="4">
        <v>1.894823274188121</v>
      </c>
      <c r="VY6" s="4">
        <v>5.5510508263082343</v>
      </c>
      <c r="VZ6" s="4">
        <v>1.313052200178444E-3</v>
      </c>
      <c r="WA6" s="4">
        <v>0.15738760365852131</v>
      </c>
      <c r="WB6" s="4">
        <v>0.27795466056505092</v>
      </c>
      <c r="WC6" s="4">
        <v>0.84016482384280256</v>
      </c>
      <c r="WD6" s="4">
        <v>0.27378416923314919</v>
      </c>
      <c r="WE6" s="4">
        <v>0.82709661621389274</v>
      </c>
      <c r="WF6" s="4">
        <v>0.45049156784145028</v>
      </c>
      <c r="WG6" s="4">
        <v>0.25342391115169011</v>
      </c>
      <c r="WH6" s="4">
        <v>0.22351149729288991</v>
      </c>
      <c r="WI6" s="4">
        <v>0.58098194137409376</v>
      </c>
      <c r="WJ6" s="4">
        <v>0.78059382825710377</v>
      </c>
      <c r="WK6" s="4">
        <v>0.21525263193068719</v>
      </c>
      <c r="WL6" s="4">
        <v>2.4724494664632868</v>
      </c>
      <c r="WM6" s="4">
        <v>0.62138538319298031</v>
      </c>
      <c r="WN6" s="4">
        <v>1.202248945044363</v>
      </c>
      <c r="WO6" s="4">
        <v>0.36324315990506872</v>
      </c>
      <c r="WP6" s="4">
        <v>0.36324315990506872</v>
      </c>
      <c r="WQ6" s="4">
        <v>0.83133982010047591</v>
      </c>
      <c r="WR6" s="4">
        <v>3.247849752974755</v>
      </c>
      <c r="WS6" s="4">
        <v>0.54895300600672003</v>
      </c>
      <c r="WT6" s="4">
        <v>1.3528298257578699</v>
      </c>
      <c r="WU6" s="4">
        <v>2.97353788158608</v>
      </c>
      <c r="WV6" s="4">
        <v>1.100229826523712</v>
      </c>
      <c r="WW6" s="4">
        <v>0.64388476080803314</v>
      </c>
      <c r="WX6" s="4">
        <v>1.1595466135055199</v>
      </c>
      <c r="WY6" s="4">
        <v>2.8775883610803641</v>
      </c>
      <c r="WZ6" s="4">
        <v>1.124156246594942</v>
      </c>
      <c r="XA6" s="4">
        <v>0.55126107985066264</v>
      </c>
      <c r="XB6" s="4">
        <v>14.706664417816331</v>
      </c>
      <c r="XC6" s="4">
        <v>1.509012065416294</v>
      </c>
      <c r="XD6" s="4">
        <v>0.69880666513139955</v>
      </c>
      <c r="XE6" s="4">
        <v>1.5682888852667629</v>
      </c>
      <c r="XF6" s="4">
        <v>0.91082301192615589</v>
      </c>
      <c r="XG6" s="4">
        <v>0.35311202372695738</v>
      </c>
      <c r="XH6" s="4">
        <v>3.4891707198179351</v>
      </c>
      <c r="XI6" s="4">
        <v>0.48209720632587327</v>
      </c>
      <c r="XJ6" s="4">
        <v>1.2806486167486999</v>
      </c>
      <c r="XK6" s="4">
        <v>3.0258571241316679</v>
      </c>
      <c r="XL6" s="4">
        <v>0.59303737709920656</v>
      </c>
      <c r="XM6" s="4">
        <v>0.82535677080695602</v>
      </c>
      <c r="XN6" s="4">
        <v>1.771862439061245</v>
      </c>
      <c r="XO6" s="4">
        <v>1.1571693981369511</v>
      </c>
      <c r="XP6" s="4">
        <v>1.385126596172104</v>
      </c>
      <c r="XQ6" s="4">
        <v>0.42076819699091078</v>
      </c>
      <c r="XR6" s="4">
        <v>1.248570719077527</v>
      </c>
      <c r="XS6" s="4">
        <v>1.0739141872664959</v>
      </c>
      <c r="XT6" s="4">
        <v>2.9197439295341781</v>
      </c>
      <c r="XU6" s="4">
        <v>0.36565073552124888</v>
      </c>
      <c r="XV6" s="4">
        <v>1.479645024703014</v>
      </c>
      <c r="XW6" s="4">
        <v>0.93685861397012693</v>
      </c>
      <c r="XX6" s="4">
        <v>2.297861688049847</v>
      </c>
      <c r="XY6" s="4">
        <v>2.0155059599327831</v>
      </c>
      <c r="XZ6" s="4">
        <v>2.4329696888013661</v>
      </c>
      <c r="YA6" s="4">
        <v>0.28313707972747543</v>
      </c>
      <c r="YB6" s="4">
        <v>3.040414242151178E-3</v>
      </c>
      <c r="YC6" s="4">
        <v>0.31278447094904471</v>
      </c>
      <c r="YD6" s="4">
        <v>0.46359091700088279</v>
      </c>
      <c r="YE6" s="4">
        <v>0.45574466824488452</v>
      </c>
      <c r="YF6" s="4">
        <v>0.45426724066552548</v>
      </c>
      <c r="YG6" s="4">
        <v>1.102197587767449</v>
      </c>
      <c r="YH6" s="4">
        <v>2.7586417546994801</v>
      </c>
      <c r="YI6" s="4">
        <v>1.1115453229874099</v>
      </c>
      <c r="YJ6" s="4">
        <v>0.37628818836652372</v>
      </c>
      <c r="YK6" s="4">
        <v>2.086211145785319</v>
      </c>
      <c r="YL6" s="4">
        <v>0.96133110857663573</v>
      </c>
      <c r="YM6" s="4">
        <v>0.45545346755992172</v>
      </c>
      <c r="YN6" s="4">
        <v>0.89098557171626325</v>
      </c>
      <c r="YO6" s="4">
        <v>0.18723240397746371</v>
      </c>
      <c r="YP6" s="4">
        <v>0.49758398494372302</v>
      </c>
      <c r="YQ6" s="4">
        <v>0.48983183877531872</v>
      </c>
      <c r="YR6" s="4">
        <v>1.0471026049704559</v>
      </c>
      <c r="YS6" s="4">
        <v>1.3813171388503289</v>
      </c>
      <c r="YT6" s="4">
        <v>0.1391394311426381</v>
      </c>
      <c r="YU6" s="4">
        <v>2.4345510856623038</v>
      </c>
      <c r="YV6" s="4">
        <v>0.41786590833687381</v>
      </c>
      <c r="YW6" s="4">
        <v>2.5169024803842901</v>
      </c>
      <c r="YX6" s="4">
        <v>3.6709339995333519</v>
      </c>
      <c r="YY6" s="4">
        <v>2.6432600354382529</v>
      </c>
      <c r="YZ6" s="4">
        <v>3.040997030992683</v>
      </c>
      <c r="ZA6" s="4">
        <v>0.45974072505642322</v>
      </c>
      <c r="ZB6" s="4">
        <v>1.740137085667242</v>
      </c>
      <c r="ZC6" s="4">
        <v>1.6220460555317651</v>
      </c>
      <c r="ZD6" s="4">
        <v>0.83016717315500532</v>
      </c>
      <c r="ZE6" s="4">
        <v>2.546323490284069</v>
      </c>
      <c r="ZF6" s="4">
        <v>0.49198000469927028</v>
      </c>
      <c r="ZG6" s="4">
        <v>0.17425460508769119</v>
      </c>
      <c r="ZH6" s="4">
        <v>0.25637307695595613</v>
      </c>
      <c r="ZI6" s="4">
        <v>0.16475097774684411</v>
      </c>
      <c r="ZJ6" s="4">
        <v>0.14946880820128311</v>
      </c>
      <c r="ZK6" s="4">
        <v>0.13385422398921171</v>
      </c>
      <c r="ZL6" s="4">
        <v>0.15698528728905431</v>
      </c>
      <c r="ZM6" s="4">
        <v>0.29719927011859559</v>
      </c>
      <c r="ZN6" s="4">
        <v>0.43012698554111872</v>
      </c>
      <c r="ZO6" s="4">
        <v>0.1046315234363477</v>
      </c>
      <c r="ZP6" s="4">
        <v>0.10477721631050201</v>
      </c>
      <c r="ZQ6" s="4">
        <v>0.22677423121302609</v>
      </c>
      <c r="ZR6" s="4">
        <v>0.37839305164113929</v>
      </c>
      <c r="ZS6" s="4">
        <v>0.20345750754737249</v>
      </c>
      <c r="ZT6" s="4">
        <v>0.26761447873721422</v>
      </c>
      <c r="ZU6" s="4">
        <v>0.44040953919250508</v>
      </c>
      <c r="ZV6" s="4">
        <v>0.38885060860938903</v>
      </c>
      <c r="ZW6" s="4">
        <v>0.45933017376669272</v>
      </c>
      <c r="ZX6" s="4">
        <v>0.17929140172730951</v>
      </c>
      <c r="ZY6" s="4">
        <v>0.25542167028981311</v>
      </c>
      <c r="ZZ6" s="4">
        <v>0.14453394847608789</v>
      </c>
      <c r="AAA6" s="4">
        <v>7.6426788846748112E-2</v>
      </c>
      <c r="AAB6" s="4">
        <v>6.5085577692614222E-2</v>
      </c>
      <c r="AAC6" s="4">
        <v>7.4355833317527903E-2</v>
      </c>
      <c r="AAD6" s="4">
        <v>8.1075953910536888E-2</v>
      </c>
      <c r="AAE6" s="4">
        <v>0.33620284362295622</v>
      </c>
      <c r="AAF6" s="4">
        <v>0.40269696053145521</v>
      </c>
      <c r="AAG6" s="4">
        <v>0.19418598815245691</v>
      </c>
      <c r="AAH6" s="4">
        <v>0.19347017380856649</v>
      </c>
      <c r="AAI6" s="4">
        <v>0.40100630282953309</v>
      </c>
      <c r="AAJ6" s="4">
        <v>0.45165270834783322</v>
      </c>
      <c r="AAK6" s="4">
        <v>0.24028844966300489</v>
      </c>
      <c r="AAL6" s="4">
        <v>0.14479948098479331</v>
      </c>
      <c r="AAM6" s="4">
        <v>0.38470315745151412</v>
      </c>
      <c r="AAN6" s="4">
        <v>0.23429557217939939</v>
      </c>
      <c r="AAO6" s="4">
        <v>1.0592625404590841</v>
      </c>
      <c r="AAP6" s="4">
        <v>0.32100056095874568</v>
      </c>
      <c r="AAQ6" s="4">
        <v>1.671816217961076</v>
      </c>
      <c r="AAR6" s="4">
        <v>0.55715282584762671</v>
      </c>
      <c r="AAS6" s="4">
        <v>0.13795890089612689</v>
      </c>
      <c r="AAT6" s="4">
        <v>0.35747527516402389</v>
      </c>
      <c r="AAU6" s="4">
        <v>0.1213614901558081</v>
      </c>
      <c r="AAV6" s="4">
        <v>0.91417876586698765</v>
      </c>
      <c r="AAW6" s="4">
        <v>8.0344529928412581E-2</v>
      </c>
      <c r="AAX6" s="4">
        <v>0.17980128865371489</v>
      </c>
      <c r="AAY6" s="4">
        <v>0.27669462516604748</v>
      </c>
      <c r="AAZ6" s="4">
        <v>0.31463996494078672</v>
      </c>
      <c r="ABA6" s="4">
        <v>6.9946183083958835E-2</v>
      </c>
      <c r="ABB6" s="4">
        <v>0.29608416350246181</v>
      </c>
      <c r="ABC6" s="4">
        <v>0.25812035978741671</v>
      </c>
      <c r="ABD6" s="4">
        <v>0.5432946557709567</v>
      </c>
      <c r="ABE6" s="4">
        <v>1.3741736590392011</v>
      </c>
      <c r="ABF6" s="4">
        <v>0.63414803720071911</v>
      </c>
      <c r="ABG6" s="4">
        <v>0.35915250225909651</v>
      </c>
      <c r="ABH6" s="4">
        <v>0.42181656894769481</v>
      </c>
      <c r="ABI6" s="4">
        <v>0.26437594771680911</v>
      </c>
      <c r="ABJ6" s="4">
        <v>0.64022547158255005</v>
      </c>
      <c r="ABK6" s="4">
        <v>0.58364717459760151</v>
      </c>
      <c r="ABL6" s="4">
        <v>3.7102787882282451</v>
      </c>
      <c r="ABM6" s="4">
        <v>3.5753735215842739</v>
      </c>
      <c r="ABN6" s="4">
        <v>1.400963418063089</v>
      </c>
      <c r="ABO6" s="4">
        <v>0.95143376932709212</v>
      </c>
      <c r="ABP6" s="4">
        <v>0.99350004866981123</v>
      </c>
      <c r="ABQ6" s="4">
        <v>0.46681872088605503</v>
      </c>
      <c r="ABR6" s="4">
        <v>0.4885616172808937</v>
      </c>
      <c r="ABS6" s="4">
        <v>0.48907207280592668</v>
      </c>
      <c r="ABT6" s="4">
        <v>0.29143084446513789</v>
      </c>
      <c r="ABU6" s="4">
        <v>5.7335452867331158</v>
      </c>
      <c r="ABV6" s="4">
        <v>0.87509010335960191</v>
      </c>
      <c r="ABW6" s="4">
        <v>0.87991278165421472</v>
      </c>
      <c r="ABX6" s="4">
        <v>0.61592777075529104</v>
      </c>
      <c r="ABY6" s="4">
        <v>0.2339312681905544</v>
      </c>
      <c r="ABZ6" s="4">
        <v>0.97481098853051218</v>
      </c>
      <c r="ACA6" s="4">
        <v>0.232179582128996</v>
      </c>
      <c r="ACB6" s="4">
        <v>0.34681611620251163</v>
      </c>
      <c r="ACC6" s="4">
        <v>0.52539123679305388</v>
      </c>
      <c r="ACD6" s="4">
        <v>0.76833169735628615</v>
      </c>
      <c r="ACE6" s="4">
        <v>0.25710026346963549</v>
      </c>
      <c r="ACF6" s="4">
        <v>1.3029101560112479</v>
      </c>
      <c r="ACG6" s="4">
        <v>0.66447005374839141</v>
      </c>
      <c r="ACH6" s="4">
        <v>0.25637912535514062</v>
      </c>
      <c r="ACI6" s="4">
        <v>1.968514988961741</v>
      </c>
      <c r="ACJ6" s="4">
        <v>1.8013470917400021</v>
      </c>
      <c r="ACK6" s="4">
        <v>0.98411880000185359</v>
      </c>
      <c r="ACL6" s="4">
        <v>0.65942015368609608</v>
      </c>
      <c r="ACM6" s="4">
        <v>0.56789969297165965</v>
      </c>
      <c r="ACN6" s="4">
        <v>0.48720949468251218</v>
      </c>
      <c r="ACO6" s="4">
        <v>0.32455129403772498</v>
      </c>
      <c r="ACP6" s="4">
        <v>0.38994688954901879</v>
      </c>
      <c r="ACQ6" s="4">
        <v>0.39441386339037399</v>
      </c>
      <c r="ACR6" s="4">
        <v>0.76142469364815224</v>
      </c>
      <c r="ACS6" s="4">
        <v>0.62835333138893223</v>
      </c>
      <c r="ACT6" s="4">
        <v>0.58882027597264397</v>
      </c>
      <c r="ACU6" s="4">
        <v>0.64441020397084248</v>
      </c>
      <c r="ACV6" s="4">
        <v>8.5215494288502336E-2</v>
      </c>
      <c r="ACW6" s="4">
        <v>6.3502893244883882</v>
      </c>
      <c r="ACX6" s="4">
        <v>0.42107784594270697</v>
      </c>
      <c r="ACY6" s="4">
        <v>0.4924081642474657</v>
      </c>
      <c r="ACZ6" s="4">
        <v>0.22971978443289739</v>
      </c>
      <c r="ADA6" s="4">
        <v>2.371238067620657</v>
      </c>
      <c r="ADB6" s="4">
        <v>1.0147946002303849</v>
      </c>
      <c r="ADC6" s="4">
        <v>0.81857735102049278</v>
      </c>
      <c r="ADD6" s="4">
        <v>2.9835571712840472</v>
      </c>
      <c r="ADE6" s="4">
        <v>0.21588338529697851</v>
      </c>
      <c r="ADF6" s="4">
        <v>1.0899734364188289</v>
      </c>
      <c r="ADG6" s="4">
        <v>0.72248934106821616</v>
      </c>
      <c r="ADH6" s="4">
        <v>1.0667648070674829</v>
      </c>
      <c r="ADI6" s="4">
        <v>2.989192138495024</v>
      </c>
      <c r="ADJ6" s="4">
        <v>1.174560641001362</v>
      </c>
      <c r="ADK6" s="4">
        <v>0.38393340684376492</v>
      </c>
      <c r="ADL6" s="4">
        <v>0.52190241654242397</v>
      </c>
      <c r="ADM6" s="4">
        <v>1.766839727064639</v>
      </c>
      <c r="ADN6" s="4">
        <v>0.52776116705051046</v>
      </c>
      <c r="ADO6" s="4">
        <v>0.72248934106821616</v>
      </c>
      <c r="ADP6" s="4">
        <v>0.55336242994102569</v>
      </c>
      <c r="ADQ6" s="4">
        <v>4.4973988323294037E-2</v>
      </c>
      <c r="ADR6" s="4">
        <v>0.1029455604699618</v>
      </c>
      <c r="ADS6" s="4">
        <v>0.58863773464623736</v>
      </c>
      <c r="ADT6" s="4">
        <v>0.93107384955972317</v>
      </c>
      <c r="ADU6" s="4">
        <v>0.21076265930234009</v>
      </c>
      <c r="ADV6" s="4">
        <v>4.6559373356904521</v>
      </c>
      <c r="ADW6" s="4">
        <v>1.3895171431691149E-2</v>
      </c>
      <c r="ADX6" s="4">
        <v>0.23170377806475789</v>
      </c>
      <c r="ADY6" s="4">
        <v>0.88490876794933981</v>
      </c>
      <c r="ADZ6" s="4">
        <v>2.8160467818116541</v>
      </c>
      <c r="AEA6" s="4">
        <v>6.1822197925025288E-2</v>
      </c>
      <c r="AEB6" s="4">
        <v>0.26445870282240053</v>
      </c>
      <c r="AEC6" s="4">
        <v>0.94428331783516328</v>
      </c>
      <c r="AED6" s="4">
        <v>0.93601374291239692</v>
      </c>
      <c r="AEE6" s="4">
        <v>0.27233867874430467</v>
      </c>
      <c r="AEF6" s="4">
        <v>0.37006813721315829</v>
      </c>
      <c r="AEG6" s="4">
        <v>1.154088359023814E-2</v>
      </c>
      <c r="AEH6" s="4">
        <v>0.1193229007837512</v>
      </c>
      <c r="AEI6" s="4">
        <v>6.9884176756193919E-2</v>
      </c>
      <c r="AEJ6" s="4">
        <v>3.9532138082248092E-2</v>
      </c>
      <c r="AEK6" s="4">
        <v>2.7011222287353681E-3</v>
      </c>
      <c r="AEL6" s="4">
        <v>1.2200537312735851</v>
      </c>
      <c r="AEM6" s="4">
        <v>4.7021009417585392E-2</v>
      </c>
      <c r="AEN6" s="4">
        <v>0.1624264738822877</v>
      </c>
      <c r="AEO6" s="4">
        <v>1.542741515339173</v>
      </c>
      <c r="AEP6" s="4">
        <v>1.267555990013675</v>
      </c>
      <c r="AEQ6" s="4">
        <v>0.36973278729085213</v>
      </c>
      <c r="AER6" s="4">
        <v>9.4224468404882467E-2</v>
      </c>
      <c r="AES6" s="4">
        <v>0.5868747881693217</v>
      </c>
      <c r="AET6" s="4">
        <v>0.20689207654250999</v>
      </c>
      <c r="AEU6" s="4">
        <v>2.6667601791694421E-2</v>
      </c>
      <c r="AEV6" s="4">
        <v>0.77141003544771547</v>
      </c>
      <c r="AEW6" s="4">
        <v>0.39739395505530217</v>
      </c>
      <c r="AEX6" s="4">
        <v>0.74126390463862835</v>
      </c>
      <c r="AEY6" s="4">
        <v>2.6305360963001649</v>
      </c>
      <c r="AEZ6" s="4">
        <v>1.959391337306128</v>
      </c>
      <c r="AFA6" s="4">
        <v>1.179353508024467</v>
      </c>
      <c r="AFB6" s="4">
        <v>6.3214860538502569</v>
      </c>
      <c r="AFC6" s="4">
        <v>0.85242111488581573</v>
      </c>
      <c r="AFD6" s="4">
        <v>2.4482190541285762</v>
      </c>
      <c r="AFE6" s="4">
        <v>2.035988543766698</v>
      </c>
      <c r="AFF6" s="4">
        <v>0.6411336794254846</v>
      </c>
      <c r="AFG6" s="4">
        <v>2.6891066226425631</v>
      </c>
      <c r="AFH6" s="4">
        <v>1.0350891716814139</v>
      </c>
      <c r="AFI6" s="4">
        <v>0.65676955789759639</v>
      </c>
      <c r="AFJ6" s="4">
        <v>1.259451096407993</v>
      </c>
      <c r="AFK6" s="4">
        <v>0.64231366080617791</v>
      </c>
      <c r="AFL6" s="4">
        <v>1.1672316782960661</v>
      </c>
      <c r="AFM6" s="4">
        <v>0.9688170485349199</v>
      </c>
      <c r="AFN6" s="4">
        <v>0.78024724748510255</v>
      </c>
      <c r="AFO6" s="4">
        <v>0.18182044710647749</v>
      </c>
      <c r="AFP6" s="4">
        <v>0.28617492107893588</v>
      </c>
      <c r="AFQ6" s="4">
        <v>0.39271114810956809</v>
      </c>
      <c r="AFR6" s="4">
        <v>0.33579206488313612</v>
      </c>
      <c r="AFS6" s="4">
        <v>0.34818524118589927</v>
      </c>
      <c r="AFT6" s="4">
        <v>8.2486036854082706E-2</v>
      </c>
      <c r="AFU6" s="4">
        <v>1.34779388571486E-2</v>
      </c>
      <c r="AFV6" s="4">
        <v>0.31809277603497299</v>
      </c>
      <c r="AFW6" s="4">
        <v>0.58433375110026919</v>
      </c>
      <c r="AFX6" s="4">
        <v>0.35948691807599747</v>
      </c>
      <c r="AFY6" s="4">
        <v>0.42504768828244721</v>
      </c>
      <c r="AFZ6" s="4">
        <v>4.8160551967955663E-2</v>
      </c>
      <c r="AGA6" s="4">
        <v>0.36584652323207822</v>
      </c>
      <c r="AGB6" s="4">
        <v>0.41261505538760629</v>
      </c>
      <c r="AGC6" s="4">
        <v>0.65971958628644334</v>
      </c>
      <c r="AGD6" s="4">
        <v>1.118832879649976</v>
      </c>
      <c r="AGE6" s="4">
        <v>0.61058043905192205</v>
      </c>
      <c r="AGF6" s="4">
        <v>1.251239802612113</v>
      </c>
      <c r="AGG6" s="4">
        <v>1.540696562477057</v>
      </c>
      <c r="AGH6" s="4">
        <v>0.33409479580827051</v>
      </c>
      <c r="AGI6" s="4">
        <v>0.54848480464153959</v>
      </c>
      <c r="AGJ6" s="4">
        <v>1.2034593448366779E-2</v>
      </c>
      <c r="AGK6" s="4">
        <v>0.33040880221800473</v>
      </c>
      <c r="AGL6" s="4">
        <v>0.18148256509680449</v>
      </c>
      <c r="AGM6" s="4">
        <v>0.15747519324115219</v>
      </c>
      <c r="AGN6" s="4">
        <v>1.0564206119524029E-2</v>
      </c>
      <c r="AGO6" s="4">
        <v>0.56371606937585395</v>
      </c>
      <c r="AGP6" s="4">
        <v>6.6298825695736446E-2</v>
      </c>
      <c r="AGQ6" s="4">
        <v>0.2457636206243704</v>
      </c>
      <c r="AGR6" s="4">
        <v>0.83037286283739431</v>
      </c>
      <c r="AGS6" s="4">
        <v>1.777515779570044</v>
      </c>
      <c r="AGT6" s="4">
        <v>0.18169633059860271</v>
      </c>
      <c r="AGU6" s="4">
        <v>1.481078890580823</v>
      </c>
      <c r="AGV6" s="4">
        <v>2.5616697653793961</v>
      </c>
      <c r="AGW6" s="4">
        <v>1.043744245488454</v>
      </c>
      <c r="AGX6" s="4">
        <v>1.449416446602614</v>
      </c>
      <c r="AGY6" s="4">
        <v>3.4180415950169359E-2</v>
      </c>
      <c r="AGZ6" s="4">
        <v>1.339466363808306</v>
      </c>
      <c r="AHA6" s="4">
        <v>1.098483107494338</v>
      </c>
      <c r="AHB6" s="4">
        <v>1.3447601552412281</v>
      </c>
      <c r="AHC6" s="4">
        <v>0.57269967920927389</v>
      </c>
      <c r="AHD6" s="4">
        <v>0.10350849507072329</v>
      </c>
      <c r="AHE6" s="4">
        <v>0.1579579446952461</v>
      </c>
      <c r="AHF6" s="4">
        <v>0.71269212784680613</v>
      </c>
      <c r="AHG6" s="4">
        <v>1.7788907487449599</v>
      </c>
      <c r="AHH6" s="4">
        <v>2.1106671811933291</v>
      </c>
      <c r="AHI6" s="4">
        <v>10.290341420669829</v>
      </c>
      <c r="AHJ6" s="4">
        <v>2.9849320882783581</v>
      </c>
      <c r="AHK6" s="4">
        <v>3.0457018231268642</v>
      </c>
      <c r="AHL6" s="4">
        <v>0.108685398518351</v>
      </c>
      <c r="AHM6" s="4">
        <v>1.1809212696723539E-2</v>
      </c>
      <c r="AHN6" s="4">
        <v>6.8176980783469197E-3</v>
      </c>
      <c r="AHO6" s="4">
        <v>0.41348031969396859</v>
      </c>
      <c r="AHP6" s="4">
        <v>0.23916869472444291</v>
      </c>
      <c r="AHQ6" s="4">
        <v>0.47861333136291068</v>
      </c>
      <c r="AHR6" s="4">
        <v>0.90327837779875875</v>
      </c>
      <c r="AHS6" s="4">
        <v>0.98641130389761267</v>
      </c>
      <c r="AHT6" s="4">
        <v>0.66357504379073073</v>
      </c>
      <c r="AHU6" s="4">
        <v>0.34010811228937859</v>
      </c>
      <c r="AHV6" s="4">
        <v>0.30735539531270079</v>
      </c>
      <c r="AHW6" s="4">
        <v>0.16810962532924731</v>
      </c>
      <c r="AHX6" s="4">
        <v>0.34685908022981887</v>
      </c>
      <c r="AHY6" s="4">
        <v>0.50947542757189024</v>
      </c>
      <c r="AHZ6" s="4">
        <v>0.75724192211565566</v>
      </c>
      <c r="AIA6" s="4">
        <v>1.123847579648491</v>
      </c>
      <c r="AIB6" s="4">
        <v>1.4566502548690271E-2</v>
      </c>
      <c r="AIC6" s="4">
        <v>1.663544477490525E-2</v>
      </c>
      <c r="AID6" s="4">
        <v>0.240229787202313</v>
      </c>
      <c r="AIE6" s="4">
        <v>1.4018568338747821</v>
      </c>
      <c r="AIF6" s="4">
        <v>0.33688228180147561</v>
      </c>
      <c r="AIG6" s="4">
        <v>0.240229787202313</v>
      </c>
      <c r="AIH6" s="4">
        <v>0.31916318615646633</v>
      </c>
      <c r="AII6" s="4">
        <v>0.14088383676352381</v>
      </c>
      <c r="AIJ6" s="4">
        <v>8.3667878732411397E-2</v>
      </c>
      <c r="AIK6" s="4">
        <v>1.764192216098611</v>
      </c>
      <c r="AIL6" s="4">
        <v>2.4647265410628219</v>
      </c>
      <c r="AIM6" s="4">
        <v>0.65727786675629618</v>
      </c>
      <c r="AIN6" s="4">
        <v>0.65727786675629618</v>
      </c>
      <c r="AIO6" s="4">
        <v>0.31270381011408921</v>
      </c>
      <c r="AIP6" s="4">
        <v>0.2344254279572624</v>
      </c>
      <c r="AIQ6" s="4">
        <v>0.25355675210691619</v>
      </c>
      <c r="AIR6" s="4">
        <v>1.3858259196870639</v>
      </c>
      <c r="AIS6" s="4">
        <v>1.3858259196870639</v>
      </c>
      <c r="AIT6" s="4">
        <v>1.3858259196870639</v>
      </c>
      <c r="AIU6" s="4">
        <v>1.3858259196870639</v>
      </c>
      <c r="AIV6" s="4">
        <v>0.24095479097891651</v>
      </c>
      <c r="AIW6" s="4">
        <v>9.8961468291627316E-2</v>
      </c>
      <c r="AIX6" s="4">
        <v>4.2718983847854908</v>
      </c>
      <c r="AIY6" s="4">
        <v>4.0862996438413477</v>
      </c>
      <c r="AIZ6" s="4">
        <v>0.22935309569299861</v>
      </c>
      <c r="AJA6" s="4">
        <v>3.0348475879528292</v>
      </c>
      <c r="AJB6" s="4">
        <v>1.753269013893217</v>
      </c>
      <c r="AJC6" s="4">
        <v>2.256719341058941</v>
      </c>
      <c r="AJD6" s="4">
        <v>2.819129218684703</v>
      </c>
      <c r="AJE6" s="4">
        <v>0.39506500061576949</v>
      </c>
      <c r="AJF6" s="4">
        <v>3.2349515139808971</v>
      </c>
      <c r="AJG6" s="4">
        <v>0.1166109183052874</v>
      </c>
      <c r="AJH6" s="4">
        <v>5.0300647882856522</v>
      </c>
      <c r="AJI6" s="4">
        <v>1.225481533143125</v>
      </c>
      <c r="AJJ6" s="4">
        <v>1.695009151993033</v>
      </c>
      <c r="AJK6" s="4">
        <v>0.62858280392591781</v>
      </c>
      <c r="AJL6" s="4">
        <v>1.587280328157205</v>
      </c>
      <c r="AJM6" s="4">
        <v>0.2226847623897095</v>
      </c>
      <c r="AJN6" s="4">
        <v>1.388684496193036</v>
      </c>
      <c r="AJO6" s="4">
        <v>0.43399009326842453</v>
      </c>
      <c r="AJP6" s="4">
        <v>2.8386302325669321</v>
      </c>
      <c r="AJQ6" s="4">
        <v>1.1834514862306691</v>
      </c>
      <c r="AJR6" s="4">
        <v>4.9550607561533484</v>
      </c>
      <c r="AJS6" s="4">
        <v>2.2039088446988262</v>
      </c>
      <c r="AJT6" s="4">
        <v>1.2953188207908419</v>
      </c>
      <c r="AJU6" s="4">
        <v>6.4542870096459044</v>
      </c>
      <c r="AJV6" s="4">
        <v>2.0442837224098049</v>
      </c>
      <c r="AJW6" s="4">
        <v>0.81985824408265795</v>
      </c>
      <c r="AJX6" s="4">
        <v>0.43564716157591388</v>
      </c>
      <c r="AJY6" s="4">
        <v>0.64277155164013067</v>
      </c>
      <c r="AJZ6" s="4">
        <v>0.56909276137381415</v>
      </c>
      <c r="AKA6" s="4">
        <v>0.64053103133356715</v>
      </c>
      <c r="AKB6" s="4">
        <v>0.94938858802638282</v>
      </c>
      <c r="AKC6" s="4">
        <v>0.21006953835915329</v>
      </c>
      <c r="AKD6" s="4">
        <v>0.20274505738755569</v>
      </c>
      <c r="AKE6" s="4">
        <v>0.78293069922698155</v>
      </c>
      <c r="AKF6" s="4">
        <v>0.54924565783955748</v>
      </c>
      <c r="AKG6" s="4">
        <v>0.50103905828915463</v>
      </c>
      <c r="AKH6" s="4">
        <v>0.29474919303030239</v>
      </c>
      <c r="AKI6" s="4">
        <v>3.7879811234135312</v>
      </c>
      <c r="AKJ6" s="4">
        <v>1.0766429707050491</v>
      </c>
      <c r="AKK6" s="4">
        <v>0.95271405079780691</v>
      </c>
      <c r="AKL6" s="4">
        <v>1.529924238202671</v>
      </c>
      <c r="AKM6" s="4">
        <v>0.58666198896641741</v>
      </c>
      <c r="AKN6" s="4">
        <v>2.7757837324886192</v>
      </c>
      <c r="AKO6" s="4">
        <v>1.623157981810148</v>
      </c>
      <c r="AKP6" s="4">
        <v>1.1384851683344039</v>
      </c>
      <c r="AKQ6" s="4">
        <v>0.17906207993408399</v>
      </c>
      <c r="AKR6" s="4">
        <v>0.24214748027375449</v>
      </c>
      <c r="AKS6" s="4">
        <v>0.12612178053478201</v>
      </c>
      <c r="AKT6" s="4">
        <v>0.35343281872702931</v>
      </c>
      <c r="AKU6" s="4">
        <v>0.15936876974214581</v>
      </c>
      <c r="AKV6" s="4">
        <v>0.37661394301321049</v>
      </c>
      <c r="AKW6" s="4">
        <v>0.61111391366165546</v>
      </c>
      <c r="AKX6" s="4">
        <v>1.1450107450369771</v>
      </c>
      <c r="AKY6" s="4">
        <v>0.41017384348308378</v>
      </c>
      <c r="AKZ6" s="4">
        <v>0.34544934847260939</v>
      </c>
      <c r="ALA6" s="4">
        <v>0.4922153068373854</v>
      </c>
      <c r="ALB6" s="4">
        <v>2.0381973311100601E-2</v>
      </c>
      <c r="ALC6" s="4">
        <v>0.232097048368829</v>
      </c>
      <c r="ALD6" s="4">
        <v>0.16093161185536661</v>
      </c>
      <c r="ALE6" s="4">
        <v>0.58748553761656419</v>
      </c>
      <c r="ALF6" s="4">
        <v>0.41348661433402922</v>
      </c>
      <c r="ALG6" s="4">
        <v>3.9077475949254148E-2</v>
      </c>
      <c r="ALH6" s="4">
        <v>0.1157710732465714</v>
      </c>
      <c r="ALI6" s="4">
        <v>2.3343174688817832</v>
      </c>
      <c r="ALJ6" s="4">
        <v>0.35819381282068757</v>
      </c>
      <c r="ALK6" s="4">
        <v>7.3133524234868685E-2</v>
      </c>
      <c r="ALL6" s="4">
        <v>0.16988821473726079</v>
      </c>
      <c r="ALM6" s="4">
        <v>4.5645612186402278E-2</v>
      </c>
      <c r="ALN6" s="4">
        <v>0.30388013533608932</v>
      </c>
      <c r="ALO6" s="4">
        <v>0.96579221248721059</v>
      </c>
      <c r="ALP6" s="4">
        <v>0.58830345343702228</v>
      </c>
      <c r="ALQ6" s="4">
        <v>0.25659084764562962</v>
      </c>
      <c r="ALR6" s="4">
        <v>0.48295811467329341</v>
      </c>
      <c r="ALS6" s="4">
        <v>0.33246034381418321</v>
      </c>
      <c r="ALT6" s="4">
        <v>0.90330503097801695</v>
      </c>
      <c r="ALU6" s="4">
        <v>3.865512060093931</v>
      </c>
      <c r="ALV6" s="4">
        <v>1.095059206777625</v>
      </c>
      <c r="ALW6" s="4">
        <v>0.84711095421343519</v>
      </c>
      <c r="ALX6" s="4">
        <v>0.86636414927012717</v>
      </c>
      <c r="ALY6" s="4">
        <v>3.897698545269921E-3</v>
      </c>
      <c r="ALZ6" s="4">
        <v>1.8249055906208651</v>
      </c>
      <c r="AMA6" s="4">
        <v>1.443246909705995</v>
      </c>
      <c r="AMB6" s="4">
        <v>7.7833311067370587</v>
      </c>
      <c r="AMC6" s="4">
        <v>2.018567372472607</v>
      </c>
      <c r="AMD6" s="4">
        <v>1.4527261449425399E-2</v>
      </c>
      <c r="AME6" s="4">
        <v>9.794413911707835</v>
      </c>
      <c r="AMF6" s="4">
        <v>1.0977647694723629</v>
      </c>
      <c r="AMG6" s="4">
        <v>1.042915044314946</v>
      </c>
      <c r="AMH6" s="4">
        <v>0.50963086268487945</v>
      </c>
      <c r="AMI6" s="4">
        <v>0.5571117510535144</v>
      </c>
      <c r="AMJ6" s="4">
        <v>1.350929494963182</v>
      </c>
      <c r="AMK6" s="4">
        <v>2.7168389019970429</v>
      </c>
      <c r="AML6" s="4">
        <v>3.4168624376137111</v>
      </c>
      <c r="AMM6" s="4">
        <v>3.3519375339135058</v>
      </c>
      <c r="AMN6" s="4">
        <v>3.8129639448037409</v>
      </c>
      <c r="AMO6" s="4">
        <v>8.0498409444825336E-2</v>
      </c>
      <c r="AMP6" s="4">
        <v>1.8699036454497899</v>
      </c>
      <c r="AMQ6" s="4">
        <v>4.7654693758728861</v>
      </c>
      <c r="AMR6" s="4">
        <v>1.016741143204839</v>
      </c>
      <c r="AMS6" s="4">
        <v>1.0840856794031191</v>
      </c>
      <c r="AMT6" s="4">
        <v>0.418035164945739</v>
      </c>
      <c r="AMU6" s="4">
        <v>0.7215200429509161</v>
      </c>
      <c r="AMV6" s="4">
        <v>0.73562479034775574</v>
      </c>
      <c r="AMW6" s="4">
        <v>0.40038218179459401</v>
      </c>
      <c r="AMX6" s="4">
        <v>1.357977452034453</v>
      </c>
      <c r="AMY6" s="4">
        <v>1.0312902199630001</v>
      </c>
      <c r="AMZ6" s="4">
        <v>9.2368634645638728E-2</v>
      </c>
      <c r="ANA6" s="4">
        <v>0.96864251674662782</v>
      </c>
      <c r="ANB6" s="4">
        <v>3.3120272996551541</v>
      </c>
      <c r="ANC6" s="4">
        <v>6.2716029470421625E-2</v>
      </c>
      <c r="AND6" s="4">
        <v>3.11867028196174</v>
      </c>
      <c r="ANE6" s="4">
        <v>2.2070576446387191</v>
      </c>
      <c r="ANF6" s="4">
        <v>0.55821505938587945</v>
      </c>
      <c r="ANG6" s="4">
        <v>0.33018293486565392</v>
      </c>
      <c r="ANH6" s="4">
        <v>0.94705540893805129</v>
      </c>
      <c r="ANI6" s="4">
        <v>2.068175494864287</v>
      </c>
      <c r="ANJ6" s="4">
        <v>1.0373543882261049</v>
      </c>
      <c r="ANK6" s="4">
        <v>1.469043356592902</v>
      </c>
      <c r="ANL6" s="4">
        <v>0.46831052616917279</v>
      </c>
      <c r="ANM6" s="4">
        <v>0.87315862292116919</v>
      </c>
      <c r="ANN6" s="4">
        <v>0.34407932047018719</v>
      </c>
      <c r="ANO6" s="4">
        <v>0.45035048936003202</v>
      </c>
      <c r="ANP6" s="4">
        <v>0.26164622402563797</v>
      </c>
      <c r="ANQ6" s="4">
        <v>0.52189708410768776</v>
      </c>
      <c r="ANR6" s="4">
        <v>0.21388657175597309</v>
      </c>
      <c r="ANS6" s="4">
        <v>3.4404948543251428</v>
      </c>
      <c r="ANT6" s="4">
        <v>0.28469711701120692</v>
      </c>
      <c r="ANU6" s="4">
        <v>2.857201580129801</v>
      </c>
      <c r="ANV6" s="4">
        <v>2.2804528626667331</v>
      </c>
      <c r="ANW6" s="4">
        <v>0.17303477958101299</v>
      </c>
      <c r="ANX6" s="4">
        <v>2.0664822582431359</v>
      </c>
      <c r="ANY6" s="4">
        <v>0.55902556856655117</v>
      </c>
      <c r="ANZ6" s="4">
        <v>0.72029937181152259</v>
      </c>
      <c r="AOA6" s="4">
        <v>0.9707971855954669</v>
      </c>
      <c r="AOB6" s="4">
        <v>3.6449311097624419</v>
      </c>
      <c r="AOC6" s="4">
        <v>0.47231270059923841</v>
      </c>
      <c r="AOD6" s="4">
        <v>1.482963044664827</v>
      </c>
      <c r="AOE6" s="4">
        <v>8.3139432979949288E-2</v>
      </c>
      <c r="AOF6" s="4">
        <v>0.14391588203781169</v>
      </c>
      <c r="AOG6" s="4">
        <v>2.4406422855078089</v>
      </c>
      <c r="AOH6" s="4">
        <v>1.1910114025110781</v>
      </c>
      <c r="AOI6" s="4">
        <v>0.72731922755981837</v>
      </c>
      <c r="AOJ6" s="4">
        <v>3.3606897731892462</v>
      </c>
      <c r="AOK6" s="4">
        <v>0.89733631687372273</v>
      </c>
      <c r="AOL6" s="4">
        <v>0.6267576709118422</v>
      </c>
      <c r="AOM6" s="4">
        <v>0.12748522471576171</v>
      </c>
      <c r="AON6" s="4">
        <v>0.74275322280145673</v>
      </c>
      <c r="AOO6" s="4">
        <v>0.18047344290125081</v>
      </c>
      <c r="AOP6" s="4">
        <v>0.70670910263583231</v>
      </c>
      <c r="AOQ6" s="4">
        <v>7.4223778014721933E-3</v>
      </c>
      <c r="AOR6" s="4">
        <v>0.59877665969629545</v>
      </c>
      <c r="AOS6" s="4">
        <v>0.33949771653307831</v>
      </c>
      <c r="AOT6" s="4">
        <v>1.8469472350046361</v>
      </c>
      <c r="AOU6" s="4">
        <v>0.57739264012062619</v>
      </c>
      <c r="AOV6" s="4">
        <v>1.0515423014741661</v>
      </c>
      <c r="AOW6" s="4">
        <v>0.69533521645495522</v>
      </c>
      <c r="AOX6" s="4">
        <v>0.41942732231530128</v>
      </c>
      <c r="AOY6" s="4">
        <v>5.2336236883694827E-2</v>
      </c>
      <c r="AOZ6" s="4">
        <v>0.17486645589784211</v>
      </c>
      <c r="APA6" s="4">
        <v>0.34909327510980798</v>
      </c>
      <c r="APB6" s="4">
        <v>3.052333255081721</v>
      </c>
      <c r="APC6" s="4">
        <v>1.184229602916544</v>
      </c>
      <c r="APD6" s="4">
        <v>8.7623036598951307E-2</v>
      </c>
      <c r="APE6" s="4">
        <v>0.192438326231158</v>
      </c>
      <c r="APF6" s="4">
        <v>6.2113909080164918E-2</v>
      </c>
      <c r="APG6" s="4">
        <v>2.2684189375400301</v>
      </c>
      <c r="APH6" s="4">
        <v>0.57371695760474417</v>
      </c>
      <c r="API6" s="4">
        <v>7.4788884244160053E-3</v>
      </c>
      <c r="APJ6" s="4">
        <v>3.8196382166164651</v>
      </c>
      <c r="APK6" s="4">
        <v>1.4831015221120749</v>
      </c>
      <c r="APL6" s="4">
        <v>0.70643984067177323</v>
      </c>
      <c r="APM6" s="4">
        <v>1.387014576745295</v>
      </c>
      <c r="APN6" s="4">
        <v>1.051684034449671</v>
      </c>
      <c r="APO6" s="4">
        <v>1.803893465329645</v>
      </c>
      <c r="APP6" s="4">
        <v>1.427245884877602</v>
      </c>
      <c r="APQ6" s="4">
        <v>0.34727927934931863</v>
      </c>
      <c r="APR6" s="4">
        <v>1.2367501723897689</v>
      </c>
      <c r="APS6" s="4">
        <v>8.9331581492871681E-2</v>
      </c>
      <c r="APT6" s="4">
        <v>0.99549547748064637</v>
      </c>
      <c r="APU6" s="4">
        <v>0.20893307186938739</v>
      </c>
      <c r="APV6" s="4">
        <v>0.38089828691544497</v>
      </c>
      <c r="APW6" s="4">
        <v>0.69305097360639856</v>
      </c>
      <c r="APX6" s="4">
        <v>0.20880485640907431</v>
      </c>
      <c r="APY6" s="4">
        <v>2.2042222737096639</v>
      </c>
      <c r="APZ6" s="4">
        <v>1.2337137614421561</v>
      </c>
      <c r="AQA6" s="4">
        <v>0.46883227443257958</v>
      </c>
      <c r="AQB6" s="4">
        <v>0.39716084798452062</v>
      </c>
      <c r="AQC6" s="4">
        <v>0.2401297296766747</v>
      </c>
      <c r="AQD6" s="4">
        <v>0.19954027589331139</v>
      </c>
      <c r="AQE6" s="4">
        <v>1.005277504606892</v>
      </c>
      <c r="AQF6" s="4">
        <v>0.83816234232385045</v>
      </c>
      <c r="AQG6" s="4">
        <v>0.47612425822932403</v>
      </c>
      <c r="AQH6" s="4">
        <v>6.0419654861685386</v>
      </c>
      <c r="AQI6" s="4">
        <v>0.45554915156303982</v>
      </c>
      <c r="AQJ6" s="4">
        <v>0.31408211555728521</v>
      </c>
      <c r="AQK6" s="4">
        <v>1.7285635577996811E-2</v>
      </c>
      <c r="AQL6" s="4">
        <v>0.17311859122807469</v>
      </c>
      <c r="AQM6" s="4">
        <v>1.025577843279198</v>
      </c>
      <c r="AQN6" s="4">
        <v>0.66437199801688662</v>
      </c>
      <c r="AQO6" s="4">
        <v>1.109770921421621E-2</v>
      </c>
      <c r="AQP6" s="4">
        <v>7.464100661107495E-2</v>
      </c>
      <c r="AQQ6" s="4">
        <v>1.429585773257774E-2</v>
      </c>
      <c r="AQR6" s="4">
        <v>9.819546290626948E-3</v>
      </c>
      <c r="AQS6" s="4">
        <v>2.222920439441305E-2</v>
      </c>
      <c r="AQT6" s="4">
        <v>5.3373804696040757E-2</v>
      </c>
      <c r="AQU6" s="4">
        <v>1.369357602091514E-2</v>
      </c>
      <c r="AQV6" s="4">
        <v>3.116984566570765E-2</v>
      </c>
      <c r="AQW6" s="4">
        <v>0.37081708203327229</v>
      </c>
      <c r="AQX6" s="4">
        <v>0.86681451406121557</v>
      </c>
      <c r="AQY6" s="4">
        <v>0.88612967994866665</v>
      </c>
      <c r="AQZ6" s="4">
        <v>1.0959110459627639</v>
      </c>
      <c r="ARA6" s="4">
        <v>1.8948775215318681</v>
      </c>
      <c r="ARB6" s="4">
        <v>0.27759324007108122</v>
      </c>
      <c r="ARC6" s="4">
        <v>0.1110413051445846</v>
      </c>
      <c r="ARD6" s="4">
        <v>1.2692479122752109</v>
      </c>
      <c r="ARE6" s="4">
        <v>0.84410092797802783</v>
      </c>
      <c r="ARF6" s="4">
        <v>4.8509842618241903</v>
      </c>
      <c r="ARG6" s="4">
        <v>1.059908991864779</v>
      </c>
      <c r="ARH6" s="4">
        <v>10.27738660901197</v>
      </c>
      <c r="ARI6" s="4">
        <v>2.4936745714417659</v>
      </c>
      <c r="ARJ6" s="4">
        <v>3.6786248197072373E-2</v>
      </c>
      <c r="ARK6" s="4">
        <v>1.1396248683704171E-2</v>
      </c>
      <c r="ARL6" s="4">
        <v>9.311822946379495</v>
      </c>
      <c r="ARM6" s="4">
        <v>0.18376193120356191</v>
      </c>
      <c r="ARN6" s="4">
        <v>0.20898363946166951</v>
      </c>
      <c r="ARO6" s="4">
        <v>1.105305767751517</v>
      </c>
      <c r="ARP6" s="4">
        <v>0.58685581245445373</v>
      </c>
      <c r="ARQ6" s="4">
        <v>0.41118816373222422</v>
      </c>
      <c r="ARR6" s="4">
        <v>0.70706891799339056</v>
      </c>
      <c r="ARS6" s="4">
        <v>0.13797831142299671</v>
      </c>
      <c r="ART6" s="4">
        <v>0.99435226472891913</v>
      </c>
      <c r="ARU6" s="4">
        <v>0.34520423715910009</v>
      </c>
      <c r="ARV6" s="4">
        <v>0.1979712999596758</v>
      </c>
      <c r="ARW6" s="4">
        <v>0.62386412310076877</v>
      </c>
      <c r="ARX6" s="4">
        <v>0.80206136794859939</v>
      </c>
      <c r="ARY6" s="4">
        <v>0.53252451527538647</v>
      </c>
      <c r="ARZ6" s="4">
        <v>0.47153178873647589</v>
      </c>
      <c r="ASA6" s="4">
        <v>0.33533141883959477</v>
      </c>
      <c r="ASB6" s="4">
        <v>0.31305743947720488</v>
      </c>
      <c r="ASC6" s="4">
        <v>0.50051788298514577</v>
      </c>
      <c r="ASD6" s="4">
        <v>0.34442579449147148</v>
      </c>
      <c r="ASE6" s="4">
        <v>0.40313727852467929</v>
      </c>
      <c r="ASF6" s="4">
        <v>0.72972732922477268</v>
      </c>
      <c r="ASG6" s="4">
        <v>0.17754875081745131</v>
      </c>
      <c r="ASH6" s="4">
        <v>0.97074876078677264</v>
      </c>
      <c r="ASI6" s="4">
        <v>1.285917324540766</v>
      </c>
      <c r="ASJ6" s="4">
        <v>1.9570624998957751</v>
      </c>
      <c r="ASK6" s="4">
        <v>4.1561939414913018</v>
      </c>
      <c r="ASL6" s="4">
        <v>0.27480146090475188</v>
      </c>
      <c r="ASM6" s="4">
        <v>1.6710881414986569</v>
      </c>
      <c r="ASN6" s="4">
        <v>0.8743353749141024</v>
      </c>
      <c r="ASO6" s="4">
        <v>1.6599996261975991</v>
      </c>
      <c r="ASP6" s="4">
        <v>0.97563308850320918</v>
      </c>
      <c r="ASQ6" s="4">
        <v>2.23154146560517</v>
      </c>
      <c r="ASR6" s="4">
        <v>2.30951726595567</v>
      </c>
      <c r="ASS6" s="4">
        <v>0.34552089087915872</v>
      </c>
      <c r="AST6" s="4">
        <v>2.82008754116828</v>
      </c>
      <c r="ASU6" s="4">
        <v>2.82008754116828</v>
      </c>
      <c r="ASV6" s="4">
        <v>2.594511961954272</v>
      </c>
      <c r="ASW6" s="4">
        <v>0.32777883164385868</v>
      </c>
      <c r="ASX6" s="4">
        <v>3.6608197690066628</v>
      </c>
      <c r="ASY6" s="4">
        <v>2.1298305544747431</v>
      </c>
      <c r="ASZ6" s="4">
        <v>2.3479947562240171</v>
      </c>
      <c r="ATA6" s="4">
        <v>0.90729253265754928</v>
      </c>
      <c r="ATB6" s="4">
        <v>0.7549033780715162</v>
      </c>
      <c r="ATC6" s="4">
        <v>0.85218952958225247</v>
      </c>
      <c r="ATD6" s="4">
        <v>3.1817928431732971</v>
      </c>
      <c r="ATE6" s="4">
        <v>0.66840711571985978</v>
      </c>
      <c r="ATF6" s="4">
        <v>1.00849456192006</v>
      </c>
      <c r="ATG6" s="4">
        <v>0.46065123251647599</v>
      </c>
      <c r="ATH6" s="4">
        <v>0.71725502577375722</v>
      </c>
      <c r="ATI6" s="4">
        <v>0.54733689767382743</v>
      </c>
      <c r="ATJ6" s="4">
        <v>0.69841741610997232</v>
      </c>
      <c r="ATK6" s="4">
        <v>0.46689661745768068</v>
      </c>
      <c r="ATL6" s="4">
        <v>0.99759771156075794</v>
      </c>
      <c r="ATM6" s="4">
        <v>0.20500913284326411</v>
      </c>
      <c r="ATN6" s="4">
        <v>0.84532143507885671</v>
      </c>
      <c r="ATO6" s="4">
        <v>0.84532143507885671</v>
      </c>
      <c r="ATP6" s="4">
        <v>0.84532143507885671</v>
      </c>
      <c r="ATQ6" s="4">
        <v>0.40232408779477619</v>
      </c>
      <c r="ATR6" s="4">
        <v>0.70267056375596104</v>
      </c>
      <c r="ATS6" s="4">
        <v>0.6334626113678028</v>
      </c>
      <c r="ATT6" s="4">
        <v>0.45017055650082288</v>
      </c>
      <c r="ATU6" s="4">
        <v>0.30671899225178512</v>
      </c>
      <c r="ATV6" s="4">
        <v>0.113559971195027</v>
      </c>
      <c r="ATW6" s="4">
        <v>0.94159683017611495</v>
      </c>
      <c r="ATX6" s="4">
        <v>0.38175276231274707</v>
      </c>
      <c r="ATY6" s="4">
        <v>1.004030492491425</v>
      </c>
      <c r="ATZ6" s="4">
        <v>0.27701754378225257</v>
      </c>
      <c r="AUA6" s="4">
        <v>0.42481569951045761</v>
      </c>
      <c r="AUB6" s="4">
        <v>1.510789992885847</v>
      </c>
      <c r="AUC6" s="4">
        <v>0.72116335652407926</v>
      </c>
      <c r="AUD6" s="4">
        <v>1.238711837107622</v>
      </c>
      <c r="AUE6" s="4">
        <v>5.3599864932603607</v>
      </c>
      <c r="AUF6" s="4">
        <v>0.65362713207957368</v>
      </c>
      <c r="AUG6" s="4">
        <v>0.71351553776952048</v>
      </c>
      <c r="AUH6" s="4">
        <v>1.8639257493359429</v>
      </c>
      <c r="AUI6" s="4">
        <v>1.175824669667116</v>
      </c>
      <c r="AUJ6" s="4">
        <v>1.350581655318436</v>
      </c>
      <c r="AUK6" s="4">
        <v>1.4863343433564979</v>
      </c>
      <c r="AUL6" s="4">
        <v>1.752084940455082</v>
      </c>
      <c r="AUM6" s="4">
        <v>1.280657190492358</v>
      </c>
      <c r="AUN6" s="4">
        <v>0.1356510913007449</v>
      </c>
      <c r="AUO6" s="4">
        <v>0.42391334770086803</v>
      </c>
      <c r="AUP6" s="4">
        <v>8.5116137478497708E-2</v>
      </c>
      <c r="AUQ6" s="4">
        <v>8.30796796600171E-2</v>
      </c>
      <c r="AUR6" s="4">
        <v>7.5359966010163787E-3</v>
      </c>
      <c r="AUS6" s="4">
        <v>3.7889236461077759E-2</v>
      </c>
      <c r="AUT6" s="4">
        <v>4.733688169961512E-2</v>
      </c>
      <c r="AUU6" s="4">
        <v>5.3089737931919817E-2</v>
      </c>
    </row>
    <row r="9" spans="1:1243" ht="15.6" x14ac:dyDescent="0.35">
      <c r="A9" s="19" t="s">
        <v>221</v>
      </c>
    </row>
    <row r="10" spans="1:1243" x14ac:dyDescent="0.3">
      <c r="A10" s="53" t="s">
        <v>77</v>
      </c>
      <c r="B10" s="4">
        <f>B2*B6</f>
        <v>0.39195154659741266</v>
      </c>
      <c r="C10" s="4">
        <f t="shared" ref="C10:BN10" si="0">C2*C6</f>
        <v>0.58937769686468899</v>
      </c>
      <c r="D10" s="4">
        <f t="shared" si="0"/>
        <v>0.15936835569150018</v>
      </c>
      <c r="E10" s="4">
        <f t="shared" si="0"/>
        <v>2.3376081802755743E-4</v>
      </c>
      <c r="F10" s="4">
        <f t="shared" si="0"/>
        <v>0.57249123131619384</v>
      </c>
      <c r="G10" s="4">
        <f t="shared" si="0"/>
        <v>3.1837035148475682E-3</v>
      </c>
      <c r="H10" s="4">
        <f t="shared" si="0"/>
        <v>2.8626867102297799</v>
      </c>
      <c r="I10" s="4">
        <f t="shared" si="0"/>
        <v>8.3736530089132852</v>
      </c>
      <c r="J10" s="4">
        <f t="shared" si="0"/>
        <v>4.7981096890330699</v>
      </c>
      <c r="K10" s="4">
        <f t="shared" si="0"/>
        <v>1.7730312579648099E-3</v>
      </c>
      <c r="L10" s="4">
        <f t="shared" si="0"/>
        <v>5.4353496700152082</v>
      </c>
      <c r="M10" s="4">
        <f t="shared" si="0"/>
        <v>2.5259400531796699</v>
      </c>
      <c r="N10" s="4">
        <f t="shared" si="0"/>
        <v>3.6948554500060697</v>
      </c>
      <c r="O10" s="4">
        <f t="shared" si="0"/>
        <v>3.703363892042167E-2</v>
      </c>
      <c r="P10" s="4">
        <f t="shared" si="0"/>
        <v>0.87671851307790627</v>
      </c>
      <c r="Q10" s="4">
        <f t="shared" si="0"/>
        <v>5.2023626718691611</v>
      </c>
      <c r="R10" s="4">
        <f t="shared" si="0"/>
        <v>5.576421020139985E-4</v>
      </c>
      <c r="S10" s="4">
        <f t="shared" si="0"/>
        <v>4.2775229887185599E-3</v>
      </c>
      <c r="T10" s="4">
        <f t="shared" si="0"/>
        <v>1.1837735439468539E-3</v>
      </c>
      <c r="U10" s="4">
        <f t="shared" si="0"/>
        <v>1.0287837168355704E-3</v>
      </c>
      <c r="V10" s="4">
        <f t="shared" si="0"/>
        <v>5.2076971265176677E-3</v>
      </c>
      <c r="W10" s="4">
        <f t="shared" si="0"/>
        <v>5.3456155743593269E-2</v>
      </c>
      <c r="X10" s="4">
        <f t="shared" si="0"/>
        <v>3.6666067917280032E-3</v>
      </c>
      <c r="Y10" s="4">
        <f t="shared" si="0"/>
        <v>3.5437692333779983E-2</v>
      </c>
      <c r="Z10" s="4">
        <f t="shared" si="0"/>
        <v>0.66903324888033289</v>
      </c>
      <c r="AA10" s="4">
        <f t="shared" si="0"/>
        <v>1.3601868451608256E-2</v>
      </c>
      <c r="AB10" s="4">
        <f t="shared" si="0"/>
        <v>1.527818044335411</v>
      </c>
      <c r="AC10" s="4">
        <f t="shared" si="0"/>
        <v>0.18356365621362283</v>
      </c>
      <c r="AD10" s="4">
        <f t="shared" si="0"/>
        <v>0.31089588183019867</v>
      </c>
      <c r="AE10" s="4">
        <f t="shared" si="0"/>
        <v>0.28786541457889131</v>
      </c>
      <c r="AF10" s="4">
        <f t="shared" si="0"/>
        <v>0.97229762222181593</v>
      </c>
      <c r="AG10" s="4">
        <f t="shared" si="0"/>
        <v>1.0113884494348497</v>
      </c>
      <c r="AH10" s="4">
        <f t="shared" si="0"/>
        <v>1.7339714126387971</v>
      </c>
      <c r="AI10" s="4">
        <f t="shared" si="0"/>
        <v>0.24181636551540336</v>
      </c>
      <c r="AJ10" s="4">
        <f t="shared" si="0"/>
        <v>5.8959706889670294</v>
      </c>
      <c r="AK10" s="4">
        <f t="shared" si="0"/>
        <v>0.92404822016765642</v>
      </c>
      <c r="AL10" s="4">
        <f t="shared" si="0"/>
        <v>0.41731336759404952</v>
      </c>
      <c r="AM10" s="4">
        <f t="shared" si="0"/>
        <v>0.28049360353892161</v>
      </c>
      <c r="AN10" s="4">
        <f t="shared" si="0"/>
        <v>0.3041214261387542</v>
      </c>
      <c r="AO10" s="4">
        <f t="shared" si="0"/>
        <v>0.15171944350365857</v>
      </c>
      <c r="AP10" s="4">
        <f t="shared" si="0"/>
        <v>0</v>
      </c>
      <c r="AQ10" s="4">
        <f t="shared" si="0"/>
        <v>1.1391471797523924</v>
      </c>
      <c r="AR10" s="4">
        <f t="shared" si="0"/>
        <v>8.4881500279982305</v>
      </c>
      <c r="AS10" s="4">
        <f t="shared" si="0"/>
        <v>1.8383623538372664E-2</v>
      </c>
      <c r="AT10" s="4">
        <f t="shared" si="0"/>
        <v>0.14118097420276196</v>
      </c>
      <c r="AU10" s="4">
        <f t="shared" si="0"/>
        <v>1.573899473082245E-2</v>
      </c>
      <c r="AV10" s="4">
        <f t="shared" si="0"/>
        <v>5.8696963269879007E-4</v>
      </c>
      <c r="AW10" s="4">
        <f t="shared" si="0"/>
        <v>1.3193408902184803E-2</v>
      </c>
      <c r="AX10" s="4">
        <f t="shared" si="0"/>
        <v>2.8681687387477419E-2</v>
      </c>
      <c r="AY10" s="4">
        <f t="shared" si="0"/>
        <v>6.139646986949192E-3</v>
      </c>
      <c r="AZ10" s="4">
        <f t="shared" si="0"/>
        <v>0.15528540123258514</v>
      </c>
      <c r="BA10" s="4">
        <f t="shared" si="0"/>
        <v>7.8763147595153956E-3</v>
      </c>
      <c r="BB10" s="4">
        <f t="shared" si="0"/>
        <v>2.211347385299826E-2</v>
      </c>
      <c r="BC10" s="4">
        <f t="shared" si="0"/>
        <v>5.4842366407084467E-2</v>
      </c>
      <c r="BD10" s="4">
        <f t="shared" si="0"/>
        <v>1.7667515779017284E-3</v>
      </c>
      <c r="BE10" s="4">
        <f t="shared" si="0"/>
        <v>6.0689874544176525E-3</v>
      </c>
      <c r="BF10" s="4">
        <f t="shared" si="0"/>
        <v>5.4310955108969258E-3</v>
      </c>
      <c r="BG10" s="4">
        <f t="shared" si="0"/>
        <v>8.7323514010770407E-3</v>
      </c>
      <c r="BH10" s="4">
        <f t="shared" si="0"/>
        <v>7.9021479606795328E-2</v>
      </c>
      <c r="BI10" s="4">
        <f t="shared" si="0"/>
        <v>1.9506032089650197E-2</v>
      </c>
      <c r="BJ10" s="4">
        <f t="shared" si="0"/>
        <v>0.19778926370078465</v>
      </c>
      <c r="BK10" s="4">
        <f t="shared" si="0"/>
        <v>3.676050657865168E-2</v>
      </c>
      <c r="BL10" s="4">
        <f t="shared" si="0"/>
        <v>6.9402982728693765E-3</v>
      </c>
      <c r="BM10" s="4">
        <f t="shared" si="0"/>
        <v>4.1084309968332684E-3</v>
      </c>
      <c r="BN10" s="4">
        <f t="shared" si="0"/>
        <v>2.696795624824376E-2</v>
      </c>
      <c r="BO10" s="4">
        <f t="shared" ref="BO10:DZ10" si="1">BO2*BO6</f>
        <v>3.8475091255316569E-2</v>
      </c>
      <c r="BP10" s="4">
        <f t="shared" si="1"/>
        <v>0.17375443787283598</v>
      </c>
      <c r="BQ10" s="4">
        <f t="shared" si="1"/>
        <v>0.22319826847210236</v>
      </c>
      <c r="BR10" s="4">
        <f t="shared" si="1"/>
        <v>0.40796759817819811</v>
      </c>
      <c r="BS10" s="4">
        <f t="shared" si="1"/>
        <v>0.44934866952866825</v>
      </c>
      <c r="BT10" s="4">
        <f t="shared" si="1"/>
        <v>7.3991084608164823E-2</v>
      </c>
      <c r="BU10" s="4">
        <f t="shared" si="1"/>
        <v>7.4915554359315187E-3</v>
      </c>
      <c r="BV10" s="4">
        <f t="shared" si="1"/>
        <v>5.8472192144753292E-2</v>
      </c>
      <c r="BW10" s="4">
        <f t="shared" si="1"/>
        <v>0.39181045261082781</v>
      </c>
      <c r="BX10" s="4">
        <f t="shared" si="1"/>
        <v>0.13021427615655051</v>
      </c>
      <c r="BY10" s="4">
        <f t="shared" si="1"/>
        <v>0.54872967754403712</v>
      </c>
      <c r="BZ10" s="4">
        <f t="shared" si="1"/>
        <v>0.21681531563110021</v>
      </c>
      <c r="CA10" s="4">
        <f t="shared" si="1"/>
        <v>7.2771772552570668E-2</v>
      </c>
      <c r="CB10" s="4">
        <f t="shared" si="1"/>
        <v>89.441489348090059</v>
      </c>
      <c r="CC10" s="4">
        <f t="shared" si="1"/>
        <v>4.6936185177593431E-2</v>
      </c>
      <c r="CD10" s="4">
        <f t="shared" si="1"/>
        <v>7.6347577591614753E-4</v>
      </c>
      <c r="CE10" s="4">
        <f t="shared" si="1"/>
        <v>4.7497880824583756E-3</v>
      </c>
      <c r="CF10" s="4">
        <f t="shared" si="1"/>
        <v>4.9845093457656676E-2</v>
      </c>
      <c r="CG10" s="4">
        <f t="shared" si="1"/>
        <v>2.476959904442103E-4</v>
      </c>
      <c r="CH10" s="4">
        <f t="shared" si="1"/>
        <v>2.6070752261848251E-2</v>
      </c>
      <c r="CI10" s="4">
        <f t="shared" si="1"/>
        <v>0.15922789091531611</v>
      </c>
      <c r="CJ10" s="4">
        <f t="shared" si="1"/>
        <v>1.4057521912253148</v>
      </c>
      <c r="CK10" s="4">
        <f t="shared" si="1"/>
        <v>3.3806581977864651E-3</v>
      </c>
      <c r="CL10" s="4">
        <f t="shared" si="1"/>
        <v>3.1144218163219932</v>
      </c>
      <c r="CM10" s="4">
        <f t="shared" si="1"/>
        <v>0.18797082307130214</v>
      </c>
      <c r="CN10" s="4">
        <f t="shared" si="1"/>
        <v>7.3102167005483185</v>
      </c>
      <c r="CO10" s="4">
        <f t="shared" si="1"/>
        <v>0.21673225010718597</v>
      </c>
      <c r="CP10" s="4">
        <f t="shared" si="1"/>
        <v>2.8562203064739031</v>
      </c>
      <c r="CQ10" s="4">
        <f t="shared" si="1"/>
        <v>8.894801715986389E-2</v>
      </c>
      <c r="CR10" s="4">
        <f t="shared" si="1"/>
        <v>0.18240475566699474</v>
      </c>
      <c r="CS10" s="4">
        <f t="shared" si="1"/>
        <v>1.4204528902595531E-2</v>
      </c>
      <c r="CT10" s="4">
        <f t="shared" si="1"/>
        <v>7.8871443099956515E-2</v>
      </c>
      <c r="CU10" s="4">
        <f t="shared" si="1"/>
        <v>0.13759633561605075</v>
      </c>
      <c r="CV10" s="4">
        <f t="shared" si="1"/>
        <v>0.14953376805823212</v>
      </c>
      <c r="CW10" s="4">
        <f t="shared" si="1"/>
        <v>7.0697670200725093E-2</v>
      </c>
      <c r="CX10" s="4">
        <f t="shared" si="1"/>
        <v>2.4502784043457684</v>
      </c>
      <c r="CY10" s="4">
        <f t="shared" si="1"/>
        <v>0.16510116756263479</v>
      </c>
      <c r="CZ10" s="4">
        <f t="shared" si="1"/>
        <v>0.22793039023007788</v>
      </c>
      <c r="DA10" s="4">
        <f t="shared" si="1"/>
        <v>8.5091570862268675</v>
      </c>
      <c r="DB10" s="4">
        <f t="shared" si="1"/>
        <v>1.7609397359408283</v>
      </c>
      <c r="DC10" s="4">
        <f t="shared" si="1"/>
        <v>0</v>
      </c>
      <c r="DD10" s="4">
        <f t="shared" si="1"/>
        <v>0.17173662796861228</v>
      </c>
      <c r="DE10" s="4">
        <f t="shared" si="1"/>
        <v>0.30262203259086085</v>
      </c>
      <c r="DF10" s="4">
        <f t="shared" si="1"/>
        <v>0.54144533034287756</v>
      </c>
      <c r="DG10" s="4">
        <f t="shared" si="1"/>
        <v>5.1848335684623742E-3</v>
      </c>
      <c r="DH10" s="4">
        <f t="shared" si="1"/>
        <v>8.1646513194004913E-2</v>
      </c>
      <c r="DI10" s="4">
        <f t="shared" si="1"/>
        <v>0.17918626124216044</v>
      </c>
      <c r="DJ10" s="4">
        <f t="shared" si="1"/>
        <v>3.3185040057910117E-3</v>
      </c>
      <c r="DK10" s="4">
        <f t="shared" si="1"/>
        <v>1.1300642727075927E-2</v>
      </c>
      <c r="DL10" s="4">
        <f t="shared" si="1"/>
        <v>4.6270551446402231E-3</v>
      </c>
      <c r="DM10" s="4">
        <f t="shared" si="1"/>
        <v>7.3962514881657102E-2</v>
      </c>
      <c r="DN10" s="4">
        <f t="shared" si="1"/>
        <v>6.9417990496876188E-3</v>
      </c>
      <c r="DO10" s="4">
        <f t="shared" si="1"/>
        <v>2.0157075075874346E-3</v>
      </c>
      <c r="DP10" s="4">
        <f t="shared" si="1"/>
        <v>4.6736668692302169E-2</v>
      </c>
      <c r="DQ10" s="4">
        <f t="shared" si="1"/>
        <v>0.13167584232198654</v>
      </c>
      <c r="DR10" s="4">
        <f t="shared" si="1"/>
        <v>2.3838814237558084E-2</v>
      </c>
      <c r="DS10" s="4">
        <f t="shared" si="1"/>
        <v>2.0540961873758694E-2</v>
      </c>
      <c r="DT10" s="4">
        <f t="shared" si="1"/>
        <v>7.3870295940318687E-2</v>
      </c>
      <c r="DU10" s="4">
        <f t="shared" si="1"/>
        <v>0.615428739211346</v>
      </c>
      <c r="DV10" s="4">
        <f t="shared" si="1"/>
        <v>14.913967084332786</v>
      </c>
      <c r="DW10" s="4">
        <f t="shared" si="1"/>
        <v>4.8450192639334408E-2</v>
      </c>
      <c r="DX10" s="4">
        <f t="shared" si="1"/>
        <v>1.6664587445755718E-3</v>
      </c>
      <c r="DY10" s="4">
        <f t="shared" si="1"/>
        <v>2.8699267563715924</v>
      </c>
      <c r="DZ10" s="4">
        <f t="shared" si="1"/>
        <v>4.5724286740925733</v>
      </c>
      <c r="EA10" s="4">
        <f t="shared" ref="EA10:GL10" si="2">EA2*EA6</f>
        <v>1.5550197410862165</v>
      </c>
      <c r="EB10" s="4">
        <f t="shared" si="2"/>
        <v>4.0970401063790236</v>
      </c>
      <c r="EC10" s="4">
        <f t="shared" si="2"/>
        <v>0.48781089879371747</v>
      </c>
      <c r="ED10" s="4">
        <f t="shared" si="2"/>
        <v>3.2796868590743003E-2</v>
      </c>
      <c r="EE10" s="4">
        <f t="shared" si="2"/>
        <v>1.1425319726981048E-3</v>
      </c>
      <c r="EF10" s="4">
        <f t="shared" si="2"/>
        <v>0.97130778769201365</v>
      </c>
      <c r="EG10" s="4">
        <f t="shared" si="2"/>
        <v>1.2961090879456062E-3</v>
      </c>
      <c r="EH10" s="4">
        <f t="shared" si="2"/>
        <v>0.45173082476465576</v>
      </c>
      <c r="EI10" s="4">
        <f t="shared" si="2"/>
        <v>0.10255199327349669</v>
      </c>
      <c r="EJ10" s="4">
        <f t="shared" si="2"/>
        <v>5.072478180033603E-2</v>
      </c>
      <c r="EK10" s="4">
        <f t="shared" si="2"/>
        <v>0.30755299714965179</v>
      </c>
      <c r="EL10" s="4">
        <f t="shared" si="2"/>
        <v>0.17623269613745735</v>
      </c>
      <c r="EM10" s="4">
        <f t="shared" si="2"/>
        <v>0.13588608382232156</v>
      </c>
      <c r="EN10" s="4">
        <f t="shared" si="2"/>
        <v>8.456585038496085</v>
      </c>
      <c r="EO10" s="4">
        <f t="shared" si="2"/>
        <v>2.1277131403252727</v>
      </c>
      <c r="EP10" s="4">
        <f t="shared" si="2"/>
        <v>0.36410866152386168</v>
      </c>
      <c r="EQ10" s="4">
        <f t="shared" si="2"/>
        <v>0.50133492597975149</v>
      </c>
      <c r="ER10" s="4">
        <f t="shared" si="2"/>
        <v>1.0304217733338248</v>
      </c>
      <c r="ES10" s="4">
        <f t="shared" si="2"/>
        <v>2.019507066191025</v>
      </c>
      <c r="ET10" s="4">
        <f t="shared" si="2"/>
        <v>5.1356611375255766E-3</v>
      </c>
      <c r="EU10" s="4">
        <f t="shared" si="2"/>
        <v>4.5387477401943139E-4</v>
      </c>
      <c r="EV10" s="4">
        <f t="shared" si="2"/>
        <v>5.5301871117819275</v>
      </c>
      <c r="EW10" s="4">
        <f t="shared" si="2"/>
        <v>0.24646514537137806</v>
      </c>
      <c r="EX10" s="4">
        <f t="shared" si="2"/>
        <v>8.4510848909565686E-2</v>
      </c>
      <c r="EY10" s="4">
        <f t="shared" si="2"/>
        <v>0.30550229947936264</v>
      </c>
      <c r="EZ10" s="4">
        <f t="shared" si="2"/>
        <v>2.2538192281246941E-5</v>
      </c>
      <c r="FA10" s="4">
        <f t="shared" si="2"/>
        <v>4.9116819886183063E-3</v>
      </c>
      <c r="FB10" s="4">
        <f t="shared" si="2"/>
        <v>8.4814489526641196E-2</v>
      </c>
      <c r="FC10" s="4">
        <f t="shared" si="2"/>
        <v>0.17726377746692365</v>
      </c>
      <c r="FD10" s="4">
        <f t="shared" si="2"/>
        <v>1.0057018416524623</v>
      </c>
      <c r="FE10" s="4">
        <f t="shared" si="2"/>
        <v>0.12789951525798415</v>
      </c>
      <c r="FF10" s="4">
        <f t="shared" si="2"/>
        <v>0.223080574833355</v>
      </c>
      <c r="FG10" s="4">
        <f t="shared" si="2"/>
        <v>3.5132278150330314E-2</v>
      </c>
      <c r="FH10" s="4">
        <f t="shared" si="2"/>
        <v>0.61565141571457449</v>
      </c>
      <c r="FI10" s="4">
        <f t="shared" si="2"/>
        <v>6.3288901872813358E-2</v>
      </c>
      <c r="FJ10" s="4">
        <f t="shared" si="2"/>
        <v>5.4635499849211552E-2</v>
      </c>
      <c r="FK10" s="4">
        <f t="shared" si="2"/>
        <v>1.9466267664614317E-2</v>
      </c>
      <c r="FL10" s="4">
        <f t="shared" si="2"/>
        <v>3.9161661517209033E-2</v>
      </c>
      <c r="FM10" s="4">
        <f t="shared" si="2"/>
        <v>6.2322005031470278E-2</v>
      </c>
      <c r="FN10" s="4">
        <f t="shared" si="2"/>
        <v>0.18018744744283804</v>
      </c>
      <c r="FO10" s="4">
        <f t="shared" si="2"/>
        <v>0.1361230042786753</v>
      </c>
      <c r="FP10" s="4">
        <f t="shared" si="2"/>
        <v>0.13311801594383635</v>
      </c>
      <c r="FQ10" s="4">
        <f t="shared" si="2"/>
        <v>9.4374999745257482E-2</v>
      </c>
      <c r="FR10" s="4">
        <f t="shared" si="2"/>
        <v>8.2402736734281987E-2</v>
      </c>
      <c r="FS10" s="4">
        <f t="shared" si="2"/>
        <v>0.91359094174742839</v>
      </c>
      <c r="FT10" s="4">
        <f t="shared" si="2"/>
        <v>1.675066519938087</v>
      </c>
      <c r="FU10" s="4">
        <f t="shared" si="2"/>
        <v>1.1255075174980091</v>
      </c>
      <c r="FV10" s="4">
        <f t="shared" si="2"/>
        <v>3.5531947482160375E-2</v>
      </c>
      <c r="FW10" s="4">
        <f t="shared" si="2"/>
        <v>2.1733499322324813E-2</v>
      </c>
      <c r="FX10" s="4">
        <f t="shared" si="2"/>
        <v>0.1480397140498986</v>
      </c>
      <c r="FY10" s="4">
        <f t="shared" si="2"/>
        <v>3.7920943454415865E-2</v>
      </c>
      <c r="FZ10" s="4">
        <f t="shared" si="2"/>
        <v>4.8197637770279276E-3</v>
      </c>
      <c r="GA10" s="4">
        <f t="shared" si="2"/>
        <v>1.2174683422916634E-2</v>
      </c>
      <c r="GB10" s="4">
        <f t="shared" si="2"/>
        <v>2.254055462545795E-2</v>
      </c>
      <c r="GC10" s="4">
        <f t="shared" si="2"/>
        <v>0.24759321018634659</v>
      </c>
      <c r="GD10" s="4">
        <f t="shared" si="2"/>
        <v>2.0038003872617699E-2</v>
      </c>
      <c r="GE10" s="4">
        <f t="shared" si="2"/>
        <v>4.5467218196280662E-2</v>
      </c>
      <c r="GF10" s="4">
        <f t="shared" si="2"/>
        <v>1.3686618592769377</v>
      </c>
      <c r="GG10" s="4">
        <f t="shared" si="2"/>
        <v>5.7169551435896949E-3</v>
      </c>
      <c r="GH10" s="4">
        <f t="shared" si="2"/>
        <v>4.3188408443098049E-2</v>
      </c>
      <c r="GI10" s="4">
        <f t="shared" si="2"/>
        <v>2.2963549819301782E-2</v>
      </c>
      <c r="GJ10" s="4">
        <f t="shared" si="2"/>
        <v>0.2277873916116448</v>
      </c>
      <c r="GK10" s="4">
        <f t="shared" si="2"/>
        <v>0.79482935719093228</v>
      </c>
      <c r="GL10" s="4">
        <f t="shared" si="2"/>
        <v>10.919200161229597</v>
      </c>
      <c r="GM10" s="4">
        <f t="shared" ref="GM10:IX10" si="3">GM2*GM6</f>
        <v>5.6049002349958092</v>
      </c>
      <c r="GN10" s="4">
        <f t="shared" si="3"/>
        <v>0.10533747983903675</v>
      </c>
      <c r="GO10" s="4">
        <f t="shared" si="3"/>
        <v>12.803831514840706</v>
      </c>
      <c r="GP10" s="4">
        <f t="shared" si="3"/>
        <v>8.5325844618129612</v>
      </c>
      <c r="GQ10" s="4">
        <f t="shared" si="3"/>
        <v>0.10503446495119423</v>
      </c>
      <c r="GR10" s="4">
        <f t="shared" si="3"/>
        <v>1.792404528392251</v>
      </c>
      <c r="GS10" s="4">
        <f t="shared" si="3"/>
        <v>3.0523109769676759E-2</v>
      </c>
      <c r="GT10" s="4">
        <f t="shared" si="3"/>
        <v>0.2213828201543111</v>
      </c>
      <c r="GU10" s="4">
        <f t="shared" si="3"/>
        <v>3.5747583392834383E-2</v>
      </c>
      <c r="GV10" s="4">
        <f t="shared" si="3"/>
        <v>1.8934008146616402E-2</v>
      </c>
      <c r="GW10" s="4">
        <f t="shared" si="3"/>
        <v>2.6042313403609376E-3</v>
      </c>
      <c r="GX10" s="4">
        <f t="shared" si="3"/>
        <v>0.79967881752673442</v>
      </c>
      <c r="GY10" s="4">
        <f t="shared" si="3"/>
        <v>2.1913457661741436E-3</v>
      </c>
      <c r="GZ10" s="4">
        <f t="shared" si="3"/>
        <v>0.4031878418214575</v>
      </c>
      <c r="HA10" s="4">
        <f t="shared" si="3"/>
        <v>3.9255813210397652</v>
      </c>
      <c r="HB10" s="4">
        <f t="shared" si="3"/>
        <v>0.21011541615543367</v>
      </c>
      <c r="HC10" s="4">
        <f t="shared" si="3"/>
        <v>3.0359592542854166E-2</v>
      </c>
      <c r="HD10" s="4">
        <f t="shared" si="3"/>
        <v>4.29604226761346E-3</v>
      </c>
      <c r="HE10" s="4">
        <f t="shared" si="3"/>
        <v>7.346291647589407E-3</v>
      </c>
      <c r="HF10" s="4">
        <f t="shared" si="3"/>
        <v>1.5696234589750349</v>
      </c>
      <c r="HG10" s="4">
        <f t="shared" si="3"/>
        <v>0.1111866452534279</v>
      </c>
      <c r="HH10" s="4">
        <f t="shared" si="3"/>
        <v>2.3065587675290944</v>
      </c>
      <c r="HI10" s="4">
        <f t="shared" si="3"/>
        <v>0.23433350031963573</v>
      </c>
      <c r="HJ10" s="4">
        <f t="shared" si="3"/>
        <v>0.40632705360505822</v>
      </c>
      <c r="HK10" s="4">
        <f t="shared" si="3"/>
        <v>5.8373982330320109E-3</v>
      </c>
      <c r="HL10" s="4">
        <f t="shared" si="3"/>
        <v>0.23138559162616082</v>
      </c>
      <c r="HM10" s="4">
        <f t="shared" si="3"/>
        <v>1.4651374294239166</v>
      </c>
      <c r="HN10" s="4">
        <f t="shared" si="3"/>
        <v>2.7767586631461779E-2</v>
      </c>
      <c r="HO10" s="4">
        <f t="shared" si="3"/>
        <v>2.9979692114378274E-3</v>
      </c>
      <c r="HP10" s="4">
        <f t="shared" si="3"/>
        <v>0.44036723860109711</v>
      </c>
      <c r="HQ10" s="4">
        <f t="shared" si="3"/>
        <v>2.2021872657704811E-3</v>
      </c>
      <c r="HR10" s="4">
        <f t="shared" si="3"/>
        <v>62.580506716229451</v>
      </c>
      <c r="HS10" s="4">
        <f t="shared" si="3"/>
        <v>0.14100916630909471</v>
      </c>
      <c r="HT10" s="4">
        <f t="shared" si="3"/>
        <v>0.73094536893151452</v>
      </c>
      <c r="HU10" s="4">
        <f t="shared" si="3"/>
        <v>0.700183930053354</v>
      </c>
      <c r="HV10" s="4">
        <f t="shared" si="3"/>
        <v>6.2894325225573118</v>
      </c>
      <c r="HW10" s="4">
        <f t="shared" si="3"/>
        <v>4.6189505545563253E-2</v>
      </c>
      <c r="HX10" s="4">
        <f t="shared" si="3"/>
        <v>0.57267039199977543</v>
      </c>
      <c r="HY10" s="4">
        <f t="shared" si="3"/>
        <v>0.74099503304338743</v>
      </c>
      <c r="HZ10" s="4">
        <f t="shared" si="3"/>
        <v>5.3146486245085812E-2</v>
      </c>
      <c r="IA10" s="4">
        <f t="shared" si="3"/>
        <v>0.10381002709077526</v>
      </c>
      <c r="IB10" s="4">
        <f t="shared" si="3"/>
        <v>0.25429669527195969</v>
      </c>
      <c r="IC10" s="4">
        <f t="shared" si="3"/>
        <v>1.776239247569631E-3</v>
      </c>
      <c r="ID10" s="4">
        <f t="shared" si="3"/>
        <v>2.4365180523343646E-2</v>
      </c>
      <c r="IE10" s="4">
        <f t="shared" si="3"/>
        <v>0.2204710725687222</v>
      </c>
      <c r="IF10" s="4">
        <f t="shared" si="3"/>
        <v>4.5567862910259577E-2</v>
      </c>
      <c r="IG10" s="4">
        <f t="shared" si="3"/>
        <v>1.7434055287638996E-2</v>
      </c>
      <c r="IH10" s="4">
        <f t="shared" si="3"/>
        <v>1.0088664387295792E-2</v>
      </c>
      <c r="II10" s="4">
        <f t="shared" si="3"/>
        <v>0.10213784975885702</v>
      </c>
      <c r="IJ10" s="4">
        <f t="shared" si="3"/>
        <v>2.7602232372113899E-3</v>
      </c>
      <c r="IK10" s="4">
        <f t="shared" si="3"/>
        <v>8.2867260411279065E-2</v>
      </c>
      <c r="IL10" s="4">
        <f t="shared" si="3"/>
        <v>2.2825141123063556E-2</v>
      </c>
      <c r="IM10" s="4">
        <f t="shared" si="3"/>
        <v>6.1652818843949325E-2</v>
      </c>
      <c r="IN10" s="4">
        <f t="shared" si="3"/>
        <v>9.4191578399566836E-2</v>
      </c>
      <c r="IO10" s="4">
        <f t="shared" si="3"/>
        <v>1.0307227866927994E-3</v>
      </c>
      <c r="IP10" s="4">
        <f t="shared" si="3"/>
        <v>7.5929869027899374E-2</v>
      </c>
      <c r="IQ10" s="4">
        <f t="shared" si="3"/>
        <v>4.2411961945165062E-3</v>
      </c>
      <c r="IR10" s="4">
        <f t="shared" si="3"/>
        <v>2.1615959213771675E-2</v>
      </c>
      <c r="IS10" s="4">
        <f t="shared" si="3"/>
        <v>2.6392393032556318E-3</v>
      </c>
      <c r="IT10" s="4">
        <f t="shared" si="3"/>
        <v>4.044096896091856E-5</v>
      </c>
      <c r="IU10" s="4">
        <f t="shared" si="3"/>
        <v>0</v>
      </c>
      <c r="IV10" s="4">
        <f t="shared" si="3"/>
        <v>0.16924954552502133</v>
      </c>
      <c r="IW10" s="4">
        <f t="shared" si="3"/>
        <v>4.6724558396646892E-3</v>
      </c>
      <c r="IX10" s="4">
        <f t="shared" si="3"/>
        <v>0</v>
      </c>
      <c r="IY10" s="4">
        <f t="shared" ref="IY10:LJ10" si="4">IY2*IY6</f>
        <v>0.80256422453295106</v>
      </c>
      <c r="IZ10" s="4">
        <f t="shared" si="4"/>
        <v>4.6487258430106407E-3</v>
      </c>
      <c r="JA10" s="4">
        <f t="shared" si="4"/>
        <v>3.3454574354197165E-2</v>
      </c>
      <c r="JB10" s="4">
        <f t="shared" si="4"/>
        <v>2.0688804299674735E-3</v>
      </c>
      <c r="JC10" s="4">
        <f t="shared" si="4"/>
        <v>5.7962403469754772E-3</v>
      </c>
      <c r="JD10" s="4">
        <f t="shared" si="4"/>
        <v>5.2592383261316502E-4</v>
      </c>
      <c r="JE10" s="4">
        <f t="shared" si="4"/>
        <v>1.8592096359030256E-2</v>
      </c>
      <c r="JF10" s="4">
        <f t="shared" si="4"/>
        <v>5.1392753338278856E-2</v>
      </c>
      <c r="JG10" s="4">
        <f t="shared" si="4"/>
        <v>1.2936441228107269E-2</v>
      </c>
      <c r="JH10" s="4">
        <f t="shared" si="4"/>
        <v>3.8723329018768853</v>
      </c>
      <c r="JI10" s="4">
        <f t="shared" si="4"/>
        <v>0.29058827061271103</v>
      </c>
      <c r="JJ10" s="4">
        <f t="shared" si="4"/>
        <v>5.8370501378838521E-2</v>
      </c>
      <c r="JK10" s="4">
        <f t="shared" si="4"/>
        <v>0</v>
      </c>
      <c r="JL10" s="4">
        <f t="shared" si="4"/>
        <v>0.16737314821946603</v>
      </c>
      <c r="JM10" s="4">
        <f t="shared" si="4"/>
        <v>0.41840893479438923</v>
      </c>
      <c r="JN10" s="4">
        <f t="shared" si="4"/>
        <v>2.4459814058708147E-3</v>
      </c>
      <c r="JO10" s="4">
        <f t="shared" si="4"/>
        <v>0.40655961358652026</v>
      </c>
      <c r="JP10" s="4">
        <f t="shared" si="4"/>
        <v>1.3170850731987921E-2</v>
      </c>
      <c r="JQ10" s="4">
        <f t="shared" si="4"/>
        <v>0.13813232305127968</v>
      </c>
      <c r="JR10" s="4">
        <f t="shared" si="4"/>
        <v>0.3133370304599114</v>
      </c>
      <c r="JS10" s="4">
        <f t="shared" si="4"/>
        <v>2.248566354711222</v>
      </c>
      <c r="JT10" s="4">
        <f t="shared" si="4"/>
        <v>0.15310436148393519</v>
      </c>
      <c r="JU10" s="4">
        <f t="shared" si="4"/>
        <v>4.759942818252573E-3</v>
      </c>
      <c r="JV10" s="4">
        <f t="shared" si="4"/>
        <v>0.40380772910140916</v>
      </c>
      <c r="JW10" s="4">
        <f t="shared" si="4"/>
        <v>7.9027598925059707E-3</v>
      </c>
      <c r="JX10" s="4">
        <f t="shared" si="4"/>
        <v>6.5939076969419405E-2</v>
      </c>
      <c r="JY10" s="4">
        <f t="shared" si="4"/>
        <v>8.2213495542157553E-2</v>
      </c>
      <c r="JZ10" s="4">
        <f t="shared" si="4"/>
        <v>0.11375927909061642</v>
      </c>
      <c r="KA10" s="4">
        <f t="shared" si="4"/>
        <v>8.8118717369861965</v>
      </c>
      <c r="KB10" s="4">
        <f t="shared" si="4"/>
        <v>0.1303316448280005</v>
      </c>
      <c r="KC10" s="4">
        <f t="shared" si="4"/>
        <v>0.1996938573373977</v>
      </c>
      <c r="KD10" s="4">
        <f t="shared" si="4"/>
        <v>1.4097993126084349</v>
      </c>
      <c r="KE10" s="4">
        <f t="shared" si="4"/>
        <v>8.9424759496723613E-2</v>
      </c>
      <c r="KF10" s="4">
        <f t="shared" si="4"/>
        <v>2.086967467852803E-2</v>
      </c>
      <c r="KG10" s="4">
        <f t="shared" si="4"/>
        <v>0.27405027700492973</v>
      </c>
      <c r="KH10" s="4">
        <f t="shared" si="4"/>
        <v>0.18512258474792323</v>
      </c>
      <c r="KI10" s="4">
        <f t="shared" si="4"/>
        <v>0.11015111613401909</v>
      </c>
      <c r="KJ10" s="4">
        <f t="shared" si="4"/>
        <v>0.27774300326979723</v>
      </c>
      <c r="KK10" s="4">
        <f t="shared" si="4"/>
        <v>8.4597231310847884E-2</v>
      </c>
      <c r="KL10" s="4">
        <f t="shared" si="4"/>
        <v>2.4630856168978661</v>
      </c>
      <c r="KM10" s="4">
        <f t="shared" si="4"/>
        <v>0.87247244776953059</v>
      </c>
      <c r="KN10" s="4">
        <f t="shared" si="4"/>
        <v>0.24955063897936702</v>
      </c>
      <c r="KO10" s="4">
        <f t="shared" si="4"/>
        <v>8.9296776382694815E-2</v>
      </c>
      <c r="KP10" s="4">
        <f t="shared" si="4"/>
        <v>0.24282486412706211</v>
      </c>
      <c r="KQ10" s="4">
        <f t="shared" si="4"/>
        <v>5.6079764780445684E-2</v>
      </c>
      <c r="KR10" s="4">
        <f t="shared" si="4"/>
        <v>0.40636206147305004</v>
      </c>
      <c r="KS10" s="4">
        <f t="shared" si="4"/>
        <v>0.93902784290787178</v>
      </c>
      <c r="KT10" s="4">
        <f t="shared" si="4"/>
        <v>0.13554251575788245</v>
      </c>
      <c r="KU10" s="4">
        <f t="shared" si="4"/>
        <v>0.99385462685000669</v>
      </c>
      <c r="KV10" s="4">
        <f t="shared" si="4"/>
        <v>1.2990154412598389</v>
      </c>
      <c r="KW10" s="4">
        <f t="shared" si="4"/>
        <v>0.99644339717929165</v>
      </c>
      <c r="KX10" s="4">
        <f t="shared" si="4"/>
        <v>0.27996289934229307</v>
      </c>
      <c r="KY10" s="4">
        <f t="shared" si="4"/>
        <v>0.30486723328586918</v>
      </c>
      <c r="KZ10" s="4">
        <f t="shared" si="4"/>
        <v>4.6715565811390691</v>
      </c>
      <c r="LA10" s="4">
        <f t="shared" si="4"/>
        <v>1.5130957546908365E-2</v>
      </c>
      <c r="LB10" s="4">
        <f t="shared" si="4"/>
        <v>8.0537038177537956E-4</v>
      </c>
      <c r="LC10" s="4">
        <f t="shared" si="4"/>
        <v>0.10416396785904236</v>
      </c>
      <c r="LD10" s="4">
        <f t="shared" si="4"/>
        <v>5.0324082981195426</v>
      </c>
      <c r="LE10" s="4">
        <f t="shared" si="4"/>
        <v>0.11717237720331583</v>
      </c>
      <c r="LF10" s="4">
        <f t="shared" si="4"/>
        <v>0.44239014321553932</v>
      </c>
      <c r="LG10" s="4">
        <f t="shared" si="4"/>
        <v>0.22292313046411513</v>
      </c>
      <c r="LH10" s="4">
        <f t="shared" si="4"/>
        <v>0.14945227249071993</v>
      </c>
      <c r="LI10" s="4">
        <f t="shared" si="4"/>
        <v>2.7409759387186951E-2</v>
      </c>
      <c r="LJ10" s="4">
        <f t="shared" si="4"/>
        <v>4.3415665121354446E-2</v>
      </c>
      <c r="LK10" s="4">
        <f t="shared" ref="LK10:NV10" si="5">LK2*LK6</f>
        <v>3.8865793516609591E-2</v>
      </c>
      <c r="LL10" s="4">
        <f t="shared" si="5"/>
        <v>9.7771114056415892E-2</v>
      </c>
      <c r="LM10" s="4">
        <f t="shared" si="5"/>
        <v>9.4628574981317211E-4</v>
      </c>
      <c r="LN10" s="4">
        <f t="shared" si="5"/>
        <v>0.82756486092580217</v>
      </c>
      <c r="LO10" s="4">
        <f t="shared" si="5"/>
        <v>1.0012128307602721</v>
      </c>
      <c r="LP10" s="4">
        <f t="shared" si="5"/>
        <v>4.1545441693279374E-2</v>
      </c>
      <c r="LQ10" s="4">
        <f t="shared" si="5"/>
        <v>0.63372367159916931</v>
      </c>
      <c r="LR10" s="4">
        <f t="shared" si="5"/>
        <v>1.9169567947280655</v>
      </c>
      <c r="LS10" s="4">
        <f t="shared" si="5"/>
        <v>0.2839678135143428</v>
      </c>
      <c r="LT10" s="4">
        <f t="shared" si="5"/>
        <v>0.75580208877095389</v>
      </c>
      <c r="LU10" s="4">
        <f t="shared" si="5"/>
        <v>0.40690354006509738</v>
      </c>
      <c r="LV10" s="4">
        <f t="shared" si="5"/>
        <v>9.9186423336860688E-2</v>
      </c>
      <c r="LW10" s="4">
        <f t="shared" si="5"/>
        <v>0.30143231084135969</v>
      </c>
      <c r="LX10" s="4">
        <f t="shared" si="5"/>
        <v>0.3395606884163429</v>
      </c>
      <c r="LY10" s="4">
        <f t="shared" si="5"/>
        <v>0.27814500315985125</v>
      </c>
      <c r="LZ10" s="4">
        <f t="shared" si="5"/>
        <v>0.95076482806075013</v>
      </c>
      <c r="MA10" s="4">
        <f t="shared" si="5"/>
        <v>4.6707619040678494E-2</v>
      </c>
      <c r="MB10" s="4">
        <f t="shared" si="5"/>
        <v>1.2586517415153728E-2</v>
      </c>
      <c r="MC10" s="4">
        <f t="shared" si="5"/>
        <v>4.6854724015759193E-2</v>
      </c>
      <c r="MD10" s="4">
        <f t="shared" si="5"/>
        <v>0.71037685211172052</v>
      </c>
      <c r="ME10" s="4">
        <f t="shared" si="5"/>
        <v>5.6899760344928696</v>
      </c>
      <c r="MF10" s="4">
        <f t="shared" si="5"/>
        <v>0.34366396010503109</v>
      </c>
      <c r="MG10" s="4">
        <f t="shared" si="5"/>
        <v>1.2533856874607643</v>
      </c>
      <c r="MH10" s="4">
        <f t="shared" si="5"/>
        <v>7.3211049488949492E-2</v>
      </c>
      <c r="MI10" s="4">
        <f t="shared" si="5"/>
        <v>5.217719997318844E-2</v>
      </c>
      <c r="MJ10" s="4">
        <f t="shared" si="5"/>
        <v>7.9985078070117288E-2</v>
      </c>
      <c r="MK10" s="4">
        <f t="shared" si="5"/>
        <v>8.2118533528223736E-2</v>
      </c>
      <c r="ML10" s="4">
        <f t="shared" si="5"/>
        <v>1.1638970212232137E-2</v>
      </c>
      <c r="MM10" s="4">
        <f t="shared" si="5"/>
        <v>0.71193177452158196</v>
      </c>
      <c r="MN10" s="4">
        <f t="shared" si="5"/>
        <v>0.22305827084050703</v>
      </c>
      <c r="MO10" s="4">
        <f t="shared" si="5"/>
        <v>0.1731980149199252</v>
      </c>
      <c r="MP10" s="4">
        <f t="shared" si="5"/>
        <v>6.2808457672656609E-2</v>
      </c>
      <c r="MQ10" s="4">
        <f t="shared" si="5"/>
        <v>0.13461874170275628</v>
      </c>
      <c r="MR10" s="4">
        <f t="shared" si="5"/>
        <v>0.14241793144160309</v>
      </c>
      <c r="MS10" s="4">
        <f t="shared" si="5"/>
        <v>0.77963915030800635</v>
      </c>
      <c r="MT10" s="4">
        <f t="shared" si="5"/>
        <v>0.26586739081036703</v>
      </c>
      <c r="MU10" s="4">
        <f t="shared" si="5"/>
        <v>0.18001818766781869</v>
      </c>
      <c r="MV10" s="4">
        <f t="shared" si="5"/>
        <v>5.2731080935056518E-2</v>
      </c>
      <c r="MW10" s="4">
        <f t="shared" si="5"/>
        <v>0.5563779258906576</v>
      </c>
      <c r="MX10" s="4">
        <f t="shared" si="5"/>
        <v>0.74438171132558983</v>
      </c>
      <c r="MY10" s="4">
        <f t="shared" si="5"/>
        <v>1.4075063390324143</v>
      </c>
      <c r="MZ10" s="4">
        <f t="shared" si="5"/>
        <v>5.8737926182123021E-2</v>
      </c>
      <c r="NA10" s="4">
        <f t="shared" si="5"/>
        <v>5.5891676348990005E-2</v>
      </c>
      <c r="NB10" s="4">
        <f t="shared" si="5"/>
        <v>6.6665973743157789E-2</v>
      </c>
      <c r="NC10" s="4">
        <f t="shared" si="5"/>
        <v>0.20710166944374112</v>
      </c>
      <c r="ND10" s="4">
        <f t="shared" si="5"/>
        <v>0.40600240484945321</v>
      </c>
      <c r="NE10" s="4">
        <f t="shared" si="5"/>
        <v>9.3272423823113043E-2</v>
      </c>
      <c r="NF10" s="4">
        <f t="shared" si="5"/>
        <v>7.9129183638526838E-3</v>
      </c>
      <c r="NG10" s="4">
        <f t="shared" si="5"/>
        <v>0.35207628380348649</v>
      </c>
      <c r="NH10" s="4">
        <f t="shared" si="5"/>
        <v>3.8426796918810034E-2</v>
      </c>
      <c r="NI10" s="4">
        <f t="shared" si="5"/>
        <v>8.475908214485478E-2</v>
      </c>
      <c r="NJ10" s="4">
        <f t="shared" si="5"/>
        <v>4.3187653547503864</v>
      </c>
      <c r="NK10" s="4">
        <f t="shared" si="5"/>
        <v>0.15536854311325263</v>
      </c>
      <c r="NL10" s="4">
        <f t="shared" si="5"/>
        <v>0.17223561871999188</v>
      </c>
      <c r="NM10" s="4">
        <f t="shared" si="5"/>
        <v>0.21161256226256761</v>
      </c>
      <c r="NN10" s="4">
        <f t="shared" si="5"/>
        <v>0.29292785939035426</v>
      </c>
      <c r="NO10" s="4">
        <f t="shared" si="5"/>
        <v>0.10286084973754167</v>
      </c>
      <c r="NP10" s="4">
        <f t="shared" si="5"/>
        <v>1.141708575577961</v>
      </c>
      <c r="NQ10" s="4">
        <f t="shared" si="5"/>
        <v>0.21646947589559701</v>
      </c>
      <c r="NR10" s="4">
        <f t="shared" si="5"/>
        <v>0.13125441195204166</v>
      </c>
      <c r="NS10" s="4">
        <f t="shared" si="5"/>
        <v>3.2103806216168762E-2</v>
      </c>
      <c r="NT10" s="4">
        <f t="shared" si="5"/>
        <v>0.3405216923830659</v>
      </c>
      <c r="NU10" s="4">
        <f t="shared" si="5"/>
        <v>0.19460139548596267</v>
      </c>
      <c r="NV10" s="4">
        <f t="shared" si="5"/>
        <v>0.22610620412599039</v>
      </c>
      <c r="NW10" s="4">
        <f t="shared" ref="NW10:QH10" si="6">NW2*NW6</f>
        <v>0.149694151444794</v>
      </c>
      <c r="NX10" s="4">
        <f t="shared" si="6"/>
        <v>7.756127353375504E-2</v>
      </c>
      <c r="NY10" s="4">
        <f t="shared" si="6"/>
        <v>0.47428452398199539</v>
      </c>
      <c r="NZ10" s="4">
        <f t="shared" si="6"/>
        <v>0.15481527395889985</v>
      </c>
      <c r="OA10" s="4">
        <f t="shared" si="6"/>
        <v>4.0892328638258486E-2</v>
      </c>
      <c r="OB10" s="4">
        <f t="shared" si="6"/>
        <v>3.0385310468844001E-2</v>
      </c>
      <c r="OC10" s="4">
        <f t="shared" si="6"/>
        <v>0.2396314217522823</v>
      </c>
      <c r="OD10" s="4">
        <f t="shared" si="6"/>
        <v>0.33156999370819862</v>
      </c>
      <c r="OE10" s="4">
        <f t="shared" si="6"/>
        <v>6.8917200830651143E-2</v>
      </c>
      <c r="OF10" s="4">
        <f t="shared" si="6"/>
        <v>9.6302107495353229E-2</v>
      </c>
      <c r="OG10" s="4">
        <f t="shared" si="6"/>
        <v>0.23168083712400073</v>
      </c>
      <c r="OH10" s="4">
        <f t="shared" si="6"/>
        <v>0.1778415078142582</v>
      </c>
      <c r="OI10" s="4">
        <f t="shared" si="6"/>
        <v>0.55259912092220287</v>
      </c>
      <c r="OJ10" s="4">
        <f t="shared" si="6"/>
        <v>9.8265770421149215E-2</v>
      </c>
      <c r="OK10" s="4">
        <f t="shared" si="6"/>
        <v>3.6006793804367956E-2</v>
      </c>
      <c r="OL10" s="4">
        <f t="shared" si="6"/>
        <v>0.27455216879601285</v>
      </c>
      <c r="OM10" s="4">
        <f t="shared" si="6"/>
        <v>0.95425737368988628</v>
      </c>
      <c r="ON10" s="4">
        <f t="shared" si="6"/>
        <v>0.73543977512272962</v>
      </c>
      <c r="OO10" s="4">
        <f t="shared" si="6"/>
        <v>5.1472936353268191</v>
      </c>
      <c r="OP10" s="4">
        <f t="shared" si="6"/>
        <v>5.8782792627019047</v>
      </c>
      <c r="OQ10" s="4">
        <f t="shared" si="6"/>
        <v>0.5905394178478035</v>
      </c>
      <c r="OR10" s="4">
        <f t="shared" si="6"/>
        <v>0.14008732136075147</v>
      </c>
      <c r="OS10" s="4">
        <f t="shared" si="6"/>
        <v>1.2150423228491487</v>
      </c>
      <c r="OT10" s="4">
        <f t="shared" si="6"/>
        <v>0</v>
      </c>
      <c r="OU10" s="4">
        <f t="shared" si="6"/>
        <v>9.3836723099717689E-2</v>
      </c>
      <c r="OV10" s="4">
        <f t="shared" si="6"/>
        <v>0.3683231407778117</v>
      </c>
      <c r="OW10" s="4">
        <f t="shared" si="6"/>
        <v>7.2191444041951797E-2</v>
      </c>
      <c r="OX10" s="4">
        <f t="shared" si="6"/>
        <v>1.2002553478337765</v>
      </c>
      <c r="OY10" s="4">
        <f t="shared" si="6"/>
        <v>8.0431767723974631E-2</v>
      </c>
      <c r="OZ10" s="4">
        <f t="shared" si="6"/>
        <v>1.2458317991312908</v>
      </c>
      <c r="PA10" s="4">
        <f t="shared" si="6"/>
        <v>3.7770732977327207E-2</v>
      </c>
      <c r="PB10" s="4">
        <f t="shared" si="6"/>
        <v>0.14598362388503999</v>
      </c>
      <c r="PC10" s="4">
        <f t="shared" si="6"/>
        <v>0</v>
      </c>
      <c r="PD10" s="4">
        <f t="shared" si="6"/>
        <v>3.1587208674595355E-3</v>
      </c>
      <c r="PE10" s="4">
        <f t="shared" si="6"/>
        <v>3.8535633779434121E-2</v>
      </c>
      <c r="PF10" s="4">
        <f t="shared" si="6"/>
        <v>5.08730637871357E-2</v>
      </c>
      <c r="PG10" s="4">
        <f t="shared" si="6"/>
        <v>0.29093282605039894</v>
      </c>
      <c r="PH10" s="4">
        <f t="shared" si="6"/>
        <v>0.22999180273296227</v>
      </c>
      <c r="PI10" s="4">
        <f t="shared" si="6"/>
        <v>0.76995344502207763</v>
      </c>
      <c r="PJ10" s="4">
        <f t="shared" si="6"/>
        <v>5.6034258936635689E-2</v>
      </c>
      <c r="PK10" s="4">
        <f t="shared" si="6"/>
        <v>17.698324923602538</v>
      </c>
      <c r="PL10" s="4">
        <f t="shared" si="6"/>
        <v>8.9677179047820808</v>
      </c>
      <c r="PM10" s="4">
        <f t="shared" si="6"/>
        <v>0.24864051627051911</v>
      </c>
      <c r="PN10" s="4">
        <f t="shared" si="6"/>
        <v>0.28151613625620964</v>
      </c>
      <c r="PO10" s="4">
        <f t="shared" si="6"/>
        <v>0.40364839018725723</v>
      </c>
      <c r="PP10" s="4">
        <f t="shared" si="6"/>
        <v>0.16651637409898959</v>
      </c>
      <c r="PQ10" s="4">
        <f t="shared" si="6"/>
        <v>0.31712700057210386</v>
      </c>
      <c r="PR10" s="4">
        <f t="shared" si="6"/>
        <v>0.40844748515966428</v>
      </c>
      <c r="PS10" s="4">
        <f t="shared" si="6"/>
        <v>8.1734762027310934E-2</v>
      </c>
      <c r="PT10" s="4">
        <f t="shared" si="6"/>
        <v>0.10951062798099011</v>
      </c>
      <c r="PU10" s="4">
        <f t="shared" si="6"/>
        <v>0.66198604964796326</v>
      </c>
      <c r="PV10" s="4">
        <f t="shared" si="6"/>
        <v>0.33409837195655423</v>
      </c>
      <c r="PW10" s="4">
        <f t="shared" si="6"/>
        <v>0.25986921345230463</v>
      </c>
      <c r="PX10" s="4">
        <f t="shared" si="6"/>
        <v>1.2323086584036314E-3</v>
      </c>
      <c r="PY10" s="4">
        <f t="shared" si="6"/>
        <v>0.17367317022334622</v>
      </c>
      <c r="PZ10" s="4">
        <f t="shared" si="6"/>
        <v>9.0590343542917381E-2</v>
      </c>
      <c r="QA10" s="4">
        <f t="shared" si="6"/>
        <v>0.3680927880875467</v>
      </c>
      <c r="QB10" s="4">
        <f t="shared" si="6"/>
        <v>7.7745690623882521E-2</v>
      </c>
      <c r="QC10" s="4">
        <f t="shared" si="6"/>
        <v>0.20723433466229366</v>
      </c>
      <c r="QD10" s="4">
        <f t="shared" si="6"/>
        <v>0.15070118732286136</v>
      </c>
      <c r="QE10" s="4">
        <f t="shared" si="6"/>
        <v>0.15673170826988417</v>
      </c>
      <c r="QF10" s="4">
        <f t="shared" si="6"/>
        <v>5.9608486316201276E-2</v>
      </c>
      <c r="QG10" s="4">
        <f t="shared" si="6"/>
        <v>0.400627760419764</v>
      </c>
      <c r="QH10" s="4">
        <f t="shared" si="6"/>
        <v>0.39573726696990069</v>
      </c>
      <c r="QI10" s="4">
        <f t="shared" ref="QI10:ST10" si="7">QI2*QI6</f>
        <v>0.15914841526708196</v>
      </c>
      <c r="QJ10" s="4">
        <f t="shared" si="7"/>
        <v>9.4738631208319338E-2</v>
      </c>
      <c r="QK10" s="4">
        <f t="shared" si="7"/>
        <v>0.14746253079105401</v>
      </c>
      <c r="QL10" s="4">
        <f t="shared" si="7"/>
        <v>0.20720799627462588</v>
      </c>
      <c r="QM10" s="4">
        <f t="shared" si="7"/>
        <v>1.4095770865210662</v>
      </c>
      <c r="QN10" s="4">
        <f t="shared" si="7"/>
        <v>0.27046162055912193</v>
      </c>
      <c r="QO10" s="4">
        <f t="shared" si="7"/>
        <v>0.8726494331070983</v>
      </c>
      <c r="QP10" s="4">
        <f t="shared" si="7"/>
        <v>0.37402853471765068</v>
      </c>
      <c r="QQ10" s="4">
        <f t="shared" si="7"/>
        <v>0.14333300836925861</v>
      </c>
      <c r="QR10" s="4">
        <f t="shared" si="7"/>
        <v>3.22189074416511E-3</v>
      </c>
      <c r="QS10" s="4">
        <f t="shared" si="7"/>
        <v>0.3062758583767059</v>
      </c>
      <c r="QT10" s="4">
        <f t="shared" si="7"/>
        <v>9.8979466016408377E-2</v>
      </c>
      <c r="QU10" s="4">
        <f t="shared" si="7"/>
        <v>4.4427913640448805E-2</v>
      </c>
      <c r="QV10" s="4">
        <f t="shared" si="7"/>
        <v>0.30436149984220662</v>
      </c>
      <c r="QW10" s="4">
        <f t="shared" si="7"/>
        <v>0.17641121027982837</v>
      </c>
      <c r="QX10" s="4">
        <f t="shared" si="7"/>
        <v>0.11679692059226268</v>
      </c>
      <c r="QY10" s="4">
        <f t="shared" si="7"/>
        <v>0.11480152015709046</v>
      </c>
      <c r="QZ10" s="4">
        <f t="shared" si="7"/>
        <v>0.12263513613533111</v>
      </c>
      <c r="RA10" s="4">
        <f t="shared" si="7"/>
        <v>7.8237965924059988E-2</v>
      </c>
      <c r="RB10" s="4">
        <f t="shared" si="7"/>
        <v>4.327701167756751E-3</v>
      </c>
      <c r="RC10" s="4">
        <f t="shared" si="7"/>
        <v>7.0519031335124299E-2</v>
      </c>
      <c r="RD10" s="4">
        <f t="shared" si="7"/>
        <v>1.3415125541192707E-3</v>
      </c>
      <c r="RE10" s="4">
        <f t="shared" si="7"/>
        <v>0.23567241024463101</v>
      </c>
      <c r="RF10" s="4">
        <f t="shared" si="7"/>
        <v>4.5101716256216756E-2</v>
      </c>
      <c r="RG10" s="4">
        <f t="shared" si="7"/>
        <v>2.1844236262453905E-2</v>
      </c>
      <c r="RH10" s="4">
        <f t="shared" si="7"/>
        <v>0.23923041015328625</v>
      </c>
      <c r="RI10" s="4">
        <f t="shared" si="7"/>
        <v>0.83117626871767736</v>
      </c>
      <c r="RJ10" s="4">
        <f t="shared" si="7"/>
        <v>0.60956976054119549</v>
      </c>
      <c r="RK10" s="4">
        <f t="shared" si="7"/>
        <v>0.33141061325194149</v>
      </c>
      <c r="RL10" s="4">
        <f t="shared" si="7"/>
        <v>0.11156495029375119</v>
      </c>
      <c r="RM10" s="4">
        <f t="shared" si="7"/>
        <v>0.45705250709829653</v>
      </c>
      <c r="RN10" s="4">
        <f t="shared" si="7"/>
        <v>7.9218911400394498E-2</v>
      </c>
      <c r="RO10" s="4">
        <f t="shared" si="7"/>
        <v>0.75038103168383363</v>
      </c>
      <c r="RP10" s="4">
        <f t="shared" si="7"/>
        <v>0.13935637186159336</v>
      </c>
      <c r="RQ10" s="4">
        <f t="shared" si="7"/>
        <v>0.12071989549881211</v>
      </c>
      <c r="RR10" s="4">
        <f t="shared" si="7"/>
        <v>7.0713337392531309E-3</v>
      </c>
      <c r="RS10" s="4">
        <f t="shared" si="7"/>
        <v>0.13313486312371045</v>
      </c>
      <c r="RT10" s="4">
        <f t="shared" si="7"/>
        <v>4.8555589322606556E-2</v>
      </c>
      <c r="RU10" s="4">
        <f t="shared" si="7"/>
        <v>0.18622944738533334</v>
      </c>
      <c r="RV10" s="4">
        <f t="shared" si="7"/>
        <v>4.8674000297950172E-3</v>
      </c>
      <c r="RW10" s="4">
        <f t="shared" si="7"/>
        <v>1.0703516758777107E-4</v>
      </c>
      <c r="RX10" s="4">
        <f t="shared" si="7"/>
        <v>1.8795843157829832</v>
      </c>
      <c r="RY10" s="4">
        <f t="shared" si="7"/>
        <v>7.9394548215654462E-3</v>
      </c>
      <c r="RZ10" s="4">
        <f t="shared" si="7"/>
        <v>1.3506918257236463E-2</v>
      </c>
      <c r="SA10" s="4">
        <f t="shared" si="7"/>
        <v>7.2204798868569231E-4</v>
      </c>
      <c r="SB10" s="4">
        <f t="shared" si="7"/>
        <v>1.9710367949673004</v>
      </c>
      <c r="SC10" s="4">
        <f t="shared" si="7"/>
        <v>1.7563632936067974</v>
      </c>
      <c r="SD10" s="4">
        <f t="shared" si="7"/>
        <v>0.26668686611125081</v>
      </c>
      <c r="SE10" s="4">
        <f t="shared" si="7"/>
        <v>0.66305509573758181</v>
      </c>
      <c r="SF10" s="4">
        <f t="shared" si="7"/>
        <v>0.22908427364273795</v>
      </c>
      <c r="SG10" s="4">
        <f t="shared" si="7"/>
        <v>7.4653650813195482E-3</v>
      </c>
      <c r="SH10" s="4">
        <f t="shared" si="7"/>
        <v>7.8003148493230208E-3</v>
      </c>
      <c r="SI10" s="4">
        <f t="shared" si="7"/>
        <v>0.55995798295400623</v>
      </c>
      <c r="SJ10" s="4">
        <f t="shared" si="7"/>
        <v>0.37472923715534895</v>
      </c>
      <c r="SK10" s="4">
        <f t="shared" si="7"/>
        <v>36.091249868996016</v>
      </c>
      <c r="SL10" s="4">
        <f t="shared" si="7"/>
        <v>0.12645842895970386</v>
      </c>
      <c r="SM10" s="4">
        <f t="shared" si="7"/>
        <v>0.24303601226315794</v>
      </c>
      <c r="SN10" s="4">
        <f t="shared" si="7"/>
        <v>0.17036117544915222</v>
      </c>
      <c r="SO10" s="4">
        <f t="shared" si="7"/>
        <v>7.9840141276755483E-3</v>
      </c>
      <c r="SP10" s="4">
        <f t="shared" si="7"/>
        <v>0.1989883753688706</v>
      </c>
      <c r="SQ10" s="4">
        <f t="shared" si="7"/>
        <v>6.4947051770414335E-2</v>
      </c>
      <c r="SR10" s="4">
        <f t="shared" si="7"/>
        <v>4.6062521078228304E-3</v>
      </c>
      <c r="SS10" s="4">
        <f t="shared" si="7"/>
        <v>3.5711702641215731E-2</v>
      </c>
      <c r="ST10" s="4">
        <f t="shared" si="7"/>
        <v>9.3995030280364794E-3</v>
      </c>
      <c r="SU10" s="4">
        <f t="shared" ref="SU10:VF10" si="8">SU2*SU6</f>
        <v>3.5136006897241744E-2</v>
      </c>
      <c r="SV10" s="4">
        <f t="shared" si="8"/>
        <v>4.9597020389956867E-3</v>
      </c>
      <c r="SW10" s="4">
        <f t="shared" si="8"/>
        <v>1.8027706996493341E-3</v>
      </c>
      <c r="SX10" s="4">
        <f t="shared" si="8"/>
        <v>0.26754981199087996</v>
      </c>
      <c r="SY10" s="4">
        <f t="shared" si="8"/>
        <v>0.35317299898201154</v>
      </c>
      <c r="SZ10" s="4">
        <f t="shared" si="8"/>
        <v>0.70409014285047411</v>
      </c>
      <c r="TA10" s="4">
        <f t="shared" si="8"/>
        <v>0.23630470604344916</v>
      </c>
      <c r="TB10" s="4">
        <f t="shared" si="8"/>
        <v>0.12035112733770918</v>
      </c>
      <c r="TC10" s="4">
        <f t="shared" si="8"/>
        <v>5.5381606956001524E-3</v>
      </c>
      <c r="TD10" s="4">
        <f t="shared" si="8"/>
        <v>4.879722910649175E-2</v>
      </c>
      <c r="TE10" s="4">
        <f t="shared" si="8"/>
        <v>6.3509780592843675E-3</v>
      </c>
      <c r="TF10" s="4">
        <f t="shared" si="8"/>
        <v>1.6309784439695818</v>
      </c>
      <c r="TG10" s="4">
        <f t="shared" si="8"/>
        <v>9.3377057318025786E-2</v>
      </c>
      <c r="TH10" s="4">
        <f t="shared" si="8"/>
        <v>1.5618059082281094E-2</v>
      </c>
      <c r="TI10" s="4">
        <f t="shared" si="8"/>
        <v>1.2056038668453218E-2</v>
      </c>
      <c r="TJ10" s="4">
        <f t="shared" si="8"/>
        <v>3.1686795494813652E-2</v>
      </c>
      <c r="TK10" s="4">
        <f t="shared" si="8"/>
        <v>6.0062692325536533E-3</v>
      </c>
      <c r="TL10" s="4">
        <f t="shared" si="8"/>
        <v>0.81934834986212113</v>
      </c>
      <c r="TM10" s="4">
        <f t="shared" si="8"/>
        <v>8.2402877723235582E-3</v>
      </c>
      <c r="TN10" s="4">
        <f t="shared" si="8"/>
        <v>8.2436893090189305E-3</v>
      </c>
      <c r="TO10" s="4">
        <f t="shared" si="8"/>
        <v>5.3632791155297233E-3</v>
      </c>
      <c r="TP10" s="4">
        <f t="shared" si="8"/>
        <v>2.7095018164648502E-3</v>
      </c>
      <c r="TQ10" s="4">
        <f t="shared" si="8"/>
        <v>3.2869787332333975</v>
      </c>
      <c r="TR10" s="4">
        <f t="shared" si="8"/>
        <v>3.5558761608181708</v>
      </c>
      <c r="TS10" s="4">
        <f t="shared" si="8"/>
        <v>26.894107305150889</v>
      </c>
      <c r="TT10" s="4">
        <f t="shared" si="8"/>
        <v>2.8679863060267068</v>
      </c>
      <c r="TU10" s="4">
        <f t="shared" si="8"/>
        <v>4.7260814881397062</v>
      </c>
      <c r="TV10" s="4">
        <f t="shared" si="8"/>
        <v>0.33597289768983435</v>
      </c>
      <c r="TW10" s="4">
        <f t="shared" si="8"/>
        <v>2.1983145810607484E-3</v>
      </c>
      <c r="TX10" s="4">
        <f t="shared" si="8"/>
        <v>0.28987398120105357</v>
      </c>
      <c r="TY10" s="4">
        <f t="shared" si="8"/>
        <v>2.465290041663915</v>
      </c>
      <c r="TZ10" s="4">
        <f t="shared" si="8"/>
        <v>0.21824997855568332</v>
      </c>
      <c r="UA10" s="4">
        <f t="shared" si="8"/>
        <v>0.24270515821034616</v>
      </c>
      <c r="UB10" s="4">
        <f t="shared" si="8"/>
        <v>0.28757853611329137</v>
      </c>
      <c r="UC10" s="4">
        <f t="shared" si="8"/>
        <v>0.7431840909486962</v>
      </c>
      <c r="UD10" s="4">
        <f t="shared" si="8"/>
        <v>7.1141617344376698E-2</v>
      </c>
      <c r="UE10" s="4">
        <f t="shared" si="8"/>
        <v>0.172301530791096</v>
      </c>
      <c r="UF10" s="4">
        <f t="shared" si="8"/>
        <v>1.5799584486488838</v>
      </c>
      <c r="UG10" s="4">
        <f t="shared" si="8"/>
        <v>0.88359074850735964</v>
      </c>
      <c r="UH10" s="4">
        <f t="shared" si="8"/>
        <v>0.68055074280556216</v>
      </c>
      <c r="UI10" s="4">
        <f t="shared" si="8"/>
        <v>4.683001833703028E-2</v>
      </c>
      <c r="UJ10" s="4">
        <f t="shared" si="8"/>
        <v>0.97171591765761889</v>
      </c>
      <c r="UK10" s="4">
        <f t="shared" si="8"/>
        <v>1.43203324129353E-2</v>
      </c>
      <c r="UL10" s="4">
        <f t="shared" si="8"/>
        <v>2.3487344579958642</v>
      </c>
      <c r="UM10" s="4">
        <f t="shared" si="8"/>
        <v>0.46243138380427223</v>
      </c>
      <c r="UN10" s="4">
        <f t="shared" si="8"/>
        <v>1.6183769862474464E-2</v>
      </c>
      <c r="UO10" s="4">
        <f t="shared" si="8"/>
        <v>4.3195323527503715E-2</v>
      </c>
      <c r="UP10" s="4">
        <f t="shared" si="8"/>
        <v>5.0750157376387155E-2</v>
      </c>
      <c r="UQ10" s="4">
        <f t="shared" si="8"/>
        <v>5.6524722235633519E-2</v>
      </c>
      <c r="UR10" s="4">
        <f t="shared" si="8"/>
        <v>3.0760612563125157E-2</v>
      </c>
      <c r="US10" s="4">
        <f t="shared" si="8"/>
        <v>0.25965596793364498</v>
      </c>
      <c r="UT10" s="4">
        <f t="shared" si="8"/>
        <v>0.66875085332397932</v>
      </c>
      <c r="UU10" s="4">
        <f t="shared" si="8"/>
        <v>3.1122221816022203E-2</v>
      </c>
      <c r="UV10" s="4">
        <f t="shared" si="8"/>
        <v>3.3299904773123841E-2</v>
      </c>
      <c r="UW10" s="4">
        <f t="shared" si="8"/>
        <v>2.6207252925448277E-2</v>
      </c>
      <c r="UX10" s="4">
        <f t="shared" si="8"/>
        <v>0.20308805180844453</v>
      </c>
      <c r="UY10" s="4">
        <f t="shared" si="8"/>
        <v>4.9635150154749329E-3</v>
      </c>
      <c r="UZ10" s="4">
        <f t="shared" si="8"/>
        <v>7.9723346505327641E-2</v>
      </c>
      <c r="VA10" s="4">
        <f t="shared" si="8"/>
        <v>1.02070707961217E-2</v>
      </c>
      <c r="VB10" s="4">
        <f t="shared" si="8"/>
        <v>0.70942469797718843</v>
      </c>
      <c r="VC10" s="4">
        <f t="shared" si="8"/>
        <v>2.5180689525218397E-3</v>
      </c>
      <c r="VD10" s="4">
        <f t="shared" si="8"/>
        <v>1.6114001411304098E-2</v>
      </c>
      <c r="VE10" s="4">
        <f t="shared" si="8"/>
        <v>3.3064029627200647E-2</v>
      </c>
      <c r="VF10" s="4">
        <f t="shared" si="8"/>
        <v>0</v>
      </c>
      <c r="VG10" s="4">
        <f t="shared" ref="VG10:XR10" si="9">VG2*VG6</f>
        <v>1.6693712619991665</v>
      </c>
      <c r="VH10" s="4">
        <f t="shared" si="9"/>
        <v>0.40130421851073877</v>
      </c>
      <c r="VI10" s="4">
        <f t="shared" si="9"/>
        <v>10.475857729274274</v>
      </c>
      <c r="VJ10" s="4">
        <f t="shared" si="9"/>
        <v>0.12432892559747456</v>
      </c>
      <c r="VK10" s="4">
        <f t="shared" si="9"/>
        <v>0.43222491022825216</v>
      </c>
      <c r="VL10" s="4">
        <f t="shared" si="9"/>
        <v>1.1337364937896338E-2</v>
      </c>
      <c r="VM10" s="4">
        <f t="shared" si="9"/>
        <v>8.8568608047804916E-3</v>
      </c>
      <c r="VN10" s="4">
        <f t="shared" si="9"/>
        <v>0.11250162292769066</v>
      </c>
      <c r="VO10" s="4">
        <f t="shared" si="9"/>
        <v>4.7267103722292587</v>
      </c>
      <c r="VP10" s="4">
        <f t="shared" si="9"/>
        <v>0</v>
      </c>
      <c r="VQ10" s="4">
        <f t="shared" si="9"/>
        <v>3.7215935725697347</v>
      </c>
      <c r="VR10" s="4">
        <f t="shared" si="9"/>
        <v>6.00877567935956E-3</v>
      </c>
      <c r="VS10" s="4">
        <f t="shared" si="9"/>
        <v>0.25987975452190604</v>
      </c>
      <c r="VT10" s="4">
        <f t="shared" si="9"/>
        <v>6.3550698188721147E-3</v>
      </c>
      <c r="VU10" s="4">
        <f t="shared" si="9"/>
        <v>0.14468554078578585</v>
      </c>
      <c r="VV10" s="4">
        <f t="shared" si="9"/>
        <v>7.6711229995990476E-2</v>
      </c>
      <c r="VW10" s="4">
        <f t="shared" si="9"/>
        <v>2.6915399387021924E-2</v>
      </c>
      <c r="VX10" s="4">
        <f t="shared" si="9"/>
        <v>4.2957958568175844E-2</v>
      </c>
      <c r="VY10" s="4">
        <f t="shared" si="9"/>
        <v>0</v>
      </c>
      <c r="VZ10" s="4">
        <f t="shared" si="9"/>
        <v>2.103160836321092E-2</v>
      </c>
      <c r="WA10" s="4">
        <f t="shared" si="9"/>
        <v>0.29632968789530306</v>
      </c>
      <c r="WB10" s="4">
        <f t="shared" si="9"/>
        <v>3.3402177565767945E-2</v>
      </c>
      <c r="WC10" s="4">
        <f t="shared" si="9"/>
        <v>0.13781438697179713</v>
      </c>
      <c r="WD10" s="4">
        <f t="shared" si="9"/>
        <v>1.9809837667575856E-2</v>
      </c>
      <c r="WE10" s="4">
        <f t="shared" si="9"/>
        <v>5.7900626927481933E-3</v>
      </c>
      <c r="WF10" s="4">
        <f t="shared" si="9"/>
        <v>0.15169600097300992</v>
      </c>
      <c r="WG10" s="4">
        <f t="shared" si="9"/>
        <v>2.2239449114738522E-2</v>
      </c>
      <c r="WH10" s="4">
        <f t="shared" si="9"/>
        <v>0.18241943209772096</v>
      </c>
      <c r="WI10" s="4">
        <f t="shared" si="9"/>
        <v>2.7639193436820017E-2</v>
      </c>
      <c r="WJ10" s="4">
        <f t="shared" si="9"/>
        <v>0.14399014955141978</v>
      </c>
      <c r="WK10" s="4">
        <f t="shared" si="9"/>
        <v>1.0355378674924103E-2</v>
      </c>
      <c r="WL10" s="4">
        <f t="shared" si="9"/>
        <v>1.3272795143140061E-3</v>
      </c>
      <c r="WM10" s="4">
        <f t="shared" si="9"/>
        <v>2.8144641635063504E-3</v>
      </c>
      <c r="WN10" s="4">
        <f t="shared" si="9"/>
        <v>0</v>
      </c>
      <c r="WO10" s="4">
        <f t="shared" si="9"/>
        <v>0.99076928267551156</v>
      </c>
      <c r="WP10" s="4">
        <f t="shared" si="9"/>
        <v>0.99174040983944711</v>
      </c>
      <c r="WQ10" s="4">
        <f t="shared" si="9"/>
        <v>0</v>
      </c>
      <c r="WR10" s="4">
        <f t="shared" si="9"/>
        <v>5.5879257768794349E-2</v>
      </c>
      <c r="WS10" s="4">
        <f t="shared" si="9"/>
        <v>1.7439907876019449</v>
      </c>
      <c r="WT10" s="4">
        <f t="shared" si="9"/>
        <v>6.9496238966312768E-2</v>
      </c>
      <c r="WU10" s="4">
        <f t="shared" si="9"/>
        <v>1.5984038765000732E-2</v>
      </c>
      <c r="WV10" s="4">
        <f t="shared" si="9"/>
        <v>1.4188124648030606E-2</v>
      </c>
      <c r="WW10" s="4">
        <f t="shared" si="9"/>
        <v>0.21623501404613785</v>
      </c>
      <c r="WX10" s="4">
        <f t="shared" si="9"/>
        <v>0.21430380134387805</v>
      </c>
      <c r="WY10" s="4">
        <f t="shared" si="9"/>
        <v>3.0641496922913937E-2</v>
      </c>
      <c r="WZ10" s="4">
        <f t="shared" si="9"/>
        <v>0.25268080096194723</v>
      </c>
      <c r="XA10" s="4">
        <f t="shared" si="9"/>
        <v>6.4077524636574346E-2</v>
      </c>
      <c r="XB10" s="4">
        <f t="shared" si="9"/>
        <v>1.5046229188573637</v>
      </c>
      <c r="XC10" s="4">
        <f t="shared" si="9"/>
        <v>8.1167521478136662E-2</v>
      </c>
      <c r="XD10" s="4">
        <f t="shared" si="9"/>
        <v>1.5056333272955005E-3</v>
      </c>
      <c r="XE10" s="4">
        <f t="shared" si="9"/>
        <v>0.11778302917395014</v>
      </c>
      <c r="XF10" s="4">
        <f t="shared" si="9"/>
        <v>0.91311858619501429</v>
      </c>
      <c r="XG10" s="4">
        <f t="shared" si="9"/>
        <v>2.1840222288621741E-2</v>
      </c>
      <c r="XH10" s="4">
        <f t="shared" si="9"/>
        <v>1.0828012909741289E-3</v>
      </c>
      <c r="XI10" s="4">
        <f t="shared" si="9"/>
        <v>0.13567182110976744</v>
      </c>
      <c r="XJ10" s="4">
        <f t="shared" si="9"/>
        <v>4.677474037818128E-2</v>
      </c>
      <c r="XK10" s="4">
        <f t="shared" si="9"/>
        <v>0</v>
      </c>
      <c r="XL10" s="4">
        <f t="shared" si="9"/>
        <v>8.3661727136472852E-2</v>
      </c>
      <c r="XM10" s="4">
        <f t="shared" si="9"/>
        <v>2.7497213753509154E-2</v>
      </c>
      <c r="XN10" s="4">
        <f t="shared" si="9"/>
        <v>9.1584970022443452E-2</v>
      </c>
      <c r="XO10" s="4">
        <f t="shared" si="9"/>
        <v>0.10946833034284047</v>
      </c>
      <c r="XP10" s="4">
        <f t="shared" si="9"/>
        <v>1.7685212783530541E-2</v>
      </c>
      <c r="XQ10" s="4">
        <f t="shared" si="9"/>
        <v>9.6634604900609263E-3</v>
      </c>
      <c r="XR10" s="4">
        <f t="shared" si="9"/>
        <v>1.1146252492176019E-2</v>
      </c>
      <c r="XS10" s="4">
        <f t="shared" ref="XS10:AAD10" si="10">XS2*XS6</f>
        <v>8.6098172055665886E-3</v>
      </c>
      <c r="XT10" s="4">
        <f t="shared" si="10"/>
        <v>0.10064000239819093</v>
      </c>
      <c r="XU10" s="4">
        <f t="shared" si="10"/>
        <v>0.13768889777942975</v>
      </c>
      <c r="XV10" s="4">
        <f t="shared" si="10"/>
        <v>0.28209002552868379</v>
      </c>
      <c r="XW10" s="4">
        <f t="shared" si="10"/>
        <v>0.39166872700511096</v>
      </c>
      <c r="XX10" s="4">
        <f t="shared" si="10"/>
        <v>7.6145763769363148E-2</v>
      </c>
      <c r="XY10" s="4">
        <f t="shared" si="10"/>
        <v>0.1151895870933702</v>
      </c>
      <c r="XZ10" s="4">
        <f t="shared" si="10"/>
        <v>0.24631117877414357</v>
      </c>
      <c r="YA10" s="4">
        <f t="shared" si="10"/>
        <v>0.13693285352303436</v>
      </c>
      <c r="YB10" s="4">
        <f t="shared" si="10"/>
        <v>1.8310098269662932E-4</v>
      </c>
      <c r="YC10" s="4">
        <f t="shared" si="10"/>
        <v>1.0612901375069249E-2</v>
      </c>
      <c r="YD10" s="4">
        <f t="shared" si="10"/>
        <v>1.1550468624797834E-2</v>
      </c>
      <c r="YE10" s="4">
        <f t="shared" si="10"/>
        <v>1.2083461715767798E-2</v>
      </c>
      <c r="YF10" s="4">
        <f t="shared" si="10"/>
        <v>3.6976675572797837E-2</v>
      </c>
      <c r="YG10" s="4">
        <f t="shared" si="10"/>
        <v>1.0076297817610966</v>
      </c>
      <c r="YH10" s="4">
        <f t="shared" si="10"/>
        <v>0.92844691757486997</v>
      </c>
      <c r="YI10" s="4">
        <f t="shared" si="10"/>
        <v>4.4230892113881745E-2</v>
      </c>
      <c r="YJ10" s="4">
        <f t="shared" si="10"/>
        <v>0.41781277243763804</v>
      </c>
      <c r="YK10" s="4">
        <f t="shared" si="10"/>
        <v>0.82010126078028556</v>
      </c>
      <c r="YL10" s="4">
        <f t="shared" si="10"/>
        <v>1.3458722279850574E-2</v>
      </c>
      <c r="YM10" s="4">
        <f t="shared" si="10"/>
        <v>0.12508431649997578</v>
      </c>
      <c r="YN10" s="4">
        <f t="shared" si="10"/>
        <v>0.22175794266580617</v>
      </c>
      <c r="YO10" s="4">
        <f t="shared" si="10"/>
        <v>1.5972359346783375E-2</v>
      </c>
      <c r="YP10" s="4">
        <f t="shared" si="10"/>
        <v>1.008074375310734E-2</v>
      </c>
      <c r="YQ10" s="4">
        <f t="shared" si="10"/>
        <v>2.2421581777949194E-2</v>
      </c>
      <c r="YR10" s="4">
        <f t="shared" si="10"/>
        <v>2.1102378876370047E-2</v>
      </c>
      <c r="YS10" s="4">
        <f t="shared" si="10"/>
        <v>0.15478779689163633</v>
      </c>
      <c r="YT10" s="4">
        <f t="shared" si="10"/>
        <v>5.9496036615871561E-3</v>
      </c>
      <c r="YU10" s="4">
        <f t="shared" si="10"/>
        <v>0.21927411170471253</v>
      </c>
      <c r="YV10" s="4">
        <f t="shared" si="10"/>
        <v>3.8785028262988311E-2</v>
      </c>
      <c r="YW10" s="4">
        <f t="shared" si="10"/>
        <v>0</v>
      </c>
      <c r="YX10" s="4">
        <f t="shared" si="10"/>
        <v>4.6238921776668031E-2</v>
      </c>
      <c r="YY10" s="4">
        <f t="shared" si="10"/>
        <v>0.35027901997016531</v>
      </c>
      <c r="YZ10" s="4">
        <f t="shared" si="10"/>
        <v>7.1411138312318254E-2</v>
      </c>
      <c r="ZA10" s="4">
        <f t="shared" si="10"/>
        <v>1.230421737982561</v>
      </c>
      <c r="ZB10" s="4">
        <f t="shared" si="10"/>
        <v>0.40115147735760381</v>
      </c>
      <c r="ZC10" s="4">
        <f t="shared" si="10"/>
        <v>0.2611172660290117</v>
      </c>
      <c r="ZD10" s="4">
        <f t="shared" si="10"/>
        <v>0.38538562742685206</v>
      </c>
      <c r="ZE10" s="4">
        <f t="shared" si="10"/>
        <v>0.10907843243100329</v>
      </c>
      <c r="ZF10" s="4">
        <f t="shared" si="10"/>
        <v>7.5208804916852293E-2</v>
      </c>
      <c r="ZG10" s="4">
        <f t="shared" si="10"/>
        <v>7.7145432656972775E-3</v>
      </c>
      <c r="ZH10" s="4">
        <f t="shared" si="10"/>
        <v>1.7513067502632262E-2</v>
      </c>
      <c r="ZI10" s="4">
        <f t="shared" si="10"/>
        <v>4.6228936709491854E-3</v>
      </c>
      <c r="ZJ10" s="4">
        <f t="shared" si="10"/>
        <v>6.7486131621688544E-3</v>
      </c>
      <c r="ZK10" s="4">
        <f t="shared" si="10"/>
        <v>4.715344106929001E-3</v>
      </c>
      <c r="ZL10" s="4">
        <f t="shared" si="10"/>
        <v>3.4507344712591516E-2</v>
      </c>
      <c r="ZM10" s="4">
        <f t="shared" si="10"/>
        <v>3.3059401147630486E-2</v>
      </c>
      <c r="ZN10" s="4">
        <f t="shared" si="10"/>
        <v>2.4240365397734009E-2</v>
      </c>
      <c r="ZO10" s="4">
        <f t="shared" si="10"/>
        <v>2.6292411869819877E-3</v>
      </c>
      <c r="ZP10" s="4">
        <f t="shared" si="10"/>
        <v>6.6185932855321219E-4</v>
      </c>
      <c r="ZQ10" s="4">
        <f t="shared" si="10"/>
        <v>7.4233896931384302E-3</v>
      </c>
      <c r="ZR10" s="4">
        <f t="shared" si="10"/>
        <v>3.2628522752726305E-2</v>
      </c>
      <c r="ZS10" s="4">
        <f t="shared" si="10"/>
        <v>5.933948185315922E-3</v>
      </c>
      <c r="ZT10" s="4">
        <f t="shared" si="10"/>
        <v>4.8243016045529542E-3</v>
      </c>
      <c r="ZU10" s="4">
        <f t="shared" si="10"/>
        <v>8.747649466650903E-2</v>
      </c>
      <c r="ZV10" s="4">
        <f t="shared" si="10"/>
        <v>4.1776354119500893E-3</v>
      </c>
      <c r="ZW10" s="4">
        <f t="shared" si="10"/>
        <v>1.1125373444033065E-2</v>
      </c>
      <c r="ZX10" s="4">
        <f t="shared" si="10"/>
        <v>1.663812730819228E-3</v>
      </c>
      <c r="ZY10" s="4">
        <f t="shared" si="10"/>
        <v>3.296071923687539E-3</v>
      </c>
      <c r="ZZ10" s="4">
        <f t="shared" si="10"/>
        <v>3.7239511216029171E-3</v>
      </c>
      <c r="AAA10" s="4">
        <f t="shared" si="10"/>
        <v>3.4355651598929914E-3</v>
      </c>
      <c r="AAB10" s="4">
        <f t="shared" si="10"/>
        <v>1.7520472620146299E-3</v>
      </c>
      <c r="AAC10" s="4">
        <f t="shared" si="10"/>
        <v>4.8492218136154909E-3</v>
      </c>
      <c r="AAD10" s="4">
        <f t="shared" si="10"/>
        <v>9.2988069423654424E-4</v>
      </c>
      <c r="AAE10" s="4">
        <f t="shared" ref="AAE10:ACP10" si="11">AAE2*AAE6</f>
        <v>8.0083762428500033E-3</v>
      </c>
      <c r="AAF10" s="4">
        <f t="shared" si="11"/>
        <v>8.6312456713355055E-3</v>
      </c>
      <c r="AAG10" s="4">
        <f t="shared" si="11"/>
        <v>3.6655584760724152E-3</v>
      </c>
      <c r="AAH10" s="4">
        <f t="shared" si="11"/>
        <v>3.3126474120596231E-3</v>
      </c>
      <c r="AAI10" s="4">
        <f t="shared" si="11"/>
        <v>2.7748273761486811E-2</v>
      </c>
      <c r="AAJ10" s="4">
        <f t="shared" si="11"/>
        <v>1.6983225592330476E-4</v>
      </c>
      <c r="AAK10" s="4">
        <f t="shared" si="11"/>
        <v>2.9575366242389402E-3</v>
      </c>
      <c r="AAL10" s="4">
        <f t="shared" si="11"/>
        <v>1.4839136465715364E-3</v>
      </c>
      <c r="AAM10" s="4">
        <f t="shared" si="11"/>
        <v>2.6146778313951686E-3</v>
      </c>
      <c r="AAN10" s="4">
        <f t="shared" si="11"/>
        <v>5.3848207413094533E-3</v>
      </c>
      <c r="AAO10" s="4">
        <f t="shared" si="11"/>
        <v>0.37192390148594229</v>
      </c>
      <c r="AAP10" s="4">
        <f t="shared" si="11"/>
        <v>4.2001163517975795E-2</v>
      </c>
      <c r="AAQ10" s="4">
        <f t="shared" si="11"/>
        <v>0.25914150067638492</v>
      </c>
      <c r="AAR10" s="4">
        <f t="shared" si="11"/>
        <v>1.7286288436139472E-2</v>
      </c>
      <c r="AAS10" s="4">
        <f t="shared" si="11"/>
        <v>2.2827124951953184E-2</v>
      </c>
      <c r="AAT10" s="4">
        <f t="shared" si="11"/>
        <v>1.1735300360354344E-2</v>
      </c>
      <c r="AAU10" s="4">
        <f t="shared" si="11"/>
        <v>6.9943162564301787E-3</v>
      </c>
      <c r="AAV10" s="4">
        <f t="shared" si="11"/>
        <v>6.9909768553452337E-2</v>
      </c>
      <c r="AAW10" s="4">
        <f t="shared" si="11"/>
        <v>6.9432827815490679E-4</v>
      </c>
      <c r="AAX10" s="4">
        <f t="shared" si="11"/>
        <v>2.7362328950768292E-2</v>
      </c>
      <c r="AAY10" s="4">
        <f t="shared" si="11"/>
        <v>3.8185652708852443E-2</v>
      </c>
      <c r="AAZ10" s="4">
        <f t="shared" si="11"/>
        <v>0.16648309012151763</v>
      </c>
      <c r="ABA10" s="4">
        <f t="shared" si="11"/>
        <v>2.4440010222624146E-2</v>
      </c>
      <c r="ABB10" s="4">
        <f t="shared" si="11"/>
        <v>5.5643608419950905E-2</v>
      </c>
      <c r="ABC10" s="4">
        <f t="shared" si="11"/>
        <v>4.9391381027132412E-2</v>
      </c>
      <c r="ABD10" s="4">
        <f t="shared" si="11"/>
        <v>0.33730026160043963</v>
      </c>
      <c r="ABE10" s="4">
        <f t="shared" si="11"/>
        <v>0.13706789002682215</v>
      </c>
      <c r="ABF10" s="4">
        <f t="shared" si="11"/>
        <v>4.7316025337108304E-3</v>
      </c>
      <c r="ABG10" s="4">
        <f t="shared" si="11"/>
        <v>1.0408094110223032E-2</v>
      </c>
      <c r="ABH10" s="4">
        <f t="shared" si="11"/>
        <v>8.1192417684506669E-3</v>
      </c>
      <c r="ABI10" s="4">
        <f t="shared" si="11"/>
        <v>8.4308771614920678E-3</v>
      </c>
      <c r="ABJ10" s="4">
        <f t="shared" si="11"/>
        <v>5.034578220141836E-2</v>
      </c>
      <c r="ABK10" s="4">
        <f t="shared" si="11"/>
        <v>3.4202154789276344E-2</v>
      </c>
      <c r="ABL10" s="4">
        <f t="shared" si="11"/>
        <v>3.5455297925664486E-2</v>
      </c>
      <c r="ABM10" s="4">
        <f t="shared" si="11"/>
        <v>1.714204151090255E-2</v>
      </c>
      <c r="ABN10" s="4">
        <f t="shared" si="11"/>
        <v>2.0465711373611473E-2</v>
      </c>
      <c r="ABO10" s="4">
        <f t="shared" si="11"/>
        <v>2.829023357070126E-3</v>
      </c>
      <c r="ABP10" s="4">
        <f t="shared" si="11"/>
        <v>3.20592374770268E-3</v>
      </c>
      <c r="ABQ10" s="4">
        <f t="shared" si="11"/>
        <v>7.0936589052855104E-2</v>
      </c>
      <c r="ABR10" s="4">
        <f t="shared" si="11"/>
        <v>4.3374201200566771E-3</v>
      </c>
      <c r="ABS10" s="4">
        <f t="shared" si="11"/>
        <v>0.12412253740276064</v>
      </c>
      <c r="ABT10" s="4">
        <f t="shared" si="11"/>
        <v>1.1046026414860073</v>
      </c>
      <c r="ABU10" s="4">
        <f t="shared" si="11"/>
        <v>19.227566837490489</v>
      </c>
      <c r="ABV10" s="4">
        <f t="shared" si="11"/>
        <v>0.37462602995823568</v>
      </c>
      <c r="ABW10" s="4">
        <f t="shared" si="11"/>
        <v>0.39882272747904962</v>
      </c>
      <c r="ABX10" s="4">
        <f t="shared" si="11"/>
        <v>8.2496214575313226E-2</v>
      </c>
      <c r="ABY10" s="4">
        <f t="shared" si="11"/>
        <v>7.0992622477498921E-2</v>
      </c>
      <c r="ABZ10" s="4">
        <f t="shared" si="11"/>
        <v>6.3876601482228488E-3</v>
      </c>
      <c r="ACA10" s="4">
        <f t="shared" si="11"/>
        <v>6.0053762985228271E-2</v>
      </c>
      <c r="ACB10" s="4">
        <f t="shared" si="11"/>
        <v>3.8777624808141717E-2</v>
      </c>
      <c r="ACC10" s="4">
        <f t="shared" si="11"/>
        <v>8.9785523282520013E-2</v>
      </c>
      <c r="ACD10" s="4">
        <f t="shared" si="11"/>
        <v>1.9988669308588607E-2</v>
      </c>
      <c r="ACE10" s="4">
        <f t="shared" si="11"/>
        <v>0.94936943499943349</v>
      </c>
      <c r="ACF10" s="4">
        <f t="shared" si="11"/>
        <v>0.91166100216042523</v>
      </c>
      <c r="ACG10" s="4">
        <f t="shared" si="11"/>
        <v>0.17693579691069222</v>
      </c>
      <c r="ACH10" s="4">
        <f t="shared" si="11"/>
        <v>2.2548826788458403</v>
      </c>
      <c r="ACI10" s="4">
        <f t="shared" si="11"/>
        <v>0.94462343667374482</v>
      </c>
      <c r="ACJ10" s="4">
        <f t="shared" si="11"/>
        <v>0.8182753910684718</v>
      </c>
      <c r="ACK10" s="4">
        <f t="shared" si="11"/>
        <v>0.13425981058219175</v>
      </c>
      <c r="ACL10" s="4">
        <f t="shared" si="11"/>
        <v>9.2582525107950508E-2</v>
      </c>
      <c r="ACM10" s="4">
        <f t="shared" si="11"/>
        <v>5.8363598972142553E-3</v>
      </c>
      <c r="ACN10" s="4">
        <f t="shared" si="11"/>
        <v>0.32014444277006093</v>
      </c>
      <c r="ACO10" s="4">
        <f t="shared" si="11"/>
        <v>0.44440692079351968</v>
      </c>
      <c r="ACP10" s="4">
        <f t="shared" si="11"/>
        <v>8.5855683726639171E-3</v>
      </c>
      <c r="ACQ10" s="4">
        <f t="shared" ref="ACQ10:AFB10" si="12">ACQ2*ACQ6</f>
        <v>9.6153880409903539E-2</v>
      </c>
      <c r="ACR10" s="4">
        <f t="shared" si="12"/>
        <v>1.7634729821377693E-2</v>
      </c>
      <c r="ACS10" s="4">
        <f t="shared" si="12"/>
        <v>0.15099832893662779</v>
      </c>
      <c r="ACT10" s="4">
        <f t="shared" si="12"/>
        <v>1.7575866316540237E-2</v>
      </c>
      <c r="ACU10" s="4">
        <f t="shared" si="12"/>
        <v>2.3414580989962235E-2</v>
      </c>
      <c r="ACV10" s="4">
        <f t="shared" si="12"/>
        <v>6.8126731968177361E-4</v>
      </c>
      <c r="ACW10" s="4">
        <f t="shared" si="12"/>
        <v>5.6349144650120655</v>
      </c>
      <c r="ACX10" s="4">
        <f t="shared" si="12"/>
        <v>2.5584758217839246E-2</v>
      </c>
      <c r="ACY10" s="4">
        <f t="shared" si="12"/>
        <v>0</v>
      </c>
      <c r="ACZ10" s="4">
        <f t="shared" si="12"/>
        <v>7.9067445630449082E-2</v>
      </c>
      <c r="ADA10" s="4">
        <f t="shared" si="12"/>
        <v>3.7083214122206228E-2</v>
      </c>
      <c r="ADB10" s="4">
        <f t="shared" si="12"/>
        <v>0.25367426176237395</v>
      </c>
      <c r="ADC10" s="4">
        <f t="shared" si="12"/>
        <v>2.0341438420455427E-2</v>
      </c>
      <c r="ADD10" s="4">
        <f t="shared" si="12"/>
        <v>0.64231153332974356</v>
      </c>
      <c r="ADE10" s="4">
        <f t="shared" si="12"/>
        <v>3.6119665220915476E-2</v>
      </c>
      <c r="ADF10" s="4">
        <f t="shared" si="12"/>
        <v>4.8668071442877995E-3</v>
      </c>
      <c r="ADG10" s="4">
        <f t="shared" si="12"/>
        <v>4.6478926645656241E-2</v>
      </c>
      <c r="ADH10" s="4">
        <f t="shared" si="12"/>
        <v>0.14213229827260557</v>
      </c>
      <c r="ADI10" s="4">
        <f t="shared" si="12"/>
        <v>2.8428368636941904E-2</v>
      </c>
      <c r="ADJ10" s="4">
        <f t="shared" si="12"/>
        <v>1.7838522224554593E-2</v>
      </c>
      <c r="ADK10" s="4">
        <f t="shared" si="12"/>
        <v>2.6871368345173802E-2</v>
      </c>
      <c r="ADL10" s="4">
        <f t="shared" si="12"/>
        <v>1.1952535790714829E-2</v>
      </c>
      <c r="ADM10" s="4">
        <f t="shared" si="12"/>
        <v>0.16158060417068207</v>
      </c>
      <c r="ADN10" s="4">
        <f t="shared" si="12"/>
        <v>9.2861198002994971E-2</v>
      </c>
      <c r="ADO10" s="4">
        <f t="shared" si="12"/>
        <v>4.7143928604958162E-2</v>
      </c>
      <c r="ADP10" s="4">
        <f t="shared" si="12"/>
        <v>1.5281185171900859E-3</v>
      </c>
      <c r="ADQ10" s="4">
        <f t="shared" si="12"/>
        <v>7.2954108332926309E-4</v>
      </c>
      <c r="ADR10" s="4">
        <f t="shared" si="12"/>
        <v>0.14088431746951044</v>
      </c>
      <c r="ADS10" s="4">
        <f t="shared" si="12"/>
        <v>2.2201676621294367E-3</v>
      </c>
      <c r="ADT10" s="4">
        <f t="shared" si="12"/>
        <v>9.9938383311576583E-3</v>
      </c>
      <c r="ADU10" s="4">
        <f t="shared" si="12"/>
        <v>4.7803040713783947E-2</v>
      </c>
      <c r="ADV10" s="4">
        <f t="shared" si="12"/>
        <v>4.3481171339911917E-2</v>
      </c>
      <c r="ADW10" s="4">
        <f t="shared" si="12"/>
        <v>8.7160669250265811E-3</v>
      </c>
      <c r="ADX10" s="4">
        <f t="shared" si="12"/>
        <v>2.1285865897953857E-3</v>
      </c>
      <c r="ADY10" s="4">
        <f t="shared" si="12"/>
        <v>6.6888938428419516E-4</v>
      </c>
      <c r="ADZ10" s="4">
        <f t="shared" si="12"/>
        <v>7.2740547293636854E-2</v>
      </c>
      <c r="AEA10" s="4">
        <f t="shared" si="12"/>
        <v>8.5226882256660072E-3</v>
      </c>
      <c r="AEB10" s="4">
        <f t="shared" si="12"/>
        <v>6.036957207780044E-3</v>
      </c>
      <c r="AEC10" s="4">
        <f t="shared" si="12"/>
        <v>3.3917231010790833E-2</v>
      </c>
      <c r="AED10" s="4">
        <f t="shared" si="12"/>
        <v>0.68064321729994293</v>
      </c>
      <c r="AEE10" s="4">
        <f t="shared" si="12"/>
        <v>0.17348933813174669</v>
      </c>
      <c r="AEF10" s="4">
        <f t="shared" si="12"/>
        <v>3.62138966579389E-2</v>
      </c>
      <c r="AEG10" s="4">
        <f t="shared" si="12"/>
        <v>4.6171583702846652E-4</v>
      </c>
      <c r="AEH10" s="4">
        <f t="shared" si="12"/>
        <v>2.0904864701262835</v>
      </c>
      <c r="AEI10" s="4">
        <f t="shared" si="12"/>
        <v>0.32552365469041605</v>
      </c>
      <c r="AEJ10" s="4">
        <f t="shared" si="12"/>
        <v>1.1428356572709368E-2</v>
      </c>
      <c r="AEK10" s="4">
        <f t="shared" si="12"/>
        <v>1.0053841530866094E-3</v>
      </c>
      <c r="AEL10" s="4">
        <f t="shared" si="12"/>
        <v>0.55210319970436128</v>
      </c>
      <c r="AEM10" s="4">
        <f t="shared" si="12"/>
        <v>3.5991410062236975E-3</v>
      </c>
      <c r="AEN10" s="4">
        <f t="shared" si="12"/>
        <v>1.100872196203611</v>
      </c>
      <c r="AEO10" s="4">
        <f t="shared" si="12"/>
        <v>0.40231611413314755</v>
      </c>
      <c r="AEP10" s="4">
        <f t="shared" si="12"/>
        <v>0.40344257106926606</v>
      </c>
      <c r="AEQ10" s="4">
        <f t="shared" si="12"/>
        <v>0.11886186508030357</v>
      </c>
      <c r="AER10" s="4">
        <f t="shared" si="12"/>
        <v>2.0735654207760117E-2</v>
      </c>
      <c r="AES10" s="4">
        <f t="shared" si="12"/>
        <v>0.11992966718695383</v>
      </c>
      <c r="AET10" s="4">
        <f t="shared" si="12"/>
        <v>0.17650777733232501</v>
      </c>
      <c r="AEU10" s="4">
        <f t="shared" si="12"/>
        <v>2.2239991566739885E-2</v>
      </c>
      <c r="AEV10" s="4">
        <f t="shared" si="12"/>
        <v>0.12821966248633881</v>
      </c>
      <c r="AEW10" s="4">
        <f t="shared" si="12"/>
        <v>0.11824083977215988</v>
      </c>
      <c r="AEX10" s="4">
        <f t="shared" si="12"/>
        <v>0.2721267133190291</v>
      </c>
      <c r="AEY10" s="4">
        <f t="shared" si="12"/>
        <v>8.1627307354177212E-2</v>
      </c>
      <c r="AEZ10" s="4">
        <f t="shared" si="12"/>
        <v>0.10458479249592435</v>
      </c>
      <c r="AFA10" s="4">
        <f t="shared" si="12"/>
        <v>5.7605577099112744E-2</v>
      </c>
      <c r="AFB10" s="4">
        <f t="shared" si="12"/>
        <v>6.1916779142202776E-2</v>
      </c>
      <c r="AFC10" s="4">
        <f t="shared" ref="AFC10:AHN10" si="13">AFC2*AFC6</f>
        <v>0.26700193795950911</v>
      </c>
      <c r="AFD10" s="4">
        <f t="shared" si="13"/>
        <v>0.39077468166724233</v>
      </c>
      <c r="AFE10" s="4">
        <f t="shared" si="13"/>
        <v>24.395809856355797</v>
      </c>
      <c r="AFF10" s="4">
        <f t="shared" si="13"/>
        <v>0.12286594793614879</v>
      </c>
      <c r="AFG10" s="4">
        <f t="shared" si="13"/>
        <v>0.32115971854771774</v>
      </c>
      <c r="AFH10" s="4">
        <f t="shared" si="13"/>
        <v>0.54978339742426141</v>
      </c>
      <c r="AFI10" s="4">
        <f t="shared" si="13"/>
        <v>0.52986931592786368</v>
      </c>
      <c r="AFJ10" s="4">
        <f t="shared" si="13"/>
        <v>0.40129361879558917</v>
      </c>
      <c r="AFK10" s="4">
        <f t="shared" si="13"/>
        <v>6.057248394427831E-3</v>
      </c>
      <c r="AFL10" s="4">
        <f t="shared" si="13"/>
        <v>0.16426044992337624</v>
      </c>
      <c r="AFM10" s="4">
        <f t="shared" si="13"/>
        <v>0.26402697150950255</v>
      </c>
      <c r="AFN10" s="4">
        <f t="shared" si="13"/>
        <v>1.6870843293889808</v>
      </c>
      <c r="AFO10" s="4">
        <f t="shared" si="13"/>
        <v>0.471476618888442</v>
      </c>
      <c r="AFP10" s="4">
        <f t="shared" si="13"/>
        <v>7.3129028671564442E-2</v>
      </c>
      <c r="AFQ10" s="4">
        <f t="shared" si="13"/>
        <v>7.6628197916551566E-2</v>
      </c>
      <c r="AFR10" s="4">
        <f t="shared" si="13"/>
        <v>3.415368279267221E-2</v>
      </c>
      <c r="AFS10" s="4">
        <f t="shared" si="13"/>
        <v>9.5141934360574762E-2</v>
      </c>
      <c r="AFT10" s="4">
        <f t="shared" si="13"/>
        <v>1.2110406703343504E-2</v>
      </c>
      <c r="AFU10" s="4">
        <f t="shared" si="13"/>
        <v>2.6622967025520311E-3</v>
      </c>
      <c r="AFV10" s="4">
        <f t="shared" si="13"/>
        <v>5.8336951908320757E-2</v>
      </c>
      <c r="AFW10" s="4">
        <f t="shared" si="13"/>
        <v>0.33731049619348985</v>
      </c>
      <c r="AFX10" s="4">
        <f t="shared" si="13"/>
        <v>2.0823546445927606E-2</v>
      </c>
      <c r="AFY10" s="4">
        <f t="shared" si="13"/>
        <v>0.11028857949720179</v>
      </c>
      <c r="AFZ10" s="4">
        <f t="shared" si="13"/>
        <v>1.5612764120877462E-3</v>
      </c>
      <c r="AGA10" s="4">
        <f t="shared" si="13"/>
        <v>3.3801975494956532E-2</v>
      </c>
      <c r="AGB10" s="4">
        <f t="shared" si="13"/>
        <v>7.5235045914779405E-2</v>
      </c>
      <c r="AGC10" s="4">
        <f t="shared" si="13"/>
        <v>1.1876577537691023E-2</v>
      </c>
      <c r="AGD10" s="4">
        <f t="shared" si="13"/>
        <v>0.55786188209446674</v>
      </c>
      <c r="AGE10" s="4">
        <f t="shared" si="13"/>
        <v>0.12109801807405926</v>
      </c>
      <c r="AGF10" s="4">
        <f t="shared" si="13"/>
        <v>1.0289468390975347E-2</v>
      </c>
      <c r="AGG10" s="4">
        <f t="shared" si="13"/>
        <v>0.23528357503817354</v>
      </c>
      <c r="AGH10" s="4">
        <f t="shared" si="13"/>
        <v>4.657269875995497E-2</v>
      </c>
      <c r="AGI10" s="4">
        <f t="shared" si="13"/>
        <v>0.12020785040829332</v>
      </c>
      <c r="AGJ10" s="4">
        <f t="shared" si="13"/>
        <v>1.7036162324106543E-3</v>
      </c>
      <c r="AGK10" s="4">
        <f t="shared" si="13"/>
        <v>5.4391292845578379E-2</v>
      </c>
      <c r="AGL10" s="4">
        <f t="shared" si="13"/>
        <v>4.0875382038188572E-4</v>
      </c>
      <c r="AGM10" s="4">
        <f t="shared" si="13"/>
        <v>5.6618299983803091E-3</v>
      </c>
      <c r="AGN10" s="4">
        <f t="shared" si="13"/>
        <v>4.9932521687249907E-3</v>
      </c>
      <c r="AGO10" s="4">
        <f t="shared" si="13"/>
        <v>1.8568124025397024E-4</v>
      </c>
      <c r="AGP10" s="4">
        <f t="shared" si="13"/>
        <v>5.2633792037407494E-3</v>
      </c>
      <c r="AGQ10" s="4">
        <f t="shared" si="13"/>
        <v>0.11970495646886518</v>
      </c>
      <c r="AGR10" s="4">
        <f t="shared" si="13"/>
        <v>0.25097663198287951</v>
      </c>
      <c r="AGS10" s="4">
        <f t="shared" si="13"/>
        <v>1.4160004177387688</v>
      </c>
      <c r="AGT10" s="4">
        <f t="shared" si="13"/>
        <v>1.4202527991263318E-3</v>
      </c>
      <c r="AGU10" s="4">
        <f t="shared" si="13"/>
        <v>0.70290476809286817</v>
      </c>
      <c r="AGV10" s="4">
        <f t="shared" si="13"/>
        <v>0.14698517690800827</v>
      </c>
      <c r="AGW10" s="4">
        <f t="shared" si="13"/>
        <v>0.28832492166231272</v>
      </c>
      <c r="AGX10" s="4">
        <f t="shared" si="13"/>
        <v>1.4127686448912533E-2</v>
      </c>
      <c r="AGY10" s="4">
        <f t="shared" si="13"/>
        <v>2.8875242159536133E-3</v>
      </c>
      <c r="AGZ10" s="4">
        <f t="shared" si="13"/>
        <v>4.2498370961308173E-2</v>
      </c>
      <c r="AHA10" s="4">
        <f t="shared" si="13"/>
        <v>7.1016770055173511E-2</v>
      </c>
      <c r="AHB10" s="4">
        <f t="shared" si="13"/>
        <v>0.21755857953438618</v>
      </c>
      <c r="AHC10" s="4">
        <f t="shared" si="13"/>
        <v>1.7561475507259883E-2</v>
      </c>
      <c r="AHD10" s="4">
        <f t="shared" si="13"/>
        <v>9.6274595225443133E-4</v>
      </c>
      <c r="AHE10" s="4">
        <f t="shared" si="13"/>
        <v>2.5859055175438277E-2</v>
      </c>
      <c r="AHF10" s="4">
        <f t="shared" si="13"/>
        <v>0.13792202577087104</v>
      </c>
      <c r="AHG10" s="4">
        <f t="shared" si="13"/>
        <v>1.2422086617993044E-2</v>
      </c>
      <c r="AHH10" s="4">
        <f t="shared" si="13"/>
        <v>0.72696720459827247</v>
      </c>
      <c r="AHI10" s="4">
        <f t="shared" si="13"/>
        <v>2.0661730412416514E-2</v>
      </c>
      <c r="AHJ10" s="4">
        <f t="shared" si="13"/>
        <v>0.1050404144119521</v>
      </c>
      <c r="AHK10" s="4">
        <f t="shared" si="13"/>
        <v>0.95834189954397431</v>
      </c>
      <c r="AHL10" s="4">
        <f t="shared" si="13"/>
        <v>0.12856573416813838</v>
      </c>
      <c r="AHM10" s="4">
        <f t="shared" si="13"/>
        <v>4.7330806297545269E-3</v>
      </c>
      <c r="AHN10" s="4">
        <f t="shared" si="13"/>
        <v>2.0429959641112948E-3</v>
      </c>
      <c r="AHO10" s="4">
        <f t="shared" ref="AHO10:AJZ10" si="14">AHO2*AHO6</f>
        <v>3.6717880128886014E-2</v>
      </c>
      <c r="AHP10" s="4">
        <f t="shared" si="14"/>
        <v>0.21775954932825942</v>
      </c>
      <c r="AHQ10" s="4">
        <f t="shared" si="14"/>
        <v>0.21969783722908295</v>
      </c>
      <c r="AHR10" s="4">
        <f t="shared" si="14"/>
        <v>0.404933321549106</v>
      </c>
      <c r="AHS10" s="4">
        <f t="shared" si="14"/>
        <v>0.13273790984951378</v>
      </c>
      <c r="AHT10" s="4">
        <f t="shared" si="14"/>
        <v>0.16718910606382498</v>
      </c>
      <c r="AHU10" s="4">
        <f t="shared" si="14"/>
        <v>1.077226829625307E-2</v>
      </c>
      <c r="AHV10" s="4">
        <f t="shared" si="14"/>
        <v>2.7012408427937576E-2</v>
      </c>
      <c r="AHW10" s="4">
        <f t="shared" si="14"/>
        <v>9.0593131612844435E-2</v>
      </c>
      <c r="AHX10" s="4">
        <f t="shared" si="14"/>
        <v>5.0964130917780182E-2</v>
      </c>
      <c r="AHY10" s="4">
        <f t="shared" si="14"/>
        <v>0.32079128375279692</v>
      </c>
      <c r="AHZ10" s="4">
        <f t="shared" si="14"/>
        <v>0.75376353156439713</v>
      </c>
      <c r="AIA10" s="4">
        <f t="shared" si="14"/>
        <v>0.42227687555873789</v>
      </c>
      <c r="AIB10" s="4">
        <f t="shared" si="14"/>
        <v>3.9516312938752494E-3</v>
      </c>
      <c r="AIC10" s="4">
        <f t="shared" si="14"/>
        <v>2.2118544487462598E-3</v>
      </c>
      <c r="AID10" s="4">
        <f t="shared" si="14"/>
        <v>0.23376731684766358</v>
      </c>
      <c r="AIE10" s="4">
        <f t="shared" si="14"/>
        <v>1.6665798539513565E-2</v>
      </c>
      <c r="AIF10" s="4">
        <f t="shared" si="14"/>
        <v>0.32930255854491014</v>
      </c>
      <c r="AIG10" s="4">
        <f t="shared" si="14"/>
        <v>0.23373404714277596</v>
      </c>
      <c r="AIH10" s="4">
        <f t="shared" si="14"/>
        <v>0.38168665071949165</v>
      </c>
      <c r="AII10" s="4">
        <f t="shared" si="14"/>
        <v>4.4535011824475852E-3</v>
      </c>
      <c r="AIJ10" s="4">
        <f t="shared" si="14"/>
        <v>1.1114603441776618E-2</v>
      </c>
      <c r="AIK10" s="4">
        <f t="shared" si="14"/>
        <v>2.1616130637452487E-2</v>
      </c>
      <c r="AIL10" s="4">
        <f t="shared" si="14"/>
        <v>1.5108133984902583E-3</v>
      </c>
      <c r="AIM10" s="4">
        <f t="shared" si="14"/>
        <v>7.684645578320877E-2</v>
      </c>
      <c r="AIN10" s="4">
        <f t="shared" si="14"/>
        <v>7.6497608601523839E-2</v>
      </c>
      <c r="AIO10" s="4">
        <f t="shared" si="14"/>
        <v>0.76497346296433777</v>
      </c>
      <c r="AIP10" s="4">
        <f t="shared" si="14"/>
        <v>0.14385524995146462</v>
      </c>
      <c r="AIQ10" s="4">
        <f t="shared" si="14"/>
        <v>0.26378576379946661</v>
      </c>
      <c r="AIR10" s="4">
        <f t="shared" si="14"/>
        <v>1.0886278438616318E-3</v>
      </c>
      <c r="AIS10" s="4">
        <f t="shared" si="14"/>
        <v>1.8577929773438496E-3</v>
      </c>
      <c r="AIT10" s="4">
        <f t="shared" si="14"/>
        <v>0</v>
      </c>
      <c r="AIU10" s="4">
        <f t="shared" si="14"/>
        <v>3.0719623606008783E-3</v>
      </c>
      <c r="AIV10" s="4">
        <f t="shared" si="14"/>
        <v>6.3384698039237894E-2</v>
      </c>
      <c r="AIW10" s="4">
        <f t="shared" si="14"/>
        <v>3.4707158725761026E-3</v>
      </c>
      <c r="AIX10" s="4">
        <f t="shared" si="14"/>
        <v>9.8411995048620481E-3</v>
      </c>
      <c r="AIY10" s="4">
        <f t="shared" si="14"/>
        <v>0.61657289072847998</v>
      </c>
      <c r="AIZ10" s="4">
        <f t="shared" si="14"/>
        <v>4.8742768810990465E-3</v>
      </c>
      <c r="AJA10" s="4">
        <f t="shared" si="14"/>
        <v>1.2724880631369302E-2</v>
      </c>
      <c r="AJB10" s="4">
        <f t="shared" si="14"/>
        <v>0.60445788353157692</v>
      </c>
      <c r="AJC10" s="4">
        <f t="shared" si="14"/>
        <v>4.4563669008834475E-2</v>
      </c>
      <c r="AJD10" s="4">
        <f t="shared" si="14"/>
        <v>0.16683992465290845</v>
      </c>
      <c r="AJE10" s="4">
        <f t="shared" si="14"/>
        <v>1.743697378416519E-3</v>
      </c>
      <c r="AJF10" s="4">
        <f t="shared" si="14"/>
        <v>3.3623063992203175E-2</v>
      </c>
      <c r="AJG10" s="4">
        <f t="shared" si="14"/>
        <v>0.60262701603592006</v>
      </c>
      <c r="AJH10" s="4">
        <f t="shared" si="14"/>
        <v>0.31722665657408849</v>
      </c>
      <c r="AJI10" s="4">
        <f t="shared" si="14"/>
        <v>1.4999868351063936</v>
      </c>
      <c r="AJJ10" s="4">
        <f t="shared" si="14"/>
        <v>0.95199078857464614</v>
      </c>
      <c r="AJK10" s="4">
        <f t="shared" si="14"/>
        <v>0.16677647557582295</v>
      </c>
      <c r="AJL10" s="4">
        <f t="shared" si="14"/>
        <v>0.17885265680856774</v>
      </c>
      <c r="AJM10" s="4">
        <f t="shared" si="14"/>
        <v>4.3654522174911642E-2</v>
      </c>
      <c r="AJN10" s="4">
        <f t="shared" si="14"/>
        <v>2.9923146184834579E-2</v>
      </c>
      <c r="AJO10" s="4">
        <f t="shared" si="14"/>
        <v>0.11647142688264092</v>
      </c>
      <c r="AJP10" s="4">
        <f t="shared" si="14"/>
        <v>0.79653195969479618</v>
      </c>
      <c r="AJQ10" s="4">
        <f t="shared" si="14"/>
        <v>4.3373661224254872E-2</v>
      </c>
      <c r="AJR10" s="4">
        <f t="shared" si="14"/>
        <v>0.18090165561226759</v>
      </c>
      <c r="AJS10" s="4">
        <f t="shared" si="14"/>
        <v>2.2149022372440705</v>
      </c>
      <c r="AJT10" s="4">
        <f t="shared" si="14"/>
        <v>0.45756057927627558</v>
      </c>
      <c r="AJU10" s="4">
        <f t="shared" si="14"/>
        <v>0.61626750404624109</v>
      </c>
      <c r="AJV10" s="4">
        <f t="shared" si="14"/>
        <v>0.32541297143863523</v>
      </c>
      <c r="AJW10" s="4">
        <f t="shared" si="14"/>
        <v>0.42008713940198367</v>
      </c>
      <c r="AJX10" s="4">
        <f t="shared" si="14"/>
        <v>6.2527916609388126E-2</v>
      </c>
      <c r="AJY10" s="4">
        <f t="shared" si="14"/>
        <v>3.593529250530058E-2</v>
      </c>
      <c r="AJZ10" s="4">
        <f t="shared" si="14"/>
        <v>2.1445649033625301E-2</v>
      </c>
      <c r="AKA10" s="4">
        <f t="shared" ref="AKA10:AML10" si="15">AKA2*AKA6</f>
        <v>1.6474073636843879E-2</v>
      </c>
      <c r="AKB10" s="4">
        <f t="shared" si="15"/>
        <v>3.4893972107004914E-2</v>
      </c>
      <c r="AKC10" s="4">
        <f t="shared" si="15"/>
        <v>6.3474378556296444E-3</v>
      </c>
      <c r="AKD10" s="4">
        <f t="shared" si="15"/>
        <v>1.5314220108007913E-2</v>
      </c>
      <c r="AKE10" s="4">
        <f t="shared" si="15"/>
        <v>0.19311433359812163</v>
      </c>
      <c r="AKF10" s="4">
        <f t="shared" si="15"/>
        <v>0.48531368707929168</v>
      </c>
      <c r="AKG10" s="4">
        <f t="shared" si="15"/>
        <v>7.8783192586994719E-2</v>
      </c>
      <c r="AKH10" s="4">
        <f t="shared" si="15"/>
        <v>0.15298072313632682</v>
      </c>
      <c r="AKI10" s="4">
        <f t="shared" si="15"/>
        <v>7.8077259578843679E-3</v>
      </c>
      <c r="AKJ10" s="4">
        <f t="shared" si="15"/>
        <v>0.56073851735033209</v>
      </c>
      <c r="AKK10" s="4">
        <f t="shared" si="15"/>
        <v>3.4668013700210974E-3</v>
      </c>
      <c r="AKL10" s="4">
        <f t="shared" si="15"/>
        <v>0.99846107963445452</v>
      </c>
      <c r="AKM10" s="4">
        <f t="shared" si="15"/>
        <v>4.6505502544709025E-2</v>
      </c>
      <c r="AKN10" s="4">
        <f t="shared" si="15"/>
        <v>1.8571077942347125</v>
      </c>
      <c r="AKO10" s="4">
        <f t="shared" si="15"/>
        <v>0.80515490931905864</v>
      </c>
      <c r="AKP10" s="4">
        <f t="shared" si="15"/>
        <v>0.68060319619951881</v>
      </c>
      <c r="AKQ10" s="4">
        <f t="shared" si="15"/>
        <v>0.18204355088653612</v>
      </c>
      <c r="AKR10" s="4">
        <f t="shared" si="15"/>
        <v>0.32389646230979985</v>
      </c>
      <c r="AKS10" s="4">
        <f t="shared" si="15"/>
        <v>2.238491867474228E-2</v>
      </c>
      <c r="AKT10" s="4">
        <f t="shared" si="15"/>
        <v>6.9546613050900735E-2</v>
      </c>
      <c r="AKU10" s="4">
        <f t="shared" si="15"/>
        <v>5.4701378786195014E-2</v>
      </c>
      <c r="AKV10" s="4">
        <f t="shared" si="15"/>
        <v>0.16508739743403389</v>
      </c>
      <c r="AKW10" s="4">
        <f t="shared" si="15"/>
        <v>4.0457469885409637E-2</v>
      </c>
      <c r="AKX10" s="4">
        <f t="shared" si="15"/>
        <v>1.5238109071260262</v>
      </c>
      <c r="AKY10" s="4">
        <f t="shared" si="15"/>
        <v>0.27944544312519565</v>
      </c>
      <c r="AKZ10" s="4">
        <f t="shared" si="15"/>
        <v>6.0683689888314719E-2</v>
      </c>
      <c r="ALA10" s="4">
        <f t="shared" si="15"/>
        <v>0.18801613736010231</v>
      </c>
      <c r="ALB10" s="4">
        <f t="shared" si="15"/>
        <v>4.401581720469421E-3</v>
      </c>
      <c r="ALC10" s="4">
        <f t="shared" si="15"/>
        <v>8.7867392645414641E-2</v>
      </c>
      <c r="ALD10" s="4">
        <f t="shared" si="15"/>
        <v>2.4492227104376381E-2</v>
      </c>
      <c r="ALE10" s="4">
        <f t="shared" si="15"/>
        <v>8.3010448665380057E-2</v>
      </c>
      <c r="ALF10" s="4">
        <f t="shared" si="15"/>
        <v>0.24871488693964641</v>
      </c>
      <c r="ALG10" s="4">
        <f t="shared" si="15"/>
        <v>4.4465803150710677E-3</v>
      </c>
      <c r="ALH10" s="4">
        <f t="shared" si="15"/>
        <v>2.2705558764414289E-2</v>
      </c>
      <c r="ALI10" s="4">
        <f t="shared" si="15"/>
        <v>0.10160290126201546</v>
      </c>
      <c r="ALJ10" s="4">
        <f t="shared" si="15"/>
        <v>0.10286380105713792</v>
      </c>
      <c r="ALK10" s="4">
        <f t="shared" si="15"/>
        <v>0.16926556431545073</v>
      </c>
      <c r="ALL10" s="4">
        <f t="shared" si="15"/>
        <v>1.5579463885221365E-2</v>
      </c>
      <c r="ALM10" s="4">
        <f t="shared" si="15"/>
        <v>6.5468687040071563E-3</v>
      </c>
      <c r="ALN10" s="4">
        <f t="shared" si="15"/>
        <v>0.34391633194453203</v>
      </c>
      <c r="ALO10" s="4">
        <f t="shared" si="15"/>
        <v>0.98527107362876554</v>
      </c>
      <c r="ALP10" s="4">
        <f t="shared" si="15"/>
        <v>8.8551680719952314E-2</v>
      </c>
      <c r="ALQ10" s="4">
        <f t="shared" si="15"/>
        <v>0.10200151360761489</v>
      </c>
      <c r="ALR10" s="4">
        <f t="shared" si="15"/>
        <v>0.40751544856515348</v>
      </c>
      <c r="ALS10" s="4">
        <f t="shared" si="15"/>
        <v>0.30873981664608741</v>
      </c>
      <c r="ALT10" s="4">
        <f t="shared" si="15"/>
        <v>0.40267573221848318</v>
      </c>
      <c r="ALU10" s="4">
        <f t="shared" si="15"/>
        <v>1.0014284136102207</v>
      </c>
      <c r="ALV10" s="4">
        <f t="shared" si="15"/>
        <v>0.10834661677951359</v>
      </c>
      <c r="ALW10" s="4">
        <f t="shared" si="15"/>
        <v>0.12393557685099547</v>
      </c>
      <c r="ALX10" s="4">
        <f t="shared" si="15"/>
        <v>0.18662998259496805</v>
      </c>
      <c r="ALY10" s="4">
        <f t="shared" si="15"/>
        <v>5.5534156531771733E-4</v>
      </c>
      <c r="ALZ10" s="4">
        <f t="shared" si="15"/>
        <v>7.0319566220697471E-3</v>
      </c>
      <c r="AMA10" s="4">
        <f t="shared" si="15"/>
        <v>0.37489229433836924</v>
      </c>
      <c r="AMB10" s="4">
        <f t="shared" si="15"/>
        <v>0.30115268976719139</v>
      </c>
      <c r="AMC10" s="4">
        <f t="shared" si="15"/>
        <v>7.6251489235778583E-2</v>
      </c>
      <c r="AMD10" s="4">
        <f t="shared" si="15"/>
        <v>2.6935606258998357E-3</v>
      </c>
      <c r="AME10" s="4">
        <f t="shared" si="15"/>
        <v>0.27972052183196294</v>
      </c>
      <c r="AMF10" s="4">
        <f t="shared" si="15"/>
        <v>0.20607192126324264</v>
      </c>
      <c r="AMG10" s="4">
        <f t="shared" si="15"/>
        <v>5.1660304005491833E-2</v>
      </c>
      <c r="AMH10" s="4">
        <f t="shared" si="15"/>
        <v>3.437734070512511E-2</v>
      </c>
      <c r="AMI10" s="4">
        <f t="shared" si="15"/>
        <v>0.1080184809725165</v>
      </c>
      <c r="AMJ10" s="4">
        <f t="shared" si="15"/>
        <v>8.7178300471756398E-2</v>
      </c>
      <c r="AMK10" s="4">
        <f t="shared" si="15"/>
        <v>2.1696530847196884</v>
      </c>
      <c r="AML10" s="4">
        <f t="shared" si="15"/>
        <v>9.9537739044693995E-3</v>
      </c>
      <c r="AMM10" s="4">
        <f t="shared" ref="AMM10:AOX10" si="16">AMM2*AMM6</f>
        <v>0.97204415488681151</v>
      </c>
      <c r="AMN10" s="4">
        <f t="shared" si="16"/>
        <v>0.34834424264746122</v>
      </c>
      <c r="AMO10" s="4">
        <f t="shared" si="16"/>
        <v>5.2691467719704257E-3</v>
      </c>
      <c r="AMP10" s="4">
        <f t="shared" si="16"/>
        <v>0.13933448679583074</v>
      </c>
      <c r="AMQ10" s="4">
        <f t="shared" si="16"/>
        <v>0.1627351130955213</v>
      </c>
      <c r="AMR10" s="4">
        <f t="shared" si="16"/>
        <v>0.42606689984576074</v>
      </c>
      <c r="AMS10" s="4">
        <f t="shared" si="16"/>
        <v>0.20790647911495172</v>
      </c>
      <c r="AMT10" s="4">
        <f t="shared" si="16"/>
        <v>8.5141303579041316E-2</v>
      </c>
      <c r="AMU10" s="4">
        <f t="shared" si="16"/>
        <v>9.8710700092881035E-2</v>
      </c>
      <c r="AMV10" s="4">
        <f t="shared" si="16"/>
        <v>6.3504692456033296E-2</v>
      </c>
      <c r="AMW10" s="4">
        <f t="shared" si="16"/>
        <v>0.49293945576539999</v>
      </c>
      <c r="AMX10" s="4">
        <f t="shared" si="16"/>
        <v>0.18126556186825379</v>
      </c>
      <c r="AMY10" s="4">
        <f t="shared" si="16"/>
        <v>8.8789117521430566E-2</v>
      </c>
      <c r="AMZ10" s="4">
        <f t="shared" si="16"/>
        <v>1.68956399241518E-3</v>
      </c>
      <c r="ANA10" s="4">
        <f t="shared" si="16"/>
        <v>0.13735502101612987</v>
      </c>
      <c r="ANB10" s="4">
        <f t="shared" si="16"/>
        <v>3.741685032352525E-2</v>
      </c>
      <c r="ANC10" s="4">
        <f t="shared" si="16"/>
        <v>3.5016504104081594E-2</v>
      </c>
      <c r="AND10" s="4">
        <f t="shared" si="16"/>
        <v>3.3927801910211712E-2</v>
      </c>
      <c r="ANE10" s="4">
        <f t="shared" si="16"/>
        <v>2.0033664064158126E-2</v>
      </c>
      <c r="ANF10" s="4">
        <f t="shared" si="16"/>
        <v>5.5975773868925729E-2</v>
      </c>
      <c r="ANG10" s="4">
        <f t="shared" si="16"/>
        <v>4.3282578013604231E-2</v>
      </c>
      <c r="ANH10" s="4">
        <f t="shared" si="16"/>
        <v>0.18114778433789733</v>
      </c>
      <c r="ANI10" s="4">
        <f t="shared" si="16"/>
        <v>0.32495832656796431</v>
      </c>
      <c r="ANJ10" s="4">
        <f t="shared" si="16"/>
        <v>0.34097840827040976</v>
      </c>
      <c r="ANK10" s="4">
        <f t="shared" si="16"/>
        <v>0.29421312289505402</v>
      </c>
      <c r="ANL10" s="4">
        <f t="shared" si="16"/>
        <v>0.2000392323189624</v>
      </c>
      <c r="ANM10" s="4">
        <f t="shared" si="16"/>
        <v>0.2578498002549342</v>
      </c>
      <c r="ANN10" s="4">
        <f t="shared" si="16"/>
        <v>3.2762394982622282E-2</v>
      </c>
      <c r="ANO10" s="4">
        <f t="shared" si="16"/>
        <v>0.26966619900145589</v>
      </c>
      <c r="ANP10" s="4">
        <f t="shared" si="16"/>
        <v>0.10218759327620397</v>
      </c>
      <c r="ANQ10" s="4">
        <f t="shared" si="16"/>
        <v>0.15149201656397168</v>
      </c>
      <c r="ANR10" s="4">
        <f t="shared" si="16"/>
        <v>6.4458524806438586E-2</v>
      </c>
      <c r="ANS10" s="4">
        <f t="shared" si="16"/>
        <v>0.12692979428418075</v>
      </c>
      <c r="ANT10" s="4">
        <f t="shared" si="16"/>
        <v>4.3087626444539735E-2</v>
      </c>
      <c r="ANU10" s="4">
        <f t="shared" si="16"/>
        <v>0.19091836642587071</v>
      </c>
      <c r="ANV10" s="4">
        <f t="shared" si="16"/>
        <v>0.24970145953323095</v>
      </c>
      <c r="ANW10" s="4">
        <f t="shared" si="16"/>
        <v>3.2012611091471852E-3</v>
      </c>
      <c r="ANX10" s="4">
        <f t="shared" si="16"/>
        <v>5.6297058319988824E-2</v>
      </c>
      <c r="ANY10" s="4">
        <f t="shared" si="16"/>
        <v>0.24616695912039205</v>
      </c>
      <c r="ANZ10" s="4">
        <f t="shared" si="16"/>
        <v>0.18129954165938666</v>
      </c>
      <c r="AOA10" s="4">
        <f t="shared" si="16"/>
        <v>5.2233510964966095E-3</v>
      </c>
      <c r="AOB10" s="4">
        <f t="shared" si="16"/>
        <v>0.86369314950554776</v>
      </c>
      <c r="AOC10" s="4">
        <f t="shared" si="16"/>
        <v>4.2626001477958829E-2</v>
      </c>
      <c r="AOD10" s="4">
        <f t="shared" si="16"/>
        <v>8.593888053216106E-2</v>
      </c>
      <c r="AOE10" s="4">
        <f t="shared" si="16"/>
        <v>4.5638201629309184E-3</v>
      </c>
      <c r="AOF10" s="4">
        <f t="shared" si="16"/>
        <v>6.0157067078320777E-3</v>
      </c>
      <c r="AOG10" s="4">
        <f t="shared" si="16"/>
        <v>9.6036004780665998E-2</v>
      </c>
      <c r="AOH10" s="4">
        <f t="shared" si="16"/>
        <v>4.3160754997252367E-2</v>
      </c>
      <c r="AOI10" s="4">
        <f t="shared" si="16"/>
        <v>6.869097567615003E-3</v>
      </c>
      <c r="AOJ10" s="4">
        <f t="shared" si="16"/>
        <v>2.2678044023744525E-2</v>
      </c>
      <c r="AOK10" s="4">
        <f t="shared" si="16"/>
        <v>6.7973386981827061E-3</v>
      </c>
      <c r="AOL10" s="4">
        <f t="shared" si="16"/>
        <v>1.0386674563994962E-2</v>
      </c>
      <c r="AOM10" s="4">
        <f t="shared" si="16"/>
        <v>1.7550383346919608E-3</v>
      </c>
      <c r="AON10" s="4">
        <f t="shared" si="16"/>
        <v>6.6428041690520523E-2</v>
      </c>
      <c r="AOO10" s="4">
        <f t="shared" si="16"/>
        <v>3.4160195974337483E-2</v>
      </c>
      <c r="AOP10" s="4">
        <f t="shared" si="16"/>
        <v>6.2464905320288831E-3</v>
      </c>
      <c r="AOQ10" s="4">
        <f t="shared" si="16"/>
        <v>1.5753531410491763E-4</v>
      </c>
      <c r="AOR10" s="4">
        <f t="shared" si="16"/>
        <v>2.0176144247243118E-2</v>
      </c>
      <c r="AOS10" s="4">
        <f t="shared" si="16"/>
        <v>2.1592386379853171E-2</v>
      </c>
      <c r="AOT10" s="4">
        <f t="shared" si="16"/>
        <v>0.34457132098966731</v>
      </c>
      <c r="AOU10" s="4">
        <f t="shared" si="16"/>
        <v>2.7849554439251946E-2</v>
      </c>
      <c r="AOV10" s="4">
        <f t="shared" si="16"/>
        <v>3.5503492468458883E-3</v>
      </c>
      <c r="AOW10" s="4">
        <f t="shared" si="16"/>
        <v>0.23747430133494454</v>
      </c>
      <c r="AOX10" s="4">
        <f t="shared" si="16"/>
        <v>4.5009967989457847E-2</v>
      </c>
      <c r="AOY10" s="4">
        <f t="shared" ref="AOY10:ARJ10" si="17">AOY2*AOY6</f>
        <v>6.6531129411109384E-3</v>
      </c>
      <c r="AOZ10" s="4">
        <f t="shared" si="17"/>
        <v>1.3930522775489812E-2</v>
      </c>
      <c r="APA10" s="4">
        <f t="shared" si="17"/>
        <v>1.4286709751173526E-2</v>
      </c>
      <c r="APB10" s="4">
        <f t="shared" si="17"/>
        <v>5.1769740928421036E-2</v>
      </c>
      <c r="APC10" s="4">
        <f t="shared" si="17"/>
        <v>1.1805701547290114E-2</v>
      </c>
      <c r="APD10" s="4">
        <f t="shared" si="17"/>
        <v>5.8269796195651528E-4</v>
      </c>
      <c r="APE10" s="4">
        <f t="shared" si="17"/>
        <v>1.5256469866533048E-2</v>
      </c>
      <c r="APF10" s="4">
        <f t="shared" si="17"/>
        <v>1.9006429239257862E-2</v>
      </c>
      <c r="APG10" s="4">
        <f t="shared" si="17"/>
        <v>0.31900266473831729</v>
      </c>
      <c r="APH10" s="4">
        <f t="shared" si="17"/>
        <v>0.27527572537594097</v>
      </c>
      <c r="API10" s="4">
        <f t="shared" si="17"/>
        <v>5.4249243448318239E-4</v>
      </c>
      <c r="APJ10" s="4">
        <f t="shared" si="17"/>
        <v>9.6023144691494335E-3</v>
      </c>
      <c r="APK10" s="4">
        <f t="shared" si="17"/>
        <v>0</v>
      </c>
      <c r="APL10" s="4">
        <f t="shared" si="17"/>
        <v>0</v>
      </c>
      <c r="APM10" s="4">
        <f t="shared" si="17"/>
        <v>0.53097536575892279</v>
      </c>
      <c r="APN10" s="4">
        <f t="shared" si="17"/>
        <v>0.31325826868229772</v>
      </c>
      <c r="APO10" s="4">
        <f t="shared" si="17"/>
        <v>0.98575612834143844</v>
      </c>
      <c r="APP10" s="4">
        <f t="shared" si="17"/>
        <v>7.1035359982742546E-2</v>
      </c>
      <c r="APQ10" s="4">
        <f t="shared" si="17"/>
        <v>6.6178495276312865E-2</v>
      </c>
      <c r="APR10" s="4">
        <f t="shared" si="17"/>
        <v>0.15452927685318626</v>
      </c>
      <c r="APS10" s="4">
        <f t="shared" si="17"/>
        <v>1.4059689998096923E-3</v>
      </c>
      <c r="APT10" s="4">
        <f t="shared" si="17"/>
        <v>0.98524638195901715</v>
      </c>
      <c r="APU10" s="4">
        <f t="shared" si="17"/>
        <v>0.17363147551965327</v>
      </c>
      <c r="APV10" s="4">
        <f t="shared" si="17"/>
        <v>0.15652090351865766</v>
      </c>
      <c r="APW10" s="4">
        <f t="shared" si="17"/>
        <v>1.3921216794980353</v>
      </c>
      <c r="APX10" s="4">
        <f t="shared" si="17"/>
        <v>3.2383092950996402E-2</v>
      </c>
      <c r="APY10" s="4">
        <f t="shared" si="17"/>
        <v>16.597353357464886</v>
      </c>
      <c r="APZ10" s="4">
        <f t="shared" si="17"/>
        <v>2.7677286465042856</v>
      </c>
      <c r="AQA10" s="4">
        <f t="shared" si="17"/>
        <v>0.17032315149595009</v>
      </c>
      <c r="AQB10" s="4">
        <f t="shared" si="17"/>
        <v>5.3667723697066946E-3</v>
      </c>
      <c r="AQC10" s="4">
        <f t="shared" si="17"/>
        <v>1.9776545972705527E-2</v>
      </c>
      <c r="AQD10" s="4">
        <f t="shared" si="17"/>
        <v>3.3818066530006498E-2</v>
      </c>
      <c r="AQE10" s="4">
        <f t="shared" si="17"/>
        <v>4.332503855478112E-2</v>
      </c>
      <c r="AQF10" s="4">
        <f t="shared" si="17"/>
        <v>5.7691427022111552E-3</v>
      </c>
      <c r="AQG10" s="4">
        <f t="shared" si="17"/>
        <v>1.3508345387181408E-2</v>
      </c>
      <c r="AQH10" s="4">
        <f t="shared" si="17"/>
        <v>5.4210613021164712E-3</v>
      </c>
      <c r="AQI10" s="4">
        <f t="shared" si="17"/>
        <v>0.11740496528672109</v>
      </c>
      <c r="AQJ10" s="4">
        <f t="shared" si="17"/>
        <v>1.8042234929406074E-2</v>
      </c>
      <c r="AQK10" s="4">
        <f t="shared" si="17"/>
        <v>2.7890625103055948E-2</v>
      </c>
      <c r="AQL10" s="4">
        <f t="shared" si="17"/>
        <v>6.3989827553468187E-2</v>
      </c>
      <c r="AQM10" s="4">
        <f t="shared" si="17"/>
        <v>6.0269634315161622E-2</v>
      </c>
      <c r="AQN10" s="4">
        <f t="shared" si="17"/>
        <v>1.4536996205914704E-2</v>
      </c>
      <c r="AQO10" s="4">
        <f t="shared" si="17"/>
        <v>5.754897643027652E-6</v>
      </c>
      <c r="AQP10" s="4">
        <f t="shared" si="17"/>
        <v>9.9779926916652561E-4</v>
      </c>
      <c r="AQQ10" s="4">
        <f t="shared" si="17"/>
        <v>2.0571270959411215E-3</v>
      </c>
      <c r="AQR10" s="4">
        <f t="shared" si="17"/>
        <v>3.5532980519659076E-4</v>
      </c>
      <c r="AQS10" s="4">
        <f t="shared" si="17"/>
        <v>2.6933858663841272E-2</v>
      </c>
      <c r="AQT10" s="4">
        <f t="shared" si="17"/>
        <v>3.364602895750579E-4</v>
      </c>
      <c r="AQU10" s="4">
        <f t="shared" si="17"/>
        <v>2.7914572984023343E-3</v>
      </c>
      <c r="AQV10" s="4">
        <f t="shared" si="17"/>
        <v>4.7327396853073288E-3</v>
      </c>
      <c r="AQW10" s="4">
        <f t="shared" si="17"/>
        <v>1.2314086899355512E-2</v>
      </c>
      <c r="AQX10" s="4">
        <f t="shared" si="17"/>
        <v>1.3659618403235538E-3</v>
      </c>
      <c r="AQY10" s="4">
        <f t="shared" si="17"/>
        <v>0.19130487257689605</v>
      </c>
      <c r="AQZ10" s="4">
        <f t="shared" si="17"/>
        <v>0.13059754387099448</v>
      </c>
      <c r="ARA10" s="4">
        <f t="shared" si="17"/>
        <v>2.4963602313696501E-2</v>
      </c>
      <c r="ARB10" s="4">
        <f t="shared" si="17"/>
        <v>4.3195885941476782E-3</v>
      </c>
      <c r="ARC10" s="4">
        <f t="shared" si="17"/>
        <v>2.233604316544634E-3</v>
      </c>
      <c r="ARD10" s="4">
        <f t="shared" si="17"/>
        <v>9.7217328294913943E-3</v>
      </c>
      <c r="ARE10" s="4">
        <f t="shared" si="17"/>
        <v>1.8750359144368022E-2</v>
      </c>
      <c r="ARF10" s="4">
        <f t="shared" si="17"/>
        <v>4.6691775644754213E-3</v>
      </c>
      <c r="ARG10" s="4">
        <f t="shared" si="17"/>
        <v>2.2959249894284901E-2</v>
      </c>
      <c r="ARH10" s="4">
        <f t="shared" si="17"/>
        <v>8.6085835584282261E-2</v>
      </c>
      <c r="ARI10" s="4">
        <f t="shared" si="17"/>
        <v>2.4467382832102633E-2</v>
      </c>
      <c r="ARJ10" s="4">
        <f t="shared" si="17"/>
        <v>1.7322654687205463E-2</v>
      </c>
      <c r="ARK10" s="4">
        <f t="shared" ref="ARK10:ATV10" si="18">ARK2*ARK6</f>
        <v>3.5115089025189775E-4</v>
      </c>
      <c r="ARL10" s="4">
        <f t="shared" si="18"/>
        <v>0.13118325081644444</v>
      </c>
      <c r="ARM10" s="4">
        <f t="shared" si="18"/>
        <v>1.3953009100658227E-2</v>
      </c>
      <c r="ARN10" s="4">
        <f t="shared" si="18"/>
        <v>1.6890516813065828E-2</v>
      </c>
      <c r="ARO10" s="4">
        <f t="shared" si="18"/>
        <v>5.6690536352061664E-2</v>
      </c>
      <c r="ARP10" s="4">
        <f t="shared" si="18"/>
        <v>5.6022318340609362E-2</v>
      </c>
      <c r="ARQ10" s="4">
        <f t="shared" si="18"/>
        <v>7.3790939295179103E-2</v>
      </c>
      <c r="ARR10" s="4">
        <f t="shared" si="18"/>
        <v>3.8331339189233968E-2</v>
      </c>
      <c r="ARS10" s="4">
        <f t="shared" si="18"/>
        <v>1.2523254324545948E-2</v>
      </c>
      <c r="ART10" s="4">
        <f t="shared" si="18"/>
        <v>8.3571175371050022E-2</v>
      </c>
      <c r="ARU10" s="4">
        <f t="shared" si="18"/>
        <v>4.5457271139329007E-2</v>
      </c>
      <c r="ARV10" s="4">
        <f t="shared" si="18"/>
        <v>5.9074336929964326E-2</v>
      </c>
      <c r="ARW10" s="4">
        <f t="shared" si="18"/>
        <v>3.2565863666538249E-2</v>
      </c>
      <c r="ARX10" s="4">
        <f t="shared" si="18"/>
        <v>9.515559454274182E-2</v>
      </c>
      <c r="ARY10" s="4">
        <f t="shared" si="18"/>
        <v>8.4938381973168636E-2</v>
      </c>
      <c r="ARZ10" s="4">
        <f t="shared" si="18"/>
        <v>1.1164864266819957E-2</v>
      </c>
      <c r="ASA10" s="4">
        <f t="shared" si="18"/>
        <v>1.791760925833857E-2</v>
      </c>
      <c r="ASB10" s="4">
        <f t="shared" si="18"/>
        <v>9.3563466254020206E-2</v>
      </c>
      <c r="ASC10" s="4">
        <f t="shared" si="18"/>
        <v>3.5912687042990617E-2</v>
      </c>
      <c r="ASD10" s="4">
        <f t="shared" si="18"/>
        <v>1.618299995370287E-3</v>
      </c>
      <c r="ASE10" s="4">
        <f t="shared" si="18"/>
        <v>2.0253040743172896E-3</v>
      </c>
      <c r="ASF10" s="4">
        <f t="shared" si="18"/>
        <v>3.6211057542814014E-2</v>
      </c>
      <c r="ASG10" s="4">
        <f t="shared" si="18"/>
        <v>3.3722647256902424E-2</v>
      </c>
      <c r="ASH10" s="4">
        <f t="shared" si="18"/>
        <v>2.2587906711230621E-2</v>
      </c>
      <c r="ASI10" s="4">
        <f t="shared" si="18"/>
        <v>3.6756617141632142E-2</v>
      </c>
      <c r="ASJ10" s="4">
        <f t="shared" si="18"/>
        <v>8.1080174610471442E-2</v>
      </c>
      <c r="ASK10" s="4">
        <f t="shared" si="18"/>
        <v>3.6589321757096303E-2</v>
      </c>
      <c r="ASL10" s="4">
        <f t="shared" si="18"/>
        <v>2.4853322195436935E-2</v>
      </c>
      <c r="ASM10" s="4">
        <f t="shared" si="18"/>
        <v>6.3784954600850513E-2</v>
      </c>
      <c r="ASN10" s="4">
        <f t="shared" si="18"/>
        <v>8.3317611702406619E-3</v>
      </c>
      <c r="ASO10" s="4">
        <f t="shared" si="18"/>
        <v>0.21349734532995959</v>
      </c>
      <c r="ASP10" s="4">
        <f t="shared" si="18"/>
        <v>4.8320341764115943E-3</v>
      </c>
      <c r="ASQ10" s="4">
        <f t="shared" si="18"/>
        <v>7.6670944751450571E-3</v>
      </c>
      <c r="ASR10" s="4">
        <f t="shared" si="18"/>
        <v>6.4041531972614564E-3</v>
      </c>
      <c r="ASS10" s="4">
        <f t="shared" si="18"/>
        <v>3.4229788266702541E-3</v>
      </c>
      <c r="AST10" s="4">
        <f t="shared" si="18"/>
        <v>0</v>
      </c>
      <c r="ASU10" s="4">
        <f t="shared" si="18"/>
        <v>7.0745505433593913E-4</v>
      </c>
      <c r="ASV10" s="4">
        <f t="shared" si="18"/>
        <v>1.0867087033367268E-2</v>
      </c>
      <c r="ASW10" s="4">
        <f t="shared" si="18"/>
        <v>3.5156572429529805E-2</v>
      </c>
      <c r="ASX10" s="4">
        <f t="shared" si="18"/>
        <v>3.3901637524027958E-2</v>
      </c>
      <c r="ASY10" s="4">
        <f t="shared" si="18"/>
        <v>6.2226524191662566E-2</v>
      </c>
      <c r="ASZ10" s="4">
        <f t="shared" si="18"/>
        <v>0.37790196642292684</v>
      </c>
      <c r="ATA10" s="4">
        <f t="shared" si="18"/>
        <v>5.2188095940618691E-2</v>
      </c>
      <c r="ATB10" s="4">
        <f t="shared" si="18"/>
        <v>3.4432118600635215</v>
      </c>
      <c r="ATC10" s="4">
        <f t="shared" si="18"/>
        <v>4.6932939759224759</v>
      </c>
      <c r="ATD10" s="4">
        <f t="shared" si="18"/>
        <v>0.47598420695120247</v>
      </c>
      <c r="ATE10" s="4">
        <f t="shared" si="18"/>
        <v>6.5591285558115166E-3</v>
      </c>
      <c r="ATF10" s="4">
        <f t="shared" si="18"/>
        <v>1.107870440839795</v>
      </c>
      <c r="ATG10" s="4">
        <f t="shared" si="18"/>
        <v>7.9872407434726754E-3</v>
      </c>
      <c r="ATH10" s="4">
        <f t="shared" si="18"/>
        <v>0.10546622985414691</v>
      </c>
      <c r="ATI10" s="4">
        <f t="shared" si="18"/>
        <v>4.3944159050155612E-2</v>
      </c>
      <c r="ATJ10" s="4">
        <f t="shared" si="18"/>
        <v>0.22691412047069978</v>
      </c>
      <c r="ATK10" s="4">
        <f t="shared" si="18"/>
        <v>4.6644484491809038E-2</v>
      </c>
      <c r="ATL10" s="4">
        <f t="shared" si="18"/>
        <v>3.0966789350884823E-2</v>
      </c>
      <c r="ATM10" s="4">
        <f t="shared" si="18"/>
        <v>5.0051212342965376E-2</v>
      </c>
      <c r="ATN10" s="4">
        <f t="shared" si="18"/>
        <v>1.1732309488254246E-2</v>
      </c>
      <c r="ATO10" s="4">
        <f t="shared" si="18"/>
        <v>1.1652713851488906E-2</v>
      </c>
      <c r="ATP10" s="4">
        <f t="shared" si="18"/>
        <v>1.1747887522688256E-2</v>
      </c>
      <c r="ATQ10" s="4">
        <f t="shared" si="18"/>
        <v>6.0955700850477048E-3</v>
      </c>
      <c r="ATR10" s="4">
        <f t="shared" si="18"/>
        <v>5.007464298490175E-3</v>
      </c>
      <c r="ATS10" s="4">
        <f t="shared" si="18"/>
        <v>3.9891446405426592E-2</v>
      </c>
      <c r="ATT10" s="4">
        <f t="shared" si="18"/>
        <v>4.0407474010108003E-2</v>
      </c>
      <c r="ATU10" s="4">
        <f t="shared" si="18"/>
        <v>2.631265939488691E-2</v>
      </c>
      <c r="ATV10" s="4">
        <f t="shared" si="18"/>
        <v>0.10109866227698133</v>
      </c>
      <c r="ATW10" s="4">
        <f t="shared" ref="ATW10:AUU10" si="19">ATW2*ATW6</f>
        <v>0.48707093517916011</v>
      </c>
      <c r="ATX10" s="4">
        <f t="shared" si="19"/>
        <v>5.1824827395255776E-2</v>
      </c>
      <c r="ATY10" s="4">
        <f t="shared" si="19"/>
        <v>0.49189003402763454</v>
      </c>
      <c r="ATZ10" s="4">
        <f t="shared" si="19"/>
        <v>4.0509331033885517E-3</v>
      </c>
      <c r="AUA10" s="4">
        <f t="shared" si="19"/>
        <v>1.8135228998512689E-2</v>
      </c>
      <c r="AUB10" s="4">
        <f t="shared" si="19"/>
        <v>0.21722729385699127</v>
      </c>
      <c r="AUC10" s="4">
        <f t="shared" si="19"/>
        <v>4.1717378995033798E-2</v>
      </c>
      <c r="AUD10" s="4">
        <f t="shared" si="19"/>
        <v>2.2670766295553988</v>
      </c>
      <c r="AUE10" s="4">
        <f t="shared" si="19"/>
        <v>8.3191720915212958E-2</v>
      </c>
      <c r="AUF10" s="4">
        <f t="shared" si="19"/>
        <v>5.1209742142514864E-2</v>
      </c>
      <c r="AUG10" s="4">
        <f t="shared" si="19"/>
        <v>6.7577727646099511E-2</v>
      </c>
      <c r="AUH10" s="4">
        <f t="shared" si="19"/>
        <v>0.32255390658315425</v>
      </c>
      <c r="AUI10" s="4">
        <f t="shared" si="19"/>
        <v>2.2597303857705121E-2</v>
      </c>
      <c r="AUJ10" s="4">
        <f t="shared" si="19"/>
        <v>3.7677768957579967E-2</v>
      </c>
      <c r="AUK10" s="4">
        <f t="shared" si="19"/>
        <v>0.13931222980943386</v>
      </c>
      <c r="AUL10" s="4">
        <f t="shared" si="19"/>
        <v>7.9097427570641837E-2</v>
      </c>
      <c r="AUM10" s="4">
        <f t="shared" si="19"/>
        <v>0.54624591947177858</v>
      </c>
      <c r="AUN10" s="4">
        <f t="shared" si="19"/>
        <v>8.1196537723094805E-2</v>
      </c>
      <c r="AUO10" s="4">
        <f t="shared" si="19"/>
        <v>1.8144761103069233E-2</v>
      </c>
      <c r="AUP10" s="4">
        <f t="shared" si="19"/>
        <v>6.4552023420014815E-2</v>
      </c>
      <c r="AUQ10" s="4">
        <f t="shared" si="19"/>
        <v>1.1473204476362336E-2</v>
      </c>
      <c r="AUR10" s="4">
        <f t="shared" si="19"/>
        <v>1.1921619892414452E-3</v>
      </c>
      <c r="AUS10" s="4">
        <f t="shared" si="19"/>
        <v>1.4678898824231482E-3</v>
      </c>
      <c r="AUT10" s="4">
        <f t="shared" si="19"/>
        <v>6.5834946825690036E-2</v>
      </c>
      <c r="AUU10" s="4">
        <f t="shared" si="19"/>
        <v>1.0534923161580148E-2</v>
      </c>
    </row>
    <row r="13" spans="1:1243" ht="15.6" x14ac:dyDescent="0.35">
      <c r="A13" s="19" t="s">
        <v>222</v>
      </c>
    </row>
    <row r="14" spans="1:1243" x14ac:dyDescent="0.3">
      <c r="A14" s="53" t="s">
        <v>77</v>
      </c>
      <c r="B14" s="4">
        <f>SUM(B10:AUU10)</f>
        <v>821.52080310877477</v>
      </c>
    </row>
    <row r="24" spans="1:1" x14ac:dyDescent="0.3">
      <c r="A24" s="129"/>
    </row>
  </sheetData>
  <pageMargins left="0.7" right="0.7" top="0.75" bottom="0.75" header="0.3" footer="0.3"/>
  <pageSetup paperSize="9" orientation="portrait" horizontalDpi="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FE36-510F-41A0-80B7-A3D2BA56AE46}">
  <sheetPr>
    <tabColor rgb="FFFFCCA6"/>
  </sheetPr>
  <dimension ref="A1:I20"/>
  <sheetViews>
    <sheetView workbookViewId="0">
      <selection activeCell="H15" sqref="H15"/>
    </sheetView>
  </sheetViews>
  <sheetFormatPr defaultColWidth="8.77734375" defaultRowHeight="14.4" x14ac:dyDescent="0.3"/>
  <cols>
    <col min="1" max="1" width="11.21875" bestFit="1" customWidth="1"/>
    <col min="2" max="2" width="8.33203125" bestFit="1" customWidth="1"/>
    <col min="4" max="4" width="20.21875" bestFit="1" customWidth="1"/>
    <col min="5" max="5" width="70.5546875" customWidth="1"/>
    <col min="8" max="8" width="10.5546875" bestFit="1" customWidth="1"/>
    <col min="9" max="9" width="10" bestFit="1" customWidth="1"/>
  </cols>
  <sheetData>
    <row r="1" spans="1:9" x14ac:dyDescent="0.3">
      <c r="A1" s="66" t="s">
        <v>469</v>
      </c>
      <c r="B1" s="66" t="s">
        <v>25</v>
      </c>
      <c r="D1" s="208" t="s">
        <v>1</v>
      </c>
      <c r="E1" s="208" t="s">
        <v>25</v>
      </c>
      <c r="H1" s="3" t="s">
        <v>0</v>
      </c>
      <c r="I1" s="3" t="s">
        <v>228</v>
      </c>
    </row>
    <row r="2" spans="1:9" x14ac:dyDescent="0.3">
      <c r="A2" s="144" t="s">
        <v>9</v>
      </c>
      <c r="B2" s="196">
        <f>I4</f>
        <v>3.83540271728533E-2</v>
      </c>
      <c r="D2" s="197" t="s">
        <v>4</v>
      </c>
      <c r="E2" s="198" t="s">
        <v>227</v>
      </c>
      <c r="H2" s="4" t="s">
        <v>3</v>
      </c>
      <c r="I2" s="23">
        <v>2.1988392901457798</v>
      </c>
    </row>
    <row r="3" spans="1:9" x14ac:dyDescent="0.3">
      <c r="A3" s="144" t="s">
        <v>77</v>
      </c>
      <c r="B3" s="196">
        <f>I6</f>
        <v>0.58233984868629551</v>
      </c>
      <c r="D3" s="260" t="s">
        <v>7</v>
      </c>
      <c r="E3" s="259" t="s">
        <v>225</v>
      </c>
      <c r="H3" s="4" t="s">
        <v>6</v>
      </c>
      <c r="I3" s="23">
        <v>4.3674640765233599E-2</v>
      </c>
    </row>
    <row r="4" spans="1:9" x14ac:dyDescent="0.3">
      <c r="A4" s="12"/>
      <c r="B4" s="19"/>
      <c r="D4" s="260"/>
      <c r="E4" s="259"/>
      <c r="H4" s="4" t="s">
        <v>9</v>
      </c>
      <c r="I4" s="23">
        <v>3.83540271728533E-2</v>
      </c>
    </row>
    <row r="5" spans="1:9" x14ac:dyDescent="0.3">
      <c r="D5" s="260"/>
      <c r="E5" s="259"/>
      <c r="H5" s="4" t="s">
        <v>10</v>
      </c>
      <c r="I5" s="23">
        <v>4.8491436661315598E-2</v>
      </c>
    </row>
    <row r="6" spans="1:9" x14ac:dyDescent="0.3">
      <c r="D6" s="260"/>
      <c r="E6" s="259"/>
      <c r="H6" s="3" t="s">
        <v>77</v>
      </c>
      <c r="I6" s="196">
        <f>AVERAGE(I2:I5)</f>
        <v>0.58233984868629551</v>
      </c>
    </row>
    <row r="7" spans="1:9" x14ac:dyDescent="0.3">
      <c r="D7" s="4" t="s">
        <v>387</v>
      </c>
      <c r="E7" s="4" t="s">
        <v>421</v>
      </c>
    </row>
    <row r="8" spans="1:9" ht="28.8" x14ac:dyDescent="0.3">
      <c r="D8" s="1" t="s">
        <v>451</v>
      </c>
      <c r="E8" s="176" t="s">
        <v>408</v>
      </c>
    </row>
    <row r="9" spans="1:9" x14ac:dyDescent="0.3">
      <c r="D9" s="7" t="s">
        <v>11</v>
      </c>
      <c r="E9" s="177" t="s">
        <v>226</v>
      </c>
    </row>
    <row r="10" spans="1:9" x14ac:dyDescent="0.3">
      <c r="D10" s="7" t="s">
        <v>13</v>
      </c>
      <c r="E10" s="186">
        <v>46183</v>
      </c>
    </row>
    <row r="20" spans="1:1" x14ac:dyDescent="0.3">
      <c r="A20" s="129" t="s">
        <v>315</v>
      </c>
    </row>
  </sheetData>
  <mergeCells count="2">
    <mergeCell ref="E3:E6"/>
    <mergeCell ref="D3:D6"/>
  </mergeCells>
  <hyperlinks>
    <hyperlink ref="E9" r:id="rId1" xr:uid="{AC71E24D-2203-4CAC-A83C-89A7AB2449C0}"/>
    <hyperlink ref="A20" location="'Tabla de contenidos'!A1" display="&lt;&lt; Volver a la Tabla de contenidos" xr:uid="{CE881F4D-2817-453C-8877-6373B5B55C01}"/>
  </hyperlinks>
  <pageMargins left="0.7" right="0.7" top="0.75" bottom="0.75" header="0.3" footer="0.3"/>
  <pageSetup paperSize="9" orientation="portrait" horizontalDpi="0" verticalDpi="0"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A00A-9A1E-4019-95E3-DF05E70EFF41}">
  <sheetPr>
    <tabColor rgb="FFFFCCA6"/>
  </sheetPr>
  <dimension ref="A1:H20"/>
  <sheetViews>
    <sheetView workbookViewId="0">
      <selection activeCell="I13" sqref="I13"/>
    </sheetView>
  </sheetViews>
  <sheetFormatPr defaultColWidth="8.77734375" defaultRowHeight="14.4" x14ac:dyDescent="0.3"/>
  <cols>
    <col min="1" max="1" width="11.21875" bestFit="1" customWidth="1"/>
    <col min="2" max="2" width="17.5546875" bestFit="1" customWidth="1"/>
    <col min="4" max="4" width="20.21875" bestFit="1" customWidth="1"/>
    <col min="5" max="5" width="68.21875" customWidth="1"/>
    <col min="7" max="7" width="10.77734375" bestFit="1" customWidth="1"/>
    <col min="8" max="8" width="19.77734375" bestFit="1" customWidth="1"/>
  </cols>
  <sheetData>
    <row r="1" spans="1:8" x14ac:dyDescent="0.3">
      <c r="A1" s="66" t="s">
        <v>469</v>
      </c>
      <c r="B1" s="66" t="s">
        <v>230</v>
      </c>
      <c r="D1" s="208" t="s">
        <v>1</v>
      </c>
      <c r="E1" s="208" t="s">
        <v>229</v>
      </c>
      <c r="G1" s="3" t="s">
        <v>0</v>
      </c>
      <c r="H1" s="3" t="s">
        <v>229</v>
      </c>
    </row>
    <row r="2" spans="1:8" x14ac:dyDescent="0.3">
      <c r="A2" s="144" t="s">
        <v>9</v>
      </c>
      <c r="B2" s="209">
        <f>H4</f>
        <v>27.1095641</v>
      </c>
      <c r="D2" s="197" t="s">
        <v>4</v>
      </c>
      <c r="E2" s="198" t="s">
        <v>233</v>
      </c>
      <c r="G2" s="4" t="s">
        <v>3</v>
      </c>
      <c r="H2" s="4">
        <v>41.261999799999998</v>
      </c>
    </row>
    <row r="3" spans="1:8" ht="15" customHeight="1" x14ac:dyDescent="0.3">
      <c r="A3" s="144" t="s">
        <v>77</v>
      </c>
      <c r="B3" s="209">
        <f>H6</f>
        <v>46.683052125000003</v>
      </c>
      <c r="D3" s="260" t="s">
        <v>7</v>
      </c>
      <c r="E3" s="259" t="s">
        <v>232</v>
      </c>
      <c r="G3" s="4" t="s">
        <v>6</v>
      </c>
      <c r="H3" s="4">
        <v>39.578258300000002</v>
      </c>
    </row>
    <row r="4" spans="1:8" x14ac:dyDescent="0.3">
      <c r="A4" s="12"/>
      <c r="B4" s="19"/>
      <c r="D4" s="260"/>
      <c r="E4" s="259"/>
      <c r="G4" s="4" t="s">
        <v>9</v>
      </c>
      <c r="H4" s="4">
        <v>27.1095641</v>
      </c>
    </row>
    <row r="5" spans="1:8" x14ac:dyDescent="0.3">
      <c r="D5" s="260"/>
      <c r="E5" s="259"/>
      <c r="G5" s="4" t="s">
        <v>10</v>
      </c>
      <c r="H5" s="4">
        <v>78.782386299999999</v>
      </c>
    </row>
    <row r="6" spans="1:8" x14ac:dyDescent="0.3">
      <c r="D6" s="260"/>
      <c r="E6" s="259"/>
      <c r="G6" s="3" t="s">
        <v>77</v>
      </c>
      <c r="H6" s="210">
        <f>AVERAGE(H2:H5)</f>
        <v>46.683052125000003</v>
      </c>
    </row>
    <row r="7" spans="1:8" x14ac:dyDescent="0.3">
      <c r="D7" s="260"/>
      <c r="E7" s="259"/>
    </row>
    <row r="8" spans="1:8" x14ac:dyDescent="0.3">
      <c r="D8" s="1" t="s">
        <v>387</v>
      </c>
      <c r="E8" s="1" t="s">
        <v>341</v>
      </c>
    </row>
    <row r="9" spans="1:8" ht="28.8" x14ac:dyDescent="0.3">
      <c r="D9" s="1" t="s">
        <v>451</v>
      </c>
      <c r="E9" s="2" t="s">
        <v>408</v>
      </c>
    </row>
    <row r="10" spans="1:8" ht="28.8" x14ac:dyDescent="0.3">
      <c r="D10" s="7" t="s">
        <v>11</v>
      </c>
      <c r="E10" s="200" t="s">
        <v>231</v>
      </c>
    </row>
    <row r="11" spans="1:8" x14ac:dyDescent="0.3">
      <c r="D11" s="7" t="s">
        <v>13</v>
      </c>
      <c r="E11" s="186">
        <v>46183</v>
      </c>
    </row>
    <row r="20" spans="1:1" x14ac:dyDescent="0.3">
      <c r="A20" s="129" t="s">
        <v>315</v>
      </c>
    </row>
  </sheetData>
  <mergeCells count="2">
    <mergeCell ref="E3:E7"/>
    <mergeCell ref="D3:D7"/>
  </mergeCells>
  <hyperlinks>
    <hyperlink ref="E10" r:id="rId1" xr:uid="{309297EF-01F9-4A45-ABCE-B03A74C45B56}"/>
    <hyperlink ref="A20" location="'Tabla de contenidos'!A1" display="&lt;&lt; Volver a la Tabla de contenidos" xr:uid="{EEF321A4-A79B-4A41-A150-3B3A30385B96}"/>
  </hyperlinks>
  <pageMargins left="0.7" right="0.7" top="0.75" bottom="0.75" header="0.3" footer="0.3"/>
  <pageSetup paperSize="9" orientation="portrait" horizontalDpi="0" verticalDpi="0"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20AEC-776E-4383-8884-218D4F2A97B9}">
  <sheetPr>
    <tabColor rgb="FFFFCCA6"/>
  </sheetPr>
  <dimension ref="A1:I20"/>
  <sheetViews>
    <sheetView workbookViewId="0">
      <selection activeCell="E15" sqref="E15"/>
    </sheetView>
  </sheetViews>
  <sheetFormatPr defaultColWidth="8.77734375" defaultRowHeight="14.4" x14ac:dyDescent="0.3"/>
  <cols>
    <col min="1" max="1" width="11.21875" bestFit="1" customWidth="1"/>
    <col min="2" max="2" width="12.33203125" bestFit="1" customWidth="1"/>
    <col min="4" max="4" width="20.21875" bestFit="1" customWidth="1"/>
    <col min="5" max="5" width="85.44140625" customWidth="1"/>
    <col min="8" max="8" width="10.77734375" bestFit="1" customWidth="1"/>
    <col min="9" max="9" width="24" bestFit="1" customWidth="1"/>
  </cols>
  <sheetData>
    <row r="1" spans="1:9" x14ac:dyDescent="0.3">
      <c r="A1" s="66" t="s">
        <v>469</v>
      </c>
      <c r="B1" s="66" t="s">
        <v>235</v>
      </c>
      <c r="D1" s="208" t="s">
        <v>1</v>
      </c>
      <c r="E1" s="208" t="s">
        <v>234</v>
      </c>
      <c r="H1" s="3" t="s">
        <v>0</v>
      </c>
      <c r="I1" s="3" t="s">
        <v>235</v>
      </c>
    </row>
    <row r="2" spans="1:9" x14ac:dyDescent="0.3">
      <c r="A2" s="144" t="s">
        <v>9</v>
      </c>
      <c r="B2" s="211">
        <f>I4</f>
        <v>44.2</v>
      </c>
      <c r="D2" s="197" t="s">
        <v>4</v>
      </c>
      <c r="E2" s="198" t="s">
        <v>235</v>
      </c>
      <c r="H2" s="4" t="s">
        <v>3</v>
      </c>
      <c r="I2" s="4">
        <v>42.4</v>
      </c>
    </row>
    <row r="3" spans="1:9" ht="15" customHeight="1" x14ac:dyDescent="0.3">
      <c r="A3" s="144" t="s">
        <v>77</v>
      </c>
      <c r="B3" s="211">
        <f>I6</f>
        <v>44.224999999999994</v>
      </c>
      <c r="D3" s="260" t="s">
        <v>7</v>
      </c>
      <c r="E3" s="259" t="s">
        <v>236</v>
      </c>
      <c r="H3" s="4" t="s">
        <v>6</v>
      </c>
      <c r="I3" s="4">
        <v>50.3</v>
      </c>
    </row>
    <row r="4" spans="1:9" x14ac:dyDescent="0.3">
      <c r="A4" s="12"/>
      <c r="B4" s="19"/>
      <c r="D4" s="260"/>
      <c r="E4" s="259"/>
      <c r="H4" s="4" t="s">
        <v>9</v>
      </c>
      <c r="I4" s="4">
        <v>44.2</v>
      </c>
    </row>
    <row r="5" spans="1:9" x14ac:dyDescent="0.3">
      <c r="D5" s="260"/>
      <c r="E5" s="259"/>
      <c r="H5" s="4" t="s">
        <v>10</v>
      </c>
      <c r="I5" s="4">
        <v>40</v>
      </c>
    </row>
    <row r="6" spans="1:9" x14ac:dyDescent="0.3">
      <c r="D6" s="260"/>
      <c r="E6" s="259"/>
      <c r="H6" s="3" t="s">
        <v>77</v>
      </c>
      <c r="I6" s="4">
        <f>AVERAGE(I2:I5)</f>
        <v>44.224999999999994</v>
      </c>
    </row>
    <row r="7" spans="1:9" x14ac:dyDescent="0.3">
      <c r="D7" s="4" t="s">
        <v>387</v>
      </c>
      <c r="E7" s="4" t="s">
        <v>342</v>
      </c>
    </row>
    <row r="8" spans="1:9" x14ac:dyDescent="0.3">
      <c r="D8" s="4" t="s">
        <v>451</v>
      </c>
      <c r="E8" s="4" t="s">
        <v>408</v>
      </c>
    </row>
    <row r="9" spans="1:9" x14ac:dyDescent="0.3">
      <c r="D9" s="7" t="s">
        <v>11</v>
      </c>
      <c r="E9" s="177" t="s">
        <v>364</v>
      </c>
    </row>
    <row r="10" spans="1:9" x14ac:dyDescent="0.3">
      <c r="D10" s="7" t="s">
        <v>13</v>
      </c>
      <c r="E10" s="186">
        <v>46183</v>
      </c>
    </row>
    <row r="20" spans="1:1" x14ac:dyDescent="0.3">
      <c r="A20" s="129" t="s">
        <v>315</v>
      </c>
    </row>
  </sheetData>
  <mergeCells count="2">
    <mergeCell ref="D3:D6"/>
    <mergeCell ref="E3:E6"/>
  </mergeCells>
  <hyperlinks>
    <hyperlink ref="E9" r:id="rId1" xr:uid="{DB3A537E-1B3F-42EC-8FA1-25CFC2C12E5C}"/>
    <hyperlink ref="A20" location="'Tabla de contenidos'!A1" display="&lt;&lt; Volver a la Tabla de contenidos" xr:uid="{A701E00F-0D1B-4A6E-A2A4-14D9A39C8B9A}"/>
  </hyperlinks>
  <pageMargins left="0.7" right="0.7" top="0.75" bottom="0.75" header="0.3" footer="0.3"/>
  <pageSetup paperSize="9" orientation="portrait" horizontalDpi="0" verticalDpi="0"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23B0-B3BE-4D12-86EF-593DF768C33B}">
  <sheetPr>
    <tabColor rgb="FFFFCCA6"/>
  </sheetPr>
  <dimension ref="A1:K20"/>
  <sheetViews>
    <sheetView workbookViewId="0">
      <selection activeCell="I9" sqref="I9"/>
    </sheetView>
  </sheetViews>
  <sheetFormatPr defaultColWidth="8.77734375" defaultRowHeight="14.4" x14ac:dyDescent="0.3"/>
  <cols>
    <col min="1" max="1" width="11.21875" bestFit="1" customWidth="1"/>
    <col min="2" max="2" width="24.88671875" customWidth="1"/>
    <col min="4" max="4" width="20.21875" bestFit="1" customWidth="1"/>
    <col min="5" max="5" width="80.6640625" customWidth="1"/>
    <col min="8" max="8" width="10.77734375" bestFit="1" customWidth="1"/>
    <col min="9" max="9" width="21.33203125" bestFit="1" customWidth="1"/>
    <col min="10" max="10" width="19.21875" bestFit="1" customWidth="1"/>
    <col min="11" max="11" width="19.5546875" bestFit="1" customWidth="1"/>
  </cols>
  <sheetData>
    <row r="1" spans="1:11" ht="43.2" x14ac:dyDescent="0.3">
      <c r="A1" s="66" t="s">
        <v>469</v>
      </c>
      <c r="B1" s="212" t="s">
        <v>448</v>
      </c>
      <c r="D1" s="208" t="s">
        <v>1</v>
      </c>
      <c r="E1" s="208" t="s">
        <v>443</v>
      </c>
      <c r="H1" s="3" t="s">
        <v>0</v>
      </c>
      <c r="I1" s="3" t="s">
        <v>440</v>
      </c>
      <c r="J1" s="3" t="s">
        <v>441</v>
      </c>
      <c r="K1" s="3" t="s">
        <v>442</v>
      </c>
    </row>
    <row r="2" spans="1:11" x14ac:dyDescent="0.3">
      <c r="A2" s="144" t="s">
        <v>9</v>
      </c>
      <c r="B2" s="213">
        <f>K4</f>
        <v>0.56258790019773175</v>
      </c>
      <c r="D2" s="197" t="s">
        <v>4</v>
      </c>
      <c r="E2" s="198" t="s">
        <v>444</v>
      </c>
      <c r="H2" s="4" t="s">
        <v>3</v>
      </c>
      <c r="I2" s="5">
        <f>SUM(D4_Paises!B4:EM4)</f>
        <v>23540057508</v>
      </c>
      <c r="J2" s="5">
        <f>SUM(D4_Paises!B15:AUU15)</f>
        <v>77102624869</v>
      </c>
      <c r="K2" s="31">
        <f>I2/J2</f>
        <v>0.30530812080646236</v>
      </c>
    </row>
    <row r="3" spans="1:11" ht="15" customHeight="1" x14ac:dyDescent="0.3">
      <c r="A3" s="144" t="s">
        <v>77</v>
      </c>
      <c r="B3" s="213">
        <f>K6</f>
        <v>0.48686776309238883</v>
      </c>
      <c r="D3" s="260" t="s">
        <v>7</v>
      </c>
      <c r="E3" s="261" t="s">
        <v>447</v>
      </c>
      <c r="H3" s="4" t="s">
        <v>6</v>
      </c>
      <c r="I3" s="5">
        <f>SUM(D4_Paises!B5:EM5)</f>
        <v>174583502149</v>
      </c>
      <c r="J3" s="5">
        <f>SUM(D4_Paises!B16:AUU16)</f>
        <v>329458988761</v>
      </c>
      <c r="K3" s="31">
        <f t="shared" ref="K3:K5" si="0">I3/J3</f>
        <v>0.52990966434261844</v>
      </c>
    </row>
    <row r="4" spans="1:11" x14ac:dyDescent="0.3">
      <c r="A4" s="12"/>
      <c r="B4" s="19"/>
      <c r="D4" s="260"/>
      <c r="E4" s="261"/>
      <c r="H4" s="4" t="s">
        <v>9</v>
      </c>
      <c r="I4" s="5">
        <f>SUM(D4_Paises!B6:EM6)</f>
        <v>6183421543</v>
      </c>
      <c r="J4" s="5">
        <f>SUM(D4_Paises!B17:AUU17)</f>
        <v>10991031874</v>
      </c>
      <c r="K4" s="31">
        <f t="shared" si="0"/>
        <v>0.56258790019773175</v>
      </c>
    </row>
    <row r="5" spans="1:11" x14ac:dyDescent="0.3">
      <c r="D5" s="260"/>
      <c r="E5" s="261"/>
      <c r="H5" s="4" t="s">
        <v>10</v>
      </c>
      <c r="I5" s="5">
        <f>SUM(D4_Paises!B7:EM7)</f>
        <v>4322502237</v>
      </c>
      <c r="J5" s="5">
        <f>SUM(D4_Paises!B18:AUU18)</f>
        <v>10961006975</v>
      </c>
      <c r="K5" s="31">
        <f t="shared" si="0"/>
        <v>0.39435265818722826</v>
      </c>
    </row>
    <row r="6" spans="1:11" x14ac:dyDescent="0.3">
      <c r="D6" s="260"/>
      <c r="E6" s="261"/>
      <c r="H6" s="3" t="s">
        <v>77</v>
      </c>
      <c r="I6" s="192">
        <f>SUM(I2:I5)</f>
        <v>208629483437</v>
      </c>
      <c r="J6" s="192">
        <f>SUM(J2:J5)</f>
        <v>428513652479</v>
      </c>
      <c r="K6" s="193">
        <f>I6/J6</f>
        <v>0.48686776309238883</v>
      </c>
    </row>
    <row r="7" spans="1:11" x14ac:dyDescent="0.3">
      <c r="D7" s="4" t="s">
        <v>92</v>
      </c>
      <c r="E7" s="4" t="s">
        <v>449</v>
      </c>
    </row>
    <row r="8" spans="1:11" x14ac:dyDescent="0.3">
      <c r="D8" s="4" t="s">
        <v>387</v>
      </c>
      <c r="E8" s="4" t="s">
        <v>445</v>
      </c>
    </row>
    <row r="9" spans="1:11" ht="72" x14ac:dyDescent="0.3">
      <c r="D9" s="7" t="s">
        <v>451</v>
      </c>
      <c r="E9" s="2" t="s">
        <v>450</v>
      </c>
    </row>
    <row r="10" spans="1:11" x14ac:dyDescent="0.3">
      <c r="D10" s="7" t="s">
        <v>11</v>
      </c>
      <c r="E10" s="177" t="s">
        <v>38</v>
      </c>
    </row>
    <row r="11" spans="1:11" x14ac:dyDescent="0.3">
      <c r="D11" s="7" t="s">
        <v>13</v>
      </c>
      <c r="E11" s="186">
        <v>46162</v>
      </c>
    </row>
    <row r="12" spans="1:11" ht="28.8" x14ac:dyDescent="0.3">
      <c r="D12" s="7" t="s">
        <v>395</v>
      </c>
      <c r="E12" s="176" t="s">
        <v>483</v>
      </c>
    </row>
    <row r="20" spans="1:1" x14ac:dyDescent="0.3">
      <c r="A20" s="129" t="s">
        <v>315</v>
      </c>
    </row>
  </sheetData>
  <mergeCells count="2">
    <mergeCell ref="E3:E6"/>
    <mergeCell ref="D3:D6"/>
  </mergeCells>
  <hyperlinks>
    <hyperlink ref="A20" location="'Tabla de contenidos'!A1" display="&lt;&lt; Volver a la Tabla de contenidos" xr:uid="{623BD5BD-2CCF-44F9-AA3B-067C8E217640}"/>
    <hyperlink ref="E10" r:id="rId1" xr:uid="{E057B35D-806A-47EF-BA45-CBB2632D2070}"/>
  </hyperlinks>
  <pageMargins left="0.7" right="0.7" top="0.75" bottom="0.75" header="0.3" footer="0.3"/>
  <pageSetup paperSize="9" orientation="portrait" horizontalDpi="0" verticalDpi="0"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6082-6A42-4042-8C31-7B484FC99F14}">
  <sheetPr>
    <tabColor rgb="FFFFE0C9"/>
  </sheetPr>
  <dimension ref="A1:AUU19"/>
  <sheetViews>
    <sheetView workbookViewId="0">
      <selection activeCell="O24" sqref="O24"/>
    </sheetView>
  </sheetViews>
  <sheetFormatPr defaultColWidth="8.88671875" defaultRowHeight="14.4" x14ac:dyDescent="0.3"/>
  <cols>
    <col min="1" max="1" width="17.21875" bestFit="1" customWidth="1"/>
  </cols>
  <sheetData>
    <row r="1" spans="1:1243" ht="18" x14ac:dyDescent="0.35">
      <c r="A1" s="153" t="s">
        <v>439</v>
      </c>
    </row>
    <row r="2" spans="1:1243" ht="18" x14ac:dyDescent="0.35">
      <c r="A2" s="153"/>
    </row>
    <row r="3" spans="1:1243" x14ac:dyDescent="0.3">
      <c r="A3" s="150" t="s">
        <v>438</v>
      </c>
      <c r="B3" s="149">
        <v>650</v>
      </c>
      <c r="C3" s="149">
        <v>651</v>
      </c>
      <c r="D3" s="149">
        <v>652</v>
      </c>
      <c r="E3" s="149">
        <v>653</v>
      </c>
      <c r="F3" s="149">
        <v>654</v>
      </c>
      <c r="G3" s="149">
        <v>655</v>
      </c>
      <c r="H3" s="149">
        <v>656</v>
      </c>
      <c r="I3" s="149">
        <v>657</v>
      </c>
      <c r="J3" s="149">
        <v>658</v>
      </c>
      <c r="K3" s="149">
        <v>659</v>
      </c>
      <c r="L3" s="149">
        <v>660</v>
      </c>
      <c r="M3" s="149">
        <v>661</v>
      </c>
      <c r="N3" s="149">
        <v>662</v>
      </c>
      <c r="O3" s="149">
        <v>663</v>
      </c>
      <c r="P3" s="149">
        <v>664</v>
      </c>
      <c r="Q3" s="149">
        <v>665</v>
      </c>
      <c r="R3" s="149">
        <v>666</v>
      </c>
      <c r="S3" s="149">
        <v>667</v>
      </c>
      <c r="T3" s="149">
        <v>668</v>
      </c>
      <c r="U3" s="149">
        <v>669</v>
      </c>
      <c r="V3" s="149">
        <v>670</v>
      </c>
      <c r="W3" s="149">
        <v>671</v>
      </c>
      <c r="X3" s="149">
        <v>672</v>
      </c>
      <c r="Y3" s="149">
        <v>673</v>
      </c>
      <c r="Z3" s="149">
        <v>679</v>
      </c>
      <c r="AA3" s="149">
        <v>681</v>
      </c>
      <c r="AB3" s="149">
        <v>683</v>
      </c>
      <c r="AC3" s="149">
        <v>684</v>
      </c>
      <c r="AD3" s="149">
        <v>685</v>
      </c>
      <c r="AE3" s="149">
        <v>686</v>
      </c>
      <c r="AF3" s="149">
        <v>687</v>
      </c>
      <c r="AG3" s="149">
        <v>688</v>
      </c>
      <c r="AH3" s="149">
        <v>689</v>
      </c>
      <c r="AI3" s="149">
        <v>690</v>
      </c>
      <c r="AJ3" s="149">
        <v>691</v>
      </c>
      <c r="AK3" s="149">
        <v>692</v>
      </c>
      <c r="AL3" s="149">
        <v>693</v>
      </c>
      <c r="AM3" s="149">
        <v>694</v>
      </c>
      <c r="AN3" s="149">
        <v>695</v>
      </c>
      <c r="AO3" s="149">
        <v>696</v>
      </c>
      <c r="AP3" s="149">
        <v>697</v>
      </c>
      <c r="AQ3" s="149">
        <v>698</v>
      </c>
      <c r="AR3" s="149">
        <v>699</v>
      </c>
      <c r="AS3" s="149">
        <v>700</v>
      </c>
      <c r="AT3" s="149">
        <v>701</v>
      </c>
      <c r="AU3" s="149">
        <v>702</v>
      </c>
      <c r="AV3" s="149">
        <v>703</v>
      </c>
      <c r="AW3" s="149">
        <v>704</v>
      </c>
      <c r="AX3" s="149">
        <v>705</v>
      </c>
      <c r="AY3" s="149">
        <v>706</v>
      </c>
      <c r="AZ3" s="149">
        <v>707</v>
      </c>
      <c r="BA3" s="149">
        <v>708</v>
      </c>
      <c r="BB3" s="149">
        <v>709</v>
      </c>
      <c r="BC3" s="149">
        <v>710</v>
      </c>
      <c r="BD3" s="149">
        <v>711</v>
      </c>
      <c r="BE3" s="149">
        <v>712</v>
      </c>
      <c r="BF3" s="149">
        <v>713</v>
      </c>
      <c r="BG3" s="149">
        <v>714</v>
      </c>
      <c r="BH3" s="149">
        <v>715</v>
      </c>
      <c r="BI3" s="149">
        <v>716</v>
      </c>
      <c r="BJ3" s="149">
        <v>717</v>
      </c>
      <c r="BK3" s="149">
        <v>718</v>
      </c>
      <c r="BL3" s="149">
        <v>719</v>
      </c>
      <c r="BM3" s="149">
        <v>720</v>
      </c>
      <c r="BN3" s="149">
        <v>721</v>
      </c>
      <c r="BO3" s="149">
        <v>726</v>
      </c>
      <c r="BP3" s="149">
        <v>727</v>
      </c>
      <c r="BQ3" s="149">
        <v>728</v>
      </c>
      <c r="BR3" s="149">
        <v>729</v>
      </c>
      <c r="BS3" s="149">
        <v>730</v>
      </c>
      <c r="BT3" s="149">
        <v>731</v>
      </c>
      <c r="BU3" s="149">
        <v>732</v>
      </c>
      <c r="BV3" s="149">
        <v>733</v>
      </c>
      <c r="BW3" s="149">
        <v>734</v>
      </c>
      <c r="BX3" s="149">
        <v>735</v>
      </c>
      <c r="BY3" s="149">
        <v>736</v>
      </c>
      <c r="BZ3" s="149">
        <v>737</v>
      </c>
      <c r="CA3" s="149">
        <v>738</v>
      </c>
      <c r="CB3" s="149">
        <v>739</v>
      </c>
      <c r="CC3" s="149">
        <v>740</v>
      </c>
      <c r="CD3" s="149">
        <v>741</v>
      </c>
      <c r="CE3" s="149">
        <v>742</v>
      </c>
      <c r="CF3" s="149">
        <v>743</v>
      </c>
      <c r="CG3" s="149">
        <v>753</v>
      </c>
      <c r="CH3" s="149">
        <v>754</v>
      </c>
      <c r="CI3" s="149">
        <v>755</v>
      </c>
      <c r="CJ3" s="149">
        <v>756</v>
      </c>
      <c r="CK3" s="149">
        <v>757</v>
      </c>
      <c r="CL3" s="149">
        <v>758</v>
      </c>
      <c r="CM3" s="149">
        <v>759</v>
      </c>
      <c r="CN3" s="149">
        <v>761</v>
      </c>
      <c r="CO3" s="149">
        <v>767</v>
      </c>
      <c r="CP3" s="149">
        <v>769</v>
      </c>
      <c r="CQ3" s="149">
        <v>770</v>
      </c>
      <c r="CR3" s="149">
        <v>771</v>
      </c>
      <c r="CS3" s="149">
        <v>772</v>
      </c>
      <c r="CT3" s="149">
        <v>851</v>
      </c>
      <c r="CU3" s="149">
        <v>853</v>
      </c>
      <c r="CV3" s="149">
        <v>854</v>
      </c>
      <c r="CW3" s="149">
        <v>855</v>
      </c>
      <c r="CX3" s="149">
        <v>856</v>
      </c>
      <c r="CY3" s="149">
        <v>857</v>
      </c>
      <c r="CZ3" s="149">
        <v>858</v>
      </c>
      <c r="DA3" s="149">
        <v>865</v>
      </c>
      <c r="DB3" s="149">
        <v>866</v>
      </c>
      <c r="DC3" s="149">
        <v>867</v>
      </c>
      <c r="DD3" s="149">
        <v>874</v>
      </c>
      <c r="DE3" s="149">
        <v>881</v>
      </c>
      <c r="DF3" s="149">
        <v>882</v>
      </c>
      <c r="DG3" s="149">
        <v>883</v>
      </c>
      <c r="DH3" s="149">
        <v>884</v>
      </c>
      <c r="DI3" s="149">
        <v>885</v>
      </c>
      <c r="DJ3" s="149">
        <v>886</v>
      </c>
      <c r="DK3" s="149">
        <v>887</v>
      </c>
      <c r="DL3" s="149">
        <v>888</v>
      </c>
      <c r="DM3" s="149">
        <v>889</v>
      </c>
      <c r="DN3" s="149">
        <v>890</v>
      </c>
      <c r="DO3" s="149">
        <v>891</v>
      </c>
      <c r="DP3" s="149">
        <v>892</v>
      </c>
      <c r="DQ3" s="149">
        <v>893</v>
      </c>
      <c r="DR3" s="149">
        <v>894</v>
      </c>
      <c r="DS3" s="149">
        <v>895</v>
      </c>
      <c r="DT3" s="149">
        <v>896</v>
      </c>
      <c r="DU3" s="149">
        <v>897</v>
      </c>
      <c r="DV3" s="149">
        <v>900</v>
      </c>
      <c r="DW3" s="149">
        <v>902</v>
      </c>
      <c r="DX3" s="149">
        <v>903</v>
      </c>
      <c r="DY3" s="149">
        <v>904</v>
      </c>
      <c r="DZ3" s="149">
        <v>910</v>
      </c>
      <c r="EA3" s="149">
        <v>912</v>
      </c>
      <c r="EB3" s="149">
        <v>1137</v>
      </c>
      <c r="EC3" s="149">
        <v>1138</v>
      </c>
      <c r="ED3" s="149">
        <v>1139</v>
      </c>
      <c r="EE3" s="149">
        <v>1158</v>
      </c>
      <c r="EF3" s="149">
        <v>1160</v>
      </c>
      <c r="EG3" s="149">
        <v>1226</v>
      </c>
      <c r="EH3" s="149">
        <v>1233</v>
      </c>
      <c r="EI3" s="149">
        <v>1234</v>
      </c>
      <c r="EJ3" s="149">
        <v>1235</v>
      </c>
      <c r="EK3" s="149">
        <v>1246</v>
      </c>
      <c r="EL3" s="149">
        <v>1258</v>
      </c>
      <c r="EM3" s="149">
        <v>1259</v>
      </c>
    </row>
    <row r="4" spans="1:1243" x14ac:dyDescent="0.3">
      <c r="A4" s="151" t="s">
        <v>214</v>
      </c>
      <c r="B4" s="4">
        <v>21232259</v>
      </c>
      <c r="C4" s="4">
        <v>121793</v>
      </c>
      <c r="D4" s="4">
        <v>34707</v>
      </c>
      <c r="E4" s="4">
        <v>22049</v>
      </c>
      <c r="F4" s="4">
        <v>1411823</v>
      </c>
      <c r="G4" s="4">
        <v>780955</v>
      </c>
      <c r="H4" s="4">
        <v>793769494</v>
      </c>
      <c r="I4" s="4">
        <v>1795089410</v>
      </c>
      <c r="J4" s="4">
        <v>3853127</v>
      </c>
      <c r="K4" s="4">
        <v>10781737</v>
      </c>
      <c r="L4" s="4">
        <v>16954725</v>
      </c>
      <c r="M4" s="4">
        <v>116875743</v>
      </c>
      <c r="N4" s="4">
        <v>138142306</v>
      </c>
      <c r="O4" s="4">
        <v>819084</v>
      </c>
      <c r="P4" s="4">
        <v>757085</v>
      </c>
      <c r="Q4" s="4">
        <v>229117</v>
      </c>
      <c r="R4" s="4">
        <v>13340</v>
      </c>
      <c r="S4" s="4">
        <v>12230120</v>
      </c>
      <c r="T4" s="4">
        <v>141867318</v>
      </c>
      <c r="U4" s="4">
        <v>221427790</v>
      </c>
      <c r="V4" s="4">
        <v>7568830</v>
      </c>
      <c r="W4" s="4">
        <v>801473451</v>
      </c>
      <c r="X4" s="4">
        <v>308732268</v>
      </c>
      <c r="Y4" s="4">
        <v>3124234</v>
      </c>
      <c r="Z4" s="4">
        <v>213753</v>
      </c>
      <c r="AA4" s="4">
        <v>133508352</v>
      </c>
      <c r="AB4" s="4">
        <v>24910</v>
      </c>
      <c r="AC4" s="4">
        <v>0</v>
      </c>
      <c r="AD4" s="4">
        <v>635306</v>
      </c>
      <c r="AE4" s="4">
        <v>31421518</v>
      </c>
      <c r="AF4" s="4">
        <v>8864747</v>
      </c>
      <c r="AG4" s="4">
        <v>0</v>
      </c>
      <c r="AH4" s="4">
        <v>299395</v>
      </c>
      <c r="AI4" s="4">
        <v>0</v>
      </c>
      <c r="AJ4" s="4">
        <v>200138</v>
      </c>
      <c r="AK4" s="4">
        <v>13106122</v>
      </c>
      <c r="AL4" s="4">
        <v>24850915</v>
      </c>
      <c r="AM4" s="4">
        <v>0</v>
      </c>
      <c r="AN4" s="4">
        <v>3173570</v>
      </c>
      <c r="AO4" s="4">
        <v>149155</v>
      </c>
      <c r="AP4" s="4">
        <v>0</v>
      </c>
      <c r="AQ4" s="4">
        <v>9892448</v>
      </c>
      <c r="AR4" s="4">
        <v>1691741</v>
      </c>
      <c r="AS4" s="4">
        <v>203102756</v>
      </c>
      <c r="AT4" s="4">
        <v>183282</v>
      </c>
      <c r="AU4" s="4">
        <v>678926</v>
      </c>
      <c r="AV4" s="4">
        <v>455657</v>
      </c>
      <c r="AW4" s="4">
        <v>0</v>
      </c>
      <c r="AX4" s="4">
        <v>585664</v>
      </c>
      <c r="AY4" s="4">
        <v>2963720</v>
      </c>
      <c r="AZ4" s="4">
        <v>3190046</v>
      </c>
      <c r="BA4" s="4">
        <v>3874731</v>
      </c>
      <c r="BB4" s="4">
        <v>613655</v>
      </c>
      <c r="BC4" s="4">
        <v>274642905</v>
      </c>
      <c r="BD4" s="4">
        <v>2959938</v>
      </c>
      <c r="BE4" s="4">
        <v>107336</v>
      </c>
      <c r="BF4" s="4">
        <v>18741130</v>
      </c>
      <c r="BG4" s="4">
        <v>41606</v>
      </c>
      <c r="BH4" s="4">
        <v>305954</v>
      </c>
      <c r="BI4" s="4">
        <v>108826909</v>
      </c>
      <c r="BJ4" s="4">
        <v>70650402</v>
      </c>
      <c r="BK4" s="4">
        <v>9146</v>
      </c>
      <c r="BL4" s="4">
        <v>276784145</v>
      </c>
      <c r="BM4" s="4">
        <v>38280828</v>
      </c>
      <c r="BN4" s="4">
        <v>26096766</v>
      </c>
      <c r="BO4" s="4">
        <v>747492</v>
      </c>
      <c r="BP4" s="4">
        <v>52992634</v>
      </c>
      <c r="BQ4" s="4">
        <v>83176926</v>
      </c>
      <c r="BR4" s="4">
        <v>237080</v>
      </c>
      <c r="BS4" s="4">
        <v>0</v>
      </c>
      <c r="BT4" s="4">
        <v>10719</v>
      </c>
      <c r="BU4" s="4">
        <v>22862</v>
      </c>
      <c r="BV4" s="4">
        <v>1640</v>
      </c>
      <c r="BW4" s="4">
        <v>3679615</v>
      </c>
      <c r="BX4" s="4">
        <v>262034</v>
      </c>
      <c r="BY4" s="4">
        <v>1879111364</v>
      </c>
      <c r="BZ4" s="4">
        <v>0</v>
      </c>
      <c r="CA4" s="4">
        <v>620292272</v>
      </c>
      <c r="CB4" s="4">
        <v>93667</v>
      </c>
      <c r="CC4" s="4">
        <v>6151305996</v>
      </c>
      <c r="CD4" s="4">
        <v>167542807</v>
      </c>
      <c r="CE4" s="4">
        <v>216881653</v>
      </c>
      <c r="CF4" s="4">
        <v>10325756</v>
      </c>
      <c r="CG4" s="4">
        <v>1662431041</v>
      </c>
      <c r="CH4" s="4">
        <v>772955694</v>
      </c>
      <c r="CI4" s="4">
        <v>0</v>
      </c>
      <c r="CJ4" s="4">
        <v>3536129</v>
      </c>
      <c r="CK4" s="4">
        <v>18565094</v>
      </c>
      <c r="CL4" s="4">
        <v>43216593</v>
      </c>
      <c r="CM4" s="4">
        <v>13077835</v>
      </c>
      <c r="CN4" s="4">
        <v>62486919</v>
      </c>
      <c r="CO4" s="4">
        <v>1227852</v>
      </c>
      <c r="CP4" s="4">
        <v>4292938</v>
      </c>
      <c r="CQ4" s="4">
        <v>94719</v>
      </c>
      <c r="CR4" s="4">
        <v>325647</v>
      </c>
      <c r="CS4" s="4">
        <v>1223811</v>
      </c>
      <c r="CT4" s="4">
        <v>2059594</v>
      </c>
      <c r="CU4" s="4">
        <v>2043</v>
      </c>
      <c r="CV4" s="4">
        <v>4702</v>
      </c>
      <c r="CW4" s="4">
        <v>368402</v>
      </c>
      <c r="CX4" s="4">
        <v>89468</v>
      </c>
      <c r="CY4" s="4">
        <v>179991</v>
      </c>
      <c r="CZ4" s="4">
        <v>13730790</v>
      </c>
      <c r="DA4" s="4">
        <v>66142</v>
      </c>
      <c r="DB4" s="4">
        <v>25062</v>
      </c>
      <c r="DC4" s="4">
        <v>1482912</v>
      </c>
      <c r="DD4" s="4">
        <v>0</v>
      </c>
      <c r="DE4" s="4">
        <v>3444594</v>
      </c>
      <c r="DF4" s="4">
        <v>11438</v>
      </c>
      <c r="DG4" s="4">
        <v>524066</v>
      </c>
      <c r="DH4" s="4">
        <v>0</v>
      </c>
      <c r="DI4" s="4">
        <v>2659</v>
      </c>
      <c r="DJ4" s="4">
        <v>0</v>
      </c>
      <c r="DK4" s="4">
        <v>47412979</v>
      </c>
      <c r="DL4" s="4">
        <v>8358976</v>
      </c>
      <c r="DM4" s="4">
        <v>0</v>
      </c>
      <c r="DN4" s="4">
        <v>0</v>
      </c>
      <c r="DO4" s="4">
        <v>6901</v>
      </c>
      <c r="DP4" s="4">
        <v>0</v>
      </c>
      <c r="DQ4" s="4">
        <v>0</v>
      </c>
      <c r="DR4" s="4">
        <v>0</v>
      </c>
      <c r="DS4" s="4">
        <v>0</v>
      </c>
      <c r="DT4" s="4">
        <v>276402669</v>
      </c>
      <c r="DU4" s="4">
        <v>19860</v>
      </c>
      <c r="DV4" s="4">
        <v>1593266</v>
      </c>
      <c r="DW4" s="4">
        <v>57046</v>
      </c>
      <c r="DX4" s="4">
        <v>0</v>
      </c>
      <c r="DY4" s="4">
        <v>1298016</v>
      </c>
      <c r="DZ4" s="4">
        <v>4410913685</v>
      </c>
      <c r="EA4" s="4">
        <v>1113868097</v>
      </c>
      <c r="EB4" s="4">
        <v>63882792</v>
      </c>
      <c r="EC4" s="4">
        <v>174971</v>
      </c>
      <c r="ED4" s="4">
        <v>216264</v>
      </c>
      <c r="EE4" s="4">
        <v>2273099</v>
      </c>
      <c r="EF4" s="4">
        <v>12881322</v>
      </c>
      <c r="EG4" s="4">
        <v>0</v>
      </c>
      <c r="EH4" s="4">
        <v>22085920</v>
      </c>
      <c r="EI4" s="4">
        <v>1246246</v>
      </c>
      <c r="EJ4" s="4">
        <v>1693280</v>
      </c>
      <c r="EK4" s="4">
        <v>125121130</v>
      </c>
      <c r="EL4" s="4">
        <v>0</v>
      </c>
      <c r="EM4" s="4">
        <v>0</v>
      </c>
    </row>
    <row r="5" spans="1:1243" x14ac:dyDescent="0.3">
      <c r="A5" s="151" t="s">
        <v>215</v>
      </c>
      <c r="B5" s="4">
        <v>8585991</v>
      </c>
      <c r="C5" s="4">
        <v>867738288</v>
      </c>
      <c r="D5" s="4">
        <v>6941428</v>
      </c>
      <c r="E5" s="4">
        <v>0</v>
      </c>
      <c r="F5" s="4">
        <v>112857002</v>
      </c>
      <c r="G5" s="4">
        <v>1135451</v>
      </c>
      <c r="H5" s="4">
        <v>1527488205</v>
      </c>
      <c r="I5" s="4">
        <v>9738353846</v>
      </c>
      <c r="J5" s="4">
        <v>2753264420</v>
      </c>
      <c r="K5" s="4">
        <v>1822792</v>
      </c>
      <c r="L5" s="4">
        <v>10159715</v>
      </c>
      <c r="M5" s="4">
        <v>508529642</v>
      </c>
      <c r="N5" s="4">
        <v>8985081272</v>
      </c>
      <c r="O5" s="4">
        <v>310601</v>
      </c>
      <c r="P5" s="4">
        <v>7810048</v>
      </c>
      <c r="Q5" s="4">
        <v>434047748</v>
      </c>
      <c r="R5" s="4">
        <v>4064067</v>
      </c>
      <c r="S5" s="4">
        <v>52034212</v>
      </c>
      <c r="T5" s="4">
        <v>128524593</v>
      </c>
      <c r="U5" s="4">
        <v>39852252</v>
      </c>
      <c r="V5" s="4">
        <v>23963017</v>
      </c>
      <c r="W5" s="4">
        <v>90806187</v>
      </c>
      <c r="X5" s="4">
        <v>667427</v>
      </c>
      <c r="Y5" s="4">
        <v>23060751</v>
      </c>
      <c r="Z5" s="4">
        <v>139890611</v>
      </c>
      <c r="AA5" s="4">
        <v>89809221</v>
      </c>
      <c r="AB5" s="4">
        <v>721369</v>
      </c>
      <c r="AC5" s="4">
        <v>39543</v>
      </c>
      <c r="AD5" s="4">
        <v>14889967</v>
      </c>
      <c r="AE5" s="4">
        <v>341695670</v>
      </c>
      <c r="AF5" s="4">
        <v>1203777</v>
      </c>
      <c r="AG5" s="4">
        <v>4869308</v>
      </c>
      <c r="AH5" s="4">
        <v>4816786</v>
      </c>
      <c r="AI5" s="4">
        <v>0</v>
      </c>
      <c r="AJ5" s="4">
        <v>4693868</v>
      </c>
      <c r="AK5" s="4">
        <v>268261286</v>
      </c>
      <c r="AL5" s="4">
        <v>214511791</v>
      </c>
      <c r="AM5" s="4">
        <v>3788539</v>
      </c>
      <c r="AN5" s="4">
        <v>7335154</v>
      </c>
      <c r="AO5" s="4">
        <v>131944</v>
      </c>
      <c r="AP5" s="4">
        <v>1562449</v>
      </c>
      <c r="AQ5" s="4">
        <v>5452515</v>
      </c>
      <c r="AR5" s="4">
        <v>5607596</v>
      </c>
      <c r="AS5" s="4">
        <v>24350918</v>
      </c>
      <c r="AT5" s="4">
        <v>1374331</v>
      </c>
      <c r="AU5" s="4">
        <v>803276</v>
      </c>
      <c r="AV5" s="4">
        <v>5519107</v>
      </c>
      <c r="AW5" s="4">
        <v>229811</v>
      </c>
      <c r="AX5" s="4">
        <v>431286</v>
      </c>
      <c r="AY5" s="4">
        <v>7915117</v>
      </c>
      <c r="AZ5" s="4">
        <v>2177058</v>
      </c>
      <c r="BA5" s="4">
        <v>1502553</v>
      </c>
      <c r="BB5" s="4">
        <v>3435198</v>
      </c>
      <c r="BC5" s="4">
        <v>341904340</v>
      </c>
      <c r="BD5" s="4">
        <v>18342568</v>
      </c>
      <c r="BE5" s="4">
        <v>80653215</v>
      </c>
      <c r="BF5" s="4">
        <v>7897831</v>
      </c>
      <c r="BG5" s="4">
        <v>22829111</v>
      </c>
      <c r="BH5" s="4">
        <v>371125983</v>
      </c>
      <c r="BI5" s="4">
        <v>183318976</v>
      </c>
      <c r="BJ5" s="4">
        <v>152135517</v>
      </c>
      <c r="BK5" s="4">
        <v>316141971</v>
      </c>
      <c r="BL5" s="4">
        <v>9717238</v>
      </c>
      <c r="BM5" s="4">
        <v>364162</v>
      </c>
      <c r="BN5" s="4">
        <v>8482625</v>
      </c>
      <c r="BO5" s="4">
        <v>10494285143</v>
      </c>
      <c r="BP5" s="4">
        <v>4396520</v>
      </c>
      <c r="BQ5" s="4">
        <v>102514888</v>
      </c>
      <c r="BR5" s="4">
        <v>288357158</v>
      </c>
      <c r="BS5" s="4">
        <v>113841</v>
      </c>
      <c r="BT5" s="4">
        <v>92043</v>
      </c>
      <c r="BU5" s="4">
        <v>2927374</v>
      </c>
      <c r="BV5" s="4">
        <v>18876</v>
      </c>
      <c r="BW5" s="4">
        <v>153027</v>
      </c>
      <c r="BX5" s="4">
        <v>80055895</v>
      </c>
      <c r="BY5" s="4">
        <v>605326568</v>
      </c>
      <c r="BZ5" s="4">
        <v>13358</v>
      </c>
      <c r="CA5" s="4">
        <v>0</v>
      </c>
      <c r="CB5" s="4">
        <v>964155</v>
      </c>
      <c r="CC5" s="4">
        <v>8096574706</v>
      </c>
      <c r="CD5" s="4">
        <v>565986256</v>
      </c>
      <c r="CE5" s="4">
        <v>37173620</v>
      </c>
      <c r="CF5" s="4">
        <v>3431638</v>
      </c>
      <c r="CG5" s="4">
        <v>41875736689</v>
      </c>
      <c r="CH5" s="4">
        <v>346086575</v>
      </c>
      <c r="CI5" s="4">
        <v>0</v>
      </c>
      <c r="CJ5" s="4">
        <v>40794</v>
      </c>
      <c r="CK5" s="4">
        <v>20427939</v>
      </c>
      <c r="CL5" s="4">
        <v>404302</v>
      </c>
      <c r="CM5" s="4">
        <v>371882486</v>
      </c>
      <c r="CN5" s="4">
        <v>94106555</v>
      </c>
      <c r="CO5" s="4">
        <v>31676109</v>
      </c>
      <c r="CP5" s="4">
        <v>20149</v>
      </c>
      <c r="CQ5" s="4">
        <v>251384</v>
      </c>
      <c r="CR5" s="4">
        <v>888187</v>
      </c>
      <c r="CS5" s="4">
        <v>18672570</v>
      </c>
      <c r="CT5" s="4">
        <v>21665081</v>
      </c>
      <c r="CU5" s="4">
        <v>3301598</v>
      </c>
      <c r="CV5" s="4">
        <v>21675606</v>
      </c>
      <c r="CW5" s="4">
        <v>1594801</v>
      </c>
      <c r="CX5" s="4">
        <v>120282515</v>
      </c>
      <c r="CY5" s="4">
        <v>109634770</v>
      </c>
      <c r="CZ5" s="4">
        <v>10716717</v>
      </c>
      <c r="DA5" s="4">
        <v>29435825</v>
      </c>
      <c r="DB5" s="4">
        <v>160790358</v>
      </c>
      <c r="DC5" s="4">
        <v>1502891</v>
      </c>
      <c r="DD5" s="4">
        <v>87663460</v>
      </c>
      <c r="DE5" s="4">
        <v>29555489672</v>
      </c>
      <c r="DF5" s="4">
        <v>86779655</v>
      </c>
      <c r="DG5" s="4">
        <v>4066808725</v>
      </c>
      <c r="DH5" s="4">
        <v>218334604</v>
      </c>
      <c r="DI5" s="4">
        <v>0</v>
      </c>
      <c r="DJ5" s="4">
        <v>207888418</v>
      </c>
      <c r="DK5" s="4">
        <v>62739436</v>
      </c>
      <c r="DL5" s="4">
        <v>137794325</v>
      </c>
      <c r="DM5" s="4">
        <v>3843406</v>
      </c>
      <c r="DN5" s="4">
        <v>4706526</v>
      </c>
      <c r="DO5" s="4">
        <v>3459524</v>
      </c>
      <c r="DP5" s="4">
        <v>112982</v>
      </c>
      <c r="DQ5" s="4">
        <v>16593617</v>
      </c>
      <c r="DR5" s="4">
        <v>9947443</v>
      </c>
      <c r="DS5" s="4">
        <v>42583578</v>
      </c>
      <c r="DT5" s="4">
        <v>361845864</v>
      </c>
      <c r="DU5" s="4">
        <v>436021</v>
      </c>
      <c r="DV5" s="4">
        <v>16756477</v>
      </c>
      <c r="DW5" s="4">
        <v>269138</v>
      </c>
      <c r="DX5" s="4">
        <v>0</v>
      </c>
      <c r="DY5" s="4">
        <v>1173931</v>
      </c>
      <c r="DZ5" s="4">
        <v>42769722613</v>
      </c>
      <c r="EA5" s="4">
        <v>6977355</v>
      </c>
      <c r="EB5" s="4">
        <v>21793526</v>
      </c>
      <c r="EC5" s="4">
        <v>0</v>
      </c>
      <c r="ED5" s="4">
        <v>562338</v>
      </c>
      <c r="EE5" s="4">
        <v>225154510</v>
      </c>
      <c r="EF5" s="4">
        <v>153998947</v>
      </c>
      <c r="EG5" s="4">
        <v>0</v>
      </c>
      <c r="EH5" s="4">
        <v>9793504</v>
      </c>
      <c r="EI5" s="4">
        <v>0</v>
      </c>
      <c r="EJ5" s="4">
        <v>56589</v>
      </c>
      <c r="EK5" s="4">
        <v>4989985235</v>
      </c>
      <c r="EL5" s="4">
        <v>19222</v>
      </c>
      <c r="EM5" s="4">
        <v>0</v>
      </c>
    </row>
    <row r="6" spans="1:1243" x14ac:dyDescent="0.3">
      <c r="A6" s="151" t="s">
        <v>216</v>
      </c>
      <c r="B6" s="4">
        <v>0</v>
      </c>
      <c r="C6" s="4">
        <v>0</v>
      </c>
      <c r="D6" s="4">
        <v>0</v>
      </c>
      <c r="E6" s="4">
        <v>0</v>
      </c>
      <c r="F6" s="4">
        <v>0</v>
      </c>
      <c r="G6" s="4">
        <v>669797</v>
      </c>
      <c r="H6" s="4">
        <v>764923302</v>
      </c>
      <c r="I6" s="4">
        <v>817959902</v>
      </c>
      <c r="J6" s="4">
        <v>29769794</v>
      </c>
      <c r="K6" s="4">
        <v>0</v>
      </c>
      <c r="L6" s="4">
        <v>0</v>
      </c>
      <c r="M6" s="4">
        <v>65552984</v>
      </c>
      <c r="N6" s="4">
        <v>12594634</v>
      </c>
      <c r="O6" s="4">
        <v>0</v>
      </c>
      <c r="P6" s="4">
        <v>1589755</v>
      </c>
      <c r="Q6" s="4">
        <v>1828384</v>
      </c>
      <c r="R6" s="4">
        <v>56281</v>
      </c>
      <c r="S6" s="4">
        <v>0</v>
      </c>
      <c r="T6" s="4">
        <v>23273</v>
      </c>
      <c r="U6" s="4">
        <v>14578</v>
      </c>
      <c r="V6" s="4">
        <v>0</v>
      </c>
      <c r="W6" s="4">
        <v>0</v>
      </c>
      <c r="X6" s="4">
        <v>12440</v>
      </c>
      <c r="Y6" s="4">
        <v>21073</v>
      </c>
      <c r="Z6" s="4">
        <v>0</v>
      </c>
      <c r="AA6" s="4">
        <v>29858</v>
      </c>
      <c r="AB6" s="4">
        <v>0</v>
      </c>
      <c r="AC6" s="4">
        <v>379353</v>
      </c>
      <c r="AD6" s="4">
        <v>611101</v>
      </c>
      <c r="AE6" s="4">
        <v>60411628</v>
      </c>
      <c r="AF6" s="4">
        <v>0</v>
      </c>
      <c r="AG6" s="4">
        <v>0</v>
      </c>
      <c r="AH6" s="4">
        <v>0</v>
      </c>
      <c r="AI6" s="4">
        <v>0</v>
      </c>
      <c r="AJ6" s="4">
        <v>190494</v>
      </c>
      <c r="AK6" s="4">
        <v>3282863</v>
      </c>
      <c r="AL6" s="4">
        <v>8541890</v>
      </c>
      <c r="AM6" s="4">
        <v>33121</v>
      </c>
      <c r="AN6" s="4">
        <v>652824</v>
      </c>
      <c r="AO6" s="4">
        <v>0</v>
      </c>
      <c r="AP6" s="4">
        <v>8624</v>
      </c>
      <c r="AQ6" s="4">
        <v>0</v>
      </c>
      <c r="AR6" s="4">
        <v>192809</v>
      </c>
      <c r="AS6" s="4">
        <v>8264</v>
      </c>
      <c r="AT6" s="4">
        <v>0</v>
      </c>
      <c r="AU6" s="4">
        <v>0</v>
      </c>
      <c r="AV6" s="4">
        <v>14849</v>
      </c>
      <c r="AW6" s="4">
        <v>0</v>
      </c>
      <c r="AX6" s="4">
        <v>0</v>
      </c>
      <c r="AY6" s="4">
        <v>1479</v>
      </c>
      <c r="AZ6" s="4">
        <v>5053</v>
      </c>
      <c r="BA6" s="4">
        <v>0</v>
      </c>
      <c r="BB6" s="4">
        <v>187709</v>
      </c>
      <c r="BC6" s="4">
        <v>1404177</v>
      </c>
      <c r="BD6" s="4">
        <v>32680</v>
      </c>
      <c r="BE6" s="4">
        <v>1263181</v>
      </c>
      <c r="BF6" s="4">
        <v>98553</v>
      </c>
      <c r="BG6" s="4">
        <v>36159676</v>
      </c>
      <c r="BH6" s="4">
        <v>1176005</v>
      </c>
      <c r="BI6" s="4">
        <v>0</v>
      </c>
      <c r="BJ6" s="4">
        <v>50106</v>
      </c>
      <c r="BK6" s="4">
        <v>2164</v>
      </c>
      <c r="BL6" s="4">
        <v>0</v>
      </c>
      <c r="BM6" s="4">
        <v>0</v>
      </c>
      <c r="BN6" s="4">
        <v>74701</v>
      </c>
      <c r="BO6" s="4">
        <v>73048</v>
      </c>
      <c r="BP6" s="4">
        <v>26045</v>
      </c>
      <c r="BQ6" s="4">
        <v>10817512</v>
      </c>
      <c r="BR6" s="4">
        <v>73566</v>
      </c>
      <c r="BS6" s="4">
        <v>0</v>
      </c>
      <c r="BT6" s="4">
        <v>15572</v>
      </c>
      <c r="BU6" s="4">
        <v>0</v>
      </c>
      <c r="BV6" s="4">
        <v>0</v>
      </c>
      <c r="BW6" s="4">
        <v>0</v>
      </c>
      <c r="BX6" s="4">
        <v>55341</v>
      </c>
      <c r="BY6" s="4">
        <v>129976766</v>
      </c>
      <c r="BZ6" s="4">
        <v>0</v>
      </c>
      <c r="CA6" s="4">
        <v>0</v>
      </c>
      <c r="CB6" s="4">
        <v>296471</v>
      </c>
      <c r="CC6" s="4">
        <v>378894806</v>
      </c>
      <c r="CD6" s="4">
        <v>446041072</v>
      </c>
      <c r="CE6" s="4">
        <v>5921134</v>
      </c>
      <c r="CF6" s="4">
        <v>120795</v>
      </c>
      <c r="CG6" s="4">
        <v>3136602060</v>
      </c>
      <c r="CH6" s="4">
        <v>15516115</v>
      </c>
      <c r="CI6" s="4">
        <v>0</v>
      </c>
      <c r="CJ6" s="4">
        <v>141936</v>
      </c>
      <c r="CK6" s="4">
        <v>1632676</v>
      </c>
      <c r="CL6" s="4">
        <v>27545</v>
      </c>
      <c r="CM6" s="4">
        <v>186921040</v>
      </c>
      <c r="CN6" s="4">
        <v>1350839</v>
      </c>
      <c r="CO6" s="4">
        <v>0</v>
      </c>
      <c r="CP6" s="4">
        <v>0</v>
      </c>
      <c r="CQ6" s="4">
        <v>0</v>
      </c>
      <c r="CR6" s="4">
        <v>8979</v>
      </c>
      <c r="CS6" s="4">
        <v>412234</v>
      </c>
      <c r="CT6" s="4">
        <v>4792</v>
      </c>
      <c r="CU6" s="4">
        <v>0</v>
      </c>
      <c r="CV6" s="4">
        <v>0</v>
      </c>
      <c r="CW6" s="4">
        <v>9187</v>
      </c>
      <c r="CX6" s="4">
        <v>0</v>
      </c>
      <c r="CY6" s="4">
        <v>0</v>
      </c>
      <c r="CZ6" s="4">
        <v>21146</v>
      </c>
      <c r="DA6" s="4">
        <v>15691</v>
      </c>
      <c r="DB6" s="4">
        <v>0</v>
      </c>
      <c r="DC6" s="4">
        <v>435669</v>
      </c>
      <c r="DD6" s="4">
        <v>0</v>
      </c>
      <c r="DE6" s="4">
        <v>2940</v>
      </c>
      <c r="DF6" s="4">
        <v>3399</v>
      </c>
      <c r="DG6" s="4">
        <v>0</v>
      </c>
      <c r="DH6" s="4">
        <v>0</v>
      </c>
      <c r="DI6" s="4">
        <v>0</v>
      </c>
      <c r="DJ6" s="4">
        <v>0</v>
      </c>
      <c r="DK6" s="4">
        <v>0</v>
      </c>
      <c r="DL6" s="4">
        <v>0</v>
      </c>
      <c r="DM6" s="4">
        <v>0</v>
      </c>
      <c r="DN6" s="4">
        <v>0</v>
      </c>
      <c r="DO6" s="4">
        <v>0</v>
      </c>
      <c r="DP6" s="4">
        <v>0</v>
      </c>
      <c r="DQ6" s="4">
        <v>0</v>
      </c>
      <c r="DR6" s="4">
        <v>0</v>
      </c>
      <c r="DS6" s="4">
        <v>0</v>
      </c>
      <c r="DT6" s="4">
        <v>0</v>
      </c>
      <c r="DU6" s="4">
        <v>0</v>
      </c>
      <c r="DV6" s="4">
        <v>44539</v>
      </c>
      <c r="DW6" s="4">
        <v>42074</v>
      </c>
      <c r="DX6" s="4">
        <v>0</v>
      </c>
      <c r="DY6" s="4">
        <v>0</v>
      </c>
      <c r="DZ6" s="4">
        <v>2915491</v>
      </c>
      <c r="EA6" s="4">
        <v>0</v>
      </c>
      <c r="EB6" s="4">
        <v>599478</v>
      </c>
      <c r="EC6" s="4">
        <v>0</v>
      </c>
      <c r="ED6" s="4">
        <v>0</v>
      </c>
      <c r="EE6" s="4">
        <v>36320</v>
      </c>
      <c r="EF6" s="4">
        <v>6230033</v>
      </c>
      <c r="EG6" s="4">
        <v>0</v>
      </c>
      <c r="EH6" s="4">
        <v>0</v>
      </c>
      <c r="EI6" s="4">
        <v>871284</v>
      </c>
      <c r="EJ6" s="4">
        <v>0</v>
      </c>
      <c r="EK6" s="4">
        <v>47434589</v>
      </c>
      <c r="EL6" s="4">
        <v>0</v>
      </c>
      <c r="EM6" s="4">
        <v>0</v>
      </c>
    </row>
    <row r="7" spans="1:1243" x14ac:dyDescent="0.3">
      <c r="A7" s="151" t="s">
        <v>217</v>
      </c>
      <c r="B7" s="4">
        <v>564122</v>
      </c>
      <c r="C7" s="4">
        <v>229639051</v>
      </c>
      <c r="D7" s="4">
        <v>0</v>
      </c>
      <c r="E7" s="4">
        <v>63410</v>
      </c>
      <c r="F7" s="4">
        <v>0</v>
      </c>
      <c r="G7" s="4">
        <v>112264</v>
      </c>
      <c r="H7" s="4">
        <v>409649848</v>
      </c>
      <c r="I7" s="4">
        <v>1514314324</v>
      </c>
      <c r="J7" s="4">
        <v>139598</v>
      </c>
      <c r="K7" s="4">
        <v>63062156</v>
      </c>
      <c r="L7" s="4">
        <v>30152859</v>
      </c>
      <c r="M7" s="4">
        <v>193862938</v>
      </c>
      <c r="N7" s="4">
        <v>1322409</v>
      </c>
      <c r="O7" s="4">
        <v>0</v>
      </c>
      <c r="P7" s="4">
        <v>0</v>
      </c>
      <c r="Q7" s="4">
        <v>409513</v>
      </c>
      <c r="R7" s="4">
        <v>0</v>
      </c>
      <c r="S7" s="4">
        <v>212670</v>
      </c>
      <c r="T7" s="4">
        <v>47527615</v>
      </c>
      <c r="U7" s="4">
        <v>1574577</v>
      </c>
      <c r="V7" s="4">
        <v>61255</v>
      </c>
      <c r="W7" s="4">
        <v>2971694</v>
      </c>
      <c r="X7" s="4">
        <v>10165177</v>
      </c>
      <c r="Y7" s="4">
        <v>8222297</v>
      </c>
      <c r="Z7" s="4">
        <v>0</v>
      </c>
      <c r="AA7" s="4">
        <v>23422714</v>
      </c>
      <c r="AB7" s="4">
        <v>0</v>
      </c>
      <c r="AC7" s="4">
        <v>50761</v>
      </c>
      <c r="AD7" s="4">
        <v>300781</v>
      </c>
      <c r="AE7" s="4">
        <v>51330597</v>
      </c>
      <c r="AF7" s="4">
        <v>154526</v>
      </c>
      <c r="AG7" s="4">
        <v>304897</v>
      </c>
      <c r="AH7" s="4">
        <v>47215</v>
      </c>
      <c r="AI7" s="4">
        <v>0</v>
      </c>
      <c r="AJ7" s="4">
        <v>93067</v>
      </c>
      <c r="AK7" s="4">
        <v>7241880</v>
      </c>
      <c r="AL7" s="4">
        <v>4970993</v>
      </c>
      <c r="AM7" s="4">
        <v>0</v>
      </c>
      <c r="AN7" s="4">
        <v>48306</v>
      </c>
      <c r="AO7" s="4">
        <v>0</v>
      </c>
      <c r="AP7" s="4">
        <v>0</v>
      </c>
      <c r="AQ7" s="4">
        <v>67038</v>
      </c>
      <c r="AR7" s="4">
        <v>38404</v>
      </c>
      <c r="AS7" s="4">
        <v>212744</v>
      </c>
      <c r="AT7" s="4">
        <v>30846</v>
      </c>
      <c r="AU7" s="4">
        <v>19429</v>
      </c>
      <c r="AV7" s="4">
        <v>55943</v>
      </c>
      <c r="AW7" s="4">
        <v>4357</v>
      </c>
      <c r="AX7" s="4">
        <v>2055</v>
      </c>
      <c r="AY7" s="4">
        <v>320530</v>
      </c>
      <c r="AZ7" s="4">
        <v>0</v>
      </c>
      <c r="BA7" s="4">
        <v>0</v>
      </c>
      <c r="BB7" s="4">
        <v>19776</v>
      </c>
      <c r="BC7" s="4">
        <v>1166612</v>
      </c>
      <c r="BD7" s="4">
        <v>7421</v>
      </c>
      <c r="BE7" s="4">
        <v>0</v>
      </c>
      <c r="BF7" s="4">
        <v>230</v>
      </c>
      <c r="BG7" s="4">
        <v>107378</v>
      </c>
      <c r="BH7" s="4">
        <v>37360</v>
      </c>
      <c r="BI7" s="4">
        <v>46702539</v>
      </c>
      <c r="BJ7" s="4">
        <v>54061</v>
      </c>
      <c r="BK7" s="4">
        <v>30545</v>
      </c>
      <c r="BL7" s="4">
        <v>307119</v>
      </c>
      <c r="BM7" s="4">
        <v>19675</v>
      </c>
      <c r="BN7" s="4">
        <v>963265</v>
      </c>
      <c r="BO7" s="4">
        <v>11569593</v>
      </c>
      <c r="BP7" s="4">
        <v>4581</v>
      </c>
      <c r="BQ7" s="4">
        <v>1504049</v>
      </c>
      <c r="BR7" s="4">
        <v>12498</v>
      </c>
      <c r="BS7" s="4">
        <v>0</v>
      </c>
      <c r="BT7" s="4">
        <v>0</v>
      </c>
      <c r="BU7" s="4">
        <v>0</v>
      </c>
      <c r="BV7" s="4">
        <v>0</v>
      </c>
      <c r="BW7" s="4">
        <v>0</v>
      </c>
      <c r="BX7" s="4">
        <v>34467</v>
      </c>
      <c r="BY7" s="4">
        <v>169363414</v>
      </c>
      <c r="BZ7" s="4">
        <v>0</v>
      </c>
      <c r="CA7" s="4">
        <v>52910713</v>
      </c>
      <c r="CB7" s="4">
        <v>2626418</v>
      </c>
      <c r="CC7" s="4">
        <v>16284005</v>
      </c>
      <c r="CD7" s="4">
        <v>549734405</v>
      </c>
      <c r="CE7" s="4">
        <v>623781</v>
      </c>
      <c r="CF7" s="4">
        <v>115063</v>
      </c>
      <c r="CG7" s="4">
        <v>487688670</v>
      </c>
      <c r="CH7" s="4">
        <v>0</v>
      </c>
      <c r="CI7" s="4">
        <v>0</v>
      </c>
      <c r="CJ7" s="4">
        <v>70998</v>
      </c>
      <c r="CK7" s="4">
        <v>36741118</v>
      </c>
      <c r="CL7" s="4">
        <v>76812</v>
      </c>
      <c r="CM7" s="4">
        <v>3399342</v>
      </c>
      <c r="CN7" s="4">
        <v>19451803</v>
      </c>
      <c r="CO7" s="4">
        <v>176197</v>
      </c>
      <c r="CP7" s="4">
        <v>0</v>
      </c>
      <c r="CQ7" s="4">
        <v>0</v>
      </c>
      <c r="CR7" s="4">
        <v>2573</v>
      </c>
      <c r="CS7" s="4">
        <v>13908</v>
      </c>
      <c r="CT7" s="4">
        <v>42711</v>
      </c>
      <c r="CU7" s="4">
        <v>0</v>
      </c>
      <c r="CV7" s="4">
        <v>28600</v>
      </c>
      <c r="CW7" s="4">
        <v>0</v>
      </c>
      <c r="CX7" s="4">
        <v>41767</v>
      </c>
      <c r="CY7" s="4">
        <v>7066</v>
      </c>
      <c r="CZ7" s="4">
        <v>680122</v>
      </c>
      <c r="DA7" s="4">
        <v>0</v>
      </c>
      <c r="DB7" s="4">
        <v>1145362</v>
      </c>
      <c r="DC7" s="4">
        <v>67928</v>
      </c>
      <c r="DD7" s="4">
        <v>0</v>
      </c>
      <c r="DE7" s="4">
        <v>17032401</v>
      </c>
      <c r="DF7" s="4">
        <v>39785</v>
      </c>
      <c r="DG7" s="4">
        <v>0</v>
      </c>
      <c r="DH7" s="4">
        <v>0</v>
      </c>
      <c r="DI7" s="4">
        <v>0</v>
      </c>
      <c r="DJ7" s="4">
        <v>0</v>
      </c>
      <c r="DK7" s="4">
        <v>0</v>
      </c>
      <c r="DL7" s="4">
        <v>0</v>
      </c>
      <c r="DM7" s="4">
        <v>0</v>
      </c>
      <c r="DN7" s="4">
        <v>3191</v>
      </c>
      <c r="DO7" s="4">
        <v>0</v>
      </c>
      <c r="DP7" s="4">
        <v>0</v>
      </c>
      <c r="DQ7" s="4">
        <v>0</v>
      </c>
      <c r="DR7" s="4">
        <v>0</v>
      </c>
      <c r="DS7" s="4">
        <v>7886</v>
      </c>
      <c r="DT7" s="4">
        <v>0</v>
      </c>
      <c r="DU7" s="4">
        <v>0</v>
      </c>
      <c r="DV7" s="4">
        <v>169399</v>
      </c>
      <c r="DW7" s="4">
        <v>0</v>
      </c>
      <c r="DX7" s="4">
        <v>0</v>
      </c>
      <c r="DY7" s="4">
        <v>0</v>
      </c>
      <c r="DZ7" s="4">
        <v>12942798</v>
      </c>
      <c r="EA7" s="4">
        <v>2697</v>
      </c>
      <c r="EB7" s="4">
        <v>18691625</v>
      </c>
      <c r="EC7" s="4">
        <v>82081</v>
      </c>
      <c r="ED7" s="4">
        <v>0</v>
      </c>
      <c r="EE7" s="4">
        <v>60002444</v>
      </c>
      <c r="EF7" s="4">
        <v>117573277</v>
      </c>
      <c r="EG7" s="4">
        <v>0</v>
      </c>
      <c r="EH7" s="4">
        <v>86484702</v>
      </c>
      <c r="EI7" s="4">
        <v>2522</v>
      </c>
      <c r="EJ7" s="4">
        <v>2168534</v>
      </c>
      <c r="EK7" s="4">
        <v>708803</v>
      </c>
      <c r="EL7" s="4">
        <v>0</v>
      </c>
      <c r="EM7" s="4">
        <v>11287</v>
      </c>
    </row>
    <row r="8" spans="1:1243" x14ac:dyDescent="0.3">
      <c r="A8" s="152" t="s">
        <v>77</v>
      </c>
      <c r="B8" s="4">
        <f>SUM(B4:B7)</f>
        <v>30382372</v>
      </c>
      <c r="C8" s="4">
        <f t="shared" ref="C8:BN8" si="0">SUM(C4:C7)</f>
        <v>1097499132</v>
      </c>
      <c r="D8" s="4">
        <f t="shared" si="0"/>
        <v>6976135</v>
      </c>
      <c r="E8" s="4">
        <f t="shared" si="0"/>
        <v>85459</v>
      </c>
      <c r="F8" s="4">
        <f t="shared" si="0"/>
        <v>114268825</v>
      </c>
      <c r="G8" s="4">
        <f t="shared" si="0"/>
        <v>2698467</v>
      </c>
      <c r="H8" s="4">
        <f t="shared" si="0"/>
        <v>3495830849</v>
      </c>
      <c r="I8" s="4">
        <f t="shared" si="0"/>
        <v>13865717482</v>
      </c>
      <c r="J8" s="4">
        <f t="shared" si="0"/>
        <v>2787026939</v>
      </c>
      <c r="K8" s="4">
        <f t="shared" si="0"/>
        <v>75666685</v>
      </c>
      <c r="L8" s="4">
        <f t="shared" si="0"/>
        <v>57267299</v>
      </c>
      <c r="M8" s="4">
        <f t="shared" si="0"/>
        <v>884821307</v>
      </c>
      <c r="N8" s="4">
        <f t="shared" si="0"/>
        <v>9137140621</v>
      </c>
      <c r="O8" s="4">
        <f t="shared" si="0"/>
        <v>1129685</v>
      </c>
      <c r="P8" s="4">
        <f t="shared" si="0"/>
        <v>10156888</v>
      </c>
      <c r="Q8" s="4">
        <f t="shared" si="0"/>
        <v>436514762</v>
      </c>
      <c r="R8" s="4">
        <f t="shared" si="0"/>
        <v>4133688</v>
      </c>
      <c r="S8" s="4">
        <f t="shared" si="0"/>
        <v>64477002</v>
      </c>
      <c r="T8" s="4">
        <f t="shared" si="0"/>
        <v>317942799</v>
      </c>
      <c r="U8" s="4">
        <f t="shared" si="0"/>
        <v>262869197</v>
      </c>
      <c r="V8" s="4">
        <f t="shared" si="0"/>
        <v>31593102</v>
      </c>
      <c r="W8" s="4">
        <f t="shared" si="0"/>
        <v>895251332</v>
      </c>
      <c r="X8" s="4">
        <f t="shared" si="0"/>
        <v>319577312</v>
      </c>
      <c r="Y8" s="4">
        <f t="shared" si="0"/>
        <v>34428355</v>
      </c>
      <c r="Z8" s="4">
        <f t="shared" si="0"/>
        <v>140104364</v>
      </c>
      <c r="AA8" s="4">
        <f t="shared" si="0"/>
        <v>246770145</v>
      </c>
      <c r="AB8" s="4">
        <f t="shared" si="0"/>
        <v>746279</v>
      </c>
      <c r="AC8" s="4">
        <f t="shared" si="0"/>
        <v>469657</v>
      </c>
      <c r="AD8" s="4">
        <f t="shared" si="0"/>
        <v>16437155</v>
      </c>
      <c r="AE8" s="4">
        <f t="shared" si="0"/>
        <v>484859413</v>
      </c>
      <c r="AF8" s="4">
        <f t="shared" si="0"/>
        <v>10223050</v>
      </c>
      <c r="AG8" s="4">
        <f t="shared" si="0"/>
        <v>5174205</v>
      </c>
      <c r="AH8" s="4">
        <f t="shared" si="0"/>
        <v>5163396</v>
      </c>
      <c r="AI8" s="4">
        <f t="shared" si="0"/>
        <v>0</v>
      </c>
      <c r="AJ8" s="4">
        <f t="shared" si="0"/>
        <v>5177567</v>
      </c>
      <c r="AK8" s="4">
        <f t="shared" si="0"/>
        <v>291892151</v>
      </c>
      <c r="AL8" s="4">
        <f t="shared" si="0"/>
        <v>252875589</v>
      </c>
      <c r="AM8" s="4">
        <f t="shared" si="0"/>
        <v>3821660</v>
      </c>
      <c r="AN8" s="4">
        <f t="shared" si="0"/>
        <v>11209854</v>
      </c>
      <c r="AO8" s="4">
        <f t="shared" si="0"/>
        <v>281099</v>
      </c>
      <c r="AP8" s="4">
        <f t="shared" si="0"/>
        <v>1571073</v>
      </c>
      <c r="AQ8" s="4">
        <f t="shared" si="0"/>
        <v>15412001</v>
      </c>
      <c r="AR8" s="4">
        <f t="shared" si="0"/>
        <v>7530550</v>
      </c>
      <c r="AS8" s="4">
        <f t="shared" si="0"/>
        <v>227674682</v>
      </c>
      <c r="AT8" s="4">
        <f t="shared" si="0"/>
        <v>1588459</v>
      </c>
      <c r="AU8" s="4">
        <f t="shared" si="0"/>
        <v>1501631</v>
      </c>
      <c r="AV8" s="4">
        <f t="shared" si="0"/>
        <v>6045556</v>
      </c>
      <c r="AW8" s="4">
        <f t="shared" si="0"/>
        <v>234168</v>
      </c>
      <c r="AX8" s="4">
        <f t="shared" si="0"/>
        <v>1019005</v>
      </c>
      <c r="AY8" s="4">
        <f t="shared" si="0"/>
        <v>11200846</v>
      </c>
      <c r="AZ8" s="4">
        <f t="shared" si="0"/>
        <v>5372157</v>
      </c>
      <c r="BA8" s="4">
        <f t="shared" si="0"/>
        <v>5377284</v>
      </c>
      <c r="BB8" s="4">
        <f t="shared" si="0"/>
        <v>4256338</v>
      </c>
      <c r="BC8" s="4">
        <f t="shared" si="0"/>
        <v>619118034</v>
      </c>
      <c r="BD8" s="4">
        <f t="shared" si="0"/>
        <v>21342607</v>
      </c>
      <c r="BE8" s="4">
        <f t="shared" si="0"/>
        <v>82023732</v>
      </c>
      <c r="BF8" s="4">
        <f t="shared" si="0"/>
        <v>26737744</v>
      </c>
      <c r="BG8" s="4">
        <f t="shared" si="0"/>
        <v>59137771</v>
      </c>
      <c r="BH8" s="4">
        <f t="shared" si="0"/>
        <v>372645302</v>
      </c>
      <c r="BI8" s="4">
        <f t="shared" si="0"/>
        <v>338848424</v>
      </c>
      <c r="BJ8" s="4">
        <f t="shared" si="0"/>
        <v>222890086</v>
      </c>
      <c r="BK8" s="4">
        <f t="shared" si="0"/>
        <v>316183826</v>
      </c>
      <c r="BL8" s="4">
        <f t="shared" si="0"/>
        <v>286808502</v>
      </c>
      <c r="BM8" s="4">
        <f t="shared" si="0"/>
        <v>38664665</v>
      </c>
      <c r="BN8" s="4">
        <f t="shared" si="0"/>
        <v>35617357</v>
      </c>
      <c r="BO8" s="4">
        <f t="shared" ref="BO8:DZ8" si="1">SUM(BO4:BO7)</f>
        <v>10506675276</v>
      </c>
      <c r="BP8" s="4">
        <f t="shared" si="1"/>
        <v>57419780</v>
      </c>
      <c r="BQ8" s="4">
        <f t="shared" si="1"/>
        <v>198013375</v>
      </c>
      <c r="BR8" s="4">
        <f t="shared" si="1"/>
        <v>288680302</v>
      </c>
      <c r="BS8" s="4">
        <f t="shared" si="1"/>
        <v>113841</v>
      </c>
      <c r="BT8" s="4">
        <f t="shared" si="1"/>
        <v>118334</v>
      </c>
      <c r="BU8" s="4">
        <f t="shared" si="1"/>
        <v>2950236</v>
      </c>
      <c r="BV8" s="4">
        <f t="shared" si="1"/>
        <v>20516</v>
      </c>
      <c r="BW8" s="4">
        <f t="shared" si="1"/>
        <v>3832642</v>
      </c>
      <c r="BX8" s="4">
        <f t="shared" si="1"/>
        <v>80407737</v>
      </c>
      <c r="BY8" s="4">
        <f t="shared" si="1"/>
        <v>2783778112</v>
      </c>
      <c r="BZ8" s="4">
        <f t="shared" si="1"/>
        <v>13358</v>
      </c>
      <c r="CA8" s="4">
        <f t="shared" si="1"/>
        <v>673202985</v>
      </c>
      <c r="CB8" s="4">
        <f t="shared" si="1"/>
        <v>3980711</v>
      </c>
      <c r="CC8" s="4">
        <f t="shared" si="1"/>
        <v>14643059513</v>
      </c>
      <c r="CD8" s="4">
        <f t="shared" si="1"/>
        <v>1729304540</v>
      </c>
      <c r="CE8" s="4">
        <f t="shared" si="1"/>
        <v>260600188</v>
      </c>
      <c r="CF8" s="4">
        <f t="shared" si="1"/>
        <v>13993252</v>
      </c>
      <c r="CG8" s="4">
        <f t="shared" si="1"/>
        <v>47162458460</v>
      </c>
      <c r="CH8" s="4">
        <f t="shared" si="1"/>
        <v>1134558384</v>
      </c>
      <c r="CI8" s="4">
        <f t="shared" si="1"/>
        <v>0</v>
      </c>
      <c r="CJ8" s="4">
        <f t="shared" si="1"/>
        <v>3789857</v>
      </c>
      <c r="CK8" s="4">
        <f t="shared" si="1"/>
        <v>77366827</v>
      </c>
      <c r="CL8" s="4">
        <f t="shared" si="1"/>
        <v>43725252</v>
      </c>
      <c r="CM8" s="4">
        <f t="shared" si="1"/>
        <v>575280703</v>
      </c>
      <c r="CN8" s="4">
        <f t="shared" si="1"/>
        <v>177396116</v>
      </c>
      <c r="CO8" s="4">
        <f t="shared" si="1"/>
        <v>33080158</v>
      </c>
      <c r="CP8" s="4">
        <f t="shared" si="1"/>
        <v>4313087</v>
      </c>
      <c r="CQ8" s="4">
        <f t="shared" si="1"/>
        <v>346103</v>
      </c>
      <c r="CR8" s="4">
        <f t="shared" si="1"/>
        <v>1225386</v>
      </c>
      <c r="CS8" s="4">
        <f t="shared" si="1"/>
        <v>20322523</v>
      </c>
      <c r="CT8" s="4">
        <f t="shared" si="1"/>
        <v>23772178</v>
      </c>
      <c r="CU8" s="4">
        <f t="shared" si="1"/>
        <v>3303641</v>
      </c>
      <c r="CV8" s="4">
        <f t="shared" si="1"/>
        <v>21708908</v>
      </c>
      <c r="CW8" s="4">
        <f t="shared" si="1"/>
        <v>1972390</v>
      </c>
      <c r="CX8" s="4">
        <f t="shared" si="1"/>
        <v>120413750</v>
      </c>
      <c r="CY8" s="4">
        <f t="shared" si="1"/>
        <v>109821827</v>
      </c>
      <c r="CZ8" s="4">
        <f t="shared" si="1"/>
        <v>25148775</v>
      </c>
      <c r="DA8" s="4">
        <f t="shared" si="1"/>
        <v>29517658</v>
      </c>
      <c r="DB8" s="4">
        <f t="shared" si="1"/>
        <v>161960782</v>
      </c>
      <c r="DC8" s="4">
        <f t="shared" si="1"/>
        <v>3489400</v>
      </c>
      <c r="DD8" s="4">
        <f t="shared" si="1"/>
        <v>87663460</v>
      </c>
      <c r="DE8" s="4">
        <f t="shared" si="1"/>
        <v>29575969607</v>
      </c>
      <c r="DF8" s="4">
        <f t="shared" si="1"/>
        <v>86834277</v>
      </c>
      <c r="DG8" s="4">
        <f t="shared" si="1"/>
        <v>4067332791</v>
      </c>
      <c r="DH8" s="4">
        <f t="shared" si="1"/>
        <v>218334604</v>
      </c>
      <c r="DI8" s="4">
        <f t="shared" si="1"/>
        <v>2659</v>
      </c>
      <c r="DJ8" s="4">
        <f t="shared" si="1"/>
        <v>207888418</v>
      </c>
      <c r="DK8" s="4">
        <f t="shared" si="1"/>
        <v>110152415</v>
      </c>
      <c r="DL8" s="4">
        <f t="shared" si="1"/>
        <v>146153301</v>
      </c>
      <c r="DM8" s="4">
        <f t="shared" si="1"/>
        <v>3843406</v>
      </c>
      <c r="DN8" s="4">
        <f t="shared" si="1"/>
        <v>4709717</v>
      </c>
      <c r="DO8" s="4">
        <f t="shared" si="1"/>
        <v>3466425</v>
      </c>
      <c r="DP8" s="4">
        <f t="shared" si="1"/>
        <v>112982</v>
      </c>
      <c r="DQ8" s="4">
        <f t="shared" si="1"/>
        <v>16593617</v>
      </c>
      <c r="DR8" s="4">
        <f t="shared" si="1"/>
        <v>9947443</v>
      </c>
      <c r="DS8" s="4">
        <f t="shared" si="1"/>
        <v>42591464</v>
      </c>
      <c r="DT8" s="4">
        <f t="shared" si="1"/>
        <v>638248533</v>
      </c>
      <c r="DU8" s="4">
        <f t="shared" si="1"/>
        <v>455881</v>
      </c>
      <c r="DV8" s="4">
        <f t="shared" si="1"/>
        <v>18563681</v>
      </c>
      <c r="DW8" s="4">
        <f t="shared" si="1"/>
        <v>368258</v>
      </c>
      <c r="DX8" s="4">
        <f t="shared" si="1"/>
        <v>0</v>
      </c>
      <c r="DY8" s="4">
        <f t="shared" si="1"/>
        <v>2471947</v>
      </c>
      <c r="DZ8" s="4">
        <f t="shared" si="1"/>
        <v>47196494587</v>
      </c>
      <c r="EA8" s="4">
        <f t="shared" ref="EA8:EM8" si="2">SUM(EA4:EA7)</f>
        <v>1120848149</v>
      </c>
      <c r="EB8" s="4">
        <f t="shared" si="2"/>
        <v>104967421</v>
      </c>
      <c r="EC8" s="4">
        <f t="shared" si="2"/>
        <v>257052</v>
      </c>
      <c r="ED8" s="4">
        <f t="shared" si="2"/>
        <v>778602</v>
      </c>
      <c r="EE8" s="4">
        <f t="shared" si="2"/>
        <v>287466373</v>
      </c>
      <c r="EF8" s="4">
        <f t="shared" si="2"/>
        <v>290683579</v>
      </c>
      <c r="EG8" s="4">
        <f t="shared" si="2"/>
        <v>0</v>
      </c>
      <c r="EH8" s="4">
        <f t="shared" si="2"/>
        <v>118364126</v>
      </c>
      <c r="EI8" s="4">
        <f t="shared" si="2"/>
        <v>2120052</v>
      </c>
      <c r="EJ8" s="4">
        <f t="shared" si="2"/>
        <v>3918403</v>
      </c>
      <c r="EK8" s="4">
        <f t="shared" si="2"/>
        <v>5163249757</v>
      </c>
      <c r="EL8" s="4">
        <f t="shared" si="2"/>
        <v>19222</v>
      </c>
      <c r="EM8" s="4">
        <f t="shared" si="2"/>
        <v>11287</v>
      </c>
    </row>
    <row r="14" spans="1:1243" x14ac:dyDescent="0.3">
      <c r="A14" s="150" t="s">
        <v>438</v>
      </c>
      <c r="B14" s="149">
        <v>650</v>
      </c>
      <c r="C14" s="149">
        <v>651</v>
      </c>
      <c r="D14" s="149">
        <v>652</v>
      </c>
      <c r="E14" s="149">
        <v>653</v>
      </c>
      <c r="F14" s="149">
        <v>654</v>
      </c>
      <c r="G14" s="149">
        <v>655</v>
      </c>
      <c r="H14" s="149">
        <v>656</v>
      </c>
      <c r="I14" s="149">
        <v>657</v>
      </c>
      <c r="J14" s="149">
        <v>658</v>
      </c>
      <c r="K14" s="149">
        <v>659</v>
      </c>
      <c r="L14" s="149">
        <v>660</v>
      </c>
      <c r="M14" s="149">
        <v>661</v>
      </c>
      <c r="N14" s="149">
        <v>662</v>
      </c>
      <c r="O14" s="149">
        <v>663</v>
      </c>
      <c r="P14" s="149">
        <v>664</v>
      </c>
      <c r="Q14" s="149">
        <v>665</v>
      </c>
      <c r="R14" s="149">
        <v>666</v>
      </c>
      <c r="S14" s="149">
        <v>667</v>
      </c>
      <c r="T14" s="149">
        <v>668</v>
      </c>
      <c r="U14" s="149">
        <v>669</v>
      </c>
      <c r="V14" s="149">
        <v>670</v>
      </c>
      <c r="W14" s="149">
        <v>671</v>
      </c>
      <c r="X14" s="149">
        <v>672</v>
      </c>
      <c r="Y14" s="149">
        <v>673</v>
      </c>
      <c r="Z14" s="149">
        <v>674</v>
      </c>
      <c r="AA14" s="149">
        <v>675</v>
      </c>
      <c r="AB14" s="149">
        <v>676</v>
      </c>
      <c r="AC14" s="149">
        <v>677</v>
      </c>
      <c r="AD14" s="149">
        <v>678</v>
      </c>
      <c r="AE14" s="149">
        <v>679</v>
      </c>
      <c r="AF14" s="149">
        <v>680</v>
      </c>
      <c r="AG14" s="149">
        <v>681</v>
      </c>
      <c r="AH14" s="149">
        <v>682</v>
      </c>
      <c r="AI14" s="149">
        <v>683</v>
      </c>
      <c r="AJ14" s="149">
        <v>684</v>
      </c>
      <c r="AK14" s="149">
        <v>685</v>
      </c>
      <c r="AL14" s="149">
        <v>686</v>
      </c>
      <c r="AM14" s="149">
        <v>687</v>
      </c>
      <c r="AN14" s="149">
        <v>688</v>
      </c>
      <c r="AO14" s="149">
        <v>689</v>
      </c>
      <c r="AP14" s="149">
        <v>690</v>
      </c>
      <c r="AQ14" s="149">
        <v>691</v>
      </c>
      <c r="AR14" s="149">
        <v>692</v>
      </c>
      <c r="AS14" s="149">
        <v>693</v>
      </c>
      <c r="AT14" s="149">
        <v>694</v>
      </c>
      <c r="AU14" s="149">
        <v>695</v>
      </c>
      <c r="AV14" s="149">
        <v>696</v>
      </c>
      <c r="AW14" s="149">
        <v>697</v>
      </c>
      <c r="AX14" s="149">
        <v>698</v>
      </c>
      <c r="AY14" s="149">
        <v>699</v>
      </c>
      <c r="AZ14" s="149">
        <v>700</v>
      </c>
      <c r="BA14" s="149">
        <v>701</v>
      </c>
      <c r="BB14" s="149">
        <v>702</v>
      </c>
      <c r="BC14" s="149">
        <v>703</v>
      </c>
      <c r="BD14" s="149">
        <v>704</v>
      </c>
      <c r="BE14" s="149">
        <v>705</v>
      </c>
      <c r="BF14" s="149">
        <v>706</v>
      </c>
      <c r="BG14" s="149">
        <v>707</v>
      </c>
      <c r="BH14" s="149">
        <v>708</v>
      </c>
      <c r="BI14" s="149">
        <v>709</v>
      </c>
      <c r="BJ14" s="149">
        <v>710</v>
      </c>
      <c r="BK14" s="149">
        <v>711</v>
      </c>
      <c r="BL14" s="149">
        <v>712</v>
      </c>
      <c r="BM14" s="149">
        <v>713</v>
      </c>
      <c r="BN14" s="149">
        <v>714</v>
      </c>
      <c r="BO14" s="149">
        <v>715</v>
      </c>
      <c r="BP14" s="149">
        <v>716</v>
      </c>
      <c r="BQ14" s="149">
        <v>717</v>
      </c>
      <c r="BR14" s="149">
        <v>718</v>
      </c>
      <c r="BS14" s="149">
        <v>719</v>
      </c>
      <c r="BT14" s="149">
        <v>720</v>
      </c>
      <c r="BU14" s="149">
        <v>721</v>
      </c>
      <c r="BV14" s="149">
        <v>722</v>
      </c>
      <c r="BW14" s="149">
        <v>723</v>
      </c>
      <c r="BX14" s="149">
        <v>724</v>
      </c>
      <c r="BY14" s="149">
        <v>725</v>
      </c>
      <c r="BZ14" s="149">
        <v>726</v>
      </c>
      <c r="CA14" s="149">
        <v>727</v>
      </c>
      <c r="CB14" s="149">
        <v>728</v>
      </c>
      <c r="CC14" s="149">
        <v>729</v>
      </c>
      <c r="CD14" s="149">
        <v>730</v>
      </c>
      <c r="CE14" s="149">
        <v>731</v>
      </c>
      <c r="CF14" s="149">
        <v>732</v>
      </c>
      <c r="CG14" s="149">
        <v>733</v>
      </c>
      <c r="CH14" s="149">
        <v>734</v>
      </c>
      <c r="CI14" s="149">
        <v>735</v>
      </c>
      <c r="CJ14" s="149">
        <v>736</v>
      </c>
      <c r="CK14" s="149">
        <v>737</v>
      </c>
      <c r="CL14" s="149">
        <v>738</v>
      </c>
      <c r="CM14" s="149">
        <v>739</v>
      </c>
      <c r="CN14" s="149">
        <v>740</v>
      </c>
      <c r="CO14" s="149">
        <v>741</v>
      </c>
      <c r="CP14" s="149">
        <v>742</v>
      </c>
      <c r="CQ14" s="149">
        <v>743</v>
      </c>
      <c r="CR14" s="149">
        <v>744</v>
      </c>
      <c r="CS14" s="149">
        <v>745</v>
      </c>
      <c r="CT14" s="149">
        <v>746</v>
      </c>
      <c r="CU14" s="149">
        <v>747</v>
      </c>
      <c r="CV14" s="149">
        <v>748</v>
      </c>
      <c r="CW14" s="149">
        <v>749</v>
      </c>
      <c r="CX14" s="149">
        <v>750</v>
      </c>
      <c r="CY14" s="149">
        <v>751</v>
      </c>
      <c r="CZ14" s="149">
        <v>752</v>
      </c>
      <c r="DA14" s="149">
        <v>753</v>
      </c>
      <c r="DB14" s="149">
        <v>754</v>
      </c>
      <c r="DC14" s="149">
        <v>755</v>
      </c>
      <c r="DD14" s="149">
        <v>756</v>
      </c>
      <c r="DE14" s="149">
        <v>757</v>
      </c>
      <c r="DF14" s="149">
        <v>758</v>
      </c>
      <c r="DG14" s="149">
        <v>759</v>
      </c>
      <c r="DH14" s="149">
        <v>760</v>
      </c>
      <c r="DI14" s="149">
        <v>761</v>
      </c>
      <c r="DJ14" s="149">
        <v>762</v>
      </c>
      <c r="DK14" s="149">
        <v>763</v>
      </c>
      <c r="DL14" s="149">
        <v>764</v>
      </c>
      <c r="DM14" s="149">
        <v>765</v>
      </c>
      <c r="DN14" s="149">
        <v>766</v>
      </c>
      <c r="DO14" s="149">
        <v>767</v>
      </c>
      <c r="DP14" s="149">
        <v>768</v>
      </c>
      <c r="DQ14" s="149">
        <v>769</v>
      </c>
      <c r="DR14" s="149">
        <v>770</v>
      </c>
      <c r="DS14" s="149">
        <v>771</v>
      </c>
      <c r="DT14" s="149">
        <v>772</v>
      </c>
      <c r="DU14" s="149">
        <v>773</v>
      </c>
      <c r="DV14" s="149">
        <v>774</v>
      </c>
      <c r="DW14" s="149">
        <v>775</v>
      </c>
      <c r="DX14" s="149">
        <v>776</v>
      </c>
      <c r="DY14" s="149">
        <v>777</v>
      </c>
      <c r="DZ14" s="149">
        <v>778</v>
      </c>
      <c r="EA14" s="149">
        <v>779</v>
      </c>
      <c r="EB14" s="149">
        <v>780</v>
      </c>
      <c r="EC14" s="149">
        <v>781</v>
      </c>
      <c r="ED14" s="149">
        <v>782</v>
      </c>
      <c r="EE14" s="149">
        <v>783</v>
      </c>
      <c r="EF14" s="149">
        <v>784</v>
      </c>
      <c r="EG14" s="149">
        <v>785</v>
      </c>
      <c r="EH14" s="149">
        <v>786</v>
      </c>
      <c r="EI14" s="149">
        <v>787</v>
      </c>
      <c r="EJ14" s="149">
        <v>788</v>
      </c>
      <c r="EK14" s="149">
        <v>789</v>
      </c>
      <c r="EL14" s="149">
        <v>790</v>
      </c>
      <c r="EM14" s="149">
        <v>791</v>
      </c>
      <c r="EN14" s="149">
        <v>792</v>
      </c>
      <c r="EO14" s="149">
        <v>793</v>
      </c>
      <c r="EP14" s="149">
        <v>794</v>
      </c>
      <c r="EQ14" s="149">
        <v>795</v>
      </c>
      <c r="ER14" s="149">
        <v>796</v>
      </c>
      <c r="ES14" s="149">
        <v>797</v>
      </c>
      <c r="ET14" s="149">
        <v>798</v>
      </c>
      <c r="EU14" s="149">
        <v>799</v>
      </c>
      <c r="EV14" s="149">
        <v>800</v>
      </c>
      <c r="EW14" s="149">
        <v>801</v>
      </c>
      <c r="EX14" s="149">
        <v>802</v>
      </c>
      <c r="EY14" s="149">
        <v>803</v>
      </c>
      <c r="EZ14" s="149">
        <v>804</v>
      </c>
      <c r="FA14" s="149">
        <v>805</v>
      </c>
      <c r="FB14" s="149">
        <v>806</v>
      </c>
      <c r="FC14" s="149">
        <v>807</v>
      </c>
      <c r="FD14" s="149">
        <v>808</v>
      </c>
      <c r="FE14" s="149">
        <v>809</v>
      </c>
      <c r="FF14" s="149">
        <v>810</v>
      </c>
      <c r="FG14" s="149">
        <v>811</v>
      </c>
      <c r="FH14" s="149">
        <v>812</v>
      </c>
      <c r="FI14" s="149">
        <v>813</v>
      </c>
      <c r="FJ14" s="149">
        <v>814</v>
      </c>
      <c r="FK14" s="149">
        <v>815</v>
      </c>
      <c r="FL14" s="149">
        <v>816</v>
      </c>
      <c r="FM14" s="149">
        <v>817</v>
      </c>
      <c r="FN14" s="149">
        <v>818</v>
      </c>
      <c r="FO14" s="149">
        <v>819</v>
      </c>
      <c r="FP14" s="149">
        <v>820</v>
      </c>
      <c r="FQ14" s="149">
        <v>821</v>
      </c>
      <c r="FR14" s="149">
        <v>822</v>
      </c>
      <c r="FS14" s="149">
        <v>823</v>
      </c>
      <c r="FT14" s="149">
        <v>824</v>
      </c>
      <c r="FU14" s="149">
        <v>825</v>
      </c>
      <c r="FV14" s="149">
        <v>826</v>
      </c>
      <c r="FW14" s="149">
        <v>827</v>
      </c>
      <c r="FX14" s="149">
        <v>828</v>
      </c>
      <c r="FY14" s="149">
        <v>829</v>
      </c>
      <c r="FZ14" s="149">
        <v>830</v>
      </c>
      <c r="GA14" s="149">
        <v>831</v>
      </c>
      <c r="GB14" s="149">
        <v>832</v>
      </c>
      <c r="GC14" s="149">
        <v>833</v>
      </c>
      <c r="GD14" s="149">
        <v>834</v>
      </c>
      <c r="GE14" s="149">
        <v>835</v>
      </c>
      <c r="GF14" s="149">
        <v>836</v>
      </c>
      <c r="GG14" s="149">
        <v>837</v>
      </c>
      <c r="GH14" s="149">
        <v>838</v>
      </c>
      <c r="GI14" s="149">
        <v>839</v>
      </c>
      <c r="GJ14" s="149">
        <v>840</v>
      </c>
      <c r="GK14" s="149">
        <v>841</v>
      </c>
      <c r="GL14" s="149">
        <v>842</v>
      </c>
      <c r="GM14" s="149">
        <v>843</v>
      </c>
      <c r="GN14" s="149">
        <v>844</v>
      </c>
      <c r="GO14" s="149">
        <v>845</v>
      </c>
      <c r="GP14" s="149">
        <v>846</v>
      </c>
      <c r="GQ14" s="149">
        <v>847</v>
      </c>
      <c r="GR14" s="149">
        <v>848</v>
      </c>
      <c r="GS14" s="149">
        <v>849</v>
      </c>
      <c r="GT14" s="149">
        <v>850</v>
      </c>
      <c r="GU14" s="149">
        <v>851</v>
      </c>
      <c r="GV14" s="149">
        <v>852</v>
      </c>
      <c r="GW14" s="149">
        <v>853</v>
      </c>
      <c r="GX14" s="149">
        <v>854</v>
      </c>
      <c r="GY14" s="149">
        <v>855</v>
      </c>
      <c r="GZ14" s="149">
        <v>856</v>
      </c>
      <c r="HA14" s="149">
        <v>857</v>
      </c>
      <c r="HB14" s="149">
        <v>858</v>
      </c>
      <c r="HC14" s="149">
        <v>859</v>
      </c>
      <c r="HD14" s="149">
        <v>860</v>
      </c>
      <c r="HE14" s="149">
        <v>861</v>
      </c>
      <c r="HF14" s="149">
        <v>862</v>
      </c>
      <c r="HG14" s="149">
        <v>863</v>
      </c>
      <c r="HH14" s="149">
        <v>864</v>
      </c>
      <c r="HI14" s="149">
        <v>865</v>
      </c>
      <c r="HJ14" s="149">
        <v>866</v>
      </c>
      <c r="HK14" s="149">
        <v>867</v>
      </c>
      <c r="HL14" s="149">
        <v>868</v>
      </c>
      <c r="HM14" s="149">
        <v>869</v>
      </c>
      <c r="HN14" s="149">
        <v>870</v>
      </c>
      <c r="HO14" s="149">
        <v>871</v>
      </c>
      <c r="HP14" s="149">
        <v>872</v>
      </c>
      <c r="HQ14" s="149">
        <v>873</v>
      </c>
      <c r="HR14" s="149">
        <v>874</v>
      </c>
      <c r="HS14" s="149">
        <v>875</v>
      </c>
      <c r="HT14" s="149">
        <v>876</v>
      </c>
      <c r="HU14" s="149">
        <v>877</v>
      </c>
      <c r="HV14" s="149">
        <v>878</v>
      </c>
      <c r="HW14" s="149">
        <v>879</v>
      </c>
      <c r="HX14" s="149">
        <v>880</v>
      </c>
      <c r="HY14" s="149">
        <v>881</v>
      </c>
      <c r="HZ14" s="149">
        <v>882</v>
      </c>
      <c r="IA14" s="149">
        <v>883</v>
      </c>
      <c r="IB14" s="149">
        <v>884</v>
      </c>
      <c r="IC14" s="149">
        <v>885</v>
      </c>
      <c r="ID14" s="149">
        <v>886</v>
      </c>
      <c r="IE14" s="149">
        <v>887</v>
      </c>
      <c r="IF14" s="149">
        <v>888</v>
      </c>
      <c r="IG14" s="149">
        <v>889</v>
      </c>
      <c r="IH14" s="149">
        <v>890</v>
      </c>
      <c r="II14" s="149">
        <v>891</v>
      </c>
      <c r="IJ14" s="149">
        <v>892</v>
      </c>
      <c r="IK14" s="149">
        <v>893</v>
      </c>
      <c r="IL14" s="149">
        <v>894</v>
      </c>
      <c r="IM14" s="149">
        <v>895</v>
      </c>
      <c r="IN14" s="149">
        <v>896</v>
      </c>
      <c r="IO14" s="149">
        <v>897</v>
      </c>
      <c r="IP14" s="149">
        <v>898</v>
      </c>
      <c r="IQ14" s="149">
        <v>899</v>
      </c>
      <c r="IR14" s="149">
        <v>900</v>
      </c>
      <c r="IS14" s="149">
        <v>901</v>
      </c>
      <c r="IT14" s="149">
        <v>902</v>
      </c>
      <c r="IU14" s="149">
        <v>903</v>
      </c>
      <c r="IV14" s="149">
        <v>904</v>
      </c>
      <c r="IW14" s="149">
        <v>905</v>
      </c>
      <c r="IX14" s="149">
        <v>906</v>
      </c>
      <c r="IY14" s="149">
        <v>907</v>
      </c>
      <c r="IZ14" s="149">
        <v>908</v>
      </c>
      <c r="JA14" s="149">
        <v>909</v>
      </c>
      <c r="JB14" s="149">
        <v>910</v>
      </c>
      <c r="JC14" s="149">
        <v>911</v>
      </c>
      <c r="JD14" s="149">
        <v>912</v>
      </c>
      <c r="JE14" s="149">
        <v>913</v>
      </c>
      <c r="JF14" s="149">
        <v>914</v>
      </c>
      <c r="JG14" s="149">
        <v>915</v>
      </c>
      <c r="JH14" s="149">
        <v>916</v>
      </c>
      <c r="JI14" s="149">
        <v>917</v>
      </c>
      <c r="JJ14" s="149">
        <v>918</v>
      </c>
      <c r="JK14" s="149">
        <v>919</v>
      </c>
      <c r="JL14" s="149">
        <v>920</v>
      </c>
      <c r="JM14" s="149">
        <v>921</v>
      </c>
      <c r="JN14" s="149">
        <v>922</v>
      </c>
      <c r="JO14" s="149">
        <v>923</v>
      </c>
      <c r="JP14" s="149">
        <v>924</v>
      </c>
      <c r="JQ14" s="149">
        <v>925</v>
      </c>
      <c r="JR14" s="149">
        <v>926</v>
      </c>
      <c r="JS14" s="149">
        <v>927</v>
      </c>
      <c r="JT14" s="149">
        <v>928</v>
      </c>
      <c r="JU14" s="149">
        <v>929</v>
      </c>
      <c r="JV14" s="149">
        <v>930</v>
      </c>
      <c r="JW14" s="149">
        <v>931</v>
      </c>
      <c r="JX14" s="149">
        <v>932</v>
      </c>
      <c r="JY14" s="149">
        <v>933</v>
      </c>
      <c r="JZ14" s="149">
        <v>934</v>
      </c>
      <c r="KA14" s="149">
        <v>935</v>
      </c>
      <c r="KB14" s="149">
        <v>936</v>
      </c>
      <c r="KC14" s="149">
        <v>937</v>
      </c>
      <c r="KD14" s="149">
        <v>938</v>
      </c>
      <c r="KE14" s="149">
        <v>939</v>
      </c>
      <c r="KF14" s="149">
        <v>940</v>
      </c>
      <c r="KG14" s="149">
        <v>941</v>
      </c>
      <c r="KH14" s="149">
        <v>942</v>
      </c>
      <c r="KI14" s="149">
        <v>943</v>
      </c>
      <c r="KJ14" s="149">
        <v>944</v>
      </c>
      <c r="KK14" s="149">
        <v>945</v>
      </c>
      <c r="KL14" s="149">
        <v>946</v>
      </c>
      <c r="KM14" s="149">
        <v>947</v>
      </c>
      <c r="KN14" s="149">
        <v>948</v>
      </c>
      <c r="KO14" s="149">
        <v>949</v>
      </c>
      <c r="KP14" s="149">
        <v>950</v>
      </c>
      <c r="KQ14" s="149">
        <v>951</v>
      </c>
      <c r="KR14" s="149">
        <v>952</v>
      </c>
      <c r="KS14" s="149">
        <v>953</v>
      </c>
      <c r="KT14" s="149">
        <v>954</v>
      </c>
      <c r="KU14" s="149">
        <v>955</v>
      </c>
      <c r="KV14" s="149">
        <v>956</v>
      </c>
      <c r="KW14" s="149">
        <v>957</v>
      </c>
      <c r="KX14" s="149">
        <v>958</v>
      </c>
      <c r="KY14" s="149">
        <v>959</v>
      </c>
      <c r="KZ14" s="149">
        <v>960</v>
      </c>
      <c r="LA14" s="149">
        <v>961</v>
      </c>
      <c r="LB14" s="149">
        <v>962</v>
      </c>
      <c r="LC14" s="149">
        <v>963</v>
      </c>
      <c r="LD14" s="149">
        <v>964</v>
      </c>
      <c r="LE14" s="149">
        <v>965</v>
      </c>
      <c r="LF14" s="149">
        <v>966</v>
      </c>
      <c r="LG14" s="149">
        <v>967</v>
      </c>
      <c r="LH14" s="149">
        <v>968</v>
      </c>
      <c r="LI14" s="149">
        <v>969</v>
      </c>
      <c r="LJ14" s="149">
        <v>970</v>
      </c>
      <c r="LK14" s="149">
        <v>971</v>
      </c>
      <c r="LL14" s="149">
        <v>972</v>
      </c>
      <c r="LM14" s="149">
        <v>973</v>
      </c>
      <c r="LN14" s="149">
        <v>974</v>
      </c>
      <c r="LO14" s="149">
        <v>975</v>
      </c>
      <c r="LP14" s="149">
        <v>976</v>
      </c>
      <c r="LQ14" s="149">
        <v>977</v>
      </c>
      <c r="LR14" s="149">
        <v>978</v>
      </c>
      <c r="LS14" s="149">
        <v>979</v>
      </c>
      <c r="LT14" s="149">
        <v>980</v>
      </c>
      <c r="LU14" s="149">
        <v>981</v>
      </c>
      <c r="LV14" s="149">
        <v>982</v>
      </c>
      <c r="LW14" s="149">
        <v>983</v>
      </c>
      <c r="LX14" s="149">
        <v>984</v>
      </c>
      <c r="LY14" s="149">
        <v>985</v>
      </c>
      <c r="LZ14" s="149">
        <v>986</v>
      </c>
      <c r="MA14" s="149">
        <v>987</v>
      </c>
      <c r="MB14" s="149">
        <v>988</v>
      </c>
      <c r="MC14" s="149">
        <v>989</v>
      </c>
      <c r="MD14" s="149">
        <v>990</v>
      </c>
      <c r="ME14" s="149">
        <v>991</v>
      </c>
      <c r="MF14" s="149">
        <v>992</v>
      </c>
      <c r="MG14" s="149">
        <v>993</v>
      </c>
      <c r="MH14" s="149">
        <v>994</v>
      </c>
      <c r="MI14" s="149">
        <v>995</v>
      </c>
      <c r="MJ14" s="149">
        <v>996</v>
      </c>
      <c r="MK14" s="149">
        <v>997</v>
      </c>
      <c r="ML14" s="149">
        <v>998</v>
      </c>
      <c r="MM14" s="149">
        <v>999</v>
      </c>
      <c r="MN14" s="149">
        <v>1000</v>
      </c>
      <c r="MO14" s="149">
        <v>1001</v>
      </c>
      <c r="MP14" s="149">
        <v>1002</v>
      </c>
      <c r="MQ14" s="149">
        <v>1003</v>
      </c>
      <c r="MR14" s="149">
        <v>1004</v>
      </c>
      <c r="MS14" s="149">
        <v>1005</v>
      </c>
      <c r="MT14" s="149">
        <v>1006</v>
      </c>
      <c r="MU14" s="149">
        <v>1007</v>
      </c>
      <c r="MV14" s="149">
        <v>1008</v>
      </c>
      <c r="MW14" s="149">
        <v>1009</v>
      </c>
      <c r="MX14" s="149">
        <v>1010</v>
      </c>
      <c r="MY14" s="149">
        <v>1011</v>
      </c>
      <c r="MZ14" s="149">
        <v>1012</v>
      </c>
      <c r="NA14" s="149">
        <v>1013</v>
      </c>
      <c r="NB14" s="149">
        <v>1014</v>
      </c>
      <c r="NC14" s="149">
        <v>1015</v>
      </c>
      <c r="ND14" s="149">
        <v>1016</v>
      </c>
      <c r="NE14" s="149">
        <v>1017</v>
      </c>
      <c r="NF14" s="149">
        <v>1018</v>
      </c>
      <c r="NG14" s="149">
        <v>1019</v>
      </c>
      <c r="NH14" s="149">
        <v>1020</v>
      </c>
      <c r="NI14" s="149">
        <v>1021</v>
      </c>
      <c r="NJ14" s="149">
        <v>1022</v>
      </c>
      <c r="NK14" s="149">
        <v>1023</v>
      </c>
      <c r="NL14" s="149">
        <v>1024</v>
      </c>
      <c r="NM14" s="149">
        <v>1025</v>
      </c>
      <c r="NN14" s="149">
        <v>1026</v>
      </c>
      <c r="NO14" s="149">
        <v>1027</v>
      </c>
      <c r="NP14" s="149">
        <v>1028</v>
      </c>
      <c r="NQ14" s="149">
        <v>1029</v>
      </c>
      <c r="NR14" s="149">
        <v>1030</v>
      </c>
      <c r="NS14" s="149">
        <v>1031</v>
      </c>
      <c r="NT14" s="149">
        <v>1032</v>
      </c>
      <c r="NU14" s="149">
        <v>1033</v>
      </c>
      <c r="NV14" s="149">
        <v>1034</v>
      </c>
      <c r="NW14" s="149">
        <v>1035</v>
      </c>
      <c r="NX14" s="149">
        <v>1036</v>
      </c>
      <c r="NY14" s="149">
        <v>1037</v>
      </c>
      <c r="NZ14" s="149">
        <v>1038</v>
      </c>
      <c r="OA14" s="149">
        <v>1039</v>
      </c>
      <c r="OB14" s="149">
        <v>1040</v>
      </c>
      <c r="OC14" s="149">
        <v>1041</v>
      </c>
      <c r="OD14" s="149">
        <v>1042</v>
      </c>
      <c r="OE14" s="149">
        <v>1043</v>
      </c>
      <c r="OF14" s="149">
        <v>1044</v>
      </c>
      <c r="OG14" s="149">
        <v>1045</v>
      </c>
      <c r="OH14" s="149">
        <v>1046</v>
      </c>
      <c r="OI14" s="149">
        <v>1047</v>
      </c>
      <c r="OJ14" s="149">
        <v>1048</v>
      </c>
      <c r="OK14" s="149">
        <v>1049</v>
      </c>
      <c r="OL14" s="149">
        <v>1050</v>
      </c>
      <c r="OM14" s="149">
        <v>1051</v>
      </c>
      <c r="ON14" s="149">
        <v>1052</v>
      </c>
      <c r="OO14" s="149">
        <v>1053</v>
      </c>
      <c r="OP14" s="149">
        <v>1054</v>
      </c>
      <c r="OQ14" s="149">
        <v>1055</v>
      </c>
      <c r="OR14" s="149">
        <v>1056</v>
      </c>
      <c r="OS14" s="149">
        <v>1057</v>
      </c>
      <c r="OT14" s="149">
        <v>1058</v>
      </c>
      <c r="OU14" s="149">
        <v>1059</v>
      </c>
      <c r="OV14" s="149">
        <v>1060</v>
      </c>
      <c r="OW14" s="149">
        <v>1061</v>
      </c>
      <c r="OX14" s="149">
        <v>1062</v>
      </c>
      <c r="OY14" s="149">
        <v>1063</v>
      </c>
      <c r="OZ14" s="149">
        <v>1064</v>
      </c>
      <c r="PA14" s="149">
        <v>1065</v>
      </c>
      <c r="PB14" s="149">
        <v>1066</v>
      </c>
      <c r="PC14" s="149">
        <v>1067</v>
      </c>
      <c r="PD14" s="149">
        <v>1068</v>
      </c>
      <c r="PE14" s="149">
        <v>1069</v>
      </c>
      <c r="PF14" s="149">
        <v>1070</v>
      </c>
      <c r="PG14" s="149">
        <v>1071</v>
      </c>
      <c r="PH14" s="149">
        <v>1072</v>
      </c>
      <c r="PI14" s="149">
        <v>1073</v>
      </c>
      <c r="PJ14" s="149">
        <v>1074</v>
      </c>
      <c r="PK14" s="149">
        <v>1075</v>
      </c>
      <c r="PL14" s="149">
        <v>1076</v>
      </c>
      <c r="PM14" s="149">
        <v>1077</v>
      </c>
      <c r="PN14" s="149">
        <v>1078</v>
      </c>
      <c r="PO14" s="149">
        <v>1079</v>
      </c>
      <c r="PP14" s="149">
        <v>1080</v>
      </c>
      <c r="PQ14" s="149">
        <v>1081</v>
      </c>
      <c r="PR14" s="149">
        <v>1082</v>
      </c>
      <c r="PS14" s="149">
        <v>1083</v>
      </c>
      <c r="PT14" s="149">
        <v>1084</v>
      </c>
      <c r="PU14" s="149">
        <v>1085</v>
      </c>
      <c r="PV14" s="149">
        <v>1086</v>
      </c>
      <c r="PW14" s="149">
        <v>1087</v>
      </c>
      <c r="PX14" s="149">
        <v>1088</v>
      </c>
      <c r="PY14" s="149">
        <v>1089</v>
      </c>
      <c r="PZ14" s="149">
        <v>1090</v>
      </c>
      <c r="QA14" s="149">
        <v>1091</v>
      </c>
      <c r="QB14" s="149">
        <v>1092</v>
      </c>
      <c r="QC14" s="149">
        <v>1093</v>
      </c>
      <c r="QD14" s="149">
        <v>1094</v>
      </c>
      <c r="QE14" s="149">
        <v>1095</v>
      </c>
      <c r="QF14" s="149">
        <v>1096</v>
      </c>
      <c r="QG14" s="149">
        <v>1097</v>
      </c>
      <c r="QH14" s="149">
        <v>1098</v>
      </c>
      <c r="QI14" s="149">
        <v>1099</v>
      </c>
      <c r="QJ14" s="149">
        <v>1100</v>
      </c>
      <c r="QK14" s="149">
        <v>1101</v>
      </c>
      <c r="QL14" s="149">
        <v>1102</v>
      </c>
      <c r="QM14" s="149">
        <v>1103</v>
      </c>
      <c r="QN14" s="149">
        <v>1104</v>
      </c>
      <c r="QO14" s="149">
        <v>1105</v>
      </c>
      <c r="QP14" s="149">
        <v>1106</v>
      </c>
      <c r="QQ14" s="149">
        <v>1107</v>
      </c>
      <c r="QR14" s="149">
        <v>1108</v>
      </c>
      <c r="QS14" s="149">
        <v>1109</v>
      </c>
      <c r="QT14" s="149">
        <v>1110</v>
      </c>
      <c r="QU14" s="149">
        <v>1111</v>
      </c>
      <c r="QV14" s="149">
        <v>1112</v>
      </c>
      <c r="QW14" s="149">
        <v>1113</v>
      </c>
      <c r="QX14" s="149">
        <v>1114</v>
      </c>
      <c r="QY14" s="149">
        <v>1115</v>
      </c>
      <c r="QZ14" s="149">
        <v>1116</v>
      </c>
      <c r="RA14" s="149">
        <v>1117</v>
      </c>
      <c r="RB14" s="149">
        <v>1118</v>
      </c>
      <c r="RC14" s="149">
        <v>1119</v>
      </c>
      <c r="RD14" s="149">
        <v>1120</v>
      </c>
      <c r="RE14" s="149">
        <v>1121</v>
      </c>
      <c r="RF14" s="149">
        <v>1122</v>
      </c>
      <c r="RG14" s="149">
        <v>1123</v>
      </c>
      <c r="RH14" s="149">
        <v>1124</v>
      </c>
      <c r="RI14" s="149">
        <v>1125</v>
      </c>
      <c r="RJ14" s="149">
        <v>1126</v>
      </c>
      <c r="RK14" s="149">
        <v>1127</v>
      </c>
      <c r="RL14" s="149">
        <v>1128</v>
      </c>
      <c r="RM14" s="149">
        <v>1129</v>
      </c>
      <c r="RN14" s="149">
        <v>1130</v>
      </c>
      <c r="RO14" s="149">
        <v>1131</v>
      </c>
      <c r="RP14" s="149">
        <v>1132</v>
      </c>
      <c r="RQ14" s="149">
        <v>1133</v>
      </c>
      <c r="RR14" s="149">
        <v>1134</v>
      </c>
      <c r="RS14" s="149">
        <v>1135</v>
      </c>
      <c r="RT14" s="149">
        <v>1136</v>
      </c>
      <c r="RU14" s="149">
        <v>1137</v>
      </c>
      <c r="RV14" s="149">
        <v>1138</v>
      </c>
      <c r="RW14" s="149">
        <v>1139</v>
      </c>
      <c r="RX14" s="149">
        <v>1140</v>
      </c>
      <c r="RY14" s="149">
        <v>1141</v>
      </c>
      <c r="RZ14" s="149">
        <v>1142</v>
      </c>
      <c r="SA14" s="149">
        <v>1143</v>
      </c>
      <c r="SB14" s="149">
        <v>1144</v>
      </c>
      <c r="SC14" s="149">
        <v>1145</v>
      </c>
      <c r="SD14" s="149">
        <v>1146</v>
      </c>
      <c r="SE14" s="149">
        <v>1147</v>
      </c>
      <c r="SF14" s="149">
        <v>1148</v>
      </c>
      <c r="SG14" s="149">
        <v>1149</v>
      </c>
      <c r="SH14" s="149">
        <v>1150</v>
      </c>
      <c r="SI14" s="149">
        <v>1151</v>
      </c>
      <c r="SJ14" s="149">
        <v>1152</v>
      </c>
      <c r="SK14" s="149">
        <v>1153</v>
      </c>
      <c r="SL14" s="149">
        <v>1154</v>
      </c>
      <c r="SM14" s="149">
        <v>1155</v>
      </c>
      <c r="SN14" s="149">
        <v>1156</v>
      </c>
      <c r="SO14" s="149">
        <v>1157</v>
      </c>
      <c r="SP14" s="149">
        <v>1158</v>
      </c>
      <c r="SQ14" s="149">
        <v>1159</v>
      </c>
      <c r="SR14" s="149">
        <v>1160</v>
      </c>
      <c r="SS14" s="149">
        <v>1161</v>
      </c>
      <c r="ST14" s="149">
        <v>1162</v>
      </c>
      <c r="SU14" s="149">
        <v>1163</v>
      </c>
      <c r="SV14" s="149">
        <v>1164</v>
      </c>
      <c r="SW14" s="149">
        <v>1165</v>
      </c>
      <c r="SX14" s="149">
        <v>1166</v>
      </c>
      <c r="SY14" s="149">
        <v>1167</v>
      </c>
      <c r="SZ14" s="149">
        <v>1168</v>
      </c>
      <c r="TA14" s="149">
        <v>1169</v>
      </c>
      <c r="TB14" s="149">
        <v>1170</v>
      </c>
      <c r="TC14" s="149">
        <v>1171</v>
      </c>
      <c r="TD14" s="149">
        <v>1172</v>
      </c>
      <c r="TE14" s="149">
        <v>1173</v>
      </c>
      <c r="TF14" s="149">
        <v>1174</v>
      </c>
      <c r="TG14" s="149">
        <v>1175</v>
      </c>
      <c r="TH14" s="149">
        <v>1176</v>
      </c>
      <c r="TI14" s="149">
        <v>1177</v>
      </c>
      <c r="TJ14" s="149">
        <v>1178</v>
      </c>
      <c r="TK14" s="149">
        <v>1179</v>
      </c>
      <c r="TL14" s="149">
        <v>1180</v>
      </c>
      <c r="TM14" s="149">
        <v>1181</v>
      </c>
      <c r="TN14" s="149">
        <v>1182</v>
      </c>
      <c r="TO14" s="149">
        <v>1183</v>
      </c>
      <c r="TP14" s="149">
        <v>1184</v>
      </c>
      <c r="TQ14" s="149">
        <v>1185</v>
      </c>
      <c r="TR14" s="149">
        <v>1186</v>
      </c>
      <c r="TS14" s="149">
        <v>1187</v>
      </c>
      <c r="TT14" s="149">
        <v>1188</v>
      </c>
      <c r="TU14" s="149">
        <v>1189</v>
      </c>
      <c r="TV14" s="149">
        <v>1190</v>
      </c>
      <c r="TW14" s="149">
        <v>1191</v>
      </c>
      <c r="TX14" s="149">
        <v>1192</v>
      </c>
      <c r="TY14" s="149">
        <v>1193</v>
      </c>
      <c r="TZ14" s="149">
        <v>1194</v>
      </c>
      <c r="UA14" s="149">
        <v>1195</v>
      </c>
      <c r="UB14" s="149">
        <v>1196</v>
      </c>
      <c r="UC14" s="149">
        <v>1197</v>
      </c>
      <c r="UD14" s="149">
        <v>1198</v>
      </c>
      <c r="UE14" s="149">
        <v>1199</v>
      </c>
      <c r="UF14" s="149">
        <v>1200</v>
      </c>
      <c r="UG14" s="149">
        <v>1201</v>
      </c>
      <c r="UH14" s="149">
        <v>1202</v>
      </c>
      <c r="UI14" s="149">
        <v>1203</v>
      </c>
      <c r="UJ14" s="149">
        <v>1204</v>
      </c>
      <c r="UK14" s="149">
        <v>1205</v>
      </c>
      <c r="UL14" s="149">
        <v>1206</v>
      </c>
      <c r="UM14" s="149">
        <v>1207</v>
      </c>
      <c r="UN14" s="149">
        <v>1208</v>
      </c>
      <c r="UO14" s="149">
        <v>1209</v>
      </c>
      <c r="UP14" s="149">
        <v>1210</v>
      </c>
      <c r="UQ14" s="149">
        <v>1211</v>
      </c>
      <c r="UR14" s="149">
        <v>1212</v>
      </c>
      <c r="US14" s="149">
        <v>1213</v>
      </c>
      <c r="UT14" s="149">
        <v>1214</v>
      </c>
      <c r="UU14" s="149">
        <v>1215</v>
      </c>
      <c r="UV14" s="149">
        <v>1216</v>
      </c>
      <c r="UW14" s="149">
        <v>1217</v>
      </c>
      <c r="UX14" s="149">
        <v>1218</v>
      </c>
      <c r="UY14" s="149">
        <v>1219</v>
      </c>
      <c r="UZ14" s="149">
        <v>1220</v>
      </c>
      <c r="VA14" s="149">
        <v>1221</v>
      </c>
      <c r="VB14" s="149">
        <v>1222</v>
      </c>
      <c r="VC14" s="149">
        <v>1223</v>
      </c>
      <c r="VD14" s="149">
        <v>1224</v>
      </c>
      <c r="VE14" s="149">
        <v>1225</v>
      </c>
      <c r="VF14" s="149">
        <v>1226</v>
      </c>
      <c r="VG14" s="149">
        <v>1227</v>
      </c>
      <c r="VH14" s="149">
        <v>1228</v>
      </c>
      <c r="VI14" s="149">
        <v>1229</v>
      </c>
      <c r="VJ14" s="149">
        <v>1230</v>
      </c>
      <c r="VK14" s="149">
        <v>1231</v>
      </c>
      <c r="VL14" s="149">
        <v>1232</v>
      </c>
      <c r="VM14" s="149">
        <v>1233</v>
      </c>
      <c r="VN14" s="149">
        <v>1234</v>
      </c>
      <c r="VO14" s="149">
        <v>1235</v>
      </c>
      <c r="VP14" s="149">
        <v>1236</v>
      </c>
      <c r="VQ14" s="149">
        <v>1237</v>
      </c>
      <c r="VR14" s="149">
        <v>1238</v>
      </c>
      <c r="VS14" s="149">
        <v>1239</v>
      </c>
      <c r="VT14" s="149">
        <v>1240</v>
      </c>
      <c r="VU14" s="149">
        <v>1241</v>
      </c>
      <c r="VV14" s="149">
        <v>1242</v>
      </c>
      <c r="VW14" s="149">
        <v>1243</v>
      </c>
      <c r="VX14" s="149">
        <v>1244</v>
      </c>
      <c r="VY14" s="149">
        <v>1245</v>
      </c>
      <c r="VZ14" s="149">
        <v>1246</v>
      </c>
      <c r="WA14" s="149">
        <v>1247</v>
      </c>
      <c r="WB14" s="149">
        <v>1248</v>
      </c>
      <c r="WC14" s="149">
        <v>1249</v>
      </c>
      <c r="WD14" s="149">
        <v>1250</v>
      </c>
      <c r="WE14" s="149">
        <v>1251</v>
      </c>
      <c r="WF14" s="149">
        <v>1252</v>
      </c>
      <c r="WG14" s="149">
        <v>1253</v>
      </c>
      <c r="WH14" s="149">
        <v>1254</v>
      </c>
      <c r="WI14" s="149">
        <v>1255</v>
      </c>
      <c r="WJ14" s="149">
        <v>1256</v>
      </c>
      <c r="WK14" s="149">
        <v>1257</v>
      </c>
      <c r="WL14" s="149">
        <v>1258</v>
      </c>
      <c r="WM14" s="149">
        <v>1259</v>
      </c>
      <c r="WN14" s="149">
        <v>1260</v>
      </c>
      <c r="WO14" s="149">
        <v>1261</v>
      </c>
      <c r="WP14" s="149">
        <v>1262</v>
      </c>
      <c r="WQ14" s="149">
        <v>1263</v>
      </c>
      <c r="WR14" s="149">
        <v>1264</v>
      </c>
      <c r="WS14" s="149">
        <v>1265</v>
      </c>
      <c r="WT14" s="149">
        <v>1266</v>
      </c>
      <c r="WU14" s="149">
        <v>1267</v>
      </c>
      <c r="WV14" s="149">
        <v>1268</v>
      </c>
      <c r="WW14" s="149">
        <v>1269</v>
      </c>
      <c r="WX14" s="149">
        <v>1270</v>
      </c>
      <c r="WY14" s="149">
        <v>1271</v>
      </c>
      <c r="WZ14" s="149">
        <v>1272</v>
      </c>
      <c r="XA14" s="149">
        <v>1273</v>
      </c>
      <c r="XB14" s="149">
        <v>1274</v>
      </c>
      <c r="XC14" s="149">
        <v>1275</v>
      </c>
      <c r="XD14" s="149">
        <v>1276</v>
      </c>
      <c r="XE14" s="149">
        <v>1277</v>
      </c>
      <c r="XF14" s="149">
        <v>1278</v>
      </c>
      <c r="XG14" s="149">
        <v>1279</v>
      </c>
      <c r="XH14" s="149">
        <v>1280</v>
      </c>
      <c r="XI14" s="149">
        <v>1281</v>
      </c>
      <c r="XJ14" s="149">
        <v>1282</v>
      </c>
      <c r="XK14" s="149">
        <v>1283</v>
      </c>
      <c r="XL14" s="149">
        <v>1284</v>
      </c>
      <c r="XM14" s="149">
        <v>1285</v>
      </c>
      <c r="XN14" s="149">
        <v>1286</v>
      </c>
      <c r="XO14" s="149">
        <v>1287</v>
      </c>
      <c r="XP14" s="149">
        <v>1288</v>
      </c>
      <c r="XQ14" s="149">
        <v>1289</v>
      </c>
      <c r="XR14" s="149">
        <v>1290</v>
      </c>
      <c r="XS14" s="149">
        <v>1291</v>
      </c>
      <c r="XT14" s="149">
        <v>1292</v>
      </c>
      <c r="XU14" s="149">
        <v>1293</v>
      </c>
      <c r="XV14" s="149">
        <v>1294</v>
      </c>
      <c r="XW14" s="149">
        <v>1295</v>
      </c>
      <c r="XX14" s="149">
        <v>1296</v>
      </c>
      <c r="XY14" s="149">
        <v>1297</v>
      </c>
      <c r="XZ14" s="149">
        <v>1298</v>
      </c>
      <c r="YA14" s="149">
        <v>1299</v>
      </c>
      <c r="YB14" s="149">
        <v>1300</v>
      </c>
      <c r="YC14" s="149">
        <v>1301</v>
      </c>
      <c r="YD14" s="149">
        <v>1302</v>
      </c>
      <c r="YE14" s="149">
        <v>1303</v>
      </c>
      <c r="YF14" s="149">
        <v>1304</v>
      </c>
      <c r="YG14" s="149">
        <v>1305</v>
      </c>
      <c r="YH14" s="149">
        <v>1306</v>
      </c>
      <c r="YI14" s="149">
        <v>1307</v>
      </c>
      <c r="YJ14" s="149">
        <v>1308</v>
      </c>
      <c r="YK14" s="149">
        <v>1309</v>
      </c>
      <c r="YL14" s="149">
        <v>1310</v>
      </c>
      <c r="YM14" s="149">
        <v>1311</v>
      </c>
      <c r="YN14" s="149">
        <v>1312</v>
      </c>
      <c r="YO14" s="149">
        <v>1313</v>
      </c>
      <c r="YP14" s="149">
        <v>1314</v>
      </c>
      <c r="YQ14" s="149">
        <v>1315</v>
      </c>
      <c r="YR14" s="149">
        <v>1316</v>
      </c>
      <c r="YS14" s="149">
        <v>1317</v>
      </c>
      <c r="YT14" s="149">
        <v>1318</v>
      </c>
      <c r="YU14" s="149">
        <v>1319</v>
      </c>
      <c r="YV14" s="149">
        <v>1320</v>
      </c>
      <c r="YW14" s="149">
        <v>1321</v>
      </c>
      <c r="YX14" s="149">
        <v>1322</v>
      </c>
      <c r="YY14" s="149">
        <v>1323</v>
      </c>
      <c r="YZ14" s="149">
        <v>1324</v>
      </c>
      <c r="ZA14" s="149">
        <v>1325</v>
      </c>
      <c r="ZB14" s="149">
        <v>1326</v>
      </c>
      <c r="ZC14" s="149">
        <v>1327</v>
      </c>
      <c r="ZD14" s="149">
        <v>1328</v>
      </c>
      <c r="ZE14" s="149">
        <v>1329</v>
      </c>
      <c r="ZF14" s="149">
        <v>1330</v>
      </c>
      <c r="ZG14" s="149">
        <v>1331</v>
      </c>
      <c r="ZH14" s="149">
        <v>1332</v>
      </c>
      <c r="ZI14" s="149">
        <v>1333</v>
      </c>
      <c r="ZJ14" s="149">
        <v>1334</v>
      </c>
      <c r="ZK14" s="149">
        <v>1335</v>
      </c>
      <c r="ZL14" s="149">
        <v>1336</v>
      </c>
      <c r="ZM14" s="149">
        <v>1337</v>
      </c>
      <c r="ZN14" s="149">
        <v>1338</v>
      </c>
      <c r="ZO14" s="149">
        <v>1339</v>
      </c>
      <c r="ZP14" s="149">
        <v>1340</v>
      </c>
      <c r="ZQ14" s="149">
        <v>1341</v>
      </c>
      <c r="ZR14" s="149">
        <v>1342</v>
      </c>
      <c r="ZS14" s="149">
        <v>1343</v>
      </c>
      <c r="ZT14" s="149">
        <v>1344</v>
      </c>
      <c r="ZU14" s="149">
        <v>1345</v>
      </c>
      <c r="ZV14" s="149">
        <v>1346</v>
      </c>
      <c r="ZW14" s="149">
        <v>1347</v>
      </c>
      <c r="ZX14" s="149">
        <v>1348</v>
      </c>
      <c r="ZY14" s="149">
        <v>1349</v>
      </c>
      <c r="ZZ14" s="149">
        <v>1350</v>
      </c>
      <c r="AAA14" s="149">
        <v>1351</v>
      </c>
      <c r="AAB14" s="149">
        <v>1352</v>
      </c>
      <c r="AAC14" s="149">
        <v>1353</v>
      </c>
      <c r="AAD14" s="149">
        <v>1354</v>
      </c>
      <c r="AAE14" s="149">
        <v>1355</v>
      </c>
      <c r="AAF14" s="149">
        <v>1356</v>
      </c>
      <c r="AAG14" s="149">
        <v>1357</v>
      </c>
      <c r="AAH14" s="149">
        <v>1358</v>
      </c>
      <c r="AAI14" s="149">
        <v>1359</v>
      </c>
      <c r="AAJ14" s="149">
        <v>1360</v>
      </c>
      <c r="AAK14" s="149">
        <v>1361</v>
      </c>
      <c r="AAL14" s="149">
        <v>1362</v>
      </c>
      <c r="AAM14" s="149">
        <v>1363</v>
      </c>
      <c r="AAN14" s="149">
        <v>1364</v>
      </c>
      <c r="AAO14" s="149">
        <v>1365</v>
      </c>
      <c r="AAP14" s="149">
        <v>1366</v>
      </c>
      <c r="AAQ14" s="149">
        <v>1367</v>
      </c>
      <c r="AAR14" s="149">
        <v>1368</v>
      </c>
      <c r="AAS14" s="149">
        <v>1369</v>
      </c>
      <c r="AAT14" s="149">
        <v>1370</v>
      </c>
      <c r="AAU14" s="149">
        <v>1371</v>
      </c>
      <c r="AAV14" s="149">
        <v>1372</v>
      </c>
      <c r="AAW14" s="149">
        <v>1373</v>
      </c>
      <c r="AAX14" s="149">
        <v>1374</v>
      </c>
      <c r="AAY14" s="149">
        <v>1375</v>
      </c>
      <c r="AAZ14" s="149">
        <v>1376</v>
      </c>
      <c r="ABA14" s="149">
        <v>1377</v>
      </c>
      <c r="ABB14" s="149">
        <v>1378</v>
      </c>
      <c r="ABC14" s="149">
        <v>1379</v>
      </c>
      <c r="ABD14" s="149">
        <v>1380</v>
      </c>
      <c r="ABE14" s="149">
        <v>1381</v>
      </c>
      <c r="ABF14" s="149">
        <v>1382</v>
      </c>
      <c r="ABG14" s="149">
        <v>1383</v>
      </c>
      <c r="ABH14" s="149">
        <v>1384</v>
      </c>
      <c r="ABI14" s="149">
        <v>1385</v>
      </c>
      <c r="ABJ14" s="149">
        <v>1386</v>
      </c>
      <c r="ABK14" s="149">
        <v>1387</v>
      </c>
      <c r="ABL14" s="149">
        <v>1388</v>
      </c>
      <c r="ABM14" s="149">
        <v>1389</v>
      </c>
      <c r="ABN14" s="149">
        <v>1390</v>
      </c>
      <c r="ABO14" s="149">
        <v>1391</v>
      </c>
      <c r="ABP14" s="149">
        <v>1392</v>
      </c>
      <c r="ABQ14" s="149">
        <v>1393</v>
      </c>
      <c r="ABR14" s="149">
        <v>1394</v>
      </c>
      <c r="ABS14" s="149">
        <v>1395</v>
      </c>
      <c r="ABT14" s="149">
        <v>1396</v>
      </c>
      <c r="ABU14" s="149">
        <v>1397</v>
      </c>
      <c r="ABV14" s="149">
        <v>1398</v>
      </c>
      <c r="ABW14" s="149">
        <v>1399</v>
      </c>
      <c r="ABX14" s="149">
        <v>1400</v>
      </c>
      <c r="ABY14" s="149">
        <v>1401</v>
      </c>
      <c r="ABZ14" s="149">
        <v>1402</v>
      </c>
      <c r="ACA14" s="149">
        <v>1403</v>
      </c>
      <c r="ACB14" s="149">
        <v>1404</v>
      </c>
      <c r="ACC14" s="149">
        <v>1405</v>
      </c>
      <c r="ACD14" s="149">
        <v>1406</v>
      </c>
      <c r="ACE14" s="149">
        <v>1407</v>
      </c>
      <c r="ACF14" s="149">
        <v>1408</v>
      </c>
      <c r="ACG14" s="149">
        <v>1409</v>
      </c>
      <c r="ACH14" s="149">
        <v>1410</v>
      </c>
      <c r="ACI14" s="149">
        <v>1411</v>
      </c>
      <c r="ACJ14" s="149">
        <v>1412</v>
      </c>
      <c r="ACK14" s="149">
        <v>1413</v>
      </c>
      <c r="ACL14" s="149">
        <v>1414</v>
      </c>
      <c r="ACM14" s="149">
        <v>1415</v>
      </c>
      <c r="ACN14" s="149">
        <v>1416</v>
      </c>
      <c r="ACO14" s="149">
        <v>1417</v>
      </c>
      <c r="ACP14" s="149">
        <v>1418</v>
      </c>
      <c r="ACQ14" s="149">
        <v>1419</v>
      </c>
      <c r="ACR14" s="149">
        <v>1420</v>
      </c>
      <c r="ACS14" s="149">
        <v>1421</v>
      </c>
      <c r="ACT14" s="149">
        <v>1422</v>
      </c>
      <c r="ACU14" s="149">
        <v>1423</v>
      </c>
      <c r="ACV14" s="149">
        <v>1424</v>
      </c>
      <c r="ACW14" s="149">
        <v>1425</v>
      </c>
      <c r="ACX14" s="149">
        <v>1426</v>
      </c>
      <c r="ACY14" s="149">
        <v>1427</v>
      </c>
      <c r="ACZ14" s="149">
        <v>1428</v>
      </c>
      <c r="ADA14" s="149">
        <v>1429</v>
      </c>
      <c r="ADB14" s="149">
        <v>1430</v>
      </c>
      <c r="ADC14" s="149">
        <v>1431</v>
      </c>
      <c r="ADD14" s="149">
        <v>1432</v>
      </c>
      <c r="ADE14" s="149">
        <v>1433</v>
      </c>
      <c r="ADF14" s="149">
        <v>1434</v>
      </c>
      <c r="ADG14" s="149">
        <v>1435</v>
      </c>
      <c r="ADH14" s="149">
        <v>1436</v>
      </c>
      <c r="ADI14" s="149">
        <v>1437</v>
      </c>
      <c r="ADJ14" s="149">
        <v>1438</v>
      </c>
      <c r="ADK14" s="149">
        <v>1439</v>
      </c>
      <c r="ADL14" s="149">
        <v>1440</v>
      </c>
      <c r="ADM14" s="149">
        <v>1441</v>
      </c>
      <c r="ADN14" s="149">
        <v>1442</v>
      </c>
      <c r="ADO14" s="149">
        <v>1443</v>
      </c>
      <c r="ADP14" s="149">
        <v>1444</v>
      </c>
      <c r="ADQ14" s="149">
        <v>1445</v>
      </c>
      <c r="ADR14" s="149">
        <v>1446</v>
      </c>
      <c r="ADS14" s="149">
        <v>1447</v>
      </c>
      <c r="ADT14" s="149">
        <v>1448</v>
      </c>
      <c r="ADU14" s="149">
        <v>1449</v>
      </c>
      <c r="ADV14" s="149">
        <v>1450</v>
      </c>
      <c r="ADW14" s="149">
        <v>1451</v>
      </c>
      <c r="ADX14" s="149">
        <v>1452</v>
      </c>
      <c r="ADY14" s="149">
        <v>1453</v>
      </c>
      <c r="ADZ14" s="149">
        <v>1454</v>
      </c>
      <c r="AEA14" s="149">
        <v>1455</v>
      </c>
      <c r="AEB14" s="149">
        <v>1456</v>
      </c>
      <c r="AEC14" s="149">
        <v>1457</v>
      </c>
      <c r="AED14" s="149">
        <v>1458</v>
      </c>
      <c r="AEE14" s="149">
        <v>1459</v>
      </c>
      <c r="AEF14" s="149">
        <v>1460</v>
      </c>
      <c r="AEG14" s="149">
        <v>1461</v>
      </c>
      <c r="AEH14" s="149">
        <v>1462</v>
      </c>
      <c r="AEI14" s="149">
        <v>1463</v>
      </c>
      <c r="AEJ14" s="149">
        <v>1464</v>
      </c>
      <c r="AEK14" s="149">
        <v>1465</v>
      </c>
      <c r="AEL14" s="149">
        <v>1466</v>
      </c>
      <c r="AEM14" s="149">
        <v>1467</v>
      </c>
      <c r="AEN14" s="149">
        <v>1468</v>
      </c>
      <c r="AEO14" s="149">
        <v>1469</v>
      </c>
      <c r="AEP14" s="149">
        <v>1470</v>
      </c>
      <c r="AEQ14" s="149">
        <v>1471</v>
      </c>
      <c r="AER14" s="149">
        <v>1472</v>
      </c>
      <c r="AES14" s="149">
        <v>1473</v>
      </c>
      <c r="AET14" s="149">
        <v>1474</v>
      </c>
      <c r="AEU14" s="149">
        <v>1475</v>
      </c>
      <c r="AEV14" s="149">
        <v>1476</v>
      </c>
      <c r="AEW14" s="149">
        <v>1477</v>
      </c>
      <c r="AEX14" s="149">
        <v>1478</v>
      </c>
      <c r="AEY14" s="149">
        <v>1479</v>
      </c>
      <c r="AEZ14" s="149">
        <v>1480</v>
      </c>
      <c r="AFA14" s="149">
        <v>1481</v>
      </c>
      <c r="AFB14" s="149">
        <v>1482</v>
      </c>
      <c r="AFC14" s="149">
        <v>1483</v>
      </c>
      <c r="AFD14" s="149">
        <v>1484</v>
      </c>
      <c r="AFE14" s="149">
        <v>1485</v>
      </c>
      <c r="AFF14" s="149">
        <v>1486</v>
      </c>
      <c r="AFG14" s="149">
        <v>1487</v>
      </c>
      <c r="AFH14" s="149">
        <v>1488</v>
      </c>
      <c r="AFI14" s="149">
        <v>1489</v>
      </c>
      <c r="AFJ14" s="149">
        <v>1490</v>
      </c>
      <c r="AFK14" s="149">
        <v>1491</v>
      </c>
      <c r="AFL14" s="149">
        <v>1492</v>
      </c>
      <c r="AFM14" s="149">
        <v>1493</v>
      </c>
      <c r="AFN14" s="149">
        <v>1494</v>
      </c>
      <c r="AFO14" s="149">
        <v>1495</v>
      </c>
      <c r="AFP14" s="149">
        <v>1496</v>
      </c>
      <c r="AFQ14" s="149">
        <v>1497</v>
      </c>
      <c r="AFR14" s="149">
        <v>1498</v>
      </c>
      <c r="AFS14" s="149">
        <v>1499</v>
      </c>
      <c r="AFT14" s="149">
        <v>1500</v>
      </c>
      <c r="AFU14" s="149">
        <v>1501</v>
      </c>
      <c r="AFV14" s="149">
        <v>1502</v>
      </c>
      <c r="AFW14" s="149">
        <v>1503</v>
      </c>
      <c r="AFX14" s="149">
        <v>1504</v>
      </c>
      <c r="AFY14" s="149">
        <v>1505</v>
      </c>
      <c r="AFZ14" s="149">
        <v>1506</v>
      </c>
      <c r="AGA14" s="149">
        <v>1507</v>
      </c>
      <c r="AGB14" s="149">
        <v>1508</v>
      </c>
      <c r="AGC14" s="149">
        <v>1509</v>
      </c>
      <c r="AGD14" s="149">
        <v>1510</v>
      </c>
      <c r="AGE14" s="149">
        <v>1511</v>
      </c>
      <c r="AGF14" s="149">
        <v>1512</v>
      </c>
      <c r="AGG14" s="149">
        <v>1513</v>
      </c>
      <c r="AGH14" s="149">
        <v>1514</v>
      </c>
      <c r="AGI14" s="149">
        <v>1515</v>
      </c>
      <c r="AGJ14" s="149">
        <v>1516</v>
      </c>
      <c r="AGK14" s="149">
        <v>1517</v>
      </c>
      <c r="AGL14" s="149">
        <v>1518</v>
      </c>
      <c r="AGM14" s="149">
        <v>1519</v>
      </c>
      <c r="AGN14" s="149">
        <v>1520</v>
      </c>
      <c r="AGO14" s="149">
        <v>1521</v>
      </c>
      <c r="AGP14" s="149">
        <v>1522</v>
      </c>
      <c r="AGQ14" s="149">
        <v>1523</v>
      </c>
      <c r="AGR14" s="149">
        <v>1524</v>
      </c>
      <c r="AGS14" s="149">
        <v>1525</v>
      </c>
      <c r="AGT14" s="149">
        <v>1526</v>
      </c>
      <c r="AGU14" s="149">
        <v>1527</v>
      </c>
      <c r="AGV14" s="149">
        <v>1528</v>
      </c>
      <c r="AGW14" s="149">
        <v>1529</v>
      </c>
      <c r="AGX14" s="149">
        <v>1530</v>
      </c>
      <c r="AGY14" s="149">
        <v>1531</v>
      </c>
      <c r="AGZ14" s="149">
        <v>1532</v>
      </c>
      <c r="AHA14" s="149">
        <v>1533</v>
      </c>
      <c r="AHB14" s="149">
        <v>1534</v>
      </c>
      <c r="AHC14" s="149">
        <v>1535</v>
      </c>
      <c r="AHD14" s="149">
        <v>1536</v>
      </c>
      <c r="AHE14" s="149">
        <v>1537</v>
      </c>
      <c r="AHF14" s="149">
        <v>1538</v>
      </c>
      <c r="AHG14" s="149">
        <v>1539</v>
      </c>
      <c r="AHH14" s="149">
        <v>1540</v>
      </c>
      <c r="AHI14" s="149">
        <v>1541</v>
      </c>
      <c r="AHJ14" s="149">
        <v>1542</v>
      </c>
      <c r="AHK14" s="149">
        <v>1543</v>
      </c>
      <c r="AHL14" s="149">
        <v>1544</v>
      </c>
      <c r="AHM14" s="149">
        <v>1545</v>
      </c>
      <c r="AHN14" s="149">
        <v>1546</v>
      </c>
      <c r="AHO14" s="149">
        <v>1547</v>
      </c>
      <c r="AHP14" s="149">
        <v>1548</v>
      </c>
      <c r="AHQ14" s="149">
        <v>1549</v>
      </c>
      <c r="AHR14" s="149">
        <v>1550</v>
      </c>
      <c r="AHS14" s="149">
        <v>1551</v>
      </c>
      <c r="AHT14" s="149">
        <v>1552</v>
      </c>
      <c r="AHU14" s="149">
        <v>1553</v>
      </c>
      <c r="AHV14" s="149">
        <v>1554</v>
      </c>
      <c r="AHW14" s="149">
        <v>1555</v>
      </c>
      <c r="AHX14" s="149">
        <v>1556</v>
      </c>
      <c r="AHY14" s="149">
        <v>1557</v>
      </c>
      <c r="AHZ14" s="149">
        <v>1558</v>
      </c>
      <c r="AIA14" s="149">
        <v>1559</v>
      </c>
      <c r="AIB14" s="149">
        <v>1560</v>
      </c>
      <c r="AIC14" s="149">
        <v>1561</v>
      </c>
      <c r="AID14" s="149">
        <v>1562</v>
      </c>
      <c r="AIE14" s="149">
        <v>1563</v>
      </c>
      <c r="AIF14" s="149">
        <v>1564</v>
      </c>
      <c r="AIG14" s="149">
        <v>1565</v>
      </c>
      <c r="AIH14" s="149">
        <v>1566</v>
      </c>
      <c r="AII14" s="149">
        <v>1567</v>
      </c>
      <c r="AIJ14" s="149">
        <v>1568</v>
      </c>
      <c r="AIK14" s="149">
        <v>1569</v>
      </c>
      <c r="AIL14" s="149">
        <v>1570</v>
      </c>
      <c r="AIM14" s="149">
        <v>1571</v>
      </c>
      <c r="AIN14" s="149">
        <v>1572</v>
      </c>
      <c r="AIO14" s="149">
        <v>1573</v>
      </c>
      <c r="AIP14" s="149">
        <v>1574</v>
      </c>
      <c r="AIQ14" s="149">
        <v>1575</v>
      </c>
      <c r="AIR14" s="149">
        <v>1576</v>
      </c>
      <c r="AIS14" s="149">
        <v>1577</v>
      </c>
      <c r="AIT14" s="149">
        <v>1578</v>
      </c>
      <c r="AIU14" s="149">
        <v>1579</v>
      </c>
      <c r="AIV14" s="149">
        <v>1580</v>
      </c>
      <c r="AIW14" s="149">
        <v>1581</v>
      </c>
      <c r="AIX14" s="149">
        <v>1582</v>
      </c>
      <c r="AIY14" s="149">
        <v>1583</v>
      </c>
      <c r="AIZ14" s="149">
        <v>1584</v>
      </c>
      <c r="AJA14" s="149">
        <v>1585</v>
      </c>
      <c r="AJB14" s="149">
        <v>1586</v>
      </c>
      <c r="AJC14" s="149">
        <v>1587</v>
      </c>
      <c r="AJD14" s="149">
        <v>1588</v>
      </c>
      <c r="AJE14" s="149">
        <v>1589</v>
      </c>
      <c r="AJF14" s="149">
        <v>1590</v>
      </c>
      <c r="AJG14" s="149">
        <v>1591</v>
      </c>
      <c r="AJH14" s="149">
        <v>1592</v>
      </c>
      <c r="AJI14" s="149">
        <v>1593</v>
      </c>
      <c r="AJJ14" s="149">
        <v>1594</v>
      </c>
      <c r="AJK14" s="149">
        <v>1595</v>
      </c>
      <c r="AJL14" s="149">
        <v>1596</v>
      </c>
      <c r="AJM14" s="149">
        <v>1597</v>
      </c>
      <c r="AJN14" s="149">
        <v>1598</v>
      </c>
      <c r="AJO14" s="149">
        <v>1599</v>
      </c>
      <c r="AJP14" s="149">
        <v>1600</v>
      </c>
      <c r="AJQ14" s="149">
        <v>1601</v>
      </c>
      <c r="AJR14" s="149">
        <v>1602</v>
      </c>
      <c r="AJS14" s="149">
        <v>1603</v>
      </c>
      <c r="AJT14" s="149">
        <v>1604</v>
      </c>
      <c r="AJU14" s="149">
        <v>1605</v>
      </c>
      <c r="AJV14" s="149">
        <v>1606</v>
      </c>
      <c r="AJW14" s="149">
        <v>1607</v>
      </c>
      <c r="AJX14" s="149">
        <v>1608</v>
      </c>
      <c r="AJY14" s="149">
        <v>1609</v>
      </c>
      <c r="AJZ14" s="149">
        <v>1610</v>
      </c>
      <c r="AKA14" s="149">
        <v>1611</v>
      </c>
      <c r="AKB14" s="149">
        <v>1612</v>
      </c>
      <c r="AKC14" s="149">
        <v>1613</v>
      </c>
      <c r="AKD14" s="149">
        <v>1614</v>
      </c>
      <c r="AKE14" s="149">
        <v>1615</v>
      </c>
      <c r="AKF14" s="149">
        <v>1616</v>
      </c>
      <c r="AKG14" s="149">
        <v>1617</v>
      </c>
      <c r="AKH14" s="149">
        <v>1618</v>
      </c>
      <c r="AKI14" s="149">
        <v>1619</v>
      </c>
      <c r="AKJ14" s="149">
        <v>1620</v>
      </c>
      <c r="AKK14" s="149">
        <v>1621</v>
      </c>
      <c r="AKL14" s="149">
        <v>1622</v>
      </c>
      <c r="AKM14" s="149">
        <v>1623</v>
      </c>
      <c r="AKN14" s="149">
        <v>1624</v>
      </c>
      <c r="AKO14" s="149">
        <v>1625</v>
      </c>
      <c r="AKP14" s="149">
        <v>1626</v>
      </c>
      <c r="AKQ14" s="149">
        <v>1627</v>
      </c>
      <c r="AKR14" s="149">
        <v>1628</v>
      </c>
      <c r="AKS14" s="149">
        <v>1629</v>
      </c>
      <c r="AKT14" s="149">
        <v>1630</v>
      </c>
      <c r="AKU14" s="149">
        <v>1631</v>
      </c>
      <c r="AKV14" s="149">
        <v>1632</v>
      </c>
      <c r="AKW14" s="149">
        <v>1633</v>
      </c>
      <c r="AKX14" s="149">
        <v>1634</v>
      </c>
      <c r="AKY14" s="149">
        <v>1635</v>
      </c>
      <c r="AKZ14" s="149">
        <v>1636</v>
      </c>
      <c r="ALA14" s="149">
        <v>1637</v>
      </c>
      <c r="ALB14" s="149">
        <v>1638</v>
      </c>
      <c r="ALC14" s="149">
        <v>1639</v>
      </c>
      <c r="ALD14" s="149">
        <v>1640</v>
      </c>
      <c r="ALE14" s="149">
        <v>1641</v>
      </c>
      <c r="ALF14" s="149">
        <v>1642</v>
      </c>
      <c r="ALG14" s="149">
        <v>1643</v>
      </c>
      <c r="ALH14" s="149">
        <v>1644</v>
      </c>
      <c r="ALI14" s="149">
        <v>1645</v>
      </c>
      <c r="ALJ14" s="149">
        <v>1646</v>
      </c>
      <c r="ALK14" s="149">
        <v>1647</v>
      </c>
      <c r="ALL14" s="149">
        <v>1648</v>
      </c>
      <c r="ALM14" s="149">
        <v>1649</v>
      </c>
      <c r="ALN14" s="149">
        <v>1650</v>
      </c>
      <c r="ALO14" s="149">
        <v>1651</v>
      </c>
      <c r="ALP14" s="149">
        <v>1652</v>
      </c>
      <c r="ALQ14" s="149">
        <v>1653</v>
      </c>
      <c r="ALR14" s="149">
        <v>1654</v>
      </c>
      <c r="ALS14" s="149">
        <v>1655</v>
      </c>
      <c r="ALT14" s="149">
        <v>1656</v>
      </c>
      <c r="ALU14" s="149">
        <v>1657</v>
      </c>
      <c r="ALV14" s="149">
        <v>1658</v>
      </c>
      <c r="ALW14" s="149">
        <v>1659</v>
      </c>
      <c r="ALX14" s="149">
        <v>1660</v>
      </c>
      <c r="ALY14" s="149">
        <v>1661</v>
      </c>
      <c r="ALZ14" s="149">
        <v>1662</v>
      </c>
      <c r="AMA14" s="149">
        <v>1663</v>
      </c>
      <c r="AMB14" s="149">
        <v>1664</v>
      </c>
      <c r="AMC14" s="149">
        <v>1665</v>
      </c>
      <c r="AMD14" s="149">
        <v>1666</v>
      </c>
      <c r="AME14" s="149">
        <v>1667</v>
      </c>
      <c r="AMF14" s="149">
        <v>1668</v>
      </c>
      <c r="AMG14" s="149">
        <v>1669</v>
      </c>
      <c r="AMH14" s="149">
        <v>1670</v>
      </c>
      <c r="AMI14" s="149">
        <v>1671</v>
      </c>
      <c r="AMJ14" s="149">
        <v>1672</v>
      </c>
      <c r="AMK14" s="149">
        <v>1673</v>
      </c>
      <c r="AML14" s="149">
        <v>1674</v>
      </c>
      <c r="AMM14" s="149">
        <v>1675</v>
      </c>
      <c r="AMN14" s="149">
        <v>1676</v>
      </c>
      <c r="AMO14" s="149">
        <v>1677</v>
      </c>
      <c r="AMP14" s="149">
        <v>1678</v>
      </c>
      <c r="AMQ14" s="149">
        <v>1679</v>
      </c>
      <c r="AMR14" s="149">
        <v>1680</v>
      </c>
      <c r="AMS14" s="149">
        <v>1681</v>
      </c>
      <c r="AMT14" s="149">
        <v>1682</v>
      </c>
      <c r="AMU14" s="149">
        <v>1683</v>
      </c>
      <c r="AMV14" s="149">
        <v>1684</v>
      </c>
      <c r="AMW14" s="149">
        <v>1685</v>
      </c>
      <c r="AMX14" s="149">
        <v>1686</v>
      </c>
      <c r="AMY14" s="149">
        <v>1688</v>
      </c>
      <c r="AMZ14" s="149">
        <v>1689</v>
      </c>
      <c r="ANA14" s="149">
        <v>1690</v>
      </c>
      <c r="ANB14" s="149">
        <v>1691</v>
      </c>
      <c r="ANC14" s="149">
        <v>1692</v>
      </c>
      <c r="AND14" s="149">
        <v>1693</v>
      </c>
      <c r="ANE14" s="149">
        <v>1694</v>
      </c>
      <c r="ANF14" s="149">
        <v>1695</v>
      </c>
      <c r="ANG14" s="149">
        <v>1696</v>
      </c>
      <c r="ANH14" s="149">
        <v>1697</v>
      </c>
      <c r="ANI14" s="149">
        <v>1698</v>
      </c>
      <c r="ANJ14" s="149">
        <v>1699</v>
      </c>
      <c r="ANK14" s="149">
        <v>1700</v>
      </c>
      <c r="ANL14" s="149">
        <v>1701</v>
      </c>
      <c r="ANM14" s="149">
        <v>1702</v>
      </c>
      <c r="ANN14" s="149">
        <v>1703</v>
      </c>
      <c r="ANO14" s="149">
        <v>1704</v>
      </c>
      <c r="ANP14" s="149">
        <v>1705</v>
      </c>
      <c r="ANQ14" s="149">
        <v>1706</v>
      </c>
      <c r="ANR14" s="149">
        <v>1707</v>
      </c>
      <c r="ANS14" s="149">
        <v>1708</v>
      </c>
      <c r="ANT14" s="149">
        <v>1709</v>
      </c>
      <c r="ANU14" s="149">
        <v>1710</v>
      </c>
      <c r="ANV14" s="149">
        <v>1711</v>
      </c>
      <c r="ANW14" s="149">
        <v>1712</v>
      </c>
      <c r="ANX14" s="149">
        <v>1713</v>
      </c>
      <c r="ANY14" s="149">
        <v>1714</v>
      </c>
      <c r="ANZ14" s="149">
        <v>1715</v>
      </c>
      <c r="AOA14" s="149">
        <v>1716</v>
      </c>
      <c r="AOB14" s="149">
        <v>1717</v>
      </c>
      <c r="AOC14" s="149">
        <v>1718</v>
      </c>
      <c r="AOD14" s="149">
        <v>1719</v>
      </c>
      <c r="AOE14" s="149">
        <v>1720</v>
      </c>
      <c r="AOF14" s="149">
        <v>1721</v>
      </c>
      <c r="AOG14" s="149">
        <v>1722</v>
      </c>
      <c r="AOH14" s="149">
        <v>1723</v>
      </c>
      <c r="AOI14" s="149">
        <v>1724</v>
      </c>
      <c r="AOJ14" s="149">
        <v>1725</v>
      </c>
      <c r="AOK14" s="149">
        <v>1726</v>
      </c>
      <c r="AOL14" s="149">
        <v>1727</v>
      </c>
      <c r="AOM14" s="149">
        <v>1728</v>
      </c>
      <c r="AON14" s="149">
        <v>1729</v>
      </c>
      <c r="AOO14" s="149">
        <v>1730</v>
      </c>
      <c r="AOP14" s="149">
        <v>1731</v>
      </c>
      <c r="AOQ14" s="149">
        <v>1732</v>
      </c>
      <c r="AOR14" s="149">
        <v>1733</v>
      </c>
      <c r="AOS14" s="149">
        <v>1734</v>
      </c>
      <c r="AOT14" s="149">
        <v>1735</v>
      </c>
      <c r="AOU14" s="149">
        <v>1736</v>
      </c>
      <c r="AOV14" s="149">
        <v>1737</v>
      </c>
      <c r="AOW14" s="149">
        <v>1738</v>
      </c>
      <c r="AOX14" s="149">
        <v>1739</v>
      </c>
      <c r="AOY14" s="149">
        <v>1740</v>
      </c>
      <c r="AOZ14" s="149">
        <v>1741</v>
      </c>
      <c r="APA14" s="149">
        <v>1742</v>
      </c>
      <c r="APB14" s="149">
        <v>1743</v>
      </c>
      <c r="APC14" s="149">
        <v>1744</v>
      </c>
      <c r="APD14" s="149">
        <v>1745</v>
      </c>
      <c r="APE14" s="149">
        <v>1746</v>
      </c>
      <c r="APF14" s="149">
        <v>1747</v>
      </c>
      <c r="APG14" s="149">
        <v>1748</v>
      </c>
      <c r="APH14" s="149">
        <v>1749</v>
      </c>
      <c r="API14" s="149">
        <v>1750</v>
      </c>
      <c r="APJ14" s="149">
        <v>1751</v>
      </c>
      <c r="APK14" s="149">
        <v>1752</v>
      </c>
      <c r="APL14" s="149">
        <v>1753</v>
      </c>
      <c r="APM14" s="149">
        <v>1754</v>
      </c>
      <c r="APN14" s="149">
        <v>1755</v>
      </c>
      <c r="APO14" s="149">
        <v>1756</v>
      </c>
      <c r="APP14" s="149">
        <v>1757</v>
      </c>
      <c r="APQ14" s="149">
        <v>1758</v>
      </c>
      <c r="APR14" s="149">
        <v>1759</v>
      </c>
      <c r="APS14" s="149">
        <v>1760</v>
      </c>
      <c r="APT14" s="149">
        <v>1761</v>
      </c>
      <c r="APU14" s="149">
        <v>1762</v>
      </c>
      <c r="APV14" s="149">
        <v>1763</v>
      </c>
      <c r="APW14" s="149">
        <v>1764</v>
      </c>
      <c r="APX14" s="149">
        <v>1765</v>
      </c>
      <c r="APY14" s="149">
        <v>1766</v>
      </c>
      <c r="APZ14" s="149">
        <v>1767</v>
      </c>
      <c r="AQA14" s="149">
        <v>1768</v>
      </c>
      <c r="AQB14" s="149">
        <v>1769</v>
      </c>
      <c r="AQC14" s="149">
        <v>1770</v>
      </c>
      <c r="AQD14" s="149">
        <v>1771</v>
      </c>
      <c r="AQE14" s="149">
        <v>1772</v>
      </c>
      <c r="AQF14" s="149">
        <v>1773</v>
      </c>
      <c r="AQG14" s="149">
        <v>1774</v>
      </c>
      <c r="AQH14" s="149">
        <v>1775</v>
      </c>
      <c r="AQI14" s="149">
        <v>1776</v>
      </c>
      <c r="AQJ14" s="149">
        <v>1777</v>
      </c>
      <c r="AQK14" s="149">
        <v>1778</v>
      </c>
      <c r="AQL14" s="149">
        <v>1779</v>
      </c>
      <c r="AQM14" s="149">
        <v>1780</v>
      </c>
      <c r="AQN14" s="149">
        <v>1781</v>
      </c>
      <c r="AQO14" s="149">
        <v>1782</v>
      </c>
      <c r="AQP14" s="149">
        <v>1783</v>
      </c>
      <c r="AQQ14" s="149">
        <v>1784</v>
      </c>
      <c r="AQR14" s="149">
        <v>1785</v>
      </c>
      <c r="AQS14" s="149">
        <v>1786</v>
      </c>
      <c r="AQT14" s="149">
        <v>1787</v>
      </c>
      <c r="AQU14" s="149">
        <v>1788</v>
      </c>
      <c r="AQV14" s="149">
        <v>1789</v>
      </c>
      <c r="AQW14" s="149">
        <v>1790</v>
      </c>
      <c r="AQX14" s="149">
        <v>1791</v>
      </c>
      <c r="AQY14" s="149">
        <v>1792</v>
      </c>
      <c r="AQZ14" s="149">
        <v>1793</v>
      </c>
      <c r="ARA14" s="149">
        <v>1794</v>
      </c>
      <c r="ARB14" s="149">
        <v>1795</v>
      </c>
      <c r="ARC14" s="149">
        <v>1796</v>
      </c>
      <c r="ARD14" s="149">
        <v>1797</v>
      </c>
      <c r="ARE14" s="149">
        <v>1798</v>
      </c>
      <c r="ARF14" s="149">
        <v>1799</v>
      </c>
      <c r="ARG14" s="149">
        <v>1800</v>
      </c>
      <c r="ARH14" s="149">
        <v>1801</v>
      </c>
      <c r="ARI14" s="149">
        <v>1802</v>
      </c>
      <c r="ARJ14" s="149">
        <v>1803</v>
      </c>
      <c r="ARK14" s="149">
        <v>1804</v>
      </c>
      <c r="ARL14" s="149">
        <v>1805</v>
      </c>
      <c r="ARM14" s="149">
        <v>1806</v>
      </c>
      <c r="ARN14" s="149">
        <v>1807</v>
      </c>
      <c r="ARO14" s="149">
        <v>1808</v>
      </c>
      <c r="ARP14" s="149">
        <v>1809</v>
      </c>
      <c r="ARQ14" s="149">
        <v>1810</v>
      </c>
      <c r="ARR14" s="149">
        <v>1811</v>
      </c>
      <c r="ARS14" s="149">
        <v>1812</v>
      </c>
      <c r="ART14" s="149">
        <v>1813</v>
      </c>
      <c r="ARU14" s="149">
        <v>1814</v>
      </c>
      <c r="ARV14" s="149">
        <v>1815</v>
      </c>
      <c r="ARW14" s="149">
        <v>1816</v>
      </c>
      <c r="ARX14" s="149">
        <v>1817</v>
      </c>
      <c r="ARY14" s="149">
        <v>1818</v>
      </c>
      <c r="ARZ14" s="149">
        <v>1819</v>
      </c>
      <c r="ASA14" s="149">
        <v>1820</v>
      </c>
      <c r="ASB14" s="149">
        <v>1821</v>
      </c>
      <c r="ASC14" s="149">
        <v>1822</v>
      </c>
      <c r="ASD14" s="149">
        <v>1823</v>
      </c>
      <c r="ASE14" s="149">
        <v>1824</v>
      </c>
      <c r="ASF14" s="149">
        <v>1825</v>
      </c>
      <c r="ASG14" s="149">
        <v>1826</v>
      </c>
      <c r="ASH14" s="149">
        <v>1827</v>
      </c>
      <c r="ASI14" s="149">
        <v>1828</v>
      </c>
      <c r="ASJ14" s="149">
        <v>1829</v>
      </c>
      <c r="ASK14" s="149">
        <v>1830</v>
      </c>
      <c r="ASL14" s="149">
        <v>1831</v>
      </c>
      <c r="ASM14" s="149">
        <v>1832</v>
      </c>
      <c r="ASN14" s="149">
        <v>1833</v>
      </c>
      <c r="ASO14" s="149">
        <v>1834</v>
      </c>
      <c r="ASP14" s="149">
        <v>1835</v>
      </c>
      <c r="ASQ14" s="149">
        <v>1836</v>
      </c>
      <c r="ASR14" s="149">
        <v>1837</v>
      </c>
      <c r="ASS14" s="149">
        <v>1838</v>
      </c>
      <c r="AST14" s="149">
        <v>1839</v>
      </c>
      <c r="ASU14" s="149">
        <v>1840</v>
      </c>
      <c r="ASV14" s="149">
        <v>1841</v>
      </c>
      <c r="ASW14" s="149">
        <v>1842</v>
      </c>
      <c r="ASX14" s="149">
        <v>1843</v>
      </c>
      <c r="ASY14" s="149">
        <v>1844</v>
      </c>
      <c r="ASZ14" s="149">
        <v>1845</v>
      </c>
      <c r="ATA14" s="149">
        <v>1846</v>
      </c>
      <c r="ATB14" s="149">
        <v>1847</v>
      </c>
      <c r="ATC14" s="149">
        <v>1848</v>
      </c>
      <c r="ATD14" s="149">
        <v>1849</v>
      </c>
      <c r="ATE14" s="149">
        <v>1850</v>
      </c>
      <c r="ATF14" s="149">
        <v>1851</v>
      </c>
      <c r="ATG14" s="149">
        <v>1852</v>
      </c>
      <c r="ATH14" s="149">
        <v>1853</v>
      </c>
      <c r="ATI14" s="149">
        <v>1854</v>
      </c>
      <c r="ATJ14" s="149">
        <v>1855</v>
      </c>
      <c r="ATK14" s="149">
        <v>1856</v>
      </c>
      <c r="ATL14" s="149">
        <v>1857</v>
      </c>
      <c r="ATM14" s="149">
        <v>1858</v>
      </c>
      <c r="ATN14" s="149">
        <v>1859</v>
      </c>
      <c r="ATO14" s="149">
        <v>1860</v>
      </c>
      <c r="ATP14" s="149">
        <v>1861</v>
      </c>
      <c r="ATQ14" s="149">
        <v>1862</v>
      </c>
      <c r="ATR14" s="149">
        <v>1863</v>
      </c>
      <c r="ATS14" s="149">
        <v>1864</v>
      </c>
      <c r="ATT14" s="149">
        <v>1865</v>
      </c>
      <c r="ATU14" s="149">
        <v>1866</v>
      </c>
      <c r="ATV14" s="149">
        <v>1867</v>
      </c>
      <c r="ATW14" s="149">
        <v>1868</v>
      </c>
      <c r="ATX14" s="149">
        <v>1869</v>
      </c>
      <c r="ATY14" s="149">
        <v>1870</v>
      </c>
      <c r="ATZ14" s="149">
        <v>1871</v>
      </c>
      <c r="AUA14" s="149">
        <v>1872</v>
      </c>
      <c r="AUB14" s="149">
        <v>1873</v>
      </c>
      <c r="AUC14" s="149">
        <v>1874</v>
      </c>
      <c r="AUD14" s="149">
        <v>1875</v>
      </c>
      <c r="AUE14" s="149">
        <v>1876</v>
      </c>
      <c r="AUF14" s="149">
        <v>1877</v>
      </c>
      <c r="AUG14" s="149">
        <v>1878</v>
      </c>
      <c r="AUH14" s="149">
        <v>1879</v>
      </c>
      <c r="AUI14" s="149">
        <v>1880</v>
      </c>
      <c r="AUJ14" s="149">
        <v>1881</v>
      </c>
      <c r="AUK14" s="149">
        <v>1882</v>
      </c>
      <c r="AUL14" s="149">
        <v>1883</v>
      </c>
      <c r="AUM14" s="149">
        <v>1884</v>
      </c>
      <c r="AUN14" s="149">
        <v>1885</v>
      </c>
      <c r="AUO14" s="149">
        <v>1886</v>
      </c>
      <c r="AUP14" s="149">
        <v>1887</v>
      </c>
      <c r="AUQ14" s="149">
        <v>1888</v>
      </c>
      <c r="AUR14" s="149">
        <v>1889</v>
      </c>
      <c r="AUS14" s="149">
        <v>1890</v>
      </c>
      <c r="AUT14" s="149">
        <v>1891</v>
      </c>
      <c r="AUU14" s="149">
        <v>1892</v>
      </c>
    </row>
    <row r="15" spans="1:1243" x14ac:dyDescent="0.3">
      <c r="A15" s="151" t="s">
        <v>214</v>
      </c>
      <c r="B15" s="4">
        <v>21232259</v>
      </c>
      <c r="C15" s="4">
        <v>121793</v>
      </c>
      <c r="D15" s="4">
        <v>34707</v>
      </c>
      <c r="E15" s="4">
        <v>22049</v>
      </c>
      <c r="F15" s="4">
        <v>1411823</v>
      </c>
      <c r="G15" s="4">
        <v>780955</v>
      </c>
      <c r="H15" s="4">
        <v>793769494</v>
      </c>
      <c r="I15" s="4">
        <v>1795089410</v>
      </c>
      <c r="J15" s="4">
        <v>3853127</v>
      </c>
      <c r="K15" s="4">
        <v>10781737</v>
      </c>
      <c r="L15" s="4">
        <v>16954725</v>
      </c>
      <c r="M15" s="4">
        <v>116875743</v>
      </c>
      <c r="N15" s="4">
        <v>138142306</v>
      </c>
      <c r="O15" s="4">
        <v>819084</v>
      </c>
      <c r="P15" s="4">
        <v>757085</v>
      </c>
      <c r="Q15" s="4">
        <v>229117</v>
      </c>
      <c r="R15" s="4">
        <v>13340</v>
      </c>
      <c r="S15" s="4">
        <v>12230120</v>
      </c>
      <c r="T15" s="4">
        <v>141867318</v>
      </c>
      <c r="U15" s="4">
        <v>221427790</v>
      </c>
      <c r="V15" s="4">
        <v>7568830</v>
      </c>
      <c r="W15" s="4">
        <v>801473451</v>
      </c>
      <c r="X15" s="4">
        <v>308732268</v>
      </c>
      <c r="Y15" s="4">
        <v>3124234</v>
      </c>
      <c r="Z15" s="4">
        <v>452636739</v>
      </c>
      <c r="AA15" s="4">
        <v>2322742</v>
      </c>
      <c r="AB15" s="4">
        <v>95863816</v>
      </c>
      <c r="AC15" s="4">
        <v>37572960</v>
      </c>
      <c r="AD15" s="4">
        <v>367290683</v>
      </c>
      <c r="AE15" s="4">
        <v>213753</v>
      </c>
      <c r="AF15" s="4">
        <v>11533700</v>
      </c>
      <c r="AG15" s="4">
        <v>133508352</v>
      </c>
      <c r="AH15" s="4">
        <v>32480</v>
      </c>
      <c r="AI15" s="4">
        <v>24910</v>
      </c>
      <c r="AJ15" s="4">
        <v>0</v>
      </c>
      <c r="AK15" s="4">
        <v>635306</v>
      </c>
      <c r="AL15" s="4">
        <v>31421518</v>
      </c>
      <c r="AM15" s="4">
        <v>8864747</v>
      </c>
      <c r="AN15" s="4">
        <v>0</v>
      </c>
      <c r="AO15" s="4">
        <v>299395</v>
      </c>
      <c r="AP15" s="4">
        <v>0</v>
      </c>
      <c r="AQ15" s="4">
        <v>200138</v>
      </c>
      <c r="AR15" s="4">
        <v>13106122</v>
      </c>
      <c r="AS15" s="4">
        <v>24850915</v>
      </c>
      <c r="AT15" s="4">
        <v>0</v>
      </c>
      <c r="AU15" s="4">
        <v>3173570</v>
      </c>
      <c r="AV15" s="4">
        <v>149155</v>
      </c>
      <c r="AW15" s="4">
        <v>0</v>
      </c>
      <c r="AX15" s="4">
        <v>9892448</v>
      </c>
      <c r="AY15" s="4">
        <v>1691741</v>
      </c>
      <c r="AZ15" s="4">
        <v>203102756</v>
      </c>
      <c r="BA15" s="4">
        <v>183282</v>
      </c>
      <c r="BB15" s="4">
        <v>678926</v>
      </c>
      <c r="BC15" s="4">
        <v>455657</v>
      </c>
      <c r="BD15" s="4">
        <v>0</v>
      </c>
      <c r="BE15" s="4">
        <v>585664</v>
      </c>
      <c r="BF15" s="4">
        <v>2963720</v>
      </c>
      <c r="BG15" s="4">
        <v>3190046</v>
      </c>
      <c r="BH15" s="4">
        <v>3874731</v>
      </c>
      <c r="BI15" s="4">
        <v>613655</v>
      </c>
      <c r="BJ15" s="4">
        <v>274642905</v>
      </c>
      <c r="BK15" s="4">
        <v>2959938</v>
      </c>
      <c r="BL15" s="4">
        <v>107336</v>
      </c>
      <c r="BM15" s="4">
        <v>18741130</v>
      </c>
      <c r="BN15" s="4">
        <v>41606</v>
      </c>
      <c r="BO15" s="4">
        <v>305954</v>
      </c>
      <c r="BP15" s="4">
        <v>108826909</v>
      </c>
      <c r="BQ15" s="4">
        <v>70650402</v>
      </c>
      <c r="BR15" s="4">
        <v>9146</v>
      </c>
      <c r="BS15" s="4">
        <v>276784145</v>
      </c>
      <c r="BT15" s="4">
        <v>38280828</v>
      </c>
      <c r="BU15" s="4">
        <v>26096766</v>
      </c>
      <c r="BV15" s="4">
        <v>11652470</v>
      </c>
      <c r="BW15" s="4">
        <v>2181970</v>
      </c>
      <c r="BX15" s="4">
        <v>45944031</v>
      </c>
      <c r="BY15" s="4">
        <v>3102242</v>
      </c>
      <c r="BZ15" s="4">
        <v>747492</v>
      </c>
      <c r="CA15" s="4">
        <v>52992634</v>
      </c>
      <c r="CB15" s="4">
        <v>83176926</v>
      </c>
      <c r="CC15" s="4">
        <v>237080</v>
      </c>
      <c r="CD15" s="4">
        <v>0</v>
      </c>
      <c r="CE15" s="4">
        <v>10719</v>
      </c>
      <c r="CF15" s="4">
        <v>22862</v>
      </c>
      <c r="CG15" s="4">
        <v>1640</v>
      </c>
      <c r="CH15" s="4">
        <v>3679615</v>
      </c>
      <c r="CI15" s="4">
        <v>262034</v>
      </c>
      <c r="CJ15" s="4">
        <v>1879111364</v>
      </c>
      <c r="CK15" s="4">
        <v>0</v>
      </c>
      <c r="CL15" s="4">
        <v>620292272</v>
      </c>
      <c r="CM15" s="4">
        <v>93667</v>
      </c>
      <c r="CN15" s="4">
        <v>6151305996</v>
      </c>
      <c r="CO15" s="4">
        <v>167542807</v>
      </c>
      <c r="CP15" s="4">
        <v>216881653</v>
      </c>
      <c r="CQ15" s="4">
        <v>10325756</v>
      </c>
      <c r="CR15" s="4">
        <v>142375823</v>
      </c>
      <c r="CS15" s="4">
        <v>1737844</v>
      </c>
      <c r="CT15" s="4">
        <v>15879150</v>
      </c>
      <c r="CU15" s="4">
        <v>18946821</v>
      </c>
      <c r="CV15" s="4">
        <v>1040848</v>
      </c>
      <c r="CW15" s="4">
        <v>1399197</v>
      </c>
      <c r="CX15" s="4">
        <v>287000457</v>
      </c>
      <c r="CY15" s="4">
        <v>32081338</v>
      </c>
      <c r="CZ15" s="4">
        <v>4866595</v>
      </c>
      <c r="DA15" s="4">
        <v>1662431041</v>
      </c>
      <c r="DB15" s="4">
        <v>772955694</v>
      </c>
      <c r="DC15" s="4">
        <v>0</v>
      </c>
      <c r="DD15" s="4">
        <v>3536129</v>
      </c>
      <c r="DE15" s="4">
        <v>18565094</v>
      </c>
      <c r="DF15" s="4">
        <v>43216593</v>
      </c>
      <c r="DG15" s="4">
        <v>13077835</v>
      </c>
      <c r="DH15" s="4">
        <v>8340657</v>
      </c>
      <c r="DI15" s="4">
        <v>62486919</v>
      </c>
      <c r="DJ15" s="4">
        <v>3989</v>
      </c>
      <c r="DK15" s="4">
        <v>1450719</v>
      </c>
      <c r="DL15" s="4">
        <v>490517</v>
      </c>
      <c r="DM15" s="4">
        <v>0</v>
      </c>
      <c r="DN15" s="4">
        <v>6125557</v>
      </c>
      <c r="DO15" s="4">
        <v>1227852</v>
      </c>
      <c r="DP15" s="4">
        <v>5638000</v>
      </c>
      <c r="DQ15" s="4">
        <v>4292938</v>
      </c>
      <c r="DR15" s="4">
        <v>94719</v>
      </c>
      <c r="DS15" s="4">
        <v>325647</v>
      </c>
      <c r="DT15" s="4">
        <v>1223811</v>
      </c>
      <c r="DU15" s="4">
        <v>250041</v>
      </c>
      <c r="DV15" s="4">
        <v>64904694</v>
      </c>
      <c r="DW15" s="4">
        <v>346721</v>
      </c>
      <c r="DX15" s="4">
        <v>1224436</v>
      </c>
      <c r="DY15" s="4">
        <v>1558358</v>
      </c>
      <c r="DZ15" s="4">
        <v>73463</v>
      </c>
      <c r="EA15" s="4">
        <v>4748432480</v>
      </c>
      <c r="EB15" s="4">
        <v>58915730</v>
      </c>
      <c r="EC15" s="4">
        <v>130283794</v>
      </c>
      <c r="ED15" s="4">
        <v>273751</v>
      </c>
      <c r="EE15" s="4">
        <v>9020565</v>
      </c>
      <c r="EF15" s="4">
        <v>656480358</v>
      </c>
      <c r="EG15" s="4">
        <v>4360</v>
      </c>
      <c r="EH15" s="4">
        <v>5110638</v>
      </c>
      <c r="EI15" s="4">
        <v>39981460</v>
      </c>
      <c r="EJ15" s="4">
        <v>2746710</v>
      </c>
      <c r="EK15" s="4">
        <v>28579165</v>
      </c>
      <c r="EL15" s="4">
        <v>61502348</v>
      </c>
      <c r="EM15" s="4">
        <v>141502855</v>
      </c>
      <c r="EN15" s="4">
        <v>23587557</v>
      </c>
      <c r="EO15" s="4">
        <v>1923717</v>
      </c>
      <c r="EP15" s="4">
        <v>4708103</v>
      </c>
      <c r="EQ15" s="4">
        <v>487718</v>
      </c>
      <c r="ER15" s="4">
        <v>52678115</v>
      </c>
      <c r="ES15" s="4">
        <v>2523</v>
      </c>
      <c r="ET15" s="4">
        <v>10125705</v>
      </c>
      <c r="EU15" s="4">
        <v>1350686</v>
      </c>
      <c r="EV15" s="4">
        <v>160641872</v>
      </c>
      <c r="EW15" s="4">
        <v>32375365</v>
      </c>
      <c r="EX15" s="4">
        <v>3559864</v>
      </c>
      <c r="EY15" s="4">
        <v>53631910</v>
      </c>
      <c r="EZ15" s="4">
        <v>0</v>
      </c>
      <c r="FA15" s="4">
        <v>0</v>
      </c>
      <c r="FB15" s="4">
        <v>351480</v>
      </c>
      <c r="FC15" s="4">
        <v>1254</v>
      </c>
      <c r="FD15" s="4">
        <v>29349</v>
      </c>
      <c r="FE15" s="4">
        <v>77564825</v>
      </c>
      <c r="FF15" s="4">
        <v>69221703</v>
      </c>
      <c r="FG15" s="4">
        <v>24274733</v>
      </c>
      <c r="FH15" s="4">
        <v>1223</v>
      </c>
      <c r="FI15" s="4">
        <v>5808796</v>
      </c>
      <c r="FJ15" s="4">
        <v>86909511</v>
      </c>
      <c r="FK15" s="4">
        <v>176652</v>
      </c>
      <c r="FL15" s="4">
        <v>5712461</v>
      </c>
      <c r="FM15" s="4">
        <v>5359</v>
      </c>
      <c r="FN15" s="4">
        <v>281369037</v>
      </c>
      <c r="FO15" s="4">
        <v>108995467</v>
      </c>
      <c r="FP15" s="4">
        <v>607506</v>
      </c>
      <c r="FQ15" s="4">
        <v>20533274</v>
      </c>
      <c r="FR15" s="4">
        <v>129055475</v>
      </c>
      <c r="FS15" s="4">
        <v>279839927</v>
      </c>
      <c r="FT15" s="4">
        <v>6486543</v>
      </c>
      <c r="FU15" s="4">
        <v>21708207</v>
      </c>
      <c r="FV15" s="4">
        <v>22997611</v>
      </c>
      <c r="FW15" s="4">
        <v>1417755</v>
      </c>
      <c r="FX15" s="4">
        <v>11703823</v>
      </c>
      <c r="FY15" s="4">
        <v>97406529</v>
      </c>
      <c r="FZ15" s="4">
        <v>141987</v>
      </c>
      <c r="GA15" s="4">
        <v>26067756</v>
      </c>
      <c r="GB15" s="4">
        <v>12737744</v>
      </c>
      <c r="GC15" s="4">
        <v>570641788</v>
      </c>
      <c r="GD15" s="4">
        <v>6690511</v>
      </c>
      <c r="GE15" s="4">
        <v>1836977</v>
      </c>
      <c r="GF15" s="4">
        <v>55624347</v>
      </c>
      <c r="GG15" s="4">
        <v>28518936</v>
      </c>
      <c r="GH15" s="4">
        <v>949440</v>
      </c>
      <c r="GI15" s="4">
        <v>61462234</v>
      </c>
      <c r="GJ15" s="4">
        <v>133127670</v>
      </c>
      <c r="GK15" s="4">
        <v>28523978</v>
      </c>
      <c r="GL15" s="4">
        <v>6274938572</v>
      </c>
      <c r="GM15" s="4">
        <v>11730417</v>
      </c>
      <c r="GN15" s="4">
        <v>176890204</v>
      </c>
      <c r="GO15" s="4">
        <v>64511</v>
      </c>
      <c r="GP15" s="4">
        <v>195937274</v>
      </c>
      <c r="GQ15" s="4">
        <v>154373582</v>
      </c>
      <c r="GR15" s="4">
        <v>244889959</v>
      </c>
      <c r="GS15" s="4">
        <v>7943971</v>
      </c>
      <c r="GT15" s="4">
        <v>489034</v>
      </c>
      <c r="GU15" s="4">
        <v>2059594</v>
      </c>
      <c r="GV15" s="4">
        <v>0</v>
      </c>
      <c r="GW15" s="4">
        <v>2043</v>
      </c>
      <c r="GX15" s="4">
        <v>4702</v>
      </c>
      <c r="GY15" s="4">
        <v>368402</v>
      </c>
      <c r="GZ15" s="4">
        <v>89468</v>
      </c>
      <c r="HA15" s="4">
        <v>179991</v>
      </c>
      <c r="HB15" s="4">
        <v>13730790</v>
      </c>
      <c r="HC15" s="4">
        <v>240346</v>
      </c>
      <c r="HD15" s="4">
        <v>0</v>
      </c>
      <c r="HE15" s="4">
        <v>0</v>
      </c>
      <c r="HF15" s="4">
        <v>3598456</v>
      </c>
      <c r="HG15" s="4">
        <v>20109</v>
      </c>
      <c r="HH15" s="4">
        <v>11178</v>
      </c>
      <c r="HI15" s="4">
        <v>66142</v>
      </c>
      <c r="HJ15" s="4">
        <v>25062</v>
      </c>
      <c r="HK15" s="4">
        <v>1482912</v>
      </c>
      <c r="HL15" s="4">
        <v>4074173</v>
      </c>
      <c r="HM15" s="4">
        <v>3285</v>
      </c>
      <c r="HN15" s="4">
        <v>2762939</v>
      </c>
      <c r="HO15" s="4">
        <v>21453</v>
      </c>
      <c r="HP15" s="4">
        <v>44828522</v>
      </c>
      <c r="HQ15" s="4">
        <v>938653</v>
      </c>
      <c r="HR15" s="4">
        <v>0</v>
      </c>
      <c r="HS15" s="4">
        <v>6997</v>
      </c>
      <c r="HT15" s="4">
        <v>126265</v>
      </c>
      <c r="HU15" s="4">
        <v>9685</v>
      </c>
      <c r="HV15" s="4">
        <v>28603081</v>
      </c>
      <c r="HW15" s="4">
        <v>1473615</v>
      </c>
      <c r="HX15" s="4">
        <v>1365213</v>
      </c>
      <c r="HY15" s="4">
        <v>3444594</v>
      </c>
      <c r="HZ15" s="4">
        <v>11438</v>
      </c>
      <c r="IA15" s="4">
        <v>524066</v>
      </c>
      <c r="IB15" s="4">
        <v>0</v>
      </c>
      <c r="IC15" s="4">
        <v>2659</v>
      </c>
      <c r="ID15" s="4">
        <v>0</v>
      </c>
      <c r="IE15" s="4">
        <v>47412979</v>
      </c>
      <c r="IF15" s="4">
        <v>8358976</v>
      </c>
      <c r="IG15" s="4">
        <v>0</v>
      </c>
      <c r="IH15" s="4">
        <v>0</v>
      </c>
      <c r="II15" s="4">
        <v>6901</v>
      </c>
      <c r="IJ15" s="4">
        <v>0</v>
      </c>
      <c r="IK15" s="4">
        <v>0</v>
      </c>
      <c r="IL15" s="4">
        <v>0</v>
      </c>
      <c r="IM15" s="4">
        <v>0</v>
      </c>
      <c r="IN15" s="4">
        <v>276402669</v>
      </c>
      <c r="IO15" s="4">
        <v>19860</v>
      </c>
      <c r="IP15" s="4">
        <v>0</v>
      </c>
      <c r="IQ15" s="4">
        <v>82725</v>
      </c>
      <c r="IR15" s="4">
        <v>1593266</v>
      </c>
      <c r="IS15" s="4">
        <v>2687</v>
      </c>
      <c r="IT15" s="4">
        <v>57046</v>
      </c>
      <c r="IU15" s="4">
        <v>0</v>
      </c>
      <c r="IV15" s="4">
        <v>1298016</v>
      </c>
      <c r="IW15" s="4">
        <v>914129</v>
      </c>
      <c r="IX15" s="4">
        <v>0</v>
      </c>
      <c r="IY15" s="4">
        <v>0</v>
      </c>
      <c r="IZ15" s="4">
        <v>30153590</v>
      </c>
      <c r="JA15" s="4">
        <v>0</v>
      </c>
      <c r="JB15" s="4">
        <v>4410913685</v>
      </c>
      <c r="JC15" s="4">
        <v>799075994</v>
      </c>
      <c r="JD15" s="4">
        <v>1113868097</v>
      </c>
      <c r="JE15" s="4">
        <v>168359</v>
      </c>
      <c r="JF15" s="4">
        <v>141438231</v>
      </c>
      <c r="JG15" s="4">
        <v>2206643</v>
      </c>
      <c r="JH15" s="4">
        <v>116026</v>
      </c>
      <c r="JI15" s="4">
        <v>27294892</v>
      </c>
      <c r="JJ15" s="4">
        <v>198536</v>
      </c>
      <c r="JK15" s="4">
        <v>0</v>
      </c>
      <c r="JL15" s="4">
        <v>30817095</v>
      </c>
      <c r="JM15" s="4">
        <v>492396</v>
      </c>
      <c r="JN15" s="4">
        <v>39705</v>
      </c>
      <c r="JO15" s="4">
        <v>690714</v>
      </c>
      <c r="JP15" s="4">
        <v>112241</v>
      </c>
      <c r="JQ15" s="4">
        <v>161877</v>
      </c>
      <c r="JR15" s="4">
        <v>66027</v>
      </c>
      <c r="JS15" s="4">
        <v>17430680</v>
      </c>
      <c r="JT15" s="4">
        <v>11388774</v>
      </c>
      <c r="JU15" s="4">
        <v>0</v>
      </c>
      <c r="JV15" s="4">
        <v>2343200</v>
      </c>
      <c r="JW15" s="4">
        <v>14886902</v>
      </c>
      <c r="JX15" s="4">
        <v>11002195</v>
      </c>
      <c r="JY15" s="4">
        <v>0</v>
      </c>
      <c r="JZ15" s="4">
        <v>1123157</v>
      </c>
      <c r="KA15" s="4">
        <v>9140</v>
      </c>
      <c r="KB15" s="4">
        <v>6220</v>
      </c>
      <c r="KC15" s="4">
        <v>0</v>
      </c>
      <c r="KD15" s="4">
        <v>1261</v>
      </c>
      <c r="KE15" s="4">
        <v>1134</v>
      </c>
      <c r="KF15" s="4">
        <v>0</v>
      </c>
      <c r="KG15" s="4">
        <v>0</v>
      </c>
      <c r="KH15" s="4">
        <v>177823</v>
      </c>
      <c r="KI15" s="4">
        <v>146667</v>
      </c>
      <c r="KJ15" s="4">
        <v>19591707</v>
      </c>
      <c r="KK15" s="4">
        <v>78889</v>
      </c>
      <c r="KL15" s="4">
        <v>0</v>
      </c>
      <c r="KM15" s="4">
        <v>10383218</v>
      </c>
      <c r="KN15" s="4">
        <v>0</v>
      </c>
      <c r="KO15" s="4">
        <v>586659</v>
      </c>
      <c r="KP15" s="4">
        <v>224034</v>
      </c>
      <c r="KQ15" s="4">
        <v>11105</v>
      </c>
      <c r="KR15" s="4">
        <v>367058</v>
      </c>
      <c r="KS15" s="4">
        <v>513484661</v>
      </c>
      <c r="KT15" s="4">
        <v>9419</v>
      </c>
      <c r="KU15" s="4">
        <v>21784</v>
      </c>
      <c r="KV15" s="4">
        <v>790081</v>
      </c>
      <c r="KW15" s="4">
        <v>8638790</v>
      </c>
      <c r="KX15" s="4">
        <v>10267</v>
      </c>
      <c r="KY15" s="4">
        <v>574140</v>
      </c>
      <c r="KZ15" s="4">
        <v>19185793</v>
      </c>
      <c r="LA15" s="4">
        <v>9467772</v>
      </c>
      <c r="LB15" s="4">
        <v>15876</v>
      </c>
      <c r="LC15" s="4">
        <v>0</v>
      </c>
      <c r="LD15" s="4">
        <v>78243</v>
      </c>
      <c r="LE15" s="4">
        <v>22291</v>
      </c>
      <c r="LF15" s="4">
        <v>139137</v>
      </c>
      <c r="LG15" s="4">
        <v>95876</v>
      </c>
      <c r="LH15" s="4">
        <v>112958</v>
      </c>
      <c r="LI15" s="4">
        <v>1364266</v>
      </c>
      <c r="LJ15" s="4">
        <v>47967833</v>
      </c>
      <c r="LK15" s="4">
        <v>140170</v>
      </c>
      <c r="LL15" s="4">
        <v>88248</v>
      </c>
      <c r="LM15" s="4">
        <v>54993232</v>
      </c>
      <c r="LN15" s="4">
        <v>147585</v>
      </c>
      <c r="LO15" s="4">
        <v>5381</v>
      </c>
      <c r="LP15" s="4">
        <v>25589</v>
      </c>
      <c r="LQ15" s="4">
        <v>950026</v>
      </c>
      <c r="LR15" s="4">
        <v>165625</v>
      </c>
      <c r="LS15" s="4">
        <v>1249</v>
      </c>
      <c r="LT15" s="4">
        <v>1136213</v>
      </c>
      <c r="LU15" s="4">
        <v>0</v>
      </c>
      <c r="LV15" s="4">
        <v>80589</v>
      </c>
      <c r="LW15" s="4">
        <v>2202402</v>
      </c>
      <c r="LX15" s="4">
        <v>824056</v>
      </c>
      <c r="LY15" s="4">
        <v>5612635</v>
      </c>
      <c r="LZ15" s="4">
        <v>15666695</v>
      </c>
      <c r="MA15" s="4">
        <v>0</v>
      </c>
      <c r="MB15" s="4">
        <v>6506</v>
      </c>
      <c r="MC15" s="4">
        <v>327815</v>
      </c>
      <c r="MD15" s="4">
        <v>7308599</v>
      </c>
      <c r="ME15" s="4">
        <v>92627213</v>
      </c>
      <c r="MF15" s="4">
        <v>118778</v>
      </c>
      <c r="MG15" s="4">
        <v>17697</v>
      </c>
      <c r="MH15" s="4">
        <v>98845</v>
      </c>
      <c r="MI15" s="4">
        <v>0</v>
      </c>
      <c r="MJ15" s="4">
        <v>102747</v>
      </c>
      <c r="MK15" s="4">
        <v>1445290</v>
      </c>
      <c r="ML15" s="4">
        <v>86342</v>
      </c>
      <c r="MM15" s="4">
        <v>6496191</v>
      </c>
      <c r="MN15" s="4">
        <v>2388344</v>
      </c>
      <c r="MO15" s="4">
        <v>23862835</v>
      </c>
      <c r="MP15" s="4">
        <v>13155280</v>
      </c>
      <c r="MQ15" s="4">
        <v>424807</v>
      </c>
      <c r="MR15" s="4">
        <v>18039323</v>
      </c>
      <c r="MS15" s="4">
        <v>156874007</v>
      </c>
      <c r="MT15" s="4">
        <v>2994</v>
      </c>
      <c r="MU15" s="4">
        <v>0</v>
      </c>
      <c r="MV15" s="4">
        <v>21015</v>
      </c>
      <c r="MW15" s="4">
        <v>487696</v>
      </c>
      <c r="MX15" s="4">
        <v>392573</v>
      </c>
      <c r="MY15" s="4">
        <v>11620189</v>
      </c>
      <c r="MZ15" s="4">
        <v>88640211</v>
      </c>
      <c r="NA15" s="4">
        <v>4344979</v>
      </c>
      <c r="NB15" s="4">
        <v>464304395</v>
      </c>
      <c r="NC15" s="4">
        <v>634316</v>
      </c>
      <c r="ND15" s="4">
        <v>5440641</v>
      </c>
      <c r="NE15" s="4">
        <v>6220024</v>
      </c>
      <c r="NF15" s="4">
        <v>7250536</v>
      </c>
      <c r="NG15" s="4">
        <v>15875655</v>
      </c>
      <c r="NH15" s="4">
        <v>8101</v>
      </c>
      <c r="NI15" s="4">
        <v>4235060</v>
      </c>
      <c r="NJ15" s="4">
        <v>31061005</v>
      </c>
      <c r="NK15" s="4">
        <v>3546219</v>
      </c>
      <c r="NL15" s="4">
        <v>372544</v>
      </c>
      <c r="NM15" s="4">
        <v>1620377</v>
      </c>
      <c r="NN15" s="4">
        <v>6732</v>
      </c>
      <c r="NO15" s="4">
        <v>6294228</v>
      </c>
      <c r="NP15" s="4">
        <v>984560</v>
      </c>
      <c r="NQ15" s="4">
        <v>9080913</v>
      </c>
      <c r="NR15" s="4">
        <v>7546293</v>
      </c>
      <c r="NS15" s="4">
        <v>361687</v>
      </c>
      <c r="NT15" s="4">
        <v>396420</v>
      </c>
      <c r="NU15" s="4">
        <v>712699</v>
      </c>
      <c r="NV15" s="4">
        <v>95106</v>
      </c>
      <c r="NW15" s="4">
        <v>8368928</v>
      </c>
      <c r="NX15" s="4">
        <v>1070519</v>
      </c>
      <c r="NY15" s="4">
        <v>143854303</v>
      </c>
      <c r="NZ15" s="4">
        <v>75220535</v>
      </c>
      <c r="OA15" s="4">
        <v>3452736</v>
      </c>
      <c r="OB15" s="4">
        <v>27275191</v>
      </c>
      <c r="OC15" s="4">
        <v>32945774</v>
      </c>
      <c r="OD15" s="4">
        <v>16928554</v>
      </c>
      <c r="OE15" s="4">
        <v>100351503</v>
      </c>
      <c r="OF15" s="4">
        <v>10768899</v>
      </c>
      <c r="OG15" s="4">
        <v>98501077</v>
      </c>
      <c r="OH15" s="4">
        <v>8901378</v>
      </c>
      <c r="OI15" s="4">
        <v>809503</v>
      </c>
      <c r="OJ15" s="4">
        <v>5927622</v>
      </c>
      <c r="OK15" s="4">
        <v>185099</v>
      </c>
      <c r="OL15" s="4">
        <v>196480</v>
      </c>
      <c r="OM15" s="4">
        <v>21642629</v>
      </c>
      <c r="ON15" s="4">
        <v>28173658</v>
      </c>
      <c r="OO15" s="4">
        <v>29922295</v>
      </c>
      <c r="OP15" s="4">
        <v>6234947</v>
      </c>
      <c r="OQ15" s="4">
        <v>4070832</v>
      </c>
      <c r="OR15" s="4">
        <v>3254339</v>
      </c>
      <c r="OS15" s="4">
        <v>18271255</v>
      </c>
      <c r="OT15" s="4">
        <v>0</v>
      </c>
      <c r="OU15" s="4">
        <v>1805955</v>
      </c>
      <c r="OV15" s="4">
        <v>5079119</v>
      </c>
      <c r="OW15" s="4">
        <v>32753</v>
      </c>
      <c r="OX15" s="4">
        <v>28921</v>
      </c>
      <c r="OY15" s="4">
        <v>964</v>
      </c>
      <c r="OZ15" s="4">
        <v>87001</v>
      </c>
      <c r="PA15" s="4">
        <v>1422</v>
      </c>
      <c r="PB15" s="4">
        <v>0</v>
      </c>
      <c r="PC15" s="4">
        <v>0</v>
      </c>
      <c r="PD15" s="4">
        <v>0</v>
      </c>
      <c r="PE15" s="4">
        <v>10634</v>
      </c>
      <c r="PF15" s="4">
        <v>458144</v>
      </c>
      <c r="PG15" s="4">
        <v>136877</v>
      </c>
      <c r="PH15" s="4">
        <v>2553995</v>
      </c>
      <c r="PI15" s="4">
        <v>355175</v>
      </c>
      <c r="PJ15" s="4">
        <v>0</v>
      </c>
      <c r="PK15" s="4">
        <v>9521007</v>
      </c>
      <c r="PL15" s="4">
        <v>18617505</v>
      </c>
      <c r="PM15" s="4">
        <v>0</v>
      </c>
      <c r="PN15" s="4">
        <v>186451778</v>
      </c>
      <c r="PO15" s="4">
        <v>3880534</v>
      </c>
      <c r="PP15" s="4">
        <v>318605</v>
      </c>
      <c r="PQ15" s="4">
        <v>1049614</v>
      </c>
      <c r="PR15" s="4">
        <v>10642381</v>
      </c>
      <c r="PS15" s="4">
        <v>146933</v>
      </c>
      <c r="PT15" s="4">
        <v>129031</v>
      </c>
      <c r="PU15" s="4">
        <v>50608343</v>
      </c>
      <c r="PV15" s="4">
        <v>984263</v>
      </c>
      <c r="PW15" s="4">
        <v>4905219</v>
      </c>
      <c r="PX15" s="4">
        <v>17121</v>
      </c>
      <c r="PY15" s="4">
        <v>127292</v>
      </c>
      <c r="PZ15" s="4">
        <v>300468</v>
      </c>
      <c r="QA15" s="4">
        <v>5450242</v>
      </c>
      <c r="QB15" s="4">
        <v>14125062</v>
      </c>
      <c r="QC15" s="4">
        <v>298986180</v>
      </c>
      <c r="QD15" s="4">
        <v>67236752</v>
      </c>
      <c r="QE15" s="4">
        <v>79057670</v>
      </c>
      <c r="QF15" s="4">
        <v>8828685</v>
      </c>
      <c r="QG15" s="4">
        <v>61809631</v>
      </c>
      <c r="QH15" s="4">
        <v>930004</v>
      </c>
      <c r="QI15" s="4">
        <v>3315232</v>
      </c>
      <c r="QJ15" s="4">
        <v>18082844</v>
      </c>
      <c r="QK15" s="4">
        <v>598229</v>
      </c>
      <c r="QL15" s="4">
        <v>1855199</v>
      </c>
      <c r="QM15" s="4">
        <v>1039185</v>
      </c>
      <c r="QN15" s="4">
        <v>258626</v>
      </c>
      <c r="QO15" s="4">
        <v>69697</v>
      </c>
      <c r="QP15" s="4">
        <v>12050812</v>
      </c>
      <c r="QQ15" s="4">
        <v>0</v>
      </c>
      <c r="QR15" s="4">
        <v>577618</v>
      </c>
      <c r="QS15" s="4">
        <v>3822578</v>
      </c>
      <c r="QT15" s="4">
        <v>51681756</v>
      </c>
      <c r="QU15" s="4">
        <v>114027</v>
      </c>
      <c r="QV15" s="4">
        <v>4537822</v>
      </c>
      <c r="QW15" s="4">
        <v>43285563</v>
      </c>
      <c r="QX15" s="4">
        <v>1880163</v>
      </c>
      <c r="QY15" s="4">
        <v>305747</v>
      </c>
      <c r="QZ15" s="4">
        <v>66625373</v>
      </c>
      <c r="RA15" s="4">
        <v>2510786</v>
      </c>
      <c r="RB15" s="4">
        <v>4550924</v>
      </c>
      <c r="RC15" s="4">
        <v>16978887</v>
      </c>
      <c r="RD15" s="4">
        <v>59279</v>
      </c>
      <c r="RE15" s="4">
        <v>14462147</v>
      </c>
      <c r="RF15" s="4">
        <v>25772</v>
      </c>
      <c r="RG15" s="4">
        <v>28116</v>
      </c>
      <c r="RH15" s="4">
        <v>3691967</v>
      </c>
      <c r="RI15" s="4">
        <v>183977</v>
      </c>
      <c r="RJ15" s="4">
        <v>21096</v>
      </c>
      <c r="RK15" s="4">
        <v>369432</v>
      </c>
      <c r="RL15" s="4">
        <v>7312859</v>
      </c>
      <c r="RM15" s="4">
        <v>8184386</v>
      </c>
      <c r="RN15" s="4">
        <v>46606525</v>
      </c>
      <c r="RO15" s="4">
        <v>750130</v>
      </c>
      <c r="RP15" s="4">
        <v>0</v>
      </c>
      <c r="RQ15" s="4">
        <v>243423</v>
      </c>
      <c r="RR15" s="4">
        <v>62721</v>
      </c>
      <c r="RS15" s="4">
        <v>12709927</v>
      </c>
      <c r="RT15" s="4">
        <v>1628</v>
      </c>
      <c r="RU15" s="4">
        <v>63882792</v>
      </c>
      <c r="RV15" s="4">
        <v>174971</v>
      </c>
      <c r="RW15" s="4">
        <v>216264</v>
      </c>
      <c r="RX15" s="4">
        <v>227382791</v>
      </c>
      <c r="RY15" s="4">
        <v>2297</v>
      </c>
      <c r="RZ15" s="4">
        <v>12348</v>
      </c>
      <c r="SA15" s="4">
        <v>508527</v>
      </c>
      <c r="SB15" s="4">
        <v>0</v>
      </c>
      <c r="SC15" s="4">
        <v>306974</v>
      </c>
      <c r="SD15" s="4">
        <v>6059</v>
      </c>
      <c r="SE15" s="4">
        <v>213965</v>
      </c>
      <c r="SF15" s="4">
        <v>1933112</v>
      </c>
      <c r="SG15" s="4">
        <v>6382060</v>
      </c>
      <c r="SH15" s="4">
        <v>873154</v>
      </c>
      <c r="SI15" s="4">
        <v>61470</v>
      </c>
      <c r="SJ15" s="4">
        <v>1580031</v>
      </c>
      <c r="SK15" s="4">
        <v>324520</v>
      </c>
      <c r="SL15" s="4">
        <v>1445269</v>
      </c>
      <c r="SM15" s="4">
        <v>4009677</v>
      </c>
      <c r="SN15" s="4">
        <v>1532110</v>
      </c>
      <c r="SO15" s="4">
        <v>0</v>
      </c>
      <c r="SP15" s="4">
        <v>2273099</v>
      </c>
      <c r="SQ15" s="4">
        <v>11737931</v>
      </c>
      <c r="SR15" s="4">
        <v>12881322</v>
      </c>
      <c r="SS15" s="4">
        <v>164369</v>
      </c>
      <c r="ST15" s="4">
        <v>0</v>
      </c>
      <c r="SU15" s="4">
        <v>157504</v>
      </c>
      <c r="SV15" s="4">
        <v>79619936</v>
      </c>
      <c r="SW15" s="4">
        <v>1457823</v>
      </c>
      <c r="SX15" s="4">
        <v>33720712</v>
      </c>
      <c r="SY15" s="4">
        <v>4398907</v>
      </c>
      <c r="SZ15" s="4">
        <v>34433128</v>
      </c>
      <c r="TA15" s="4">
        <v>2293381</v>
      </c>
      <c r="TB15" s="4">
        <v>0</v>
      </c>
      <c r="TC15" s="4">
        <v>17195</v>
      </c>
      <c r="TD15" s="4">
        <v>125664</v>
      </c>
      <c r="TE15" s="4">
        <v>139756</v>
      </c>
      <c r="TF15" s="4">
        <v>1100639</v>
      </c>
      <c r="TG15" s="4">
        <v>2102185</v>
      </c>
      <c r="TH15" s="4">
        <v>27824</v>
      </c>
      <c r="TI15" s="4">
        <v>21742</v>
      </c>
      <c r="TJ15" s="4">
        <v>3242216</v>
      </c>
      <c r="TK15" s="4">
        <v>0</v>
      </c>
      <c r="TL15" s="4">
        <v>1881</v>
      </c>
      <c r="TM15" s="4">
        <v>0</v>
      </c>
      <c r="TN15" s="4">
        <v>111897</v>
      </c>
      <c r="TO15" s="4">
        <v>0</v>
      </c>
      <c r="TP15" s="4">
        <v>2844</v>
      </c>
      <c r="TQ15" s="4">
        <v>0</v>
      </c>
      <c r="TR15" s="4">
        <v>0</v>
      </c>
      <c r="TS15" s="4">
        <v>96059236</v>
      </c>
      <c r="TT15" s="4">
        <v>0</v>
      </c>
      <c r="TU15" s="4">
        <v>0</v>
      </c>
      <c r="TV15" s="4">
        <v>144655</v>
      </c>
      <c r="TW15" s="4">
        <v>60716</v>
      </c>
      <c r="TX15" s="4">
        <v>16306</v>
      </c>
      <c r="TY15" s="4">
        <v>9067306</v>
      </c>
      <c r="TZ15" s="4">
        <v>7097102</v>
      </c>
      <c r="UA15" s="4">
        <v>4446786</v>
      </c>
      <c r="UB15" s="4">
        <v>3335860</v>
      </c>
      <c r="UC15" s="4">
        <v>47929</v>
      </c>
      <c r="UD15" s="4">
        <v>137046</v>
      </c>
      <c r="UE15" s="4">
        <v>1899998</v>
      </c>
      <c r="UF15" s="4">
        <v>3634</v>
      </c>
      <c r="UG15" s="4">
        <v>1423417</v>
      </c>
      <c r="UH15" s="4">
        <v>14944309</v>
      </c>
      <c r="UI15" s="4">
        <v>199618</v>
      </c>
      <c r="UJ15" s="4">
        <v>2814173</v>
      </c>
      <c r="UK15" s="4">
        <v>221352</v>
      </c>
      <c r="UL15" s="4">
        <v>40555</v>
      </c>
      <c r="UM15" s="4">
        <v>23455</v>
      </c>
      <c r="UN15" s="4">
        <v>201758</v>
      </c>
      <c r="UO15" s="4">
        <v>30519384</v>
      </c>
      <c r="UP15" s="4">
        <v>20588527</v>
      </c>
      <c r="UQ15" s="4">
        <v>214903</v>
      </c>
      <c r="UR15" s="4">
        <v>5329604</v>
      </c>
      <c r="US15" s="4">
        <v>129149</v>
      </c>
      <c r="UT15" s="4">
        <v>12530150</v>
      </c>
      <c r="UU15" s="4">
        <v>12166847</v>
      </c>
      <c r="UV15" s="4">
        <v>453041</v>
      </c>
      <c r="UW15" s="4">
        <v>190038</v>
      </c>
      <c r="UX15" s="4">
        <v>13045</v>
      </c>
      <c r="UY15" s="4">
        <v>1137</v>
      </c>
      <c r="UZ15" s="4">
        <v>0</v>
      </c>
      <c r="VA15" s="4">
        <v>13523</v>
      </c>
      <c r="VB15" s="4">
        <v>174022</v>
      </c>
      <c r="VC15" s="4">
        <v>975</v>
      </c>
      <c r="VD15" s="4">
        <v>74501</v>
      </c>
      <c r="VE15" s="4">
        <v>2705759</v>
      </c>
      <c r="VF15" s="4">
        <v>0</v>
      </c>
      <c r="VG15" s="4">
        <v>0</v>
      </c>
      <c r="VH15" s="4">
        <v>0</v>
      </c>
      <c r="VI15" s="4">
        <v>0</v>
      </c>
      <c r="VJ15" s="4">
        <v>0</v>
      </c>
      <c r="VK15" s="4">
        <v>0</v>
      </c>
      <c r="VL15" s="4">
        <v>0</v>
      </c>
      <c r="VM15" s="4">
        <v>22085920</v>
      </c>
      <c r="VN15" s="4">
        <v>1246246</v>
      </c>
      <c r="VO15" s="4">
        <v>1693280</v>
      </c>
      <c r="VP15" s="4">
        <v>0</v>
      </c>
      <c r="VQ15" s="4">
        <v>56585536</v>
      </c>
      <c r="VR15" s="4">
        <v>6113</v>
      </c>
      <c r="VS15" s="4">
        <v>772242</v>
      </c>
      <c r="VT15" s="4">
        <v>0</v>
      </c>
      <c r="VU15" s="4">
        <v>48969</v>
      </c>
      <c r="VV15" s="4">
        <v>0</v>
      </c>
      <c r="VW15" s="4">
        <v>0</v>
      </c>
      <c r="VX15" s="4">
        <v>1591</v>
      </c>
      <c r="VY15" s="4">
        <v>0</v>
      </c>
      <c r="VZ15" s="4">
        <v>125121130</v>
      </c>
      <c r="WA15" s="4">
        <v>916430</v>
      </c>
      <c r="WB15" s="4">
        <v>32526</v>
      </c>
      <c r="WC15" s="4">
        <v>8026</v>
      </c>
      <c r="WD15" s="4">
        <v>9548567</v>
      </c>
      <c r="WE15" s="4">
        <v>0</v>
      </c>
      <c r="WF15" s="4">
        <v>30470</v>
      </c>
      <c r="WG15" s="4">
        <v>939096</v>
      </c>
      <c r="WH15" s="4">
        <v>2899556</v>
      </c>
      <c r="WI15" s="4">
        <v>14652</v>
      </c>
      <c r="WJ15" s="4">
        <v>42759</v>
      </c>
      <c r="WK15" s="4">
        <v>1206</v>
      </c>
      <c r="WL15" s="4">
        <v>0</v>
      </c>
      <c r="WM15" s="4">
        <v>0</v>
      </c>
      <c r="WN15" s="4">
        <v>0</v>
      </c>
      <c r="WO15" s="4">
        <v>0</v>
      </c>
      <c r="WP15" s="4">
        <v>0</v>
      </c>
      <c r="WQ15" s="4">
        <v>0</v>
      </c>
      <c r="WR15" s="4">
        <v>0</v>
      </c>
      <c r="WS15" s="4">
        <v>25618</v>
      </c>
      <c r="WT15" s="4">
        <v>24141</v>
      </c>
      <c r="WU15" s="4">
        <v>1834</v>
      </c>
      <c r="WV15" s="4">
        <v>0</v>
      </c>
      <c r="WW15" s="4">
        <v>48384</v>
      </c>
      <c r="WX15" s="4">
        <v>3557389</v>
      </c>
      <c r="WY15" s="4">
        <v>0</v>
      </c>
      <c r="WZ15" s="4">
        <v>218708</v>
      </c>
      <c r="XA15" s="4">
        <v>11075</v>
      </c>
      <c r="XB15" s="4">
        <v>17484</v>
      </c>
      <c r="XC15" s="4">
        <v>1301524</v>
      </c>
      <c r="XD15" s="4">
        <v>0</v>
      </c>
      <c r="XE15" s="4">
        <v>0</v>
      </c>
      <c r="XF15" s="4">
        <v>0</v>
      </c>
      <c r="XG15" s="4">
        <v>1352146</v>
      </c>
      <c r="XH15" s="4">
        <v>0</v>
      </c>
      <c r="XI15" s="4">
        <v>3509</v>
      </c>
      <c r="XJ15" s="4">
        <v>0</v>
      </c>
      <c r="XK15" s="4">
        <v>0</v>
      </c>
      <c r="XL15" s="4">
        <v>1023</v>
      </c>
      <c r="XM15" s="4">
        <v>352420</v>
      </c>
      <c r="XN15" s="4">
        <v>4018</v>
      </c>
      <c r="XO15" s="4">
        <v>175438</v>
      </c>
      <c r="XP15" s="4">
        <v>1827</v>
      </c>
      <c r="XQ15" s="4">
        <v>6301</v>
      </c>
      <c r="XR15" s="4">
        <v>0</v>
      </c>
      <c r="XS15" s="4">
        <v>41638</v>
      </c>
      <c r="XT15" s="4">
        <v>9364</v>
      </c>
      <c r="XU15" s="4">
        <v>7007326</v>
      </c>
      <c r="XV15" s="4">
        <v>56399</v>
      </c>
      <c r="XW15" s="4">
        <v>19352365</v>
      </c>
      <c r="XX15" s="4">
        <v>1110</v>
      </c>
      <c r="XY15" s="4">
        <v>124348</v>
      </c>
      <c r="XZ15" s="4">
        <v>834</v>
      </c>
      <c r="YA15" s="4">
        <v>205562</v>
      </c>
      <c r="YB15" s="4">
        <v>117729</v>
      </c>
      <c r="YC15" s="4">
        <v>143734</v>
      </c>
      <c r="YD15" s="4">
        <v>106028</v>
      </c>
      <c r="YE15" s="4">
        <v>171588</v>
      </c>
      <c r="YF15" s="4">
        <v>574232</v>
      </c>
      <c r="YG15" s="4">
        <v>546722</v>
      </c>
      <c r="YH15" s="4">
        <v>217069</v>
      </c>
      <c r="YI15" s="4">
        <v>16338</v>
      </c>
      <c r="YJ15" s="4">
        <v>2013136</v>
      </c>
      <c r="YK15" s="4">
        <v>505880</v>
      </c>
      <c r="YL15" s="4">
        <v>0</v>
      </c>
      <c r="YM15" s="4">
        <v>3973</v>
      </c>
      <c r="YN15" s="4">
        <v>110705</v>
      </c>
      <c r="YO15" s="4">
        <v>41013</v>
      </c>
      <c r="YP15" s="4">
        <v>9933</v>
      </c>
      <c r="YQ15" s="4">
        <v>0</v>
      </c>
      <c r="YR15" s="4">
        <v>12378</v>
      </c>
      <c r="YS15" s="4">
        <v>3057</v>
      </c>
      <c r="YT15" s="4">
        <v>1634</v>
      </c>
      <c r="YU15" s="4">
        <v>9632</v>
      </c>
      <c r="YV15" s="4">
        <v>505253</v>
      </c>
      <c r="YW15" s="4">
        <v>0</v>
      </c>
      <c r="YX15" s="4">
        <v>0</v>
      </c>
      <c r="YY15" s="4">
        <v>311597</v>
      </c>
      <c r="YZ15" s="4">
        <v>96601</v>
      </c>
      <c r="ZA15" s="4">
        <v>6234</v>
      </c>
      <c r="ZB15" s="4">
        <v>418306</v>
      </c>
      <c r="ZC15" s="4">
        <v>132333</v>
      </c>
      <c r="ZD15" s="4">
        <v>679716</v>
      </c>
      <c r="ZE15" s="4">
        <v>4152</v>
      </c>
      <c r="ZF15" s="4">
        <v>437267</v>
      </c>
      <c r="ZG15" s="4">
        <v>24979</v>
      </c>
      <c r="ZH15" s="4">
        <v>60880</v>
      </c>
      <c r="ZI15" s="4">
        <v>98023</v>
      </c>
      <c r="ZJ15" s="4">
        <v>472044</v>
      </c>
      <c r="ZK15" s="4">
        <v>38661</v>
      </c>
      <c r="ZL15" s="4">
        <v>111212</v>
      </c>
      <c r="ZM15" s="4">
        <v>480948</v>
      </c>
      <c r="ZN15" s="4">
        <v>190670</v>
      </c>
      <c r="ZO15" s="4">
        <v>1270952</v>
      </c>
      <c r="ZP15" s="4">
        <v>1015027</v>
      </c>
      <c r="ZQ15" s="4">
        <v>399815</v>
      </c>
      <c r="ZR15" s="4">
        <v>146379</v>
      </c>
      <c r="ZS15" s="4">
        <v>0</v>
      </c>
      <c r="ZT15" s="4">
        <v>656609</v>
      </c>
      <c r="ZU15" s="4">
        <v>9304465</v>
      </c>
      <c r="ZV15" s="4">
        <v>392208</v>
      </c>
      <c r="ZW15" s="4">
        <v>137322</v>
      </c>
      <c r="ZX15" s="4">
        <v>382135</v>
      </c>
      <c r="ZY15" s="4">
        <v>501591</v>
      </c>
      <c r="ZZ15" s="4">
        <v>1278054</v>
      </c>
      <c r="AAA15" s="4">
        <v>2620332</v>
      </c>
      <c r="AAB15" s="4">
        <v>2842165</v>
      </c>
      <c r="AAC15" s="4">
        <v>450035</v>
      </c>
      <c r="AAD15" s="4">
        <v>27978</v>
      </c>
      <c r="AAE15" s="4">
        <v>12486</v>
      </c>
      <c r="AAF15" s="4">
        <v>22259</v>
      </c>
      <c r="AAG15" s="4">
        <v>269162</v>
      </c>
      <c r="AAH15" s="4">
        <v>615968</v>
      </c>
      <c r="AAI15" s="4">
        <v>298772</v>
      </c>
      <c r="AAJ15" s="4">
        <v>0</v>
      </c>
      <c r="AAK15" s="4">
        <v>27965</v>
      </c>
      <c r="AAL15" s="4">
        <v>808</v>
      </c>
      <c r="AAM15" s="4">
        <v>9230</v>
      </c>
      <c r="AAN15" s="4">
        <v>179830</v>
      </c>
      <c r="AAO15" s="4">
        <v>61755</v>
      </c>
      <c r="AAP15" s="4">
        <v>368133</v>
      </c>
      <c r="AAQ15" s="4">
        <v>172110</v>
      </c>
      <c r="AAR15" s="4">
        <v>87033</v>
      </c>
      <c r="AAS15" s="4">
        <v>519704</v>
      </c>
      <c r="AAT15" s="4">
        <v>198647</v>
      </c>
      <c r="AAU15" s="4">
        <v>1976750</v>
      </c>
      <c r="AAV15" s="4">
        <v>0</v>
      </c>
      <c r="AAW15" s="4">
        <v>64158</v>
      </c>
      <c r="AAX15" s="4">
        <v>2139</v>
      </c>
      <c r="AAY15" s="4">
        <v>306952</v>
      </c>
      <c r="AAZ15" s="4">
        <v>1206455</v>
      </c>
      <c r="ABA15" s="4">
        <v>3222168</v>
      </c>
      <c r="ABB15" s="4">
        <v>1192817</v>
      </c>
      <c r="ABC15" s="4">
        <v>122801</v>
      </c>
      <c r="ABD15" s="4">
        <v>512284</v>
      </c>
      <c r="ABE15" s="4">
        <v>0</v>
      </c>
      <c r="ABF15" s="4">
        <v>0</v>
      </c>
      <c r="ABG15" s="4">
        <v>6858</v>
      </c>
      <c r="ABH15" s="4">
        <v>4002</v>
      </c>
      <c r="ABI15" s="4">
        <v>232475</v>
      </c>
      <c r="ABJ15" s="4">
        <v>358695</v>
      </c>
      <c r="ABK15" s="4">
        <v>76224</v>
      </c>
      <c r="ABL15" s="4">
        <v>31910</v>
      </c>
      <c r="ABM15" s="4">
        <v>2318</v>
      </c>
      <c r="ABN15" s="4">
        <v>20886</v>
      </c>
      <c r="ABO15" s="4">
        <v>5985</v>
      </c>
      <c r="ABP15" s="4">
        <v>4074</v>
      </c>
      <c r="ABQ15" s="4">
        <v>45978</v>
      </c>
      <c r="ABR15" s="4">
        <v>25311</v>
      </c>
      <c r="ABS15" s="4">
        <v>180131</v>
      </c>
      <c r="ABT15" s="4">
        <v>339269</v>
      </c>
      <c r="ABU15" s="4">
        <v>701262</v>
      </c>
      <c r="ABV15" s="4">
        <v>6911936</v>
      </c>
      <c r="ABW15" s="4">
        <v>391804</v>
      </c>
      <c r="ABX15" s="4">
        <v>361853</v>
      </c>
      <c r="ABY15" s="4">
        <v>9080827</v>
      </c>
      <c r="ABZ15" s="4">
        <v>16345</v>
      </c>
      <c r="ACA15" s="4">
        <v>12355234</v>
      </c>
      <c r="ACB15" s="4">
        <v>6404793</v>
      </c>
      <c r="ACC15" s="4">
        <v>1231544</v>
      </c>
      <c r="ACD15" s="4">
        <v>0</v>
      </c>
      <c r="ACE15" s="4">
        <v>29343</v>
      </c>
      <c r="ACF15" s="4">
        <v>0</v>
      </c>
      <c r="ACG15" s="4">
        <v>531768</v>
      </c>
      <c r="ACH15" s="4">
        <v>0</v>
      </c>
      <c r="ACI15" s="4">
        <v>781190</v>
      </c>
      <c r="ACJ15" s="4">
        <v>248679</v>
      </c>
      <c r="ACK15" s="4">
        <v>9464</v>
      </c>
      <c r="ACL15" s="4">
        <v>0</v>
      </c>
      <c r="ACM15" s="4">
        <v>0</v>
      </c>
      <c r="ACN15" s="4">
        <v>2968132</v>
      </c>
      <c r="ACO15" s="4">
        <v>10986848</v>
      </c>
      <c r="ACP15" s="4">
        <v>19491</v>
      </c>
      <c r="ACQ15" s="4">
        <v>535785</v>
      </c>
      <c r="ACR15" s="4">
        <v>46266</v>
      </c>
      <c r="ACS15" s="4">
        <v>81500</v>
      </c>
      <c r="ACT15" s="4">
        <v>44603</v>
      </c>
      <c r="ACU15" s="4">
        <v>51915</v>
      </c>
      <c r="ACV15" s="4">
        <v>0</v>
      </c>
      <c r="ACW15" s="4">
        <v>43086</v>
      </c>
      <c r="ACX15" s="4">
        <v>1922366</v>
      </c>
      <c r="ACY15" s="4">
        <v>0</v>
      </c>
      <c r="ACZ15" s="4">
        <v>17664144</v>
      </c>
      <c r="ADA15" s="4">
        <v>179334</v>
      </c>
      <c r="ADB15" s="4">
        <v>3377907</v>
      </c>
      <c r="ADC15" s="4">
        <v>5487</v>
      </c>
      <c r="ADD15" s="4">
        <v>2442110</v>
      </c>
      <c r="ADE15" s="4">
        <v>18403625</v>
      </c>
      <c r="ADF15" s="4">
        <v>0</v>
      </c>
      <c r="ADG15" s="4">
        <v>0</v>
      </c>
      <c r="ADH15" s="4">
        <v>887963</v>
      </c>
      <c r="ADI15" s="4">
        <v>42093</v>
      </c>
      <c r="ADJ15" s="4">
        <v>0</v>
      </c>
      <c r="ADK15" s="4">
        <v>116567</v>
      </c>
      <c r="ADL15" s="4">
        <v>31456</v>
      </c>
      <c r="ADM15" s="4">
        <v>1240840</v>
      </c>
      <c r="ADN15" s="4">
        <v>1401879</v>
      </c>
      <c r="ADO15" s="4">
        <v>22118</v>
      </c>
      <c r="ADP15" s="4">
        <v>0</v>
      </c>
      <c r="ADQ15" s="4">
        <v>7670</v>
      </c>
      <c r="ADR15" s="4">
        <v>1136123</v>
      </c>
      <c r="ADS15" s="4">
        <v>13427</v>
      </c>
      <c r="ADT15" s="4">
        <v>0</v>
      </c>
      <c r="ADU15" s="4">
        <v>132491192</v>
      </c>
      <c r="ADV15" s="4">
        <v>0</v>
      </c>
      <c r="ADW15" s="4">
        <v>2593674151</v>
      </c>
      <c r="ADX15" s="4">
        <v>0</v>
      </c>
      <c r="ADY15" s="4">
        <v>291140</v>
      </c>
      <c r="ADZ15" s="4">
        <v>0</v>
      </c>
      <c r="AEA15" s="4">
        <v>6720194</v>
      </c>
      <c r="AEB15" s="4">
        <v>507156</v>
      </c>
      <c r="AEC15" s="4">
        <v>5749</v>
      </c>
      <c r="AED15" s="4">
        <v>0</v>
      </c>
      <c r="AEE15" s="4">
        <v>6548</v>
      </c>
      <c r="AEF15" s="4">
        <v>121173</v>
      </c>
      <c r="AEG15" s="4">
        <v>10371</v>
      </c>
      <c r="AEH15" s="4">
        <v>8525515</v>
      </c>
      <c r="AEI15" s="4">
        <v>14790160</v>
      </c>
      <c r="AEJ15" s="4">
        <v>0</v>
      </c>
      <c r="AEK15" s="4">
        <v>284828</v>
      </c>
      <c r="AEL15" s="4">
        <v>115806</v>
      </c>
      <c r="AEM15" s="4">
        <v>0</v>
      </c>
      <c r="AEN15" s="4">
        <v>27814365</v>
      </c>
      <c r="AEO15" s="4">
        <v>13953644</v>
      </c>
      <c r="AEP15" s="4">
        <v>3576836</v>
      </c>
      <c r="AEQ15" s="4">
        <v>6757826</v>
      </c>
      <c r="AER15" s="4">
        <v>346599</v>
      </c>
      <c r="AES15" s="4">
        <v>1965941</v>
      </c>
      <c r="AET15" s="4">
        <v>36314134</v>
      </c>
      <c r="AEU15" s="4">
        <v>22563732</v>
      </c>
      <c r="AEV15" s="4">
        <v>188314</v>
      </c>
      <c r="AEW15" s="4">
        <v>9743499</v>
      </c>
      <c r="AEX15" s="4">
        <v>577011</v>
      </c>
      <c r="AEY15" s="4">
        <v>0</v>
      </c>
      <c r="AEZ15" s="4">
        <v>13228</v>
      </c>
      <c r="AFA15" s="4">
        <v>204993</v>
      </c>
      <c r="AFB15" s="4">
        <v>0</v>
      </c>
      <c r="AFC15" s="4">
        <v>35935</v>
      </c>
      <c r="AFD15" s="4">
        <v>1630</v>
      </c>
      <c r="AFE15" s="4">
        <v>134130876</v>
      </c>
      <c r="AFF15" s="4">
        <v>432333</v>
      </c>
      <c r="AFG15" s="4">
        <v>207561</v>
      </c>
      <c r="AFH15" s="4">
        <v>1014568</v>
      </c>
      <c r="AFI15" s="4">
        <v>6520745</v>
      </c>
      <c r="AFJ15" s="4">
        <v>5276592</v>
      </c>
      <c r="AFK15" s="4">
        <v>1274</v>
      </c>
      <c r="AFL15" s="4">
        <v>94982</v>
      </c>
      <c r="AFM15" s="4">
        <v>130268</v>
      </c>
      <c r="AFN15" s="4">
        <v>192553117</v>
      </c>
      <c r="AFO15" s="4">
        <v>81080070</v>
      </c>
      <c r="AFP15" s="4">
        <v>4102460</v>
      </c>
      <c r="AFQ15" s="4">
        <v>9233992</v>
      </c>
      <c r="AFR15" s="4">
        <v>2662238</v>
      </c>
      <c r="AFS15" s="4">
        <v>2448231</v>
      </c>
      <c r="AFT15" s="4">
        <v>1868306</v>
      </c>
      <c r="AFU15" s="4">
        <v>3839844</v>
      </c>
      <c r="AFV15" s="4">
        <v>6385672</v>
      </c>
      <c r="AFW15" s="4">
        <v>0</v>
      </c>
      <c r="AFX15" s="4">
        <v>1001895</v>
      </c>
      <c r="AFY15" s="4">
        <v>1232134</v>
      </c>
      <c r="AFZ15" s="4">
        <v>3850</v>
      </c>
      <c r="AGA15" s="4">
        <v>414324</v>
      </c>
      <c r="AGB15" s="4">
        <v>10204075</v>
      </c>
      <c r="AGC15" s="4">
        <v>3917</v>
      </c>
      <c r="AGD15" s="4">
        <v>2960261</v>
      </c>
      <c r="AGE15" s="4">
        <v>2670446</v>
      </c>
      <c r="AGF15" s="4">
        <v>201468</v>
      </c>
      <c r="AGG15" s="4">
        <v>649143</v>
      </c>
      <c r="AGH15" s="4">
        <v>585024</v>
      </c>
      <c r="AGI15" s="4">
        <v>2443828</v>
      </c>
      <c r="AGJ15" s="4">
        <v>14624980</v>
      </c>
      <c r="AGK15" s="4">
        <v>2780165</v>
      </c>
      <c r="AGL15" s="4">
        <v>0</v>
      </c>
      <c r="AGM15" s="4">
        <v>134074</v>
      </c>
      <c r="AGN15" s="4">
        <v>1505448</v>
      </c>
      <c r="AGO15" s="4">
        <v>0</v>
      </c>
      <c r="AGP15" s="4">
        <v>18199</v>
      </c>
      <c r="AGQ15" s="4">
        <v>1704570</v>
      </c>
      <c r="AGR15" s="4">
        <v>2126</v>
      </c>
      <c r="AGS15" s="4">
        <v>74064</v>
      </c>
      <c r="AGT15" s="4">
        <v>0</v>
      </c>
      <c r="AGU15" s="4">
        <v>33615</v>
      </c>
      <c r="AGV15" s="4">
        <v>174508</v>
      </c>
      <c r="AGW15" s="4">
        <v>12321</v>
      </c>
      <c r="AGX15" s="4">
        <v>3519</v>
      </c>
      <c r="AGY15" s="4">
        <v>118401</v>
      </c>
      <c r="AGZ15" s="4">
        <v>27593</v>
      </c>
      <c r="AHA15" s="4">
        <v>5336</v>
      </c>
      <c r="AHB15" s="4">
        <v>107576</v>
      </c>
      <c r="AHC15" s="4">
        <v>144563</v>
      </c>
      <c r="AHD15" s="4">
        <v>0</v>
      </c>
      <c r="AHE15" s="4">
        <v>0</v>
      </c>
      <c r="AHF15" s="4">
        <v>66717</v>
      </c>
      <c r="AHG15" s="4">
        <v>0</v>
      </c>
      <c r="AHH15" s="4">
        <v>904</v>
      </c>
      <c r="AHI15" s="4">
        <v>23138</v>
      </c>
      <c r="AHJ15" s="4">
        <v>0</v>
      </c>
      <c r="AHK15" s="4">
        <v>3725</v>
      </c>
      <c r="AHL15" s="4">
        <v>606461260</v>
      </c>
      <c r="AHM15" s="4">
        <v>18168</v>
      </c>
      <c r="AHN15" s="4">
        <v>32201</v>
      </c>
      <c r="AHO15" s="4">
        <v>1043180</v>
      </c>
      <c r="AHP15" s="4">
        <v>53143040</v>
      </c>
      <c r="AHQ15" s="4">
        <v>1311509</v>
      </c>
      <c r="AHR15" s="4">
        <v>37570305</v>
      </c>
      <c r="AHS15" s="4">
        <v>738573</v>
      </c>
      <c r="AHT15" s="4">
        <v>234168</v>
      </c>
      <c r="AHU15" s="4">
        <v>4897175</v>
      </c>
      <c r="AHV15" s="4">
        <v>8706</v>
      </c>
      <c r="AHW15" s="4">
        <v>15623374</v>
      </c>
      <c r="AHX15" s="4">
        <v>1665579</v>
      </c>
      <c r="AHY15" s="4">
        <v>1923027</v>
      </c>
      <c r="AHZ15" s="4">
        <v>2357169</v>
      </c>
      <c r="AIA15" s="4">
        <v>50406964</v>
      </c>
      <c r="AIB15" s="4">
        <v>9008205</v>
      </c>
      <c r="AIC15" s="4">
        <v>0</v>
      </c>
      <c r="AID15" s="4">
        <v>25135</v>
      </c>
      <c r="AIE15" s="4">
        <v>80929</v>
      </c>
      <c r="AIF15" s="4">
        <v>4614</v>
      </c>
      <c r="AIG15" s="4">
        <v>33507</v>
      </c>
      <c r="AIH15" s="4">
        <v>278404</v>
      </c>
      <c r="AII15" s="4">
        <v>0</v>
      </c>
      <c r="AIJ15" s="4">
        <v>44306</v>
      </c>
      <c r="AIK15" s="4">
        <v>0</v>
      </c>
      <c r="AIL15" s="4">
        <v>0</v>
      </c>
      <c r="AIM15" s="4">
        <v>142913</v>
      </c>
      <c r="AIN15" s="4">
        <v>179243</v>
      </c>
      <c r="AIO15" s="4">
        <v>0</v>
      </c>
      <c r="AIP15" s="4">
        <v>0</v>
      </c>
      <c r="AIQ15" s="4">
        <v>1159</v>
      </c>
      <c r="AIR15" s="4">
        <v>0</v>
      </c>
      <c r="AIS15" s="4">
        <v>0</v>
      </c>
      <c r="AIT15" s="4">
        <v>0</v>
      </c>
      <c r="AIU15" s="4">
        <v>0</v>
      </c>
      <c r="AIV15" s="4">
        <v>270589</v>
      </c>
      <c r="AIW15" s="4">
        <v>0</v>
      </c>
      <c r="AIX15" s="4">
        <v>0</v>
      </c>
      <c r="AIY15" s="4">
        <v>44592</v>
      </c>
      <c r="AIZ15" s="4">
        <v>0</v>
      </c>
      <c r="AJA15" s="4">
        <v>0</v>
      </c>
      <c r="AJB15" s="4">
        <v>0</v>
      </c>
      <c r="AJC15" s="4">
        <v>5802</v>
      </c>
      <c r="AJD15" s="4">
        <v>621860</v>
      </c>
      <c r="AJE15" s="4">
        <v>0</v>
      </c>
      <c r="AJF15" s="4">
        <v>10673</v>
      </c>
      <c r="AJG15" s="4">
        <v>0</v>
      </c>
      <c r="AJH15" s="4">
        <v>17695</v>
      </c>
      <c r="AJI15" s="4">
        <v>589443</v>
      </c>
      <c r="AJJ15" s="4">
        <v>80380</v>
      </c>
      <c r="AJK15" s="4">
        <v>1066277</v>
      </c>
      <c r="AJL15" s="4">
        <v>719756</v>
      </c>
      <c r="AJM15" s="4">
        <v>547465</v>
      </c>
      <c r="AJN15" s="4">
        <v>7021</v>
      </c>
      <c r="AJO15" s="4">
        <v>4593092</v>
      </c>
      <c r="AJP15" s="4">
        <v>2036173</v>
      </c>
      <c r="AJQ15" s="4">
        <v>631447</v>
      </c>
      <c r="AJR15" s="4">
        <v>44685</v>
      </c>
      <c r="AJS15" s="4">
        <v>341382</v>
      </c>
      <c r="AJT15" s="4">
        <v>12256</v>
      </c>
      <c r="AJU15" s="4">
        <v>8979</v>
      </c>
      <c r="AJV15" s="4">
        <v>1854</v>
      </c>
      <c r="AJW15" s="4">
        <v>49855</v>
      </c>
      <c r="AJX15" s="4">
        <v>858634</v>
      </c>
      <c r="AJY15" s="4">
        <v>2494777</v>
      </c>
      <c r="AJZ15" s="4">
        <v>226226</v>
      </c>
      <c r="AKA15" s="4">
        <v>0</v>
      </c>
      <c r="AKB15" s="4">
        <v>7052</v>
      </c>
      <c r="AKC15" s="4">
        <v>109355</v>
      </c>
      <c r="AKD15" s="4">
        <v>331806</v>
      </c>
      <c r="AKE15" s="4">
        <v>204340</v>
      </c>
      <c r="AKF15" s="4">
        <v>12348404</v>
      </c>
      <c r="AKG15" s="4">
        <v>364089</v>
      </c>
      <c r="AKH15" s="4">
        <v>1902777</v>
      </c>
      <c r="AKI15" s="4">
        <v>0</v>
      </c>
      <c r="AKJ15" s="4">
        <v>320206</v>
      </c>
      <c r="AKK15" s="4">
        <v>204764</v>
      </c>
      <c r="AKL15" s="4">
        <v>12906</v>
      </c>
      <c r="AKM15" s="4">
        <v>71908</v>
      </c>
      <c r="AKN15" s="4">
        <v>148898</v>
      </c>
      <c r="AKO15" s="4">
        <v>389283</v>
      </c>
      <c r="AKP15" s="4">
        <v>195198702</v>
      </c>
      <c r="AKQ15" s="4">
        <v>97042568</v>
      </c>
      <c r="AKR15" s="4">
        <v>2604</v>
      </c>
      <c r="AKS15" s="4">
        <v>41602055</v>
      </c>
      <c r="AKT15" s="4">
        <v>3804242</v>
      </c>
      <c r="AKU15" s="4">
        <v>58376288</v>
      </c>
      <c r="AKV15" s="4">
        <v>18443225</v>
      </c>
      <c r="AKW15" s="4">
        <v>1888531</v>
      </c>
      <c r="AKX15" s="4">
        <v>855896</v>
      </c>
      <c r="AKY15" s="4">
        <v>1314297</v>
      </c>
      <c r="AKZ15" s="4">
        <v>23697663</v>
      </c>
      <c r="ALA15" s="4">
        <v>34522027</v>
      </c>
      <c r="ALB15" s="4">
        <v>329715</v>
      </c>
      <c r="ALC15" s="4">
        <v>33172915</v>
      </c>
      <c r="ALD15" s="4">
        <v>19593705</v>
      </c>
      <c r="ALE15" s="4">
        <v>1863230</v>
      </c>
      <c r="ALF15" s="4">
        <v>38885857</v>
      </c>
      <c r="ALG15" s="4">
        <v>599014</v>
      </c>
      <c r="ALH15" s="4">
        <v>4503939</v>
      </c>
      <c r="ALI15" s="4">
        <v>15241</v>
      </c>
      <c r="ALJ15" s="4">
        <v>12001510</v>
      </c>
      <c r="ALK15" s="4">
        <v>844689</v>
      </c>
      <c r="ALL15" s="4">
        <v>1775376</v>
      </c>
      <c r="ALM15" s="4">
        <v>11708982</v>
      </c>
      <c r="ALN15" s="4">
        <v>11426793</v>
      </c>
      <c r="ALO15" s="4">
        <v>13992481</v>
      </c>
      <c r="ALP15" s="4">
        <v>993961</v>
      </c>
      <c r="ALQ15" s="4">
        <v>102209</v>
      </c>
      <c r="ALR15" s="4">
        <v>3665935</v>
      </c>
      <c r="ALS15" s="4">
        <v>1613555</v>
      </c>
      <c r="ALT15" s="4">
        <v>5441129</v>
      </c>
      <c r="ALU15" s="4">
        <v>24242</v>
      </c>
      <c r="ALV15" s="4">
        <v>1325</v>
      </c>
      <c r="ALW15" s="4">
        <v>699722</v>
      </c>
      <c r="ALX15" s="4">
        <v>46987</v>
      </c>
      <c r="ALY15" s="4">
        <v>329609</v>
      </c>
      <c r="ALZ15" s="4">
        <v>30040</v>
      </c>
      <c r="AMA15" s="4">
        <v>63439</v>
      </c>
      <c r="AMB15" s="4">
        <v>7317</v>
      </c>
      <c r="AMC15" s="4">
        <v>11131</v>
      </c>
      <c r="AMD15" s="4">
        <v>318539</v>
      </c>
      <c r="AME15" s="4">
        <v>0</v>
      </c>
      <c r="AMF15" s="4">
        <v>22231755</v>
      </c>
      <c r="AMG15" s="4">
        <v>142179</v>
      </c>
      <c r="AMH15" s="4">
        <v>21676</v>
      </c>
      <c r="AMI15" s="4">
        <v>94461</v>
      </c>
      <c r="AMJ15" s="4">
        <v>57430</v>
      </c>
      <c r="AMK15" s="4">
        <v>11896903</v>
      </c>
      <c r="AML15" s="4">
        <v>489456</v>
      </c>
      <c r="AMM15" s="4">
        <v>1502</v>
      </c>
      <c r="AMN15" s="4">
        <v>253574</v>
      </c>
      <c r="AMO15" s="4">
        <v>291598</v>
      </c>
      <c r="AMP15" s="4">
        <v>198583</v>
      </c>
      <c r="AMQ15" s="4">
        <v>525726</v>
      </c>
      <c r="AMR15" s="4">
        <v>616125</v>
      </c>
      <c r="AMS15" s="4">
        <v>41704</v>
      </c>
      <c r="AMT15" s="4">
        <v>878468</v>
      </c>
      <c r="AMU15" s="4">
        <v>196232</v>
      </c>
      <c r="AMV15" s="4">
        <v>701868</v>
      </c>
      <c r="AMW15" s="4">
        <v>240012</v>
      </c>
      <c r="AMX15" s="4">
        <v>9595</v>
      </c>
      <c r="AMY15" s="4">
        <v>31212</v>
      </c>
      <c r="AMZ15" s="4">
        <v>5162378</v>
      </c>
      <c r="ANA15" s="4">
        <v>147033</v>
      </c>
      <c r="ANB15" s="4">
        <v>1776111</v>
      </c>
      <c r="ANC15" s="4">
        <v>4478725</v>
      </c>
      <c r="AND15" s="4">
        <v>182276</v>
      </c>
      <c r="ANE15" s="4">
        <v>22358</v>
      </c>
      <c r="ANF15" s="4">
        <v>847642</v>
      </c>
      <c r="ANG15" s="4">
        <v>9992</v>
      </c>
      <c r="ANH15" s="4">
        <v>17635661</v>
      </c>
      <c r="ANI15" s="4">
        <v>1093321</v>
      </c>
      <c r="ANJ15" s="4">
        <v>69704698</v>
      </c>
      <c r="ANK15" s="4">
        <v>16837143</v>
      </c>
      <c r="ANL15" s="4">
        <v>18059249</v>
      </c>
      <c r="ANM15" s="4">
        <v>8015142</v>
      </c>
      <c r="ANN15" s="4">
        <v>4353935</v>
      </c>
      <c r="ANO15" s="4">
        <v>4049685</v>
      </c>
      <c r="ANP15" s="4">
        <v>360623</v>
      </c>
      <c r="ANQ15" s="4">
        <v>429219</v>
      </c>
      <c r="ANR15" s="4">
        <v>9683901</v>
      </c>
      <c r="ANS15" s="4">
        <v>235404</v>
      </c>
      <c r="ANT15" s="4">
        <v>38404</v>
      </c>
      <c r="ANU15" s="4">
        <v>850120</v>
      </c>
      <c r="ANV15" s="4">
        <v>1799172</v>
      </c>
      <c r="ANW15" s="4">
        <v>336977</v>
      </c>
      <c r="ANX15" s="4">
        <v>8234</v>
      </c>
      <c r="ANY15" s="4">
        <v>994492</v>
      </c>
      <c r="ANZ15" s="4">
        <v>5799439</v>
      </c>
      <c r="AOA15" s="4">
        <v>16799</v>
      </c>
      <c r="AOB15" s="4">
        <v>201304</v>
      </c>
      <c r="AOC15" s="4">
        <v>2177523</v>
      </c>
      <c r="AOD15" s="4">
        <v>1053741</v>
      </c>
      <c r="AOE15" s="4">
        <v>3681998</v>
      </c>
      <c r="AOF15" s="4">
        <v>147160</v>
      </c>
      <c r="AOG15" s="4">
        <v>1808</v>
      </c>
      <c r="AOH15" s="4">
        <v>6091</v>
      </c>
      <c r="AOI15" s="4">
        <v>97838</v>
      </c>
      <c r="AOJ15" s="4">
        <v>3581</v>
      </c>
      <c r="AOK15" s="4">
        <v>895025</v>
      </c>
      <c r="AOL15" s="4">
        <v>375631</v>
      </c>
      <c r="AOM15" s="4">
        <v>3938809</v>
      </c>
      <c r="AON15" s="4">
        <v>584556</v>
      </c>
      <c r="AOO15" s="4">
        <v>1446615</v>
      </c>
      <c r="AOP15" s="4">
        <v>341027</v>
      </c>
      <c r="AOQ15" s="4">
        <v>1897937</v>
      </c>
      <c r="AOR15" s="4">
        <v>101572</v>
      </c>
      <c r="AOS15" s="4">
        <v>256388</v>
      </c>
      <c r="AOT15" s="4">
        <v>715184</v>
      </c>
      <c r="AOU15" s="4">
        <v>244873</v>
      </c>
      <c r="AOV15" s="4">
        <v>65016</v>
      </c>
      <c r="AOW15" s="4">
        <v>2150008</v>
      </c>
      <c r="AOX15" s="4">
        <v>10074859</v>
      </c>
      <c r="AOY15" s="4">
        <v>15430736</v>
      </c>
      <c r="AOZ15" s="4">
        <v>1431663</v>
      </c>
      <c r="APA15" s="4">
        <v>161104</v>
      </c>
      <c r="APB15" s="4">
        <v>6205</v>
      </c>
      <c r="APC15" s="4">
        <v>112987</v>
      </c>
      <c r="APD15" s="4">
        <v>2975854</v>
      </c>
      <c r="APE15" s="4">
        <v>1774932</v>
      </c>
      <c r="APF15" s="4">
        <v>18394304</v>
      </c>
      <c r="APG15" s="4">
        <v>46832</v>
      </c>
      <c r="APH15" s="4">
        <v>2224533</v>
      </c>
      <c r="API15" s="4">
        <v>147984</v>
      </c>
      <c r="APJ15" s="4">
        <v>11213</v>
      </c>
      <c r="APK15" s="4">
        <v>0</v>
      </c>
      <c r="APL15" s="4">
        <v>0</v>
      </c>
      <c r="APM15" s="4">
        <v>0</v>
      </c>
      <c r="APN15" s="4">
        <v>0</v>
      </c>
      <c r="APO15" s="4">
        <v>0</v>
      </c>
      <c r="APP15" s="4">
        <v>0</v>
      </c>
      <c r="APQ15" s="4">
        <v>3713559</v>
      </c>
      <c r="APR15" s="4">
        <v>477239</v>
      </c>
      <c r="APS15" s="4">
        <v>660343</v>
      </c>
      <c r="APT15" s="4">
        <v>508045</v>
      </c>
      <c r="APU15" s="4">
        <v>128998256</v>
      </c>
      <c r="APV15" s="4">
        <v>2060779834</v>
      </c>
      <c r="APW15" s="4">
        <v>3886564007</v>
      </c>
      <c r="APX15" s="4">
        <v>222680</v>
      </c>
      <c r="APY15" s="4">
        <v>6990917</v>
      </c>
      <c r="APZ15" s="4">
        <v>1254681</v>
      </c>
      <c r="AQA15" s="4">
        <v>471995191</v>
      </c>
      <c r="AQB15" s="4">
        <v>3458</v>
      </c>
      <c r="AQC15" s="4">
        <v>4909</v>
      </c>
      <c r="AQD15" s="4">
        <v>3838360</v>
      </c>
      <c r="AQE15" s="4">
        <v>5081</v>
      </c>
      <c r="AQF15" s="4">
        <v>38033</v>
      </c>
      <c r="AQG15" s="4">
        <v>1758052</v>
      </c>
      <c r="AQH15" s="4">
        <v>1447</v>
      </c>
      <c r="AQI15" s="4">
        <v>9229650</v>
      </c>
      <c r="AQJ15" s="4">
        <v>0</v>
      </c>
      <c r="AQK15" s="4">
        <v>543795</v>
      </c>
      <c r="AQL15" s="4">
        <v>6643389</v>
      </c>
      <c r="AQM15" s="4">
        <v>0</v>
      </c>
      <c r="AQN15" s="4">
        <v>241455</v>
      </c>
      <c r="AQO15" s="4">
        <v>0</v>
      </c>
      <c r="AQP15" s="4">
        <v>0</v>
      </c>
      <c r="AQQ15" s="4">
        <v>636998</v>
      </c>
      <c r="AQR15" s="4">
        <v>0</v>
      </c>
      <c r="AQS15" s="4">
        <v>753</v>
      </c>
      <c r="AQT15" s="4">
        <v>4061</v>
      </c>
      <c r="AQU15" s="4">
        <v>27083</v>
      </c>
      <c r="AQV15" s="4">
        <v>0</v>
      </c>
      <c r="AQW15" s="4">
        <v>61082</v>
      </c>
      <c r="AQX15" s="4">
        <v>71202</v>
      </c>
      <c r="AQY15" s="4">
        <v>158151</v>
      </c>
      <c r="AQZ15" s="4">
        <v>390206</v>
      </c>
      <c r="ARA15" s="4">
        <v>9978</v>
      </c>
      <c r="ARB15" s="4">
        <v>16133</v>
      </c>
      <c r="ARC15" s="4">
        <v>13530</v>
      </c>
      <c r="ARD15" s="4">
        <v>0</v>
      </c>
      <c r="ARE15" s="4">
        <v>80603</v>
      </c>
      <c r="ARF15" s="4">
        <v>21632</v>
      </c>
      <c r="ARG15" s="4">
        <v>194133</v>
      </c>
      <c r="ARH15" s="4">
        <v>4693</v>
      </c>
      <c r="ARI15" s="4">
        <v>71007</v>
      </c>
      <c r="ARJ15" s="4">
        <v>83173</v>
      </c>
      <c r="ARK15" s="4">
        <v>347501</v>
      </c>
      <c r="ARL15" s="4">
        <v>2833</v>
      </c>
      <c r="ARM15" s="4">
        <v>444078</v>
      </c>
      <c r="ARN15" s="4">
        <v>15033665</v>
      </c>
      <c r="ARO15" s="4">
        <v>3784325</v>
      </c>
      <c r="ARP15" s="4">
        <v>138065</v>
      </c>
      <c r="ARQ15" s="4">
        <v>13696742</v>
      </c>
      <c r="ARR15" s="4">
        <v>833496</v>
      </c>
      <c r="ARS15" s="4">
        <v>356498</v>
      </c>
      <c r="ART15" s="4">
        <v>410422</v>
      </c>
      <c r="ARU15" s="4">
        <v>773436</v>
      </c>
      <c r="ARV15" s="4">
        <v>2649975</v>
      </c>
      <c r="ARW15" s="4">
        <v>3373481</v>
      </c>
      <c r="ARX15" s="4">
        <v>823342</v>
      </c>
      <c r="ARY15" s="4">
        <v>265146</v>
      </c>
      <c r="ARZ15" s="4">
        <v>1113216</v>
      </c>
      <c r="ASA15" s="4">
        <v>10268984</v>
      </c>
      <c r="ASB15" s="4">
        <v>8385601</v>
      </c>
      <c r="ASC15" s="4">
        <v>373912</v>
      </c>
      <c r="ASD15" s="4">
        <v>7628</v>
      </c>
      <c r="ASE15" s="4">
        <v>456033</v>
      </c>
      <c r="ASF15" s="4">
        <v>0</v>
      </c>
      <c r="ASG15" s="4">
        <v>7296</v>
      </c>
      <c r="ASH15" s="4">
        <v>17823</v>
      </c>
      <c r="ASI15" s="4">
        <v>9794</v>
      </c>
      <c r="ASJ15" s="4">
        <v>47182</v>
      </c>
      <c r="ASK15" s="4">
        <v>760</v>
      </c>
      <c r="ASL15" s="4">
        <v>0</v>
      </c>
      <c r="ASM15" s="4">
        <v>12629</v>
      </c>
      <c r="ASN15" s="4">
        <v>0</v>
      </c>
      <c r="ASO15" s="4">
        <v>0</v>
      </c>
      <c r="ASP15" s="4">
        <v>0</v>
      </c>
      <c r="ASQ15" s="4">
        <v>4311</v>
      </c>
      <c r="ASR15" s="4">
        <v>23019</v>
      </c>
      <c r="ASS15" s="4">
        <v>46477</v>
      </c>
      <c r="AST15" s="4">
        <v>0</v>
      </c>
      <c r="ASU15" s="4">
        <v>908</v>
      </c>
      <c r="ASV15" s="4">
        <v>5007</v>
      </c>
      <c r="ASW15" s="4">
        <v>38010</v>
      </c>
      <c r="ASX15" s="4">
        <v>209570</v>
      </c>
      <c r="ASY15" s="4">
        <v>3544</v>
      </c>
      <c r="ASZ15" s="4">
        <v>915186</v>
      </c>
      <c r="ATA15" s="4">
        <v>0</v>
      </c>
      <c r="ATB15" s="4">
        <v>1830258</v>
      </c>
      <c r="ATC15" s="4">
        <v>13425</v>
      </c>
      <c r="ATD15" s="4">
        <v>8955</v>
      </c>
      <c r="ATE15" s="4">
        <v>27730</v>
      </c>
      <c r="ATF15" s="4">
        <v>2875486</v>
      </c>
      <c r="ATG15" s="4">
        <v>0</v>
      </c>
      <c r="ATH15" s="4">
        <v>4812175</v>
      </c>
      <c r="ATI15" s="4">
        <v>240121</v>
      </c>
      <c r="ATJ15" s="4">
        <v>6602793</v>
      </c>
      <c r="ATK15" s="4">
        <v>2088100</v>
      </c>
      <c r="ATL15" s="4">
        <v>7865301</v>
      </c>
      <c r="ATM15" s="4">
        <v>3703608</v>
      </c>
      <c r="ATN15" s="4">
        <v>14357</v>
      </c>
      <c r="ATO15" s="4">
        <v>19467</v>
      </c>
      <c r="ATP15" s="4">
        <v>191043</v>
      </c>
      <c r="ATQ15" s="4">
        <v>1005705</v>
      </c>
      <c r="ATR15" s="4">
        <v>988993</v>
      </c>
      <c r="ATS15" s="4">
        <v>1266099</v>
      </c>
      <c r="ATT15" s="4">
        <v>111345</v>
      </c>
      <c r="ATU15" s="4">
        <v>1511064</v>
      </c>
      <c r="ATV15" s="4">
        <v>2122</v>
      </c>
      <c r="ATW15" s="4">
        <v>86139</v>
      </c>
      <c r="ATX15" s="4">
        <v>1721821</v>
      </c>
      <c r="ATY15" s="4">
        <v>56877</v>
      </c>
      <c r="ATZ15" s="4">
        <v>0</v>
      </c>
      <c r="AUA15" s="4">
        <v>31405</v>
      </c>
      <c r="AUB15" s="4">
        <v>12413</v>
      </c>
      <c r="AUC15" s="4">
        <v>139941</v>
      </c>
      <c r="AUD15" s="4">
        <v>65951</v>
      </c>
      <c r="AUE15" s="4">
        <v>2289</v>
      </c>
      <c r="AUF15" s="4">
        <v>57777</v>
      </c>
      <c r="AUG15" s="4">
        <v>8243</v>
      </c>
      <c r="AUH15" s="4">
        <v>7623</v>
      </c>
      <c r="AUI15" s="4">
        <v>0</v>
      </c>
      <c r="AUJ15" s="4">
        <v>1075775</v>
      </c>
      <c r="AUK15" s="4">
        <v>1792579</v>
      </c>
      <c r="AUL15" s="4">
        <v>146218</v>
      </c>
      <c r="AUM15" s="4">
        <v>13126</v>
      </c>
      <c r="AUN15" s="4">
        <v>1727626</v>
      </c>
      <c r="AUO15" s="4">
        <v>62854</v>
      </c>
      <c r="AUP15" s="4">
        <v>606642</v>
      </c>
      <c r="AUQ15" s="4">
        <v>28835</v>
      </c>
      <c r="AUR15" s="4">
        <v>298460</v>
      </c>
      <c r="AUS15" s="4">
        <v>386103</v>
      </c>
      <c r="AUT15" s="4">
        <v>19045248677</v>
      </c>
      <c r="AUU15" s="4">
        <v>0</v>
      </c>
    </row>
    <row r="16" spans="1:1243" x14ac:dyDescent="0.3">
      <c r="A16" s="151" t="s">
        <v>215</v>
      </c>
      <c r="B16" s="4">
        <v>8585991</v>
      </c>
      <c r="C16" s="4">
        <v>867738288</v>
      </c>
      <c r="D16" s="4">
        <v>6941428</v>
      </c>
      <c r="E16" s="4">
        <v>0</v>
      </c>
      <c r="F16" s="4">
        <v>112857002</v>
      </c>
      <c r="G16" s="4">
        <v>1135451</v>
      </c>
      <c r="H16" s="4">
        <v>1527488205</v>
      </c>
      <c r="I16" s="4">
        <v>9738353846</v>
      </c>
      <c r="J16" s="4">
        <v>2753264420</v>
      </c>
      <c r="K16" s="4">
        <v>1822792</v>
      </c>
      <c r="L16" s="4">
        <v>10159715</v>
      </c>
      <c r="M16" s="4">
        <v>508529642</v>
      </c>
      <c r="N16" s="4">
        <v>8985081272</v>
      </c>
      <c r="O16" s="4">
        <v>310601</v>
      </c>
      <c r="P16" s="4">
        <v>7810048</v>
      </c>
      <c r="Q16" s="4">
        <v>434047748</v>
      </c>
      <c r="R16" s="4">
        <v>4064067</v>
      </c>
      <c r="S16" s="4">
        <v>52034212</v>
      </c>
      <c r="T16" s="4">
        <v>128524593</v>
      </c>
      <c r="U16" s="4">
        <v>39852252</v>
      </c>
      <c r="V16" s="4">
        <v>23963017</v>
      </c>
      <c r="W16" s="4">
        <v>90806187</v>
      </c>
      <c r="X16" s="4">
        <v>667427</v>
      </c>
      <c r="Y16" s="4">
        <v>23060751</v>
      </c>
      <c r="Z16" s="4">
        <v>44135356</v>
      </c>
      <c r="AA16" s="4">
        <v>1721057</v>
      </c>
      <c r="AB16" s="4">
        <v>5797470</v>
      </c>
      <c r="AC16" s="4">
        <v>4517711</v>
      </c>
      <c r="AD16" s="4">
        <v>18290569</v>
      </c>
      <c r="AE16" s="4">
        <v>139890611</v>
      </c>
      <c r="AF16" s="4">
        <v>19336054</v>
      </c>
      <c r="AG16" s="4">
        <v>89809221</v>
      </c>
      <c r="AH16" s="4">
        <v>6702411</v>
      </c>
      <c r="AI16" s="4">
        <v>721369</v>
      </c>
      <c r="AJ16" s="4">
        <v>39543</v>
      </c>
      <c r="AK16" s="4">
        <v>14889967</v>
      </c>
      <c r="AL16" s="4">
        <v>341695670</v>
      </c>
      <c r="AM16" s="4">
        <v>1203777</v>
      </c>
      <c r="AN16" s="4">
        <v>4869308</v>
      </c>
      <c r="AO16" s="4">
        <v>4816786</v>
      </c>
      <c r="AP16" s="4">
        <v>0</v>
      </c>
      <c r="AQ16" s="4">
        <v>4693868</v>
      </c>
      <c r="AR16" s="4">
        <v>268261286</v>
      </c>
      <c r="AS16" s="4">
        <v>214511791</v>
      </c>
      <c r="AT16" s="4">
        <v>3788539</v>
      </c>
      <c r="AU16" s="4">
        <v>7335154</v>
      </c>
      <c r="AV16" s="4">
        <v>131944</v>
      </c>
      <c r="AW16" s="4">
        <v>1562449</v>
      </c>
      <c r="AX16" s="4">
        <v>5452515</v>
      </c>
      <c r="AY16" s="4">
        <v>5607596</v>
      </c>
      <c r="AZ16" s="4">
        <v>24350918</v>
      </c>
      <c r="BA16" s="4">
        <v>1374331</v>
      </c>
      <c r="BB16" s="4">
        <v>803276</v>
      </c>
      <c r="BC16" s="4">
        <v>5519107</v>
      </c>
      <c r="BD16" s="4">
        <v>229811</v>
      </c>
      <c r="BE16" s="4">
        <v>431286</v>
      </c>
      <c r="BF16" s="4">
        <v>7915117</v>
      </c>
      <c r="BG16" s="4">
        <v>2177058</v>
      </c>
      <c r="BH16" s="4">
        <v>1502553</v>
      </c>
      <c r="BI16" s="4">
        <v>3435198</v>
      </c>
      <c r="BJ16" s="4">
        <v>341904340</v>
      </c>
      <c r="BK16" s="4">
        <v>18342568</v>
      </c>
      <c r="BL16" s="4">
        <v>80653215</v>
      </c>
      <c r="BM16" s="4">
        <v>7897831</v>
      </c>
      <c r="BN16" s="4">
        <v>22829111</v>
      </c>
      <c r="BO16" s="4">
        <v>371125983</v>
      </c>
      <c r="BP16" s="4">
        <v>183318976</v>
      </c>
      <c r="BQ16" s="4">
        <v>152135517</v>
      </c>
      <c r="BR16" s="4">
        <v>316141971</v>
      </c>
      <c r="BS16" s="4">
        <v>9717238</v>
      </c>
      <c r="BT16" s="4">
        <v>364162</v>
      </c>
      <c r="BU16" s="4">
        <v>8482625</v>
      </c>
      <c r="BV16" s="4">
        <v>20407246</v>
      </c>
      <c r="BW16" s="4">
        <v>1426726</v>
      </c>
      <c r="BX16" s="4">
        <v>2763071</v>
      </c>
      <c r="BY16" s="4">
        <v>591451</v>
      </c>
      <c r="BZ16" s="4">
        <v>10494285143</v>
      </c>
      <c r="CA16" s="4">
        <v>4396520</v>
      </c>
      <c r="CB16" s="4">
        <v>102514888</v>
      </c>
      <c r="CC16" s="4">
        <v>288357158</v>
      </c>
      <c r="CD16" s="4">
        <v>113841</v>
      </c>
      <c r="CE16" s="4">
        <v>92043</v>
      </c>
      <c r="CF16" s="4">
        <v>2927374</v>
      </c>
      <c r="CG16" s="4">
        <v>18876</v>
      </c>
      <c r="CH16" s="4">
        <v>153027</v>
      </c>
      <c r="CI16" s="4">
        <v>80055895</v>
      </c>
      <c r="CJ16" s="4">
        <v>605326568</v>
      </c>
      <c r="CK16" s="4">
        <v>13358</v>
      </c>
      <c r="CL16" s="4">
        <v>0</v>
      </c>
      <c r="CM16" s="4">
        <v>964155</v>
      </c>
      <c r="CN16" s="4">
        <v>8096574706</v>
      </c>
      <c r="CO16" s="4">
        <v>565986256</v>
      </c>
      <c r="CP16" s="4">
        <v>37173620</v>
      </c>
      <c r="CQ16" s="4">
        <v>3431638</v>
      </c>
      <c r="CR16" s="4">
        <v>1784730</v>
      </c>
      <c r="CS16" s="4">
        <v>15157623</v>
      </c>
      <c r="CT16" s="4">
        <v>3585847</v>
      </c>
      <c r="CU16" s="4">
        <v>9328386</v>
      </c>
      <c r="CV16" s="4">
        <v>1601859</v>
      </c>
      <c r="CW16" s="4">
        <v>20713987</v>
      </c>
      <c r="CX16" s="4">
        <v>38438</v>
      </c>
      <c r="CY16" s="4">
        <v>58412447</v>
      </c>
      <c r="CZ16" s="4">
        <v>158393</v>
      </c>
      <c r="DA16" s="4">
        <v>41875736689</v>
      </c>
      <c r="DB16" s="4">
        <v>346086575</v>
      </c>
      <c r="DC16" s="4">
        <v>0</v>
      </c>
      <c r="DD16" s="4">
        <v>40794</v>
      </c>
      <c r="DE16" s="4">
        <v>20427939</v>
      </c>
      <c r="DF16" s="4">
        <v>404302</v>
      </c>
      <c r="DG16" s="4">
        <v>371882486</v>
      </c>
      <c r="DH16" s="4">
        <v>16130222</v>
      </c>
      <c r="DI16" s="4">
        <v>94106555</v>
      </c>
      <c r="DJ16" s="4">
        <v>39718</v>
      </c>
      <c r="DK16" s="4">
        <v>18413917</v>
      </c>
      <c r="DL16" s="4">
        <v>4921731</v>
      </c>
      <c r="DM16" s="4">
        <v>1342407</v>
      </c>
      <c r="DN16" s="4">
        <v>181597</v>
      </c>
      <c r="DO16" s="4">
        <v>31676109</v>
      </c>
      <c r="DP16" s="4">
        <v>189814338</v>
      </c>
      <c r="DQ16" s="4">
        <v>20149</v>
      </c>
      <c r="DR16" s="4">
        <v>251384</v>
      </c>
      <c r="DS16" s="4">
        <v>888187</v>
      </c>
      <c r="DT16" s="4">
        <v>18672570</v>
      </c>
      <c r="DU16" s="4">
        <v>14447548</v>
      </c>
      <c r="DV16" s="4">
        <v>299467757</v>
      </c>
      <c r="DW16" s="4">
        <v>1336</v>
      </c>
      <c r="DX16" s="4">
        <v>6272552</v>
      </c>
      <c r="DY16" s="4">
        <v>4050539</v>
      </c>
      <c r="DZ16" s="4">
        <v>17848202</v>
      </c>
      <c r="EA16" s="4">
        <v>1324433490</v>
      </c>
      <c r="EB16" s="4">
        <v>99181783</v>
      </c>
      <c r="EC16" s="4">
        <v>1328873</v>
      </c>
      <c r="ED16" s="4">
        <v>0</v>
      </c>
      <c r="EE16" s="4">
        <v>13509390</v>
      </c>
      <c r="EF16" s="4">
        <v>4117175</v>
      </c>
      <c r="EG16" s="4">
        <v>4961962</v>
      </c>
      <c r="EH16" s="4">
        <v>1718779</v>
      </c>
      <c r="EI16" s="4">
        <v>102402897</v>
      </c>
      <c r="EJ16" s="4">
        <v>19836095</v>
      </c>
      <c r="EK16" s="4">
        <v>56364621</v>
      </c>
      <c r="EL16" s="4">
        <v>52916345</v>
      </c>
      <c r="EM16" s="4">
        <v>54584941</v>
      </c>
      <c r="EN16" s="4">
        <v>206179399</v>
      </c>
      <c r="EO16" s="4">
        <v>110082489</v>
      </c>
      <c r="EP16" s="4">
        <v>4952723</v>
      </c>
      <c r="EQ16" s="4">
        <v>188863921</v>
      </c>
      <c r="ER16" s="4">
        <v>1025477972</v>
      </c>
      <c r="ES16" s="4">
        <v>11823788</v>
      </c>
      <c r="ET16" s="4">
        <v>31957141</v>
      </c>
      <c r="EU16" s="4">
        <v>719689</v>
      </c>
      <c r="EV16" s="4">
        <v>18085008020</v>
      </c>
      <c r="EW16" s="4">
        <v>24437744</v>
      </c>
      <c r="EX16" s="4">
        <v>5874521</v>
      </c>
      <c r="EY16" s="4">
        <v>199760514</v>
      </c>
      <c r="EZ16" s="4">
        <v>631623</v>
      </c>
      <c r="FA16" s="4">
        <v>445828</v>
      </c>
      <c r="FB16" s="4">
        <v>55691861</v>
      </c>
      <c r="FC16" s="4">
        <v>275031878</v>
      </c>
      <c r="FD16" s="4">
        <v>117224160</v>
      </c>
      <c r="FE16" s="4">
        <v>184362474</v>
      </c>
      <c r="FF16" s="4">
        <v>207741404</v>
      </c>
      <c r="FG16" s="4">
        <v>28240194</v>
      </c>
      <c r="FH16" s="4">
        <v>8277107</v>
      </c>
      <c r="FI16" s="4">
        <v>21687645</v>
      </c>
      <c r="FJ16" s="4">
        <v>197049968</v>
      </c>
      <c r="FK16" s="4">
        <v>3600762</v>
      </c>
      <c r="FL16" s="4">
        <v>3356775</v>
      </c>
      <c r="FM16" s="4">
        <v>321598</v>
      </c>
      <c r="FN16" s="4">
        <v>17885508</v>
      </c>
      <c r="FO16" s="4">
        <v>39608923</v>
      </c>
      <c r="FP16" s="4">
        <v>1987002</v>
      </c>
      <c r="FQ16" s="4">
        <v>22088631</v>
      </c>
      <c r="FR16" s="4">
        <v>200976359</v>
      </c>
      <c r="FS16" s="4">
        <v>2790266189</v>
      </c>
      <c r="FT16" s="4">
        <v>932344738</v>
      </c>
      <c r="FU16" s="4">
        <v>176305755</v>
      </c>
      <c r="FV16" s="4">
        <v>29028160</v>
      </c>
      <c r="FW16" s="4">
        <v>4246213</v>
      </c>
      <c r="FX16" s="4">
        <v>41749578</v>
      </c>
      <c r="FY16" s="4">
        <v>482118148</v>
      </c>
      <c r="FZ16" s="4">
        <v>4704889</v>
      </c>
      <c r="GA16" s="4">
        <v>40859975</v>
      </c>
      <c r="GB16" s="4">
        <v>201625177</v>
      </c>
      <c r="GC16" s="4">
        <v>10714598</v>
      </c>
      <c r="GD16" s="4">
        <v>427324</v>
      </c>
      <c r="GE16" s="4">
        <v>10723940</v>
      </c>
      <c r="GF16" s="4">
        <v>1202358531</v>
      </c>
      <c r="GG16" s="4">
        <v>77866101</v>
      </c>
      <c r="GH16" s="4">
        <v>1183604</v>
      </c>
      <c r="GI16" s="4">
        <v>202253606</v>
      </c>
      <c r="GJ16" s="4">
        <v>185935670</v>
      </c>
      <c r="GK16" s="4">
        <v>115661786</v>
      </c>
      <c r="GL16" s="4">
        <v>9392054049</v>
      </c>
      <c r="GM16" s="4">
        <v>2833413</v>
      </c>
      <c r="GN16" s="4">
        <v>2151274</v>
      </c>
      <c r="GO16" s="4">
        <v>1486697</v>
      </c>
      <c r="GP16" s="4">
        <v>91949465</v>
      </c>
      <c r="GQ16" s="4">
        <v>498120094</v>
      </c>
      <c r="GR16" s="4">
        <v>2323749261</v>
      </c>
      <c r="GS16" s="4">
        <v>76456933</v>
      </c>
      <c r="GT16" s="4">
        <v>127272158</v>
      </c>
      <c r="GU16" s="4">
        <v>21665081</v>
      </c>
      <c r="GV16" s="4">
        <v>63073</v>
      </c>
      <c r="GW16" s="4">
        <v>3301598</v>
      </c>
      <c r="GX16" s="4">
        <v>21675606</v>
      </c>
      <c r="GY16" s="4">
        <v>1594801</v>
      </c>
      <c r="GZ16" s="4">
        <v>120282515</v>
      </c>
      <c r="HA16" s="4">
        <v>109634770</v>
      </c>
      <c r="HB16" s="4">
        <v>10716717</v>
      </c>
      <c r="HC16" s="4">
        <v>131718</v>
      </c>
      <c r="HD16" s="4">
        <v>27384</v>
      </c>
      <c r="HE16" s="4">
        <v>172165</v>
      </c>
      <c r="HF16" s="4">
        <v>1122650</v>
      </c>
      <c r="HG16" s="4">
        <v>978952</v>
      </c>
      <c r="HH16" s="4">
        <v>1622637</v>
      </c>
      <c r="HI16" s="4">
        <v>29435825</v>
      </c>
      <c r="HJ16" s="4">
        <v>160790358</v>
      </c>
      <c r="HK16" s="4">
        <v>1502891</v>
      </c>
      <c r="HL16" s="4">
        <v>13010980</v>
      </c>
      <c r="HM16" s="4">
        <v>82179874</v>
      </c>
      <c r="HN16" s="4">
        <v>3793170</v>
      </c>
      <c r="HO16" s="4">
        <v>150130</v>
      </c>
      <c r="HP16" s="4">
        <v>2425886</v>
      </c>
      <c r="HQ16" s="4">
        <v>6064822</v>
      </c>
      <c r="HR16" s="4">
        <v>87663460</v>
      </c>
      <c r="HS16" s="4">
        <v>1623461</v>
      </c>
      <c r="HT16" s="4">
        <v>10095816</v>
      </c>
      <c r="HU16" s="4">
        <v>4551076</v>
      </c>
      <c r="HV16" s="4">
        <v>204675</v>
      </c>
      <c r="HW16" s="4">
        <v>7594130</v>
      </c>
      <c r="HX16" s="4">
        <v>287609374</v>
      </c>
      <c r="HY16" s="4">
        <v>29555489672</v>
      </c>
      <c r="HZ16" s="4">
        <v>86779655</v>
      </c>
      <c r="IA16" s="4">
        <v>4066808725</v>
      </c>
      <c r="IB16" s="4">
        <v>218334604</v>
      </c>
      <c r="IC16" s="4">
        <v>0</v>
      </c>
      <c r="ID16" s="4">
        <v>207888418</v>
      </c>
      <c r="IE16" s="4">
        <v>62739436</v>
      </c>
      <c r="IF16" s="4">
        <v>137794325</v>
      </c>
      <c r="IG16" s="4">
        <v>3843406</v>
      </c>
      <c r="IH16" s="4">
        <v>4706526</v>
      </c>
      <c r="II16" s="4">
        <v>3459524</v>
      </c>
      <c r="IJ16" s="4">
        <v>112982</v>
      </c>
      <c r="IK16" s="4">
        <v>16593617</v>
      </c>
      <c r="IL16" s="4">
        <v>9947443</v>
      </c>
      <c r="IM16" s="4">
        <v>42583578</v>
      </c>
      <c r="IN16" s="4">
        <v>361845864</v>
      </c>
      <c r="IO16" s="4">
        <v>436021</v>
      </c>
      <c r="IP16" s="4">
        <v>1882963</v>
      </c>
      <c r="IQ16" s="4">
        <v>19910</v>
      </c>
      <c r="IR16" s="4">
        <v>16756477</v>
      </c>
      <c r="IS16" s="4">
        <v>228463</v>
      </c>
      <c r="IT16" s="4">
        <v>269138</v>
      </c>
      <c r="IU16" s="4">
        <v>0</v>
      </c>
      <c r="IV16" s="4">
        <v>1173931</v>
      </c>
      <c r="IW16" s="4">
        <v>191642</v>
      </c>
      <c r="IX16" s="4">
        <v>0</v>
      </c>
      <c r="IY16" s="4">
        <v>8552902</v>
      </c>
      <c r="IZ16" s="4">
        <v>81707516</v>
      </c>
      <c r="JA16" s="4">
        <v>273760</v>
      </c>
      <c r="JB16" s="4">
        <v>42769722613</v>
      </c>
      <c r="JC16" s="4">
        <v>10518766941</v>
      </c>
      <c r="JD16" s="4">
        <v>6977355</v>
      </c>
      <c r="JE16" s="4">
        <v>8916802</v>
      </c>
      <c r="JF16" s="4">
        <v>353958553</v>
      </c>
      <c r="JG16" s="4">
        <v>17066</v>
      </c>
      <c r="JH16" s="4">
        <v>741645953</v>
      </c>
      <c r="JI16" s="4">
        <v>195940265</v>
      </c>
      <c r="JJ16" s="4">
        <v>4497959</v>
      </c>
      <c r="JK16" s="4">
        <v>0</v>
      </c>
      <c r="JL16" s="4">
        <v>29340278</v>
      </c>
      <c r="JM16" s="4">
        <v>461231182</v>
      </c>
      <c r="JN16" s="4">
        <v>45662</v>
      </c>
      <c r="JO16" s="4">
        <v>164789</v>
      </c>
      <c r="JP16" s="4">
        <v>211519</v>
      </c>
      <c r="JQ16" s="4">
        <v>710130</v>
      </c>
      <c r="JR16" s="4">
        <v>18626307</v>
      </c>
      <c r="JS16" s="4">
        <v>62349</v>
      </c>
      <c r="JT16" s="4">
        <v>34462530</v>
      </c>
      <c r="JU16" s="4">
        <v>12923</v>
      </c>
      <c r="JV16" s="4">
        <v>31168</v>
      </c>
      <c r="JW16" s="4">
        <v>635712</v>
      </c>
      <c r="JX16" s="4">
        <v>9709896</v>
      </c>
      <c r="JY16" s="4">
        <v>365529</v>
      </c>
      <c r="JZ16" s="4">
        <v>2942879</v>
      </c>
      <c r="KA16" s="4">
        <v>3383764489</v>
      </c>
      <c r="KB16" s="4">
        <v>273850</v>
      </c>
      <c r="KC16" s="4">
        <v>10842950</v>
      </c>
      <c r="KD16" s="4">
        <v>25558376</v>
      </c>
      <c r="KE16" s="4">
        <v>1918038</v>
      </c>
      <c r="KF16" s="4">
        <v>212846</v>
      </c>
      <c r="KG16" s="4">
        <v>1335833</v>
      </c>
      <c r="KH16" s="4">
        <v>177987934</v>
      </c>
      <c r="KI16" s="4">
        <v>3162044</v>
      </c>
      <c r="KJ16" s="4">
        <v>22242375</v>
      </c>
      <c r="KK16" s="4">
        <v>1933253</v>
      </c>
      <c r="KL16" s="4">
        <v>28981691</v>
      </c>
      <c r="KM16" s="4">
        <v>690998</v>
      </c>
      <c r="KN16" s="4">
        <v>333405</v>
      </c>
      <c r="KO16" s="4">
        <v>892991</v>
      </c>
      <c r="KP16" s="4">
        <v>39299929</v>
      </c>
      <c r="KQ16" s="4">
        <v>742816</v>
      </c>
      <c r="KR16" s="4">
        <v>30925969</v>
      </c>
      <c r="KS16" s="4">
        <v>20332414</v>
      </c>
      <c r="KT16" s="4">
        <v>7508136</v>
      </c>
      <c r="KU16" s="4">
        <v>575979</v>
      </c>
      <c r="KV16" s="4">
        <v>22308137</v>
      </c>
      <c r="KW16" s="4">
        <v>914809</v>
      </c>
      <c r="KX16" s="4">
        <v>8543385</v>
      </c>
      <c r="KY16" s="4">
        <v>2640901</v>
      </c>
      <c r="KZ16" s="4">
        <v>140027920</v>
      </c>
      <c r="LA16" s="4">
        <v>452743</v>
      </c>
      <c r="LB16" s="4">
        <v>0</v>
      </c>
      <c r="LC16" s="4">
        <v>2252022</v>
      </c>
      <c r="LD16" s="4">
        <v>60488281</v>
      </c>
      <c r="LE16" s="4">
        <v>96045</v>
      </c>
      <c r="LF16" s="4">
        <v>54132274</v>
      </c>
      <c r="LG16" s="4">
        <v>426252</v>
      </c>
      <c r="LH16" s="4">
        <v>211062</v>
      </c>
      <c r="LI16" s="4">
        <v>241160938</v>
      </c>
      <c r="LJ16" s="4">
        <v>120269639</v>
      </c>
      <c r="LK16" s="4">
        <v>14115704</v>
      </c>
      <c r="LL16" s="4">
        <v>3074551</v>
      </c>
      <c r="LM16" s="4">
        <v>102942304</v>
      </c>
      <c r="LN16" s="4">
        <v>30736241</v>
      </c>
      <c r="LO16" s="4">
        <v>51748397</v>
      </c>
      <c r="LP16" s="4">
        <v>108731</v>
      </c>
      <c r="LQ16" s="4">
        <v>204250692</v>
      </c>
      <c r="LR16" s="4">
        <v>23404641</v>
      </c>
      <c r="LS16" s="4">
        <v>241601</v>
      </c>
      <c r="LT16" s="4">
        <v>9210263</v>
      </c>
      <c r="LU16" s="4">
        <v>49553</v>
      </c>
      <c r="LV16" s="4">
        <v>27608942</v>
      </c>
      <c r="LW16" s="4">
        <v>52022573</v>
      </c>
      <c r="LX16" s="4">
        <v>58330620</v>
      </c>
      <c r="LY16" s="4">
        <v>22979599</v>
      </c>
      <c r="LZ16" s="4">
        <v>100877756</v>
      </c>
      <c r="MA16" s="4">
        <v>383889</v>
      </c>
      <c r="MB16" s="4">
        <v>1744421</v>
      </c>
      <c r="MC16" s="4">
        <v>5341332</v>
      </c>
      <c r="MD16" s="4">
        <v>235926518</v>
      </c>
      <c r="ME16" s="4">
        <v>62889911</v>
      </c>
      <c r="MF16" s="4">
        <v>33339897</v>
      </c>
      <c r="MG16" s="4">
        <v>23097978</v>
      </c>
      <c r="MH16" s="4">
        <v>3876409</v>
      </c>
      <c r="MI16" s="4">
        <v>176351</v>
      </c>
      <c r="MJ16" s="4">
        <v>384119</v>
      </c>
      <c r="MK16" s="4">
        <v>4812184</v>
      </c>
      <c r="ML16" s="4">
        <v>9931556</v>
      </c>
      <c r="MM16" s="4">
        <v>10682182</v>
      </c>
      <c r="MN16" s="4">
        <v>18527430</v>
      </c>
      <c r="MO16" s="4">
        <v>173301438</v>
      </c>
      <c r="MP16" s="4">
        <v>4470275</v>
      </c>
      <c r="MQ16" s="4">
        <v>4103709</v>
      </c>
      <c r="MR16" s="4">
        <v>5467945</v>
      </c>
      <c r="MS16" s="4">
        <v>2233887</v>
      </c>
      <c r="MT16" s="4">
        <v>8304009</v>
      </c>
      <c r="MU16" s="4">
        <v>12356053</v>
      </c>
      <c r="MV16" s="4">
        <v>746592</v>
      </c>
      <c r="MW16" s="4">
        <v>52773259</v>
      </c>
      <c r="MX16" s="4">
        <v>14629136</v>
      </c>
      <c r="MY16" s="4">
        <v>60084307</v>
      </c>
      <c r="MZ16" s="4">
        <v>134766997</v>
      </c>
      <c r="NA16" s="4">
        <v>19909824</v>
      </c>
      <c r="NB16" s="4">
        <v>914812508</v>
      </c>
      <c r="NC16" s="4">
        <v>60300456</v>
      </c>
      <c r="ND16" s="4">
        <v>121701568</v>
      </c>
      <c r="NE16" s="4">
        <v>10582537</v>
      </c>
      <c r="NF16" s="4">
        <v>48796507</v>
      </c>
      <c r="NG16" s="4">
        <v>11186592</v>
      </c>
      <c r="NH16" s="4">
        <v>24343916</v>
      </c>
      <c r="NI16" s="4">
        <v>197818218</v>
      </c>
      <c r="NJ16" s="4">
        <v>28453694</v>
      </c>
      <c r="NK16" s="4">
        <v>10118223</v>
      </c>
      <c r="NL16" s="4">
        <v>9041064</v>
      </c>
      <c r="NM16" s="4">
        <v>48074914</v>
      </c>
      <c r="NN16" s="4">
        <v>1078117</v>
      </c>
      <c r="NO16" s="4">
        <v>40617310</v>
      </c>
      <c r="NP16" s="4">
        <v>52919132</v>
      </c>
      <c r="NQ16" s="4">
        <v>150940019</v>
      </c>
      <c r="NR16" s="4">
        <v>51776872</v>
      </c>
      <c r="NS16" s="4">
        <v>1608115</v>
      </c>
      <c r="NT16" s="4">
        <v>1048838</v>
      </c>
      <c r="NU16" s="4">
        <v>8216838</v>
      </c>
      <c r="NV16" s="4">
        <v>4234480</v>
      </c>
      <c r="NW16" s="4">
        <v>44530454</v>
      </c>
      <c r="NX16" s="4">
        <v>21657806</v>
      </c>
      <c r="NY16" s="4">
        <v>495150650</v>
      </c>
      <c r="NZ16" s="4">
        <v>90353729</v>
      </c>
      <c r="OA16" s="4">
        <v>67845500</v>
      </c>
      <c r="OB16" s="4">
        <v>126391724</v>
      </c>
      <c r="OC16" s="4">
        <v>222857088</v>
      </c>
      <c r="OD16" s="4">
        <v>100330561</v>
      </c>
      <c r="OE16" s="4">
        <v>86528413</v>
      </c>
      <c r="OF16" s="4">
        <v>90348125</v>
      </c>
      <c r="OG16" s="4">
        <v>248829939</v>
      </c>
      <c r="OH16" s="4">
        <v>35425059</v>
      </c>
      <c r="OI16" s="4">
        <v>15012963</v>
      </c>
      <c r="OJ16" s="4">
        <v>5848255</v>
      </c>
      <c r="OK16" s="4">
        <v>3392237</v>
      </c>
      <c r="OL16" s="4">
        <v>1382511</v>
      </c>
      <c r="OM16" s="4">
        <v>609653</v>
      </c>
      <c r="ON16" s="4">
        <v>1785680</v>
      </c>
      <c r="OO16" s="4">
        <v>269946245</v>
      </c>
      <c r="OP16" s="4">
        <v>219561834</v>
      </c>
      <c r="OQ16" s="4">
        <v>57284514</v>
      </c>
      <c r="OR16" s="4">
        <v>65418071</v>
      </c>
      <c r="OS16" s="4">
        <v>68358758</v>
      </c>
      <c r="OT16" s="4">
        <v>0</v>
      </c>
      <c r="OU16" s="4">
        <v>16215522</v>
      </c>
      <c r="OV16" s="4">
        <v>35456813</v>
      </c>
      <c r="OW16" s="4">
        <v>2625768</v>
      </c>
      <c r="OX16" s="4">
        <v>7158513</v>
      </c>
      <c r="OY16" s="4">
        <v>1461999</v>
      </c>
      <c r="OZ16" s="4">
        <v>33073254</v>
      </c>
      <c r="PA16" s="4">
        <v>150703</v>
      </c>
      <c r="PB16" s="4">
        <v>441175</v>
      </c>
      <c r="PC16" s="4">
        <v>0</v>
      </c>
      <c r="PD16" s="4">
        <v>36211</v>
      </c>
      <c r="PE16" s="4">
        <v>0</v>
      </c>
      <c r="PF16" s="4">
        <v>1030575</v>
      </c>
      <c r="PG16" s="4">
        <v>27876819</v>
      </c>
      <c r="PH16" s="4">
        <v>12085022</v>
      </c>
      <c r="PI16" s="4">
        <v>7192844</v>
      </c>
      <c r="PJ16" s="4">
        <v>805103</v>
      </c>
      <c r="PK16" s="4">
        <v>62576438</v>
      </c>
      <c r="PL16" s="4">
        <v>144577605</v>
      </c>
      <c r="PM16" s="4">
        <v>380894</v>
      </c>
      <c r="PN16" s="4">
        <v>474316516</v>
      </c>
      <c r="PO16" s="4">
        <v>65695573</v>
      </c>
      <c r="PP16" s="4">
        <v>6269521</v>
      </c>
      <c r="PQ16" s="4">
        <v>86463372</v>
      </c>
      <c r="PR16" s="4">
        <v>34416668</v>
      </c>
      <c r="PS16" s="4">
        <v>143643</v>
      </c>
      <c r="PT16" s="4">
        <v>10877447</v>
      </c>
      <c r="PU16" s="4">
        <v>69366720</v>
      </c>
      <c r="PV16" s="4">
        <v>22958354</v>
      </c>
      <c r="PW16" s="4">
        <v>16764150</v>
      </c>
      <c r="PX16" s="4">
        <v>103367</v>
      </c>
      <c r="PY16" s="4">
        <v>6946891</v>
      </c>
      <c r="PZ16" s="4">
        <v>10327044</v>
      </c>
      <c r="QA16" s="4">
        <v>3339673</v>
      </c>
      <c r="QB16" s="4">
        <v>17053014</v>
      </c>
      <c r="QC16" s="4">
        <v>271491581</v>
      </c>
      <c r="QD16" s="4">
        <v>811911719</v>
      </c>
      <c r="QE16" s="4">
        <v>291669298</v>
      </c>
      <c r="QF16" s="4">
        <v>70158646</v>
      </c>
      <c r="QG16" s="4">
        <v>32711479</v>
      </c>
      <c r="QH16" s="4">
        <v>14826749</v>
      </c>
      <c r="QI16" s="4">
        <v>84661830</v>
      </c>
      <c r="QJ16" s="4">
        <v>232312363</v>
      </c>
      <c r="QK16" s="4">
        <v>29274082</v>
      </c>
      <c r="QL16" s="4">
        <v>104266055</v>
      </c>
      <c r="QM16" s="4">
        <v>41088352</v>
      </c>
      <c r="QN16" s="4">
        <v>21597229</v>
      </c>
      <c r="QO16" s="4">
        <v>101218362</v>
      </c>
      <c r="QP16" s="4">
        <v>16597707</v>
      </c>
      <c r="QQ16" s="4">
        <v>2097612</v>
      </c>
      <c r="QR16" s="4">
        <v>12502448</v>
      </c>
      <c r="QS16" s="4">
        <v>22726448</v>
      </c>
      <c r="QT16" s="4">
        <v>200221846</v>
      </c>
      <c r="QU16" s="4">
        <v>3930965</v>
      </c>
      <c r="QV16" s="4">
        <v>73905017</v>
      </c>
      <c r="QW16" s="4">
        <v>311505768</v>
      </c>
      <c r="QX16" s="4">
        <v>84602204</v>
      </c>
      <c r="QY16" s="4">
        <v>8678842</v>
      </c>
      <c r="QZ16" s="4">
        <v>239096364</v>
      </c>
      <c r="RA16" s="4">
        <v>59977753</v>
      </c>
      <c r="RB16" s="4">
        <v>37893449</v>
      </c>
      <c r="RC16" s="4">
        <v>180272020</v>
      </c>
      <c r="RD16" s="4">
        <v>22456569</v>
      </c>
      <c r="RE16" s="4">
        <v>138147479</v>
      </c>
      <c r="RF16" s="4">
        <v>718510</v>
      </c>
      <c r="RG16" s="4">
        <v>1101471</v>
      </c>
      <c r="RH16" s="4">
        <v>66092038</v>
      </c>
      <c r="RI16" s="4">
        <v>4278588</v>
      </c>
      <c r="RJ16" s="4">
        <v>831805</v>
      </c>
      <c r="RK16" s="4">
        <v>26549639</v>
      </c>
      <c r="RL16" s="4">
        <v>52013395</v>
      </c>
      <c r="RM16" s="4">
        <v>45805806</v>
      </c>
      <c r="RN16" s="4">
        <v>1034384848</v>
      </c>
      <c r="RO16" s="4">
        <v>100867853</v>
      </c>
      <c r="RP16" s="4">
        <v>3228930</v>
      </c>
      <c r="RQ16" s="4">
        <v>3329095</v>
      </c>
      <c r="RR16" s="4">
        <v>2958925</v>
      </c>
      <c r="RS16" s="4">
        <v>167651792</v>
      </c>
      <c r="RT16" s="4">
        <v>352775</v>
      </c>
      <c r="RU16" s="4">
        <v>21793526</v>
      </c>
      <c r="RV16" s="4">
        <v>0</v>
      </c>
      <c r="RW16" s="4">
        <v>562338</v>
      </c>
      <c r="RX16" s="4">
        <v>1157694569</v>
      </c>
      <c r="RY16" s="4">
        <v>2587414</v>
      </c>
      <c r="RZ16" s="4">
        <v>469219</v>
      </c>
      <c r="SA16" s="4">
        <v>6242197</v>
      </c>
      <c r="SB16" s="4">
        <v>7437147</v>
      </c>
      <c r="SC16" s="4">
        <v>4455098</v>
      </c>
      <c r="SD16" s="4">
        <v>72254</v>
      </c>
      <c r="SE16" s="4">
        <v>2354465</v>
      </c>
      <c r="SF16" s="4">
        <v>2882314</v>
      </c>
      <c r="SG16" s="4">
        <v>20686252</v>
      </c>
      <c r="SH16" s="4">
        <v>2476378</v>
      </c>
      <c r="SI16" s="4">
        <v>301354</v>
      </c>
      <c r="SJ16" s="4">
        <v>7334814</v>
      </c>
      <c r="SK16" s="4">
        <v>11189657</v>
      </c>
      <c r="SL16" s="4">
        <v>35555</v>
      </c>
      <c r="SM16" s="4">
        <v>21754637</v>
      </c>
      <c r="SN16" s="4">
        <v>1381823</v>
      </c>
      <c r="SO16" s="4">
        <v>15794</v>
      </c>
      <c r="SP16" s="4">
        <v>225154510</v>
      </c>
      <c r="SQ16" s="4">
        <v>3460767</v>
      </c>
      <c r="SR16" s="4">
        <v>153998947</v>
      </c>
      <c r="SS16" s="4">
        <v>1374662</v>
      </c>
      <c r="ST16" s="4">
        <v>5298</v>
      </c>
      <c r="SU16" s="4">
        <v>1693063</v>
      </c>
      <c r="SV16" s="4">
        <v>725073019</v>
      </c>
      <c r="SW16" s="4">
        <v>32939253</v>
      </c>
      <c r="SX16" s="4">
        <v>546241357</v>
      </c>
      <c r="SY16" s="4">
        <v>156600547</v>
      </c>
      <c r="SZ16" s="4">
        <v>282382386</v>
      </c>
      <c r="TA16" s="4">
        <v>762822979</v>
      </c>
      <c r="TB16" s="4">
        <v>12682677</v>
      </c>
      <c r="TC16" s="4">
        <v>184469</v>
      </c>
      <c r="TD16" s="4">
        <v>18250441</v>
      </c>
      <c r="TE16" s="4">
        <v>39348</v>
      </c>
      <c r="TF16" s="4">
        <v>20952263</v>
      </c>
      <c r="TG16" s="4">
        <v>405396948</v>
      </c>
      <c r="TH16" s="4">
        <v>4744949</v>
      </c>
      <c r="TI16" s="4">
        <v>1591725</v>
      </c>
      <c r="TJ16" s="4">
        <v>19989782</v>
      </c>
      <c r="TK16" s="4">
        <v>0</v>
      </c>
      <c r="TL16" s="4">
        <v>442449</v>
      </c>
      <c r="TM16" s="4">
        <v>135846</v>
      </c>
      <c r="TN16" s="4">
        <v>375253</v>
      </c>
      <c r="TO16" s="4">
        <v>191179</v>
      </c>
      <c r="TP16" s="4">
        <v>314694</v>
      </c>
      <c r="TQ16" s="4">
        <v>4925563</v>
      </c>
      <c r="TR16" s="4">
        <v>791674067</v>
      </c>
      <c r="TS16" s="4">
        <v>9652042424</v>
      </c>
      <c r="TT16" s="4">
        <v>10733831</v>
      </c>
      <c r="TU16" s="4">
        <v>59918689</v>
      </c>
      <c r="TV16" s="4">
        <v>9310993</v>
      </c>
      <c r="TW16" s="4">
        <v>5935613</v>
      </c>
      <c r="TX16" s="4">
        <v>15837967</v>
      </c>
      <c r="TY16" s="4">
        <v>475693963</v>
      </c>
      <c r="TZ16" s="4">
        <v>76924602</v>
      </c>
      <c r="UA16" s="4">
        <v>398740970</v>
      </c>
      <c r="UB16" s="4">
        <v>131358429</v>
      </c>
      <c r="UC16" s="4">
        <v>11473530</v>
      </c>
      <c r="UD16" s="4">
        <v>445229</v>
      </c>
      <c r="UE16" s="4">
        <v>10241830</v>
      </c>
      <c r="UF16" s="4">
        <v>11470418</v>
      </c>
      <c r="UG16" s="4">
        <v>477760350</v>
      </c>
      <c r="UH16" s="4">
        <v>386734272</v>
      </c>
      <c r="UI16" s="4">
        <v>28919</v>
      </c>
      <c r="UJ16" s="4">
        <v>44406948</v>
      </c>
      <c r="UK16" s="4">
        <v>182777</v>
      </c>
      <c r="UL16" s="4">
        <v>6578633</v>
      </c>
      <c r="UM16" s="4">
        <v>3323841</v>
      </c>
      <c r="UN16" s="4">
        <v>326878</v>
      </c>
      <c r="UO16" s="4">
        <v>85370446</v>
      </c>
      <c r="UP16" s="4">
        <v>147001088</v>
      </c>
      <c r="UQ16" s="4">
        <v>15341419</v>
      </c>
      <c r="UR16" s="4">
        <v>7480164</v>
      </c>
      <c r="US16" s="4">
        <v>3011768</v>
      </c>
      <c r="UT16" s="4">
        <v>245879688</v>
      </c>
      <c r="UU16" s="4">
        <v>39698538</v>
      </c>
      <c r="UV16" s="4">
        <v>1610619</v>
      </c>
      <c r="UW16" s="4">
        <v>786071</v>
      </c>
      <c r="UX16" s="4">
        <v>47315</v>
      </c>
      <c r="UY16" s="4">
        <v>12451</v>
      </c>
      <c r="UZ16" s="4">
        <v>135888</v>
      </c>
      <c r="VA16" s="4">
        <v>16733933</v>
      </c>
      <c r="VB16" s="4">
        <v>11391873</v>
      </c>
      <c r="VC16" s="4">
        <v>74785</v>
      </c>
      <c r="VD16" s="4">
        <v>113203</v>
      </c>
      <c r="VE16" s="4">
        <v>20030603</v>
      </c>
      <c r="VF16" s="4">
        <v>0</v>
      </c>
      <c r="VG16" s="4">
        <v>16996813</v>
      </c>
      <c r="VH16" s="4">
        <v>794067</v>
      </c>
      <c r="VI16" s="4">
        <v>21895186</v>
      </c>
      <c r="VJ16" s="4">
        <v>61797</v>
      </c>
      <c r="VK16" s="4">
        <v>67593</v>
      </c>
      <c r="VL16" s="4">
        <v>74537</v>
      </c>
      <c r="VM16" s="4">
        <v>9793504</v>
      </c>
      <c r="VN16" s="4">
        <v>0</v>
      </c>
      <c r="VO16" s="4">
        <v>56589</v>
      </c>
      <c r="VP16" s="4">
        <v>0</v>
      </c>
      <c r="VQ16" s="4">
        <v>1093209</v>
      </c>
      <c r="VR16" s="4">
        <v>4618</v>
      </c>
      <c r="VS16" s="4">
        <v>133392</v>
      </c>
      <c r="VT16" s="4">
        <v>0</v>
      </c>
      <c r="VU16" s="4">
        <v>51144</v>
      </c>
      <c r="VV16" s="4">
        <v>9949</v>
      </c>
      <c r="VW16" s="4">
        <v>453209</v>
      </c>
      <c r="VX16" s="4">
        <v>536624</v>
      </c>
      <c r="VY16" s="4">
        <v>0</v>
      </c>
      <c r="VZ16" s="4">
        <v>4989985235</v>
      </c>
      <c r="WA16" s="4">
        <v>15195235</v>
      </c>
      <c r="WB16" s="4">
        <v>419074</v>
      </c>
      <c r="WC16" s="4">
        <v>361482</v>
      </c>
      <c r="WD16" s="4">
        <v>5676833</v>
      </c>
      <c r="WE16" s="4">
        <v>197898</v>
      </c>
      <c r="WF16" s="4">
        <v>2855888</v>
      </c>
      <c r="WG16" s="4">
        <v>13501106</v>
      </c>
      <c r="WH16" s="4">
        <v>86512972</v>
      </c>
      <c r="WI16" s="4">
        <v>1290114</v>
      </c>
      <c r="WJ16" s="4">
        <v>12083154</v>
      </c>
      <c r="WK16" s="4">
        <v>583834</v>
      </c>
      <c r="WL16" s="4">
        <v>19222</v>
      </c>
      <c r="WM16" s="4">
        <v>0</v>
      </c>
      <c r="WN16" s="4">
        <v>0</v>
      </c>
      <c r="WO16" s="4">
        <v>17783702</v>
      </c>
      <c r="WP16" s="4">
        <v>20534340</v>
      </c>
      <c r="WQ16" s="4">
        <v>0</v>
      </c>
      <c r="WR16" s="4">
        <v>119080</v>
      </c>
      <c r="WS16" s="4">
        <v>5207613</v>
      </c>
      <c r="WT16" s="4">
        <v>2277374</v>
      </c>
      <c r="WU16" s="4">
        <v>18271</v>
      </c>
      <c r="WV16" s="4">
        <v>30980</v>
      </c>
      <c r="WW16" s="4">
        <v>7403092</v>
      </c>
      <c r="WX16" s="4">
        <v>58116963</v>
      </c>
      <c r="WY16" s="4">
        <v>7116</v>
      </c>
      <c r="WZ16" s="4">
        <v>5691060</v>
      </c>
      <c r="XA16" s="4">
        <v>33673</v>
      </c>
      <c r="XB16" s="4">
        <v>124590</v>
      </c>
      <c r="XC16" s="4">
        <v>21270824</v>
      </c>
      <c r="XD16" s="4">
        <v>46515</v>
      </c>
      <c r="XE16" s="4">
        <v>1236186</v>
      </c>
      <c r="XF16" s="4">
        <v>42205909</v>
      </c>
      <c r="XG16" s="4">
        <v>4654450</v>
      </c>
      <c r="XH16" s="4">
        <v>18666</v>
      </c>
      <c r="XI16" s="4">
        <v>711297</v>
      </c>
      <c r="XJ16" s="4">
        <v>73312</v>
      </c>
      <c r="XK16" s="4">
        <v>0</v>
      </c>
      <c r="XL16" s="4">
        <v>1642858</v>
      </c>
      <c r="XM16" s="4">
        <v>2311658</v>
      </c>
      <c r="XN16" s="4">
        <v>1144689</v>
      </c>
      <c r="XO16" s="4">
        <v>700187</v>
      </c>
      <c r="XP16" s="4">
        <v>712045</v>
      </c>
      <c r="XQ16" s="4">
        <v>632360</v>
      </c>
      <c r="XR16" s="4">
        <v>348969</v>
      </c>
      <c r="XS16" s="4">
        <v>594647</v>
      </c>
      <c r="XT16" s="4">
        <v>3202974</v>
      </c>
      <c r="XU16" s="4">
        <v>9248558</v>
      </c>
      <c r="XV16" s="4">
        <v>5218829</v>
      </c>
      <c r="XW16" s="4">
        <v>83368811</v>
      </c>
      <c r="XX16" s="4">
        <v>502756</v>
      </c>
      <c r="XY16" s="4">
        <v>79511</v>
      </c>
      <c r="XZ16" s="4">
        <v>1189068</v>
      </c>
      <c r="YA16" s="4">
        <v>26316422</v>
      </c>
      <c r="YB16" s="4">
        <v>2314186</v>
      </c>
      <c r="YC16" s="4">
        <v>400445</v>
      </c>
      <c r="YD16" s="4">
        <v>314228</v>
      </c>
      <c r="YE16" s="4">
        <v>2491446</v>
      </c>
      <c r="YF16" s="4">
        <v>4524759</v>
      </c>
      <c r="YG16" s="4">
        <v>9893431</v>
      </c>
      <c r="YH16" s="4">
        <v>1340303</v>
      </c>
      <c r="YI16" s="4">
        <v>1680589</v>
      </c>
      <c r="YJ16" s="4">
        <v>1645297</v>
      </c>
      <c r="YK16" s="4">
        <v>39315</v>
      </c>
      <c r="YL16" s="4">
        <v>363315</v>
      </c>
      <c r="YM16" s="4">
        <v>160376</v>
      </c>
      <c r="YN16" s="4">
        <v>19404220</v>
      </c>
      <c r="YO16" s="4">
        <v>1855295</v>
      </c>
      <c r="YP16" s="4">
        <v>161564</v>
      </c>
      <c r="YQ16" s="4">
        <v>20934</v>
      </c>
      <c r="YR16" s="4">
        <v>681087</v>
      </c>
      <c r="YS16" s="4">
        <v>258182</v>
      </c>
      <c r="YT16" s="4">
        <v>457423</v>
      </c>
      <c r="YU16" s="4">
        <v>4665467</v>
      </c>
      <c r="YV16" s="4">
        <v>21200918</v>
      </c>
      <c r="YW16" s="4">
        <v>0</v>
      </c>
      <c r="YX16" s="4">
        <v>34937</v>
      </c>
      <c r="YY16" s="4">
        <v>3983802</v>
      </c>
      <c r="YZ16" s="4">
        <v>278117</v>
      </c>
      <c r="ZA16" s="4">
        <v>2270147</v>
      </c>
      <c r="ZB16" s="4">
        <v>1453134</v>
      </c>
      <c r="ZC16" s="4">
        <v>1954413</v>
      </c>
      <c r="ZD16" s="4">
        <v>48912775</v>
      </c>
      <c r="ZE16" s="4">
        <v>2586691</v>
      </c>
      <c r="ZF16" s="4">
        <v>65057014</v>
      </c>
      <c r="ZG16" s="4">
        <v>2204034</v>
      </c>
      <c r="ZH16" s="4">
        <v>2484817</v>
      </c>
      <c r="ZI16" s="4">
        <v>7423140</v>
      </c>
      <c r="ZJ16" s="4">
        <v>26988667</v>
      </c>
      <c r="ZK16" s="4">
        <v>5933361</v>
      </c>
      <c r="ZL16" s="4">
        <v>11069525</v>
      </c>
      <c r="ZM16" s="4">
        <v>4214211</v>
      </c>
      <c r="ZN16" s="4">
        <v>11619883</v>
      </c>
      <c r="ZO16" s="4">
        <v>20258123</v>
      </c>
      <c r="ZP16" s="4">
        <v>4233622</v>
      </c>
      <c r="ZQ16" s="4">
        <v>4023861</v>
      </c>
      <c r="ZR16" s="4">
        <v>8102663</v>
      </c>
      <c r="ZS16" s="4">
        <v>629435</v>
      </c>
      <c r="ZT16" s="4">
        <v>1893812</v>
      </c>
      <c r="ZU16" s="4">
        <v>8849889</v>
      </c>
      <c r="ZV16" s="4">
        <v>699976</v>
      </c>
      <c r="ZW16" s="4">
        <v>1143710</v>
      </c>
      <c r="ZX16" s="4">
        <v>1781981</v>
      </c>
      <c r="ZY16" s="4">
        <v>2045773</v>
      </c>
      <c r="ZZ16" s="4">
        <v>8696025</v>
      </c>
      <c r="AAA16" s="4">
        <v>20592340</v>
      </c>
      <c r="AAB16" s="4">
        <v>2540294</v>
      </c>
      <c r="AAC16" s="4">
        <v>6753895</v>
      </c>
      <c r="AAD16" s="4">
        <v>260265</v>
      </c>
      <c r="AAE16" s="4">
        <v>1339852</v>
      </c>
      <c r="AAF16" s="4">
        <v>618036</v>
      </c>
      <c r="AAG16" s="4">
        <v>2156089</v>
      </c>
      <c r="AAH16" s="4">
        <v>3030304</v>
      </c>
      <c r="AAI16" s="4">
        <v>14971941</v>
      </c>
      <c r="AAJ16" s="4">
        <v>1118</v>
      </c>
      <c r="AAK16" s="4">
        <v>514542</v>
      </c>
      <c r="AAL16" s="4">
        <v>79695</v>
      </c>
      <c r="AAM16" s="4">
        <v>123937</v>
      </c>
      <c r="AAN16" s="4">
        <v>679615</v>
      </c>
      <c r="AAO16" s="4">
        <v>797824</v>
      </c>
      <c r="AAP16" s="4">
        <v>25484726</v>
      </c>
      <c r="AAQ16" s="4">
        <v>983902</v>
      </c>
      <c r="AAR16" s="4">
        <v>1164046</v>
      </c>
      <c r="AAS16" s="4">
        <v>14515495</v>
      </c>
      <c r="AAT16" s="4">
        <v>3826600</v>
      </c>
      <c r="AAU16" s="4">
        <v>8688686</v>
      </c>
      <c r="AAV16" s="4">
        <v>123991</v>
      </c>
      <c r="AAW16" s="4">
        <v>661763</v>
      </c>
      <c r="AAX16" s="4">
        <v>1596096</v>
      </c>
      <c r="AAY16" s="4">
        <v>3821370</v>
      </c>
      <c r="AAZ16" s="4">
        <v>433566174</v>
      </c>
      <c r="ABA16" s="4">
        <v>358904134</v>
      </c>
      <c r="ABB16" s="4">
        <v>146188228</v>
      </c>
      <c r="ABC16" s="4">
        <v>11740513</v>
      </c>
      <c r="ABD16" s="4">
        <v>105194397</v>
      </c>
      <c r="ABE16" s="4">
        <v>208000</v>
      </c>
      <c r="ABF16" s="4">
        <v>4187</v>
      </c>
      <c r="ABG16" s="4">
        <v>67224</v>
      </c>
      <c r="ABH16" s="4">
        <v>149387</v>
      </c>
      <c r="ABI16" s="4">
        <v>2131006</v>
      </c>
      <c r="ABJ16" s="4">
        <v>6082441</v>
      </c>
      <c r="ABK16" s="4">
        <v>439187</v>
      </c>
      <c r="ABL16" s="4">
        <v>524409</v>
      </c>
      <c r="ABM16" s="4">
        <v>24971</v>
      </c>
      <c r="ABN16" s="4">
        <v>91122</v>
      </c>
      <c r="ABO16" s="4">
        <v>0</v>
      </c>
      <c r="ABP16" s="4">
        <v>309018</v>
      </c>
      <c r="ABQ16" s="4">
        <v>2732361</v>
      </c>
      <c r="ABR16" s="4">
        <v>758107</v>
      </c>
      <c r="ABS16" s="4">
        <v>2002089</v>
      </c>
      <c r="ABT16" s="4">
        <v>822726386</v>
      </c>
      <c r="ABU16" s="4">
        <v>40480615</v>
      </c>
      <c r="ABV16" s="4">
        <v>34817649</v>
      </c>
      <c r="ABW16" s="4">
        <v>39534815</v>
      </c>
      <c r="ABX16" s="4">
        <v>13259535</v>
      </c>
      <c r="ABY16" s="4">
        <v>5104013</v>
      </c>
      <c r="ABZ16" s="4">
        <v>57447</v>
      </c>
      <c r="ACA16" s="4">
        <v>468755</v>
      </c>
      <c r="ACB16" s="4">
        <v>16543367</v>
      </c>
      <c r="ACC16" s="4">
        <v>3834671</v>
      </c>
      <c r="ACD16" s="4">
        <v>57941</v>
      </c>
      <c r="ACE16" s="4">
        <v>100906860</v>
      </c>
      <c r="ACF16" s="4">
        <v>6024192</v>
      </c>
      <c r="ACG16" s="4">
        <v>43818748</v>
      </c>
      <c r="ACH16" s="4">
        <v>32605082</v>
      </c>
      <c r="ACI16" s="4">
        <v>37805773</v>
      </c>
      <c r="ACJ16" s="4">
        <v>19244909</v>
      </c>
      <c r="ACK16" s="4">
        <v>3451328</v>
      </c>
      <c r="ACL16" s="4">
        <v>1819152</v>
      </c>
      <c r="ACM16" s="4">
        <v>18601</v>
      </c>
      <c r="ACN16" s="4">
        <v>99288961</v>
      </c>
      <c r="ACO16" s="4">
        <v>248945001</v>
      </c>
      <c r="ACP16" s="4">
        <v>2912177</v>
      </c>
      <c r="ACQ16" s="4">
        <v>39876045</v>
      </c>
      <c r="ACR16" s="4">
        <v>3664326</v>
      </c>
      <c r="ACS16" s="4">
        <v>9944981</v>
      </c>
      <c r="ACT16" s="4">
        <v>490539</v>
      </c>
      <c r="ACU16" s="4">
        <v>1555537</v>
      </c>
      <c r="ACV16" s="4">
        <v>42258</v>
      </c>
      <c r="ACW16" s="4">
        <v>20707922</v>
      </c>
      <c r="ACX16" s="4">
        <v>88117</v>
      </c>
      <c r="ACY16" s="4">
        <v>0</v>
      </c>
      <c r="ACZ16" s="4">
        <v>16817441</v>
      </c>
      <c r="ADA16" s="4">
        <v>817354</v>
      </c>
      <c r="ADB16" s="4">
        <v>50710840</v>
      </c>
      <c r="ADC16" s="4">
        <v>1063684</v>
      </c>
      <c r="ADD16" s="4">
        <v>33327296</v>
      </c>
      <c r="ADE16" s="4">
        <v>24747855</v>
      </c>
      <c r="ADF16" s="4">
        <v>6896</v>
      </c>
      <c r="ADG16" s="4">
        <v>342676</v>
      </c>
      <c r="ADH16" s="4">
        <v>25638283</v>
      </c>
      <c r="ADI16" s="4">
        <v>74820</v>
      </c>
      <c r="ADJ16" s="4">
        <v>48706</v>
      </c>
      <c r="ADK16" s="4">
        <v>1334565</v>
      </c>
      <c r="ADL16" s="4">
        <v>528907</v>
      </c>
      <c r="ADM16" s="4">
        <v>2898438</v>
      </c>
      <c r="ADN16" s="4">
        <v>42303132</v>
      </c>
      <c r="ADO16" s="4">
        <v>4367957</v>
      </c>
      <c r="ADP16" s="4">
        <v>44729</v>
      </c>
      <c r="ADQ16" s="4">
        <v>21255249</v>
      </c>
      <c r="ADR16" s="4">
        <v>189239566</v>
      </c>
      <c r="ADS16" s="4">
        <v>250912</v>
      </c>
      <c r="ADT16" s="4">
        <v>73087</v>
      </c>
      <c r="ADU16" s="4">
        <v>7719916</v>
      </c>
      <c r="ADV16" s="4">
        <v>22889</v>
      </c>
      <c r="ADW16" s="4">
        <v>3876596650</v>
      </c>
      <c r="ADX16" s="4">
        <v>11827</v>
      </c>
      <c r="ADY16" s="4">
        <v>332246</v>
      </c>
      <c r="ADZ16" s="4">
        <v>67036</v>
      </c>
      <c r="AEA16" s="4">
        <v>48742773</v>
      </c>
      <c r="AEB16" s="4">
        <v>52829554</v>
      </c>
      <c r="AEC16" s="4">
        <v>1596710</v>
      </c>
      <c r="AED16" s="4">
        <v>102921648</v>
      </c>
      <c r="AEE16" s="4">
        <v>20499797</v>
      </c>
      <c r="AEF16" s="4">
        <v>15102132</v>
      </c>
      <c r="AEG16" s="4">
        <v>362689</v>
      </c>
      <c r="AEH16" s="4">
        <v>1474954062</v>
      </c>
      <c r="AEI16" s="4">
        <v>3601512274</v>
      </c>
      <c r="AEJ16" s="4">
        <v>26576651</v>
      </c>
      <c r="AEK16" s="4">
        <v>266299797</v>
      </c>
      <c r="AEL16" s="4">
        <v>18391778</v>
      </c>
      <c r="AEM16" s="4">
        <v>749881</v>
      </c>
      <c r="AEN16" s="4">
        <v>3479448855</v>
      </c>
      <c r="AEO16" s="4">
        <v>308591010</v>
      </c>
      <c r="AEP16" s="4">
        <v>86480037</v>
      </c>
      <c r="AEQ16" s="4">
        <v>337117700</v>
      </c>
      <c r="AER16" s="4">
        <v>17956044</v>
      </c>
      <c r="AES16" s="4">
        <v>17538230</v>
      </c>
      <c r="AET16" s="4">
        <v>165818431</v>
      </c>
      <c r="AEU16" s="4">
        <v>245174279</v>
      </c>
      <c r="AEV16" s="4">
        <v>6980163</v>
      </c>
      <c r="AEW16" s="4">
        <v>83996920</v>
      </c>
      <c r="AEX16" s="4">
        <v>46792886</v>
      </c>
      <c r="AEY16" s="4">
        <v>2590564</v>
      </c>
      <c r="AEZ16" s="4">
        <v>31115828</v>
      </c>
      <c r="AFA16" s="4">
        <v>4209160</v>
      </c>
      <c r="AFB16" s="4">
        <v>323088</v>
      </c>
      <c r="AFC16" s="4">
        <v>41316471</v>
      </c>
      <c r="AFD16" s="4">
        <v>7168472</v>
      </c>
      <c r="AFE16" s="4">
        <v>682807483</v>
      </c>
      <c r="AFF16" s="4">
        <v>116540950</v>
      </c>
      <c r="AFG16" s="4">
        <v>8932848</v>
      </c>
      <c r="AFH16" s="4">
        <v>35175790</v>
      </c>
      <c r="AFI16" s="4">
        <v>160412622</v>
      </c>
      <c r="AFJ16" s="4">
        <v>9994663</v>
      </c>
      <c r="AFK16" s="4">
        <v>385475</v>
      </c>
      <c r="AFL16" s="4">
        <v>11983416</v>
      </c>
      <c r="AFM16" s="4">
        <v>7828727</v>
      </c>
      <c r="AFN16" s="4">
        <v>877769473</v>
      </c>
      <c r="AFO16" s="4">
        <v>377428709</v>
      </c>
      <c r="AFP16" s="4">
        <v>88545088</v>
      </c>
      <c r="AFQ16" s="4">
        <v>65841664</v>
      </c>
      <c r="AFR16" s="4">
        <v>124110866</v>
      </c>
      <c r="AFS16" s="4">
        <v>22804103</v>
      </c>
      <c r="AFT16" s="4">
        <v>18058651</v>
      </c>
      <c r="AFU16" s="4">
        <v>12563516</v>
      </c>
      <c r="AFV16" s="4">
        <v>19892856</v>
      </c>
      <c r="AFW16" s="4">
        <v>3046633</v>
      </c>
      <c r="AFX16" s="4">
        <v>4539146</v>
      </c>
      <c r="AFY16" s="4">
        <v>27089194</v>
      </c>
      <c r="AFZ16" s="4">
        <v>144546</v>
      </c>
      <c r="AGA16" s="4">
        <v>4847645</v>
      </c>
      <c r="AGB16" s="4">
        <v>150446245</v>
      </c>
      <c r="AGC16" s="4">
        <v>108734</v>
      </c>
      <c r="AGD16" s="4">
        <v>70766559</v>
      </c>
      <c r="AGE16" s="4">
        <v>38613125</v>
      </c>
      <c r="AGF16" s="4">
        <v>333049</v>
      </c>
      <c r="AGG16" s="4">
        <v>43310103</v>
      </c>
      <c r="AGH16" s="4">
        <v>11543165</v>
      </c>
      <c r="AGI16" s="4">
        <v>28734209</v>
      </c>
      <c r="AGJ16" s="4">
        <v>162330703</v>
      </c>
      <c r="AGK16" s="4">
        <v>410094</v>
      </c>
      <c r="AGL16" s="4">
        <v>588473</v>
      </c>
      <c r="AGM16" s="4">
        <v>54251546</v>
      </c>
      <c r="AGN16" s="4">
        <v>225272953</v>
      </c>
      <c r="AGO16" s="4">
        <v>1449</v>
      </c>
      <c r="AGP16" s="4">
        <v>1643213</v>
      </c>
      <c r="AGQ16" s="4">
        <v>60836596</v>
      </c>
      <c r="AGR16" s="4">
        <v>159540321</v>
      </c>
      <c r="AGS16" s="4">
        <v>152992721</v>
      </c>
      <c r="AGT16" s="4">
        <v>811650</v>
      </c>
      <c r="AGU16" s="4">
        <v>86513426</v>
      </c>
      <c r="AGV16" s="4">
        <v>6027723</v>
      </c>
      <c r="AGW16" s="4">
        <v>14575824</v>
      </c>
      <c r="AGX16" s="4">
        <v>2725</v>
      </c>
      <c r="AGY16" s="4">
        <v>1892701</v>
      </c>
      <c r="AGZ16" s="4">
        <v>96979</v>
      </c>
      <c r="AHA16" s="4">
        <v>49232</v>
      </c>
      <c r="AHB16" s="4">
        <v>2780668</v>
      </c>
      <c r="AHC16" s="4">
        <v>2903447</v>
      </c>
      <c r="AHD16" s="4">
        <v>2059290</v>
      </c>
      <c r="AHE16" s="4">
        <v>39790848</v>
      </c>
      <c r="AHF16" s="4">
        <v>4303755</v>
      </c>
      <c r="AHG16" s="4">
        <v>156568</v>
      </c>
      <c r="AHH16" s="4">
        <v>31906981</v>
      </c>
      <c r="AHI16" s="4">
        <v>49693</v>
      </c>
      <c r="AHJ16" s="4">
        <v>1138168</v>
      </c>
      <c r="AHK16" s="4">
        <v>21712698</v>
      </c>
      <c r="AHL16" s="4">
        <v>950290600</v>
      </c>
      <c r="AHM16" s="4">
        <v>85393664</v>
      </c>
      <c r="AHN16" s="4">
        <v>4681727</v>
      </c>
      <c r="AHO16" s="4">
        <v>31201406</v>
      </c>
      <c r="AHP16" s="4">
        <v>38800186</v>
      </c>
      <c r="AHQ16" s="4">
        <v>340973496</v>
      </c>
      <c r="AHR16" s="4">
        <v>86320961</v>
      </c>
      <c r="AHS16" s="4">
        <v>4765893</v>
      </c>
      <c r="AHT16" s="4">
        <v>4134010</v>
      </c>
      <c r="AHU16" s="4">
        <v>6335691</v>
      </c>
      <c r="AHV16" s="4">
        <v>479119</v>
      </c>
      <c r="AHW16" s="4">
        <v>35375888</v>
      </c>
      <c r="AHX16" s="4">
        <v>267091</v>
      </c>
      <c r="AHY16" s="4">
        <v>23769657</v>
      </c>
      <c r="AHZ16" s="4">
        <v>117658120</v>
      </c>
      <c r="AIA16" s="4">
        <v>40171901</v>
      </c>
      <c r="AIB16" s="4">
        <v>15415467</v>
      </c>
      <c r="AIC16" s="4">
        <v>629669</v>
      </c>
      <c r="AID16" s="4">
        <v>2175034</v>
      </c>
      <c r="AIE16" s="4">
        <v>1405</v>
      </c>
      <c r="AIF16" s="4">
        <v>455521</v>
      </c>
      <c r="AIG16" s="4">
        <v>2810120</v>
      </c>
      <c r="AIH16" s="4">
        <v>299644166</v>
      </c>
      <c r="AII16" s="4">
        <v>153340</v>
      </c>
      <c r="AIJ16" s="4">
        <v>1349982</v>
      </c>
      <c r="AIK16" s="4">
        <v>39971</v>
      </c>
      <c r="AIL16" s="4">
        <v>7139</v>
      </c>
      <c r="AIM16" s="4">
        <v>1099106</v>
      </c>
      <c r="AIN16" s="4">
        <v>1381627</v>
      </c>
      <c r="AIO16" s="4">
        <v>269311394</v>
      </c>
      <c r="AIP16" s="4">
        <v>1810554</v>
      </c>
      <c r="AIQ16" s="4">
        <v>9210960</v>
      </c>
      <c r="AIR16" s="4">
        <v>800</v>
      </c>
      <c r="AIS16" s="4">
        <v>4461</v>
      </c>
      <c r="AIT16" s="4">
        <v>0</v>
      </c>
      <c r="AIU16" s="4">
        <v>13553</v>
      </c>
      <c r="AIV16" s="4">
        <v>6399252</v>
      </c>
      <c r="AIW16" s="4">
        <v>726579</v>
      </c>
      <c r="AIX16" s="4">
        <v>34929</v>
      </c>
      <c r="AIY16" s="4">
        <v>5988348</v>
      </c>
      <c r="AIZ16" s="4">
        <v>1975353</v>
      </c>
      <c r="AJA16" s="4">
        <v>7476</v>
      </c>
      <c r="AJB16" s="4">
        <v>402437</v>
      </c>
      <c r="AJC16" s="4">
        <v>3100587</v>
      </c>
      <c r="AJD16" s="4">
        <v>0</v>
      </c>
      <c r="AJE16" s="4">
        <v>63837</v>
      </c>
      <c r="AJF16" s="4">
        <v>189831</v>
      </c>
      <c r="AJG16" s="4">
        <v>274586205</v>
      </c>
      <c r="AJH16" s="4">
        <v>1092302</v>
      </c>
      <c r="AJI16" s="4">
        <v>49851059</v>
      </c>
      <c r="AJJ16" s="4">
        <v>52749075</v>
      </c>
      <c r="AJK16" s="4">
        <v>13653224</v>
      </c>
      <c r="AJL16" s="4">
        <v>7802754</v>
      </c>
      <c r="AJM16" s="4">
        <v>35408929</v>
      </c>
      <c r="AJN16" s="4">
        <v>727251</v>
      </c>
      <c r="AJO16" s="4">
        <v>109005322</v>
      </c>
      <c r="AJP16" s="4">
        <v>16718935</v>
      </c>
      <c r="AJQ16" s="4">
        <v>3362774</v>
      </c>
      <c r="AJR16" s="4">
        <v>448089</v>
      </c>
      <c r="AJS16" s="4">
        <v>57936171</v>
      </c>
      <c r="AJT16" s="4">
        <v>29027653</v>
      </c>
      <c r="AJU16" s="4">
        <v>1746211</v>
      </c>
      <c r="AJV16" s="4">
        <v>4334549</v>
      </c>
      <c r="AJW16" s="4">
        <v>32757826</v>
      </c>
      <c r="AJX16" s="4">
        <v>40397773</v>
      </c>
      <c r="AJY16" s="4">
        <v>39416480</v>
      </c>
      <c r="AJZ16" s="4">
        <v>784100</v>
      </c>
      <c r="AKA16" s="4">
        <v>150972</v>
      </c>
      <c r="AKB16" s="4">
        <v>474970</v>
      </c>
      <c r="AKC16" s="4">
        <v>1351588</v>
      </c>
      <c r="AKD16" s="4">
        <v>4590780</v>
      </c>
      <c r="AKE16" s="4">
        <v>20583460</v>
      </c>
      <c r="AKF16" s="4">
        <v>75846283</v>
      </c>
      <c r="AKG16" s="4">
        <v>2700606</v>
      </c>
      <c r="AKH16" s="4">
        <v>32435201</v>
      </c>
      <c r="AKI16" s="4">
        <v>177518</v>
      </c>
      <c r="AKJ16" s="4">
        <v>38376619</v>
      </c>
      <c r="AKK16" s="4">
        <v>224992</v>
      </c>
      <c r="AKL16" s="4">
        <v>16809997</v>
      </c>
      <c r="AKM16" s="4">
        <v>1305666</v>
      </c>
      <c r="AKN16" s="4">
        <v>47263091</v>
      </c>
      <c r="AKO16" s="4">
        <v>479658396</v>
      </c>
      <c r="AKP16" s="4">
        <v>313563021</v>
      </c>
      <c r="AKQ16" s="4">
        <v>1257904391</v>
      </c>
      <c r="AKR16" s="4">
        <v>26887849</v>
      </c>
      <c r="AKS16" s="4">
        <v>488795070</v>
      </c>
      <c r="AKT16" s="4">
        <v>91845935</v>
      </c>
      <c r="AKU16" s="4">
        <v>427729508</v>
      </c>
      <c r="AKV16" s="4">
        <v>753976936</v>
      </c>
      <c r="AKW16" s="4">
        <v>78786087</v>
      </c>
      <c r="AKX16" s="4">
        <v>58547449</v>
      </c>
      <c r="AKY16" s="4">
        <v>70038002</v>
      </c>
      <c r="AKZ16" s="4">
        <v>172019248</v>
      </c>
      <c r="ALA16" s="4">
        <v>337281577</v>
      </c>
      <c r="ALB16" s="4">
        <v>6262641</v>
      </c>
      <c r="ALC16" s="4">
        <v>610790566</v>
      </c>
      <c r="ALD16" s="4">
        <v>86950304</v>
      </c>
      <c r="ALE16" s="4">
        <v>10457343</v>
      </c>
      <c r="ALF16" s="4">
        <v>276196747</v>
      </c>
      <c r="ALG16" s="4">
        <v>17233371</v>
      </c>
      <c r="ALH16" s="4">
        <v>57686672</v>
      </c>
      <c r="ALI16" s="4">
        <v>25088640</v>
      </c>
      <c r="ALJ16" s="4">
        <v>186663744</v>
      </c>
      <c r="ALK16" s="4">
        <v>2457804322</v>
      </c>
      <c r="ALL16" s="4">
        <v>19009936</v>
      </c>
      <c r="ALM16" s="4">
        <v>167049891</v>
      </c>
      <c r="ALN16" s="4">
        <v>184852060</v>
      </c>
      <c r="ALO16" s="4">
        <v>476896494</v>
      </c>
      <c r="ALP16" s="4">
        <v>5246252</v>
      </c>
      <c r="ALQ16" s="4">
        <v>3019648</v>
      </c>
      <c r="ALR16" s="4">
        <v>137338331</v>
      </c>
      <c r="ALS16" s="4">
        <v>38381047</v>
      </c>
      <c r="ALT16" s="4">
        <v>135826798</v>
      </c>
      <c r="ALU16" s="4">
        <v>25401518</v>
      </c>
      <c r="ALV16" s="4">
        <v>1524144</v>
      </c>
      <c r="ALW16" s="4">
        <v>21191466</v>
      </c>
      <c r="ALX16" s="4">
        <v>4477044</v>
      </c>
      <c r="ALY16" s="4">
        <v>30492110</v>
      </c>
      <c r="ALZ16" s="4">
        <v>38785</v>
      </c>
      <c r="AMA16" s="4">
        <v>12859157</v>
      </c>
      <c r="AMB16" s="4">
        <v>1199287</v>
      </c>
      <c r="AMC16" s="4">
        <v>1772694</v>
      </c>
      <c r="AMD16" s="4">
        <v>13859841</v>
      </c>
      <c r="AME16" s="4">
        <v>390643</v>
      </c>
      <c r="AMF16" s="4">
        <v>38441576</v>
      </c>
      <c r="AMG16" s="4">
        <v>8003528</v>
      </c>
      <c r="AMH16" s="4">
        <v>5925552</v>
      </c>
      <c r="AMI16" s="4">
        <v>2942966</v>
      </c>
      <c r="AMJ16" s="4">
        <v>3708520</v>
      </c>
      <c r="AMK16" s="4">
        <v>83839110</v>
      </c>
      <c r="AML16" s="4">
        <v>1854123</v>
      </c>
      <c r="AMM16" s="4">
        <v>48344789</v>
      </c>
      <c r="AMN16" s="4">
        <v>10564386</v>
      </c>
      <c r="AMO16" s="4">
        <v>3328341</v>
      </c>
      <c r="AMP16" s="4">
        <v>5515130</v>
      </c>
      <c r="AMQ16" s="4">
        <v>1248257</v>
      </c>
      <c r="AMR16" s="4">
        <v>76607892</v>
      </c>
      <c r="AMS16" s="4">
        <v>8476125</v>
      </c>
      <c r="AMT16" s="4">
        <v>12207127</v>
      </c>
      <c r="AMU16" s="4">
        <v>19940559</v>
      </c>
      <c r="AMV16" s="4">
        <v>42766649</v>
      </c>
      <c r="AMW16" s="4">
        <v>157420455</v>
      </c>
      <c r="AMX16" s="4">
        <v>2288205</v>
      </c>
      <c r="AMY16" s="4">
        <v>9894922</v>
      </c>
      <c r="AMZ16" s="4">
        <v>184865009</v>
      </c>
      <c r="ANA16" s="4">
        <v>15544273</v>
      </c>
      <c r="ANB16" s="4">
        <v>37998071</v>
      </c>
      <c r="ANC16" s="4">
        <v>198860497</v>
      </c>
      <c r="AND16" s="4">
        <v>808962</v>
      </c>
      <c r="ANE16" s="4">
        <v>355149</v>
      </c>
      <c r="ANF16" s="4">
        <v>59258535</v>
      </c>
      <c r="ANG16" s="4">
        <v>1556926</v>
      </c>
      <c r="ANH16" s="4">
        <v>433017370</v>
      </c>
      <c r="ANI16" s="4">
        <v>52826537</v>
      </c>
      <c r="ANJ16" s="4">
        <v>612654731</v>
      </c>
      <c r="ANK16" s="4">
        <v>100097426</v>
      </c>
      <c r="ANL16" s="4">
        <v>523471054</v>
      </c>
      <c r="ANM16" s="4">
        <v>19640965</v>
      </c>
      <c r="ANN16" s="4">
        <v>20460293</v>
      </c>
      <c r="ANO16" s="4">
        <v>770574134</v>
      </c>
      <c r="ANP16" s="4">
        <v>183946404</v>
      </c>
      <c r="ANQ16" s="4">
        <v>134413712</v>
      </c>
      <c r="ANR16" s="4">
        <v>837155954</v>
      </c>
      <c r="ANS16" s="4">
        <v>7007633</v>
      </c>
      <c r="ANT16" s="4">
        <v>24418175</v>
      </c>
      <c r="ANU16" s="4">
        <v>171869574</v>
      </c>
      <c r="ANV16" s="4">
        <v>52054869</v>
      </c>
      <c r="ANW16" s="4">
        <v>12588384</v>
      </c>
      <c r="ANX16" s="4">
        <v>2566966</v>
      </c>
      <c r="ANY16" s="4">
        <v>175403213</v>
      </c>
      <c r="ANZ16" s="4">
        <v>168327449</v>
      </c>
      <c r="AOA16" s="4">
        <v>339331</v>
      </c>
      <c r="AOB16" s="4">
        <v>37581938</v>
      </c>
      <c r="AOC16" s="4">
        <v>20111761</v>
      </c>
      <c r="AOD16" s="4">
        <v>69945924</v>
      </c>
      <c r="AOE16" s="4">
        <v>130467663</v>
      </c>
      <c r="AOF16" s="4">
        <v>38559399</v>
      </c>
      <c r="AOG16" s="4">
        <v>615694</v>
      </c>
      <c r="AOH16" s="4">
        <v>1599312</v>
      </c>
      <c r="AOI16" s="4">
        <v>2945260</v>
      </c>
      <c r="AOJ16" s="4">
        <v>275841</v>
      </c>
      <c r="AOK16" s="4">
        <v>4084490</v>
      </c>
      <c r="AOL16" s="4">
        <v>6879421</v>
      </c>
      <c r="AOM16" s="4">
        <v>80136152</v>
      </c>
      <c r="AON16" s="4">
        <v>35520294</v>
      </c>
      <c r="AOO16" s="4">
        <v>42305930</v>
      </c>
      <c r="AOP16" s="4">
        <v>12117983</v>
      </c>
      <c r="AOQ16" s="4">
        <v>46381774</v>
      </c>
      <c r="AOR16" s="4">
        <v>2637015</v>
      </c>
      <c r="AOS16" s="4">
        <v>23923964</v>
      </c>
      <c r="AOT16" s="4">
        <v>107624773</v>
      </c>
      <c r="AOU16" s="4">
        <v>9465866</v>
      </c>
      <c r="AOV16" s="4">
        <v>2817170</v>
      </c>
      <c r="AOW16" s="4">
        <v>74675923</v>
      </c>
      <c r="AOX16" s="4">
        <v>220891952</v>
      </c>
      <c r="AOY16" s="4">
        <v>208924453</v>
      </c>
      <c r="AOZ16" s="4">
        <v>56509131</v>
      </c>
      <c r="APA16" s="4">
        <v>4365636</v>
      </c>
      <c r="APB16" s="4">
        <v>552313</v>
      </c>
      <c r="APC16" s="4">
        <v>22875898</v>
      </c>
      <c r="APD16" s="4">
        <v>97153202</v>
      </c>
      <c r="APE16" s="4">
        <v>137236974</v>
      </c>
      <c r="APF16" s="4">
        <v>509093941</v>
      </c>
      <c r="APG16" s="4">
        <v>7111407</v>
      </c>
      <c r="APH16" s="4">
        <v>22511527</v>
      </c>
      <c r="API16" s="4">
        <v>8098939</v>
      </c>
      <c r="APJ16" s="4">
        <v>2911797</v>
      </c>
      <c r="APK16" s="4">
        <v>0</v>
      </c>
      <c r="APL16" s="4">
        <v>0</v>
      </c>
      <c r="APM16" s="4">
        <v>37039391</v>
      </c>
      <c r="APN16" s="4">
        <v>560957</v>
      </c>
      <c r="APO16" s="4">
        <v>16407250</v>
      </c>
      <c r="APP16" s="4">
        <v>6571565</v>
      </c>
      <c r="APQ16" s="4">
        <v>42016667</v>
      </c>
      <c r="APR16" s="4">
        <v>1467482</v>
      </c>
      <c r="APS16" s="4">
        <v>5230672</v>
      </c>
      <c r="APT16" s="4">
        <v>1320553832</v>
      </c>
      <c r="APU16" s="4">
        <v>171550671</v>
      </c>
      <c r="APV16" s="4">
        <v>4978215039</v>
      </c>
      <c r="APW16" s="4">
        <v>2504430768</v>
      </c>
      <c r="APX16" s="4">
        <v>50604645</v>
      </c>
      <c r="APY16" s="4">
        <v>429269112</v>
      </c>
      <c r="APZ16" s="4">
        <v>380268705</v>
      </c>
      <c r="AQA16" s="4">
        <v>2451990918</v>
      </c>
      <c r="AQB16" s="4">
        <v>547067</v>
      </c>
      <c r="AQC16" s="4">
        <v>11206959</v>
      </c>
      <c r="AQD16" s="4">
        <v>126101840</v>
      </c>
      <c r="AQE16" s="4">
        <v>6118448</v>
      </c>
      <c r="AQF16" s="4">
        <v>233041</v>
      </c>
      <c r="AQG16" s="4">
        <v>11472695</v>
      </c>
      <c r="AQH16" s="4">
        <v>35428</v>
      </c>
      <c r="AQI16" s="4">
        <v>148588975</v>
      </c>
      <c r="AQJ16" s="4">
        <v>102099</v>
      </c>
      <c r="AQK16" s="4">
        <v>3786773651</v>
      </c>
      <c r="AQL16" s="4">
        <v>511650754</v>
      </c>
      <c r="AQM16" s="4">
        <v>605057</v>
      </c>
      <c r="AQN16" s="4">
        <v>594143</v>
      </c>
      <c r="AQO16" s="4">
        <v>1020947</v>
      </c>
      <c r="AQP16" s="4">
        <v>353651</v>
      </c>
      <c r="AQQ16" s="4">
        <v>63193076</v>
      </c>
      <c r="AQR16" s="4">
        <v>1298433</v>
      </c>
      <c r="AQS16" s="4">
        <v>542107134</v>
      </c>
      <c r="AQT16" s="4">
        <v>889106</v>
      </c>
      <c r="AQU16" s="4">
        <v>5303972</v>
      </c>
      <c r="AQV16" s="4">
        <v>1875769</v>
      </c>
      <c r="AQW16" s="4">
        <v>18887491</v>
      </c>
      <c r="AQX16" s="4">
        <v>384859</v>
      </c>
      <c r="AQY16" s="4">
        <v>26080268</v>
      </c>
      <c r="AQZ16" s="4">
        <v>28565330</v>
      </c>
      <c r="ARA16" s="4">
        <v>202591</v>
      </c>
      <c r="ARB16" s="4">
        <v>732606</v>
      </c>
      <c r="ARC16" s="4">
        <v>230783</v>
      </c>
      <c r="ARD16" s="4">
        <v>58536</v>
      </c>
      <c r="ARE16" s="4">
        <v>7797720</v>
      </c>
      <c r="ARF16" s="4">
        <v>878554</v>
      </c>
      <c r="ARG16" s="4">
        <v>581889</v>
      </c>
      <c r="ARH16" s="4">
        <v>591038</v>
      </c>
      <c r="ARI16" s="4">
        <v>6115552</v>
      </c>
      <c r="ARJ16" s="4">
        <v>68270613</v>
      </c>
      <c r="ARK16" s="4">
        <v>5436473</v>
      </c>
      <c r="ARL16" s="4">
        <v>89776</v>
      </c>
      <c r="ARM16" s="4">
        <v>3086995</v>
      </c>
      <c r="ARN16" s="4">
        <v>225000140</v>
      </c>
      <c r="ARO16" s="4">
        <v>13006480</v>
      </c>
      <c r="ARP16" s="4">
        <v>3915880</v>
      </c>
      <c r="ARQ16" s="4">
        <v>211292004</v>
      </c>
      <c r="ARR16" s="4">
        <v>25266372</v>
      </c>
      <c r="ARS16" s="4">
        <v>5847975</v>
      </c>
      <c r="ART16" s="4">
        <v>3623013</v>
      </c>
      <c r="ARU16" s="4">
        <v>20733542</v>
      </c>
      <c r="ARV16" s="4">
        <v>152872120</v>
      </c>
      <c r="ARW16" s="4">
        <v>46900469</v>
      </c>
      <c r="ARX16" s="4">
        <v>21586997</v>
      </c>
      <c r="ARY16" s="4">
        <v>27074778</v>
      </c>
      <c r="ARZ16" s="4">
        <v>14924130</v>
      </c>
      <c r="ASA16" s="4">
        <v>49671397</v>
      </c>
      <c r="ASB16" s="4">
        <v>187740270</v>
      </c>
      <c r="ASC16" s="4">
        <v>3832066</v>
      </c>
      <c r="ASD16" s="4">
        <v>1498697</v>
      </c>
      <c r="ASE16" s="4">
        <v>1070174</v>
      </c>
      <c r="ASF16" s="4">
        <v>62392</v>
      </c>
      <c r="ASG16" s="4">
        <v>232829</v>
      </c>
      <c r="ASH16" s="4">
        <v>518299</v>
      </c>
      <c r="ASI16" s="4">
        <v>296209</v>
      </c>
      <c r="ASJ16" s="4">
        <v>250390</v>
      </c>
      <c r="ASK16" s="4">
        <v>129597</v>
      </c>
      <c r="ASL16" s="4">
        <v>77998</v>
      </c>
      <c r="ASM16" s="4">
        <v>138872</v>
      </c>
      <c r="ASN16" s="4">
        <v>101099</v>
      </c>
      <c r="ASO16" s="4">
        <v>49020</v>
      </c>
      <c r="ASP16" s="4">
        <v>204246</v>
      </c>
      <c r="ASQ16" s="4">
        <v>105970</v>
      </c>
      <c r="ASR16" s="4">
        <v>5427</v>
      </c>
      <c r="ASS16" s="4">
        <v>111897</v>
      </c>
      <c r="AST16" s="4">
        <v>0</v>
      </c>
      <c r="ASU16" s="4">
        <v>0</v>
      </c>
      <c r="ASV16" s="4">
        <v>39499</v>
      </c>
      <c r="ASW16" s="4">
        <v>1124220</v>
      </c>
      <c r="ASX16" s="4">
        <v>225314</v>
      </c>
      <c r="ASY16" s="4">
        <v>90975</v>
      </c>
      <c r="ASZ16" s="4">
        <v>3486595</v>
      </c>
      <c r="ATA16" s="4">
        <v>3689990</v>
      </c>
      <c r="ATB16" s="4">
        <v>99409144</v>
      </c>
      <c r="ATC16" s="4">
        <v>173051477</v>
      </c>
      <c r="ATD16" s="4">
        <v>5268845</v>
      </c>
      <c r="ATE16" s="4">
        <v>423462</v>
      </c>
      <c r="ATF16" s="4">
        <v>284929979</v>
      </c>
      <c r="ATG16" s="4">
        <v>25611</v>
      </c>
      <c r="ATH16" s="4">
        <v>185344327</v>
      </c>
      <c r="ATI16" s="4">
        <v>7424154</v>
      </c>
      <c r="ATJ16" s="4">
        <v>634031741</v>
      </c>
      <c r="ATK16" s="4">
        <v>32937766</v>
      </c>
      <c r="ATL16" s="4">
        <v>29643459</v>
      </c>
      <c r="ATM16" s="4">
        <v>48341375</v>
      </c>
      <c r="ATN16" s="4">
        <v>704364</v>
      </c>
      <c r="ATO16" s="4">
        <v>1040115</v>
      </c>
      <c r="ATP16" s="4">
        <v>9035019</v>
      </c>
      <c r="ATQ16" s="4">
        <v>7312318</v>
      </c>
      <c r="ATR16" s="4">
        <v>412789</v>
      </c>
      <c r="ATS16" s="4">
        <v>38856416</v>
      </c>
      <c r="ATT16" s="4">
        <v>580608</v>
      </c>
      <c r="ATU16" s="4">
        <v>1192786</v>
      </c>
      <c r="ATV16" s="4">
        <v>1771284</v>
      </c>
      <c r="ATW16" s="4">
        <v>10898417</v>
      </c>
      <c r="ATX16" s="4">
        <v>28892665</v>
      </c>
      <c r="ATY16" s="4">
        <v>340726</v>
      </c>
      <c r="ATZ16" s="4">
        <v>86898</v>
      </c>
      <c r="AUA16" s="4">
        <v>1475690</v>
      </c>
      <c r="AUB16" s="4">
        <v>5438947</v>
      </c>
      <c r="AUC16" s="4">
        <v>7864605</v>
      </c>
      <c r="AUD16" s="4">
        <v>62163880</v>
      </c>
      <c r="AUE16" s="4">
        <v>230045</v>
      </c>
      <c r="AUF16" s="4">
        <v>394974</v>
      </c>
      <c r="AUG16" s="4">
        <v>2575936</v>
      </c>
      <c r="AUH16" s="4">
        <v>6552405</v>
      </c>
      <c r="AUI16" s="4">
        <v>114965</v>
      </c>
      <c r="AUJ16" s="4">
        <v>519396</v>
      </c>
      <c r="AUK16" s="4">
        <v>1562021</v>
      </c>
      <c r="AUL16" s="4">
        <v>4893554</v>
      </c>
      <c r="AUM16" s="4">
        <v>4068522</v>
      </c>
      <c r="AUN16" s="4">
        <v>199013680</v>
      </c>
      <c r="AUO16" s="4">
        <v>447575</v>
      </c>
      <c r="AUP16" s="4">
        <v>60263317</v>
      </c>
      <c r="AUQ16" s="4">
        <v>278498</v>
      </c>
      <c r="AUR16" s="4">
        <v>4751357</v>
      </c>
      <c r="AUS16" s="4">
        <v>1183443</v>
      </c>
      <c r="AUT16" s="4">
        <v>142834353</v>
      </c>
      <c r="AUU16" s="4">
        <v>1484276624</v>
      </c>
    </row>
    <row r="17" spans="1:1243" x14ac:dyDescent="0.3">
      <c r="A17" s="151" t="s">
        <v>216</v>
      </c>
      <c r="B17" s="4">
        <v>0</v>
      </c>
      <c r="C17" s="4">
        <v>0</v>
      </c>
      <c r="D17" s="4">
        <v>0</v>
      </c>
      <c r="E17" s="4">
        <v>0</v>
      </c>
      <c r="F17" s="4">
        <v>0</v>
      </c>
      <c r="G17" s="4">
        <v>669797</v>
      </c>
      <c r="H17" s="4">
        <v>764923302</v>
      </c>
      <c r="I17" s="4">
        <v>817959902</v>
      </c>
      <c r="J17" s="4">
        <v>29769794</v>
      </c>
      <c r="K17" s="4">
        <v>0</v>
      </c>
      <c r="L17" s="4">
        <v>0</v>
      </c>
      <c r="M17" s="4">
        <v>65552984</v>
      </c>
      <c r="N17" s="4">
        <v>12594634</v>
      </c>
      <c r="O17" s="4">
        <v>0</v>
      </c>
      <c r="P17" s="4">
        <v>1589755</v>
      </c>
      <c r="Q17" s="4">
        <v>1828384</v>
      </c>
      <c r="R17" s="4">
        <v>56281</v>
      </c>
      <c r="S17" s="4">
        <v>0</v>
      </c>
      <c r="T17" s="4">
        <v>23273</v>
      </c>
      <c r="U17" s="4">
        <v>14578</v>
      </c>
      <c r="V17" s="4">
        <v>0</v>
      </c>
      <c r="W17" s="4">
        <v>0</v>
      </c>
      <c r="X17" s="4">
        <v>12440</v>
      </c>
      <c r="Y17" s="4">
        <v>21073</v>
      </c>
      <c r="Z17" s="4">
        <v>47569273</v>
      </c>
      <c r="AA17" s="4">
        <v>0</v>
      </c>
      <c r="AB17" s="4">
        <v>0</v>
      </c>
      <c r="AC17" s="4">
        <v>3927438</v>
      </c>
      <c r="AD17" s="4">
        <v>430530</v>
      </c>
      <c r="AE17" s="4">
        <v>0</v>
      </c>
      <c r="AF17" s="4">
        <v>0</v>
      </c>
      <c r="AG17" s="4">
        <v>29858</v>
      </c>
      <c r="AH17" s="4">
        <v>0</v>
      </c>
      <c r="AI17" s="4">
        <v>0</v>
      </c>
      <c r="AJ17" s="4">
        <v>379353</v>
      </c>
      <c r="AK17" s="4">
        <v>611101</v>
      </c>
      <c r="AL17" s="4">
        <v>60411628</v>
      </c>
      <c r="AM17" s="4">
        <v>0</v>
      </c>
      <c r="AN17" s="4">
        <v>0</v>
      </c>
      <c r="AO17" s="4">
        <v>0</v>
      </c>
      <c r="AP17" s="4">
        <v>0</v>
      </c>
      <c r="AQ17" s="4">
        <v>190494</v>
      </c>
      <c r="AR17" s="4">
        <v>3282863</v>
      </c>
      <c r="AS17" s="4">
        <v>8541890</v>
      </c>
      <c r="AT17" s="4">
        <v>33121</v>
      </c>
      <c r="AU17" s="4">
        <v>652824</v>
      </c>
      <c r="AV17" s="4">
        <v>0</v>
      </c>
      <c r="AW17" s="4">
        <v>8624</v>
      </c>
      <c r="AX17" s="4">
        <v>0</v>
      </c>
      <c r="AY17" s="4">
        <v>192809</v>
      </c>
      <c r="AZ17" s="4">
        <v>8264</v>
      </c>
      <c r="BA17" s="4">
        <v>0</v>
      </c>
      <c r="BB17" s="4">
        <v>0</v>
      </c>
      <c r="BC17" s="4">
        <v>14849</v>
      </c>
      <c r="BD17" s="4">
        <v>0</v>
      </c>
      <c r="BE17" s="4">
        <v>0</v>
      </c>
      <c r="BF17" s="4">
        <v>1479</v>
      </c>
      <c r="BG17" s="4">
        <v>5053</v>
      </c>
      <c r="BH17" s="4">
        <v>0</v>
      </c>
      <c r="BI17" s="4">
        <v>187709</v>
      </c>
      <c r="BJ17" s="4">
        <v>1404177</v>
      </c>
      <c r="BK17" s="4">
        <v>32680</v>
      </c>
      <c r="BL17" s="4">
        <v>1263181</v>
      </c>
      <c r="BM17" s="4">
        <v>98553</v>
      </c>
      <c r="BN17" s="4">
        <v>36159676</v>
      </c>
      <c r="BO17" s="4">
        <v>1176005</v>
      </c>
      <c r="BP17" s="4">
        <v>0</v>
      </c>
      <c r="BQ17" s="4">
        <v>50106</v>
      </c>
      <c r="BR17" s="4">
        <v>2164</v>
      </c>
      <c r="BS17" s="4">
        <v>0</v>
      </c>
      <c r="BT17" s="4">
        <v>0</v>
      </c>
      <c r="BU17" s="4">
        <v>74701</v>
      </c>
      <c r="BV17" s="4">
        <v>0</v>
      </c>
      <c r="BW17" s="4">
        <v>0</v>
      </c>
      <c r="BX17" s="4">
        <v>243927</v>
      </c>
      <c r="BY17" s="4">
        <v>1669702</v>
      </c>
      <c r="BZ17" s="4">
        <v>73048</v>
      </c>
      <c r="CA17" s="4">
        <v>26045</v>
      </c>
      <c r="CB17" s="4">
        <v>10817512</v>
      </c>
      <c r="CC17" s="4">
        <v>73566</v>
      </c>
      <c r="CD17" s="4">
        <v>0</v>
      </c>
      <c r="CE17" s="4">
        <v>15572</v>
      </c>
      <c r="CF17" s="4">
        <v>0</v>
      </c>
      <c r="CG17" s="4">
        <v>0</v>
      </c>
      <c r="CH17" s="4">
        <v>0</v>
      </c>
      <c r="CI17" s="4">
        <v>55341</v>
      </c>
      <c r="CJ17" s="4">
        <v>129976766</v>
      </c>
      <c r="CK17" s="4">
        <v>0</v>
      </c>
      <c r="CL17" s="4">
        <v>0</v>
      </c>
      <c r="CM17" s="4">
        <v>296471</v>
      </c>
      <c r="CN17" s="4">
        <v>378894806</v>
      </c>
      <c r="CO17" s="4">
        <v>446041072</v>
      </c>
      <c r="CP17" s="4">
        <v>5921134</v>
      </c>
      <c r="CQ17" s="4">
        <v>120795</v>
      </c>
      <c r="CR17" s="4">
        <v>5080247</v>
      </c>
      <c r="CS17" s="4">
        <v>62937</v>
      </c>
      <c r="CT17" s="4">
        <v>2834</v>
      </c>
      <c r="CU17" s="4">
        <v>39464</v>
      </c>
      <c r="CV17" s="4">
        <v>0</v>
      </c>
      <c r="CW17" s="4">
        <v>4436</v>
      </c>
      <c r="CX17" s="4">
        <v>0</v>
      </c>
      <c r="CY17" s="4">
        <v>30032250</v>
      </c>
      <c r="CZ17" s="4">
        <v>0</v>
      </c>
      <c r="DA17" s="4">
        <v>3136602060</v>
      </c>
      <c r="DB17" s="4">
        <v>15516115</v>
      </c>
      <c r="DC17" s="4">
        <v>0</v>
      </c>
      <c r="DD17" s="4">
        <v>141936</v>
      </c>
      <c r="DE17" s="4">
        <v>1632676</v>
      </c>
      <c r="DF17" s="4">
        <v>27545</v>
      </c>
      <c r="DG17" s="4">
        <v>186921040</v>
      </c>
      <c r="DH17" s="4">
        <v>1228037</v>
      </c>
      <c r="DI17" s="4">
        <v>1350839</v>
      </c>
      <c r="DJ17" s="4">
        <v>0</v>
      </c>
      <c r="DK17" s="4">
        <v>4178267</v>
      </c>
      <c r="DL17" s="4">
        <v>399419</v>
      </c>
      <c r="DM17" s="4">
        <v>0</v>
      </c>
      <c r="DN17" s="4">
        <v>3600</v>
      </c>
      <c r="DO17" s="4">
        <v>0</v>
      </c>
      <c r="DP17" s="4">
        <v>317267</v>
      </c>
      <c r="DQ17" s="4">
        <v>0</v>
      </c>
      <c r="DR17" s="4">
        <v>0</v>
      </c>
      <c r="DS17" s="4">
        <v>8979</v>
      </c>
      <c r="DT17" s="4">
        <v>412234</v>
      </c>
      <c r="DU17" s="4">
        <v>0</v>
      </c>
      <c r="DV17" s="4">
        <v>53349898</v>
      </c>
      <c r="DW17" s="4">
        <v>0</v>
      </c>
      <c r="DX17" s="4">
        <v>0</v>
      </c>
      <c r="DY17" s="4">
        <v>0</v>
      </c>
      <c r="DZ17" s="4">
        <v>0</v>
      </c>
      <c r="EA17" s="4">
        <v>410504724</v>
      </c>
      <c r="EB17" s="4">
        <v>0</v>
      </c>
      <c r="EC17" s="4">
        <v>0</v>
      </c>
      <c r="ED17" s="4">
        <v>0</v>
      </c>
      <c r="EE17" s="4">
        <v>0</v>
      </c>
      <c r="EF17" s="4">
        <v>1078356</v>
      </c>
      <c r="EG17" s="4">
        <v>730554</v>
      </c>
      <c r="EH17" s="4">
        <v>47760971</v>
      </c>
      <c r="EI17" s="4">
        <v>1689714</v>
      </c>
      <c r="EJ17" s="4">
        <v>0</v>
      </c>
      <c r="EK17" s="4">
        <v>202942</v>
      </c>
      <c r="EL17" s="4">
        <v>577712</v>
      </c>
      <c r="EM17" s="4">
        <v>869128</v>
      </c>
      <c r="EN17" s="4">
        <v>1662453</v>
      </c>
      <c r="EO17" s="4">
        <v>0</v>
      </c>
      <c r="EP17" s="4">
        <v>149535</v>
      </c>
      <c r="EQ17" s="4">
        <v>0</v>
      </c>
      <c r="ER17" s="4">
        <v>8509932</v>
      </c>
      <c r="ES17" s="4">
        <v>0</v>
      </c>
      <c r="ET17" s="4">
        <v>0</v>
      </c>
      <c r="EU17" s="4">
        <v>0</v>
      </c>
      <c r="EV17" s="4">
        <v>38034403</v>
      </c>
      <c r="EW17" s="4">
        <v>78687</v>
      </c>
      <c r="EX17" s="4">
        <v>1965285</v>
      </c>
      <c r="EY17" s="4">
        <v>48482</v>
      </c>
      <c r="EZ17" s="4">
        <v>0</v>
      </c>
      <c r="FA17" s="4">
        <v>0</v>
      </c>
      <c r="FB17" s="4">
        <v>0</v>
      </c>
      <c r="FC17" s="4">
        <v>0</v>
      </c>
      <c r="FD17" s="4">
        <v>91879</v>
      </c>
      <c r="FE17" s="4">
        <v>98341</v>
      </c>
      <c r="FF17" s="4">
        <v>3854193</v>
      </c>
      <c r="FG17" s="4">
        <v>425000</v>
      </c>
      <c r="FH17" s="4">
        <v>1562</v>
      </c>
      <c r="FI17" s="4">
        <v>152457</v>
      </c>
      <c r="FJ17" s="4">
        <v>15979965</v>
      </c>
      <c r="FK17" s="4">
        <v>0</v>
      </c>
      <c r="FL17" s="4">
        <v>43278</v>
      </c>
      <c r="FM17" s="4">
        <v>0</v>
      </c>
      <c r="FN17" s="4">
        <v>1018</v>
      </c>
      <c r="FO17" s="4">
        <v>834682</v>
      </c>
      <c r="FP17" s="4">
        <v>0</v>
      </c>
      <c r="FQ17" s="4">
        <v>40893</v>
      </c>
      <c r="FR17" s="4">
        <v>1038957</v>
      </c>
      <c r="FS17" s="4">
        <v>5323899</v>
      </c>
      <c r="FT17" s="4">
        <v>649307</v>
      </c>
      <c r="FU17" s="4">
        <v>8298731</v>
      </c>
      <c r="FV17" s="4">
        <v>39620</v>
      </c>
      <c r="FW17" s="4">
        <v>1208688</v>
      </c>
      <c r="FX17" s="4">
        <v>43655</v>
      </c>
      <c r="FY17" s="4">
        <v>3057018</v>
      </c>
      <c r="FZ17" s="4">
        <v>59733</v>
      </c>
      <c r="GA17" s="4">
        <v>4105551</v>
      </c>
      <c r="GB17" s="4">
        <v>434290</v>
      </c>
      <c r="GC17" s="4">
        <v>62227</v>
      </c>
      <c r="GD17" s="4">
        <v>0</v>
      </c>
      <c r="GE17" s="4">
        <v>0</v>
      </c>
      <c r="GF17" s="4">
        <v>102730846</v>
      </c>
      <c r="GG17" s="4">
        <v>553661</v>
      </c>
      <c r="GH17" s="4">
        <v>0</v>
      </c>
      <c r="GI17" s="4">
        <v>19871908</v>
      </c>
      <c r="GJ17" s="4">
        <v>18354186</v>
      </c>
      <c r="GK17" s="4">
        <v>1488228</v>
      </c>
      <c r="GL17" s="4">
        <v>594042720</v>
      </c>
      <c r="GM17" s="4">
        <v>0</v>
      </c>
      <c r="GN17" s="4">
        <v>7314131</v>
      </c>
      <c r="GO17" s="4">
        <v>0</v>
      </c>
      <c r="GP17" s="4">
        <v>631105</v>
      </c>
      <c r="GQ17" s="4">
        <v>37353511</v>
      </c>
      <c r="GR17" s="4">
        <v>12514865</v>
      </c>
      <c r="GS17" s="4">
        <v>12879928</v>
      </c>
      <c r="GT17" s="4">
        <v>2810218</v>
      </c>
      <c r="GU17" s="4">
        <v>4792</v>
      </c>
      <c r="GV17" s="4">
        <v>0</v>
      </c>
      <c r="GW17" s="4">
        <v>0</v>
      </c>
      <c r="GX17" s="4">
        <v>0</v>
      </c>
      <c r="GY17" s="4">
        <v>9187</v>
      </c>
      <c r="GZ17" s="4">
        <v>0</v>
      </c>
      <c r="HA17" s="4">
        <v>0</v>
      </c>
      <c r="HB17" s="4">
        <v>21146</v>
      </c>
      <c r="HC17" s="4">
        <v>14579</v>
      </c>
      <c r="HD17" s="4">
        <v>0</v>
      </c>
      <c r="HE17" s="4">
        <v>54722</v>
      </c>
      <c r="HF17" s="4">
        <v>181422</v>
      </c>
      <c r="HG17" s="4">
        <v>0</v>
      </c>
      <c r="HH17" s="4">
        <v>0</v>
      </c>
      <c r="HI17" s="4">
        <v>15691</v>
      </c>
      <c r="HJ17" s="4">
        <v>0</v>
      </c>
      <c r="HK17" s="4">
        <v>435669</v>
      </c>
      <c r="HL17" s="4">
        <v>0</v>
      </c>
      <c r="HM17" s="4">
        <v>0</v>
      </c>
      <c r="HN17" s="4">
        <v>0</v>
      </c>
      <c r="HO17" s="4">
        <v>0</v>
      </c>
      <c r="HP17" s="4">
        <v>8220</v>
      </c>
      <c r="HQ17" s="4">
        <v>217756</v>
      </c>
      <c r="HR17" s="4">
        <v>0</v>
      </c>
      <c r="HS17" s="4">
        <v>0</v>
      </c>
      <c r="HT17" s="4">
        <v>0</v>
      </c>
      <c r="HU17" s="4">
        <v>0</v>
      </c>
      <c r="HV17" s="4">
        <v>0</v>
      </c>
      <c r="HW17" s="4">
        <v>0</v>
      </c>
      <c r="HX17" s="4">
        <v>60584</v>
      </c>
      <c r="HY17" s="4">
        <v>2940</v>
      </c>
      <c r="HZ17" s="4">
        <v>3399</v>
      </c>
      <c r="IA17" s="4">
        <v>0</v>
      </c>
      <c r="IB17" s="4">
        <v>0</v>
      </c>
      <c r="IC17" s="4">
        <v>0</v>
      </c>
      <c r="ID17" s="4">
        <v>0</v>
      </c>
      <c r="IE17" s="4">
        <v>0</v>
      </c>
      <c r="IF17" s="4">
        <v>0</v>
      </c>
      <c r="IG17" s="4">
        <v>0</v>
      </c>
      <c r="IH17" s="4">
        <v>0</v>
      </c>
      <c r="II17" s="4">
        <v>0</v>
      </c>
      <c r="IJ17" s="4">
        <v>0</v>
      </c>
      <c r="IK17" s="4">
        <v>0</v>
      </c>
      <c r="IL17" s="4">
        <v>0</v>
      </c>
      <c r="IM17" s="4">
        <v>0</v>
      </c>
      <c r="IN17" s="4">
        <v>0</v>
      </c>
      <c r="IO17" s="4">
        <v>0</v>
      </c>
      <c r="IP17" s="4">
        <v>0</v>
      </c>
      <c r="IQ17" s="4">
        <v>234978</v>
      </c>
      <c r="IR17" s="4">
        <v>44539</v>
      </c>
      <c r="IS17" s="4">
        <v>10818</v>
      </c>
      <c r="IT17" s="4">
        <v>42074</v>
      </c>
      <c r="IU17" s="4">
        <v>0</v>
      </c>
      <c r="IV17" s="4">
        <v>0</v>
      </c>
      <c r="IW17" s="4">
        <v>0</v>
      </c>
      <c r="IX17" s="4">
        <v>0</v>
      </c>
      <c r="IY17" s="4">
        <v>0</v>
      </c>
      <c r="IZ17" s="4">
        <v>0</v>
      </c>
      <c r="JA17" s="4">
        <v>0</v>
      </c>
      <c r="JB17" s="4">
        <v>2915491</v>
      </c>
      <c r="JC17" s="4">
        <v>213189</v>
      </c>
      <c r="JD17" s="4">
        <v>0</v>
      </c>
      <c r="JE17" s="4">
        <v>0</v>
      </c>
      <c r="JF17" s="4">
        <v>0</v>
      </c>
      <c r="JG17" s="4">
        <v>18370</v>
      </c>
      <c r="JH17" s="4">
        <v>0</v>
      </c>
      <c r="JI17" s="4">
        <v>1200178006</v>
      </c>
      <c r="JJ17" s="4">
        <v>588813</v>
      </c>
      <c r="JK17" s="4">
        <v>0</v>
      </c>
      <c r="JL17" s="4">
        <v>0</v>
      </c>
      <c r="JM17" s="4">
        <v>117237</v>
      </c>
      <c r="JN17" s="4">
        <v>0</v>
      </c>
      <c r="JO17" s="4">
        <v>97623</v>
      </c>
      <c r="JP17" s="4">
        <v>22577</v>
      </c>
      <c r="JQ17" s="4">
        <v>0</v>
      </c>
      <c r="JR17" s="4">
        <v>0</v>
      </c>
      <c r="JS17" s="4">
        <v>0</v>
      </c>
      <c r="JT17" s="4">
        <v>97091</v>
      </c>
      <c r="JU17" s="4">
        <v>0</v>
      </c>
      <c r="JV17" s="4">
        <v>0</v>
      </c>
      <c r="JW17" s="4">
        <v>0</v>
      </c>
      <c r="JX17" s="4">
        <v>45195</v>
      </c>
      <c r="JY17" s="4">
        <v>0</v>
      </c>
      <c r="JZ17" s="4">
        <v>0</v>
      </c>
      <c r="KA17" s="4">
        <v>13989</v>
      </c>
      <c r="KB17" s="4">
        <v>0</v>
      </c>
      <c r="KC17" s="4">
        <v>0</v>
      </c>
      <c r="KD17" s="4">
        <v>0</v>
      </c>
      <c r="KE17" s="4">
        <v>0</v>
      </c>
      <c r="KF17" s="4">
        <v>6059</v>
      </c>
      <c r="KG17" s="4">
        <v>0</v>
      </c>
      <c r="KH17" s="4">
        <v>0</v>
      </c>
      <c r="KI17" s="4">
        <v>0</v>
      </c>
      <c r="KJ17" s="4">
        <v>41527</v>
      </c>
      <c r="KK17" s="4">
        <v>0</v>
      </c>
      <c r="KL17" s="4">
        <v>0</v>
      </c>
      <c r="KM17" s="4">
        <v>0</v>
      </c>
      <c r="KN17" s="4">
        <v>0</v>
      </c>
      <c r="KO17" s="4">
        <v>0</v>
      </c>
      <c r="KP17" s="4">
        <v>199105</v>
      </c>
      <c r="KQ17" s="4">
        <v>0</v>
      </c>
      <c r="KR17" s="4">
        <v>4034</v>
      </c>
      <c r="KS17" s="4">
        <v>0</v>
      </c>
      <c r="KT17" s="4">
        <v>0</v>
      </c>
      <c r="KU17" s="4">
        <v>0</v>
      </c>
      <c r="KV17" s="4">
        <v>0</v>
      </c>
      <c r="KW17" s="4">
        <v>0</v>
      </c>
      <c r="KX17" s="4">
        <v>1905</v>
      </c>
      <c r="KY17" s="4">
        <v>0</v>
      </c>
      <c r="KZ17" s="4">
        <v>0</v>
      </c>
      <c r="LA17" s="4">
        <v>0</v>
      </c>
      <c r="LB17" s="4">
        <v>0</v>
      </c>
      <c r="LC17" s="4">
        <v>0</v>
      </c>
      <c r="LD17" s="4">
        <v>56409</v>
      </c>
      <c r="LE17" s="4">
        <v>0</v>
      </c>
      <c r="LF17" s="4">
        <v>0</v>
      </c>
      <c r="LG17" s="4">
        <v>0</v>
      </c>
      <c r="LH17" s="4">
        <v>0</v>
      </c>
      <c r="LI17" s="4">
        <v>78500</v>
      </c>
      <c r="LJ17" s="4">
        <v>0</v>
      </c>
      <c r="LK17" s="4">
        <v>0</v>
      </c>
      <c r="LL17" s="4">
        <v>0</v>
      </c>
      <c r="LM17" s="4">
        <v>20286</v>
      </c>
      <c r="LN17" s="4">
        <v>1354070</v>
      </c>
      <c r="LO17" s="4">
        <v>0</v>
      </c>
      <c r="LP17" s="4">
        <v>0</v>
      </c>
      <c r="LQ17" s="4">
        <v>27867</v>
      </c>
      <c r="LR17" s="4">
        <v>0</v>
      </c>
      <c r="LS17" s="4">
        <v>0</v>
      </c>
      <c r="LT17" s="4">
        <v>3274</v>
      </c>
      <c r="LU17" s="4">
        <v>0</v>
      </c>
      <c r="LV17" s="4">
        <v>0</v>
      </c>
      <c r="LW17" s="4">
        <v>636692</v>
      </c>
      <c r="LX17" s="4">
        <v>1218229</v>
      </c>
      <c r="LY17" s="4">
        <v>0</v>
      </c>
      <c r="LZ17" s="4">
        <v>21050</v>
      </c>
      <c r="MA17" s="4">
        <v>0</v>
      </c>
      <c r="MB17" s="4">
        <v>0</v>
      </c>
      <c r="MC17" s="4">
        <v>0</v>
      </c>
      <c r="MD17" s="4">
        <v>0</v>
      </c>
      <c r="ME17" s="4">
        <v>15859</v>
      </c>
      <c r="MF17" s="4">
        <v>0</v>
      </c>
      <c r="MG17" s="4">
        <v>0</v>
      </c>
      <c r="MH17" s="4">
        <v>0</v>
      </c>
      <c r="MI17" s="4">
        <v>0</v>
      </c>
      <c r="MJ17" s="4">
        <v>0</v>
      </c>
      <c r="MK17" s="4">
        <v>0</v>
      </c>
      <c r="ML17" s="4">
        <v>0</v>
      </c>
      <c r="MM17" s="4">
        <v>643168</v>
      </c>
      <c r="MN17" s="4">
        <v>659646</v>
      </c>
      <c r="MO17" s="4">
        <v>99845</v>
      </c>
      <c r="MP17" s="4">
        <v>0</v>
      </c>
      <c r="MQ17" s="4">
        <v>0</v>
      </c>
      <c r="MR17" s="4">
        <v>24561</v>
      </c>
      <c r="MS17" s="4">
        <v>0</v>
      </c>
      <c r="MT17" s="4">
        <v>56233</v>
      </c>
      <c r="MU17" s="4">
        <v>0</v>
      </c>
      <c r="MV17" s="4">
        <v>8701</v>
      </c>
      <c r="MW17" s="4">
        <v>2461</v>
      </c>
      <c r="MX17" s="4">
        <v>0</v>
      </c>
      <c r="MY17" s="4">
        <v>32283</v>
      </c>
      <c r="MZ17" s="4">
        <v>6287507</v>
      </c>
      <c r="NA17" s="4">
        <v>0</v>
      </c>
      <c r="NB17" s="4">
        <v>73743708</v>
      </c>
      <c r="NC17" s="4">
        <v>483205</v>
      </c>
      <c r="ND17" s="4">
        <v>194902</v>
      </c>
      <c r="NE17" s="4">
        <v>276103</v>
      </c>
      <c r="NF17" s="4">
        <v>392325</v>
      </c>
      <c r="NG17" s="4">
        <v>0</v>
      </c>
      <c r="NH17" s="4">
        <v>448323</v>
      </c>
      <c r="NI17" s="4">
        <v>1679190</v>
      </c>
      <c r="NJ17" s="4">
        <v>6944</v>
      </c>
      <c r="NK17" s="4">
        <v>11892</v>
      </c>
      <c r="NL17" s="4">
        <v>0</v>
      </c>
      <c r="NM17" s="4">
        <v>1078926</v>
      </c>
      <c r="NN17" s="4">
        <v>0</v>
      </c>
      <c r="NO17" s="4">
        <v>873931</v>
      </c>
      <c r="NP17" s="4">
        <v>603462</v>
      </c>
      <c r="NQ17" s="4">
        <v>46718</v>
      </c>
      <c r="NR17" s="4">
        <v>13160</v>
      </c>
      <c r="NS17" s="4">
        <v>10721</v>
      </c>
      <c r="NT17" s="4">
        <v>0</v>
      </c>
      <c r="NU17" s="4">
        <v>0</v>
      </c>
      <c r="NV17" s="4">
        <v>238528</v>
      </c>
      <c r="NW17" s="4">
        <v>93366</v>
      </c>
      <c r="NX17" s="4">
        <v>1793713</v>
      </c>
      <c r="NY17" s="4">
        <v>17969273</v>
      </c>
      <c r="NZ17" s="4">
        <v>68430</v>
      </c>
      <c r="OA17" s="4">
        <v>1001798</v>
      </c>
      <c r="OB17" s="4">
        <v>1012150</v>
      </c>
      <c r="OC17" s="4">
        <v>1004574</v>
      </c>
      <c r="OD17" s="4">
        <v>153266</v>
      </c>
      <c r="OE17" s="4">
        <v>534852</v>
      </c>
      <c r="OF17" s="4">
        <v>15224982</v>
      </c>
      <c r="OG17" s="4">
        <v>7876287</v>
      </c>
      <c r="OH17" s="4">
        <v>29039</v>
      </c>
      <c r="OI17" s="4">
        <v>1649</v>
      </c>
      <c r="OJ17" s="4">
        <v>0</v>
      </c>
      <c r="OK17" s="4">
        <v>51105</v>
      </c>
      <c r="OL17" s="4">
        <v>378719</v>
      </c>
      <c r="OM17" s="4">
        <v>0</v>
      </c>
      <c r="ON17" s="4">
        <v>607216</v>
      </c>
      <c r="OO17" s="4">
        <v>23449985</v>
      </c>
      <c r="OP17" s="4">
        <v>0</v>
      </c>
      <c r="OQ17" s="4">
        <v>2089740</v>
      </c>
      <c r="OR17" s="4">
        <v>484490</v>
      </c>
      <c r="OS17" s="4">
        <v>290351</v>
      </c>
      <c r="OT17" s="4">
        <v>0</v>
      </c>
      <c r="OU17" s="4">
        <v>0</v>
      </c>
      <c r="OV17" s="4">
        <v>0</v>
      </c>
      <c r="OW17" s="4">
        <v>0</v>
      </c>
      <c r="OX17" s="4">
        <v>0</v>
      </c>
      <c r="OY17" s="4">
        <v>0</v>
      </c>
      <c r="OZ17" s="4">
        <v>51978</v>
      </c>
      <c r="PA17" s="4">
        <v>0</v>
      </c>
      <c r="PB17" s="4">
        <v>0</v>
      </c>
      <c r="PC17" s="4">
        <v>0</v>
      </c>
      <c r="PD17" s="4">
        <v>0</v>
      </c>
      <c r="PE17" s="4">
        <v>0</v>
      </c>
      <c r="PF17" s="4">
        <v>5511</v>
      </c>
      <c r="PG17" s="4">
        <v>8843</v>
      </c>
      <c r="PH17" s="4">
        <v>118975</v>
      </c>
      <c r="PI17" s="4">
        <v>0</v>
      </c>
      <c r="PJ17" s="4">
        <v>2346</v>
      </c>
      <c r="PK17" s="4">
        <v>70030</v>
      </c>
      <c r="PL17" s="4">
        <v>871338</v>
      </c>
      <c r="PM17" s="4">
        <v>0</v>
      </c>
      <c r="PN17" s="4">
        <v>136091796</v>
      </c>
      <c r="PO17" s="4">
        <v>577978</v>
      </c>
      <c r="PP17" s="4">
        <v>0</v>
      </c>
      <c r="PQ17" s="4">
        <v>9469</v>
      </c>
      <c r="PR17" s="4">
        <v>1286070</v>
      </c>
      <c r="PS17" s="4">
        <v>0</v>
      </c>
      <c r="PT17" s="4">
        <v>333484</v>
      </c>
      <c r="PU17" s="4">
        <v>0</v>
      </c>
      <c r="PV17" s="4">
        <v>0</v>
      </c>
      <c r="PW17" s="4">
        <v>0</v>
      </c>
      <c r="PX17" s="4">
        <v>0</v>
      </c>
      <c r="PY17" s="4">
        <v>0</v>
      </c>
      <c r="PZ17" s="4">
        <v>0</v>
      </c>
      <c r="QA17" s="4">
        <v>209756</v>
      </c>
      <c r="QB17" s="4">
        <v>24047</v>
      </c>
      <c r="QC17" s="4">
        <v>7721983</v>
      </c>
      <c r="QD17" s="4">
        <v>1285160</v>
      </c>
      <c r="QE17" s="4">
        <v>1003870</v>
      </c>
      <c r="QF17" s="4">
        <v>1188</v>
      </c>
      <c r="QG17" s="4">
        <v>3005351</v>
      </c>
      <c r="QH17" s="4">
        <v>0</v>
      </c>
      <c r="QI17" s="4">
        <v>68722</v>
      </c>
      <c r="QJ17" s="4">
        <v>8554609</v>
      </c>
      <c r="QK17" s="4">
        <v>0</v>
      </c>
      <c r="QL17" s="4">
        <v>23690</v>
      </c>
      <c r="QM17" s="4">
        <v>1470517</v>
      </c>
      <c r="QN17" s="4">
        <v>26347</v>
      </c>
      <c r="QO17" s="4">
        <v>26936</v>
      </c>
      <c r="QP17" s="4">
        <v>21761</v>
      </c>
      <c r="QQ17" s="4">
        <v>0</v>
      </c>
      <c r="QR17" s="4">
        <v>191090</v>
      </c>
      <c r="QS17" s="4">
        <v>17136</v>
      </c>
      <c r="QT17" s="4">
        <v>2909193</v>
      </c>
      <c r="QU17" s="4">
        <v>15898</v>
      </c>
      <c r="QV17" s="4">
        <v>2746384</v>
      </c>
      <c r="QW17" s="4">
        <v>8424619</v>
      </c>
      <c r="QX17" s="4">
        <v>832106</v>
      </c>
      <c r="QY17" s="4">
        <v>81969</v>
      </c>
      <c r="QZ17" s="4">
        <v>60435793</v>
      </c>
      <c r="RA17" s="4">
        <v>4741901</v>
      </c>
      <c r="RB17" s="4">
        <v>60412</v>
      </c>
      <c r="RC17" s="4">
        <v>3354136</v>
      </c>
      <c r="RD17" s="4">
        <v>0</v>
      </c>
      <c r="RE17" s="4">
        <v>0</v>
      </c>
      <c r="RF17" s="4">
        <v>0</v>
      </c>
      <c r="RG17" s="4">
        <v>251101</v>
      </c>
      <c r="RH17" s="4">
        <v>0</v>
      </c>
      <c r="RI17" s="4">
        <v>0</v>
      </c>
      <c r="RJ17" s="4">
        <v>0</v>
      </c>
      <c r="RK17" s="4">
        <v>12326</v>
      </c>
      <c r="RL17" s="4">
        <v>63502</v>
      </c>
      <c r="RM17" s="4">
        <v>46471</v>
      </c>
      <c r="RN17" s="4">
        <v>236793</v>
      </c>
      <c r="RO17" s="4">
        <v>0</v>
      </c>
      <c r="RP17" s="4">
        <v>17884</v>
      </c>
      <c r="RQ17" s="4">
        <v>1163</v>
      </c>
      <c r="RR17" s="4">
        <v>1813</v>
      </c>
      <c r="RS17" s="4">
        <v>549342</v>
      </c>
      <c r="RT17" s="4">
        <v>0</v>
      </c>
      <c r="RU17" s="4">
        <v>599478</v>
      </c>
      <c r="RV17" s="4">
        <v>0</v>
      </c>
      <c r="RW17" s="4">
        <v>0</v>
      </c>
      <c r="RX17" s="4">
        <v>59649028</v>
      </c>
      <c r="RY17" s="4">
        <v>0</v>
      </c>
      <c r="RZ17" s="4">
        <v>0</v>
      </c>
      <c r="SA17" s="4">
        <v>0</v>
      </c>
      <c r="SB17" s="4">
        <v>0</v>
      </c>
      <c r="SC17" s="4">
        <v>0</v>
      </c>
      <c r="SD17" s="4">
        <v>0</v>
      </c>
      <c r="SE17" s="4">
        <v>9344</v>
      </c>
      <c r="SF17" s="4">
        <v>3005601</v>
      </c>
      <c r="SG17" s="4">
        <v>2168495</v>
      </c>
      <c r="SH17" s="4">
        <v>616127</v>
      </c>
      <c r="SI17" s="4">
        <v>825894</v>
      </c>
      <c r="SJ17" s="4">
        <v>19785666</v>
      </c>
      <c r="SK17" s="4">
        <v>2121400</v>
      </c>
      <c r="SL17" s="4">
        <v>0</v>
      </c>
      <c r="SM17" s="4">
        <v>0</v>
      </c>
      <c r="SN17" s="4">
        <v>0</v>
      </c>
      <c r="SO17" s="4">
        <v>0</v>
      </c>
      <c r="SP17" s="4">
        <v>36320</v>
      </c>
      <c r="SQ17" s="4">
        <v>48143976</v>
      </c>
      <c r="SR17" s="4">
        <v>6230033</v>
      </c>
      <c r="SS17" s="4">
        <v>2991</v>
      </c>
      <c r="ST17" s="4">
        <v>0</v>
      </c>
      <c r="SU17" s="4">
        <v>0</v>
      </c>
      <c r="SV17" s="4">
        <v>16131153</v>
      </c>
      <c r="SW17" s="4">
        <v>2457466</v>
      </c>
      <c r="SX17" s="4">
        <v>1499024</v>
      </c>
      <c r="SY17" s="4">
        <v>0</v>
      </c>
      <c r="SZ17" s="4">
        <v>10079</v>
      </c>
      <c r="TA17" s="4">
        <v>21554327</v>
      </c>
      <c r="TB17" s="4">
        <v>0</v>
      </c>
      <c r="TC17" s="4">
        <v>3868</v>
      </c>
      <c r="TD17" s="4">
        <v>180905</v>
      </c>
      <c r="TE17" s="4">
        <v>0</v>
      </c>
      <c r="TF17" s="4">
        <v>43430</v>
      </c>
      <c r="TG17" s="4">
        <v>3046827</v>
      </c>
      <c r="TH17" s="4">
        <v>318270</v>
      </c>
      <c r="TI17" s="4">
        <v>74554</v>
      </c>
      <c r="TJ17" s="4">
        <v>421732</v>
      </c>
      <c r="TK17" s="4">
        <v>44623</v>
      </c>
      <c r="TL17" s="4">
        <v>0</v>
      </c>
      <c r="TM17" s="4">
        <v>0</v>
      </c>
      <c r="TN17" s="4">
        <v>58698</v>
      </c>
      <c r="TO17" s="4">
        <v>0</v>
      </c>
      <c r="TP17" s="4">
        <v>2514</v>
      </c>
      <c r="TQ17" s="4">
        <v>0</v>
      </c>
      <c r="TR17" s="4">
        <v>0</v>
      </c>
      <c r="TS17" s="4">
        <v>0</v>
      </c>
      <c r="TT17" s="4">
        <v>0</v>
      </c>
      <c r="TU17" s="4">
        <v>0</v>
      </c>
      <c r="TV17" s="4">
        <v>0</v>
      </c>
      <c r="TW17" s="4">
        <v>369331</v>
      </c>
      <c r="TX17" s="4">
        <v>2361</v>
      </c>
      <c r="TY17" s="4">
        <v>128166</v>
      </c>
      <c r="TZ17" s="4">
        <v>14757</v>
      </c>
      <c r="UA17" s="4">
        <v>278567</v>
      </c>
      <c r="UB17" s="4">
        <v>56598631</v>
      </c>
      <c r="UC17" s="4">
        <v>1510</v>
      </c>
      <c r="UD17" s="4">
        <v>0</v>
      </c>
      <c r="UE17" s="4">
        <v>54752</v>
      </c>
      <c r="UF17" s="4">
        <v>0</v>
      </c>
      <c r="UG17" s="4">
        <v>71765</v>
      </c>
      <c r="UH17" s="4">
        <v>51477</v>
      </c>
      <c r="UI17" s="4">
        <v>0</v>
      </c>
      <c r="UJ17" s="4">
        <v>1551830</v>
      </c>
      <c r="UK17" s="4">
        <v>1219</v>
      </c>
      <c r="UL17" s="4">
        <v>0</v>
      </c>
      <c r="UM17" s="4">
        <v>0</v>
      </c>
      <c r="UN17" s="4">
        <v>17530</v>
      </c>
      <c r="UO17" s="4">
        <v>80880</v>
      </c>
      <c r="UP17" s="4">
        <v>1927565</v>
      </c>
      <c r="UQ17" s="4">
        <v>14732</v>
      </c>
      <c r="UR17" s="4">
        <v>260128</v>
      </c>
      <c r="US17" s="4">
        <v>4553</v>
      </c>
      <c r="UT17" s="4">
        <v>98362</v>
      </c>
      <c r="UU17" s="4">
        <v>1160679</v>
      </c>
      <c r="UV17" s="4">
        <v>18508</v>
      </c>
      <c r="UW17" s="4">
        <v>40535</v>
      </c>
      <c r="UX17" s="4">
        <v>0</v>
      </c>
      <c r="UY17" s="4">
        <v>25263</v>
      </c>
      <c r="UZ17" s="4">
        <v>0</v>
      </c>
      <c r="VA17" s="4">
        <v>9777</v>
      </c>
      <c r="VB17" s="4">
        <v>0</v>
      </c>
      <c r="VC17" s="4">
        <v>0</v>
      </c>
      <c r="VD17" s="4">
        <v>2687</v>
      </c>
      <c r="VE17" s="4">
        <v>44425</v>
      </c>
      <c r="VF17" s="4">
        <v>0</v>
      </c>
      <c r="VG17" s="4">
        <v>0</v>
      </c>
      <c r="VH17" s="4">
        <v>50681</v>
      </c>
      <c r="VI17" s="4">
        <v>0</v>
      </c>
      <c r="VJ17" s="4">
        <v>0</v>
      </c>
      <c r="VK17" s="4">
        <v>0</v>
      </c>
      <c r="VL17" s="4">
        <v>0</v>
      </c>
      <c r="VM17" s="4">
        <v>0</v>
      </c>
      <c r="VN17" s="4">
        <v>871284</v>
      </c>
      <c r="VO17" s="4">
        <v>0</v>
      </c>
      <c r="VP17" s="4">
        <v>0</v>
      </c>
      <c r="VQ17" s="4">
        <v>0</v>
      </c>
      <c r="VR17" s="4">
        <v>0</v>
      </c>
      <c r="VS17" s="4">
        <v>0</v>
      </c>
      <c r="VT17" s="4">
        <v>0</v>
      </c>
      <c r="VU17" s="4">
        <v>0</v>
      </c>
      <c r="VV17" s="4">
        <v>0</v>
      </c>
      <c r="VW17" s="4">
        <v>0</v>
      </c>
      <c r="VX17" s="4">
        <v>0</v>
      </c>
      <c r="VY17" s="4">
        <v>0</v>
      </c>
      <c r="VZ17" s="4">
        <v>47434589</v>
      </c>
      <c r="WA17" s="4">
        <v>0</v>
      </c>
      <c r="WB17" s="4">
        <v>0</v>
      </c>
      <c r="WC17" s="4">
        <v>0</v>
      </c>
      <c r="WD17" s="4">
        <v>61537</v>
      </c>
      <c r="WE17" s="4">
        <v>0</v>
      </c>
      <c r="WF17" s="4">
        <v>0</v>
      </c>
      <c r="WG17" s="4">
        <v>407275</v>
      </c>
      <c r="WH17" s="4">
        <v>694554</v>
      </c>
      <c r="WI17" s="4">
        <v>48679</v>
      </c>
      <c r="WJ17" s="4">
        <v>95868</v>
      </c>
      <c r="WK17" s="4">
        <v>1244</v>
      </c>
      <c r="WL17" s="4">
        <v>0</v>
      </c>
      <c r="WM17" s="4">
        <v>0</v>
      </c>
      <c r="WN17" s="4">
        <v>0</v>
      </c>
      <c r="WO17" s="4">
        <v>0</v>
      </c>
      <c r="WP17" s="4">
        <v>0</v>
      </c>
      <c r="WQ17" s="4">
        <v>0</v>
      </c>
      <c r="WR17" s="4">
        <v>0</v>
      </c>
      <c r="WS17" s="4">
        <v>0</v>
      </c>
      <c r="WT17" s="4">
        <v>0</v>
      </c>
      <c r="WU17" s="4">
        <v>0</v>
      </c>
      <c r="WV17" s="4">
        <v>0</v>
      </c>
      <c r="WW17" s="4">
        <v>2838</v>
      </c>
      <c r="WX17" s="4">
        <v>12324</v>
      </c>
      <c r="WY17" s="4">
        <v>310211</v>
      </c>
      <c r="WZ17" s="4">
        <v>243300</v>
      </c>
      <c r="XA17" s="4">
        <v>0</v>
      </c>
      <c r="XB17" s="4">
        <v>149076</v>
      </c>
      <c r="XC17" s="4">
        <v>8942552</v>
      </c>
      <c r="XD17" s="4">
        <v>0</v>
      </c>
      <c r="XE17" s="4">
        <v>0</v>
      </c>
      <c r="XF17" s="4">
        <v>0</v>
      </c>
      <c r="XG17" s="4">
        <v>1860585</v>
      </c>
      <c r="XH17" s="4">
        <v>0</v>
      </c>
      <c r="XI17" s="4">
        <v>0</v>
      </c>
      <c r="XJ17" s="4">
        <v>0</v>
      </c>
      <c r="XK17" s="4">
        <v>0</v>
      </c>
      <c r="XL17" s="4">
        <v>0</v>
      </c>
      <c r="XM17" s="4">
        <v>23251</v>
      </c>
      <c r="XN17" s="4">
        <v>26803</v>
      </c>
      <c r="XO17" s="4">
        <v>0</v>
      </c>
      <c r="XP17" s="4">
        <v>0</v>
      </c>
      <c r="XQ17" s="4">
        <v>49440</v>
      </c>
      <c r="XR17" s="4">
        <v>0</v>
      </c>
      <c r="XS17" s="4">
        <v>0</v>
      </c>
      <c r="XT17" s="4">
        <v>0</v>
      </c>
      <c r="XU17" s="4">
        <v>14863216</v>
      </c>
      <c r="XV17" s="4">
        <v>0</v>
      </c>
      <c r="XW17" s="4">
        <v>17045767</v>
      </c>
      <c r="XX17" s="4">
        <v>45053</v>
      </c>
      <c r="XY17" s="4">
        <v>0</v>
      </c>
      <c r="XZ17" s="4">
        <v>0</v>
      </c>
      <c r="YA17" s="4">
        <v>1847805</v>
      </c>
      <c r="YB17" s="4">
        <v>20216</v>
      </c>
      <c r="YC17" s="4">
        <v>13746</v>
      </c>
      <c r="YD17" s="4">
        <v>0</v>
      </c>
      <c r="YE17" s="4">
        <v>112417</v>
      </c>
      <c r="YF17" s="4">
        <v>5715610</v>
      </c>
      <c r="YG17" s="4">
        <v>0</v>
      </c>
      <c r="YH17" s="4">
        <v>15864319</v>
      </c>
      <c r="YI17" s="4">
        <v>0</v>
      </c>
      <c r="YJ17" s="4">
        <v>0</v>
      </c>
      <c r="YK17" s="4">
        <v>0</v>
      </c>
      <c r="YL17" s="4">
        <v>0</v>
      </c>
      <c r="YM17" s="4">
        <v>0</v>
      </c>
      <c r="YN17" s="4">
        <v>1548764</v>
      </c>
      <c r="YO17" s="4">
        <v>3109</v>
      </c>
      <c r="YP17" s="4">
        <v>4131</v>
      </c>
      <c r="YQ17" s="4">
        <v>0</v>
      </c>
      <c r="YR17" s="4">
        <v>34324</v>
      </c>
      <c r="YS17" s="4">
        <v>254237</v>
      </c>
      <c r="YT17" s="4">
        <v>16657</v>
      </c>
      <c r="YU17" s="4">
        <v>0</v>
      </c>
      <c r="YV17" s="4">
        <v>3747465</v>
      </c>
      <c r="YW17" s="4">
        <v>0</v>
      </c>
      <c r="YX17" s="4">
        <v>0</v>
      </c>
      <c r="YY17" s="4">
        <v>4896</v>
      </c>
      <c r="YZ17" s="4">
        <v>0</v>
      </c>
      <c r="ZA17" s="4">
        <v>0</v>
      </c>
      <c r="ZB17" s="4">
        <v>3607</v>
      </c>
      <c r="ZC17" s="4">
        <v>10693</v>
      </c>
      <c r="ZD17" s="4">
        <v>75593</v>
      </c>
      <c r="ZE17" s="4">
        <v>98188</v>
      </c>
      <c r="ZF17" s="4">
        <v>28442087</v>
      </c>
      <c r="ZG17" s="4">
        <v>16649</v>
      </c>
      <c r="ZH17" s="4">
        <v>2912130</v>
      </c>
      <c r="ZI17" s="4">
        <v>62002</v>
      </c>
      <c r="ZJ17" s="4">
        <v>4583835</v>
      </c>
      <c r="ZK17" s="4">
        <v>348784</v>
      </c>
      <c r="ZL17" s="4">
        <v>7760395</v>
      </c>
      <c r="ZM17" s="4">
        <v>13706865</v>
      </c>
      <c r="ZN17" s="4">
        <v>3501727</v>
      </c>
      <c r="ZO17" s="4">
        <v>2668258</v>
      </c>
      <c r="ZP17" s="4">
        <v>99728</v>
      </c>
      <c r="ZQ17" s="4">
        <v>3497</v>
      </c>
      <c r="ZR17" s="4">
        <v>62658</v>
      </c>
      <c r="ZS17" s="4">
        <v>0</v>
      </c>
      <c r="ZT17" s="4">
        <v>212984</v>
      </c>
      <c r="ZU17" s="4">
        <v>38412573</v>
      </c>
      <c r="ZV17" s="4">
        <v>16090</v>
      </c>
      <c r="ZW17" s="4">
        <v>102860</v>
      </c>
      <c r="ZX17" s="4">
        <v>612246</v>
      </c>
      <c r="ZY17" s="4">
        <v>2297387</v>
      </c>
      <c r="ZZ17" s="4">
        <v>13753342</v>
      </c>
      <c r="AAA17" s="4">
        <v>37578232</v>
      </c>
      <c r="AAB17" s="4">
        <v>1031604</v>
      </c>
      <c r="AAC17" s="4">
        <v>7170977</v>
      </c>
      <c r="AAD17" s="4">
        <v>0</v>
      </c>
      <c r="AAE17" s="4">
        <v>11012</v>
      </c>
      <c r="AAF17" s="4">
        <v>117462</v>
      </c>
      <c r="AAG17" s="4">
        <v>1500678</v>
      </c>
      <c r="AAH17" s="4">
        <v>734773</v>
      </c>
      <c r="AAI17" s="4">
        <v>86357</v>
      </c>
      <c r="AAJ17" s="4">
        <v>0</v>
      </c>
      <c r="AAK17" s="4">
        <v>65793</v>
      </c>
      <c r="AAL17" s="4">
        <v>1015</v>
      </c>
      <c r="AAM17" s="4">
        <v>0</v>
      </c>
      <c r="AAN17" s="4">
        <v>326429</v>
      </c>
      <c r="AAO17" s="4">
        <v>35359858</v>
      </c>
      <c r="AAP17" s="4">
        <v>29364566</v>
      </c>
      <c r="AAQ17" s="4">
        <v>15463361</v>
      </c>
      <c r="AAR17" s="4">
        <v>2102264</v>
      </c>
      <c r="AAS17" s="4">
        <v>2114530</v>
      </c>
      <c r="AAT17" s="4">
        <v>0</v>
      </c>
      <c r="AAU17" s="4">
        <v>6588672</v>
      </c>
      <c r="AAV17" s="4">
        <v>0</v>
      </c>
      <c r="AAW17" s="4">
        <v>57261</v>
      </c>
      <c r="AAX17" s="4">
        <v>0</v>
      </c>
      <c r="AAY17" s="4">
        <v>0</v>
      </c>
      <c r="AAZ17" s="4">
        <v>4687571</v>
      </c>
      <c r="ABA17" s="4">
        <v>2556365</v>
      </c>
      <c r="ABB17" s="4">
        <v>247914</v>
      </c>
      <c r="ABC17" s="4">
        <v>3259</v>
      </c>
      <c r="ABD17" s="4">
        <v>5016575</v>
      </c>
      <c r="ABE17" s="4">
        <v>0</v>
      </c>
      <c r="ABF17" s="4">
        <v>0</v>
      </c>
      <c r="ABG17" s="4">
        <v>73541</v>
      </c>
      <c r="ABH17" s="4">
        <v>0</v>
      </c>
      <c r="ABI17" s="4">
        <v>2088065</v>
      </c>
      <c r="ABJ17" s="4">
        <v>184009</v>
      </c>
      <c r="ABK17" s="4">
        <v>0</v>
      </c>
      <c r="ABL17" s="4">
        <v>4771</v>
      </c>
      <c r="ABM17" s="4">
        <v>0</v>
      </c>
      <c r="ABN17" s="4">
        <v>0</v>
      </c>
      <c r="ABO17" s="4">
        <v>0</v>
      </c>
      <c r="ABP17" s="4">
        <v>7679</v>
      </c>
      <c r="ABQ17" s="4">
        <v>461722</v>
      </c>
      <c r="ABR17" s="4">
        <v>247562</v>
      </c>
      <c r="ABS17" s="4">
        <v>0</v>
      </c>
      <c r="ABT17" s="4">
        <v>7751</v>
      </c>
      <c r="ABU17" s="4">
        <v>0</v>
      </c>
      <c r="ABV17" s="4">
        <v>91089</v>
      </c>
      <c r="ABW17" s="4">
        <v>890309</v>
      </c>
      <c r="ABX17" s="4">
        <v>0</v>
      </c>
      <c r="ABY17" s="4">
        <v>0</v>
      </c>
      <c r="ABZ17" s="4">
        <v>0</v>
      </c>
      <c r="ACA17" s="4">
        <v>1365</v>
      </c>
      <c r="ACB17" s="4">
        <v>228325</v>
      </c>
      <c r="ACC17" s="4">
        <v>0</v>
      </c>
      <c r="ACD17" s="4">
        <v>0</v>
      </c>
      <c r="ACE17" s="4">
        <v>28300</v>
      </c>
      <c r="ACF17" s="4">
        <v>0</v>
      </c>
      <c r="ACG17" s="4">
        <v>2333754</v>
      </c>
      <c r="ACH17" s="4">
        <v>0</v>
      </c>
      <c r="ACI17" s="4">
        <v>0</v>
      </c>
      <c r="ACJ17" s="4">
        <v>4963</v>
      </c>
      <c r="ACK17" s="4">
        <v>1328196</v>
      </c>
      <c r="ACL17" s="4">
        <v>1260</v>
      </c>
      <c r="ACM17" s="4">
        <v>0</v>
      </c>
      <c r="ACN17" s="4">
        <v>1051</v>
      </c>
      <c r="ACO17" s="4">
        <v>26099</v>
      </c>
      <c r="ACP17" s="4">
        <v>0</v>
      </c>
      <c r="ACQ17" s="4">
        <v>1436</v>
      </c>
      <c r="ACR17" s="4">
        <v>8194</v>
      </c>
      <c r="ACS17" s="4">
        <v>16211</v>
      </c>
      <c r="ACT17" s="4">
        <v>4984</v>
      </c>
      <c r="ACU17" s="4">
        <v>0</v>
      </c>
      <c r="ACV17" s="4">
        <v>0</v>
      </c>
      <c r="ACW17" s="4">
        <v>0</v>
      </c>
      <c r="ACX17" s="4">
        <v>107472</v>
      </c>
      <c r="ACY17" s="4">
        <v>0</v>
      </c>
      <c r="ACZ17" s="4">
        <v>0</v>
      </c>
      <c r="ADA17" s="4">
        <v>1386</v>
      </c>
      <c r="ADB17" s="4">
        <v>4259778</v>
      </c>
      <c r="ADC17" s="4">
        <v>21847</v>
      </c>
      <c r="ADD17" s="4">
        <v>4206</v>
      </c>
      <c r="ADE17" s="4">
        <v>659482</v>
      </c>
      <c r="ADF17" s="4">
        <v>0</v>
      </c>
      <c r="ADG17" s="4">
        <v>4060</v>
      </c>
      <c r="ADH17" s="4">
        <v>258230</v>
      </c>
      <c r="ADI17" s="4">
        <v>0</v>
      </c>
      <c r="ADJ17" s="4">
        <v>0</v>
      </c>
      <c r="ADK17" s="4">
        <v>0</v>
      </c>
      <c r="ADL17" s="4">
        <v>0</v>
      </c>
      <c r="ADM17" s="4">
        <v>0</v>
      </c>
      <c r="ADN17" s="4">
        <v>15294</v>
      </c>
      <c r="ADO17" s="4">
        <v>51289</v>
      </c>
      <c r="ADP17" s="4">
        <v>0</v>
      </c>
      <c r="ADQ17" s="4">
        <v>0</v>
      </c>
      <c r="ADR17" s="4">
        <v>7334</v>
      </c>
      <c r="ADS17" s="4">
        <v>0</v>
      </c>
      <c r="ADT17" s="4">
        <v>0</v>
      </c>
      <c r="ADU17" s="4">
        <v>0</v>
      </c>
      <c r="ADV17" s="4">
        <v>0</v>
      </c>
      <c r="ADW17" s="4">
        <v>92562077</v>
      </c>
      <c r="ADX17" s="4">
        <v>0</v>
      </c>
      <c r="ADY17" s="4">
        <v>0</v>
      </c>
      <c r="ADZ17" s="4">
        <v>0</v>
      </c>
      <c r="AEA17" s="4">
        <v>1229319</v>
      </c>
      <c r="AEB17" s="4">
        <v>26701</v>
      </c>
      <c r="AEC17" s="4">
        <v>0</v>
      </c>
      <c r="AED17" s="4">
        <v>0</v>
      </c>
      <c r="AEE17" s="4">
        <v>0</v>
      </c>
      <c r="AEF17" s="4">
        <v>1269945</v>
      </c>
      <c r="AEG17" s="4">
        <v>11136</v>
      </c>
      <c r="AEH17" s="4">
        <v>0</v>
      </c>
      <c r="AEI17" s="4">
        <v>21062029</v>
      </c>
      <c r="AEJ17" s="4">
        <v>0</v>
      </c>
      <c r="AEK17" s="4">
        <v>28138825</v>
      </c>
      <c r="AEL17" s="4">
        <v>0</v>
      </c>
      <c r="AEM17" s="4">
        <v>0</v>
      </c>
      <c r="AEN17" s="4">
        <v>2106300</v>
      </c>
      <c r="AEO17" s="4">
        <v>0</v>
      </c>
      <c r="AEP17" s="4">
        <v>0</v>
      </c>
      <c r="AEQ17" s="4">
        <v>28053</v>
      </c>
      <c r="AER17" s="4">
        <v>43347</v>
      </c>
      <c r="AES17" s="4">
        <v>0</v>
      </c>
      <c r="AET17" s="4">
        <v>0</v>
      </c>
      <c r="AEU17" s="4">
        <v>2486728</v>
      </c>
      <c r="AEV17" s="4">
        <v>174914</v>
      </c>
      <c r="AEW17" s="4">
        <v>442027</v>
      </c>
      <c r="AEX17" s="4">
        <v>5236</v>
      </c>
      <c r="AEY17" s="4">
        <v>0</v>
      </c>
      <c r="AEZ17" s="4">
        <v>17031</v>
      </c>
      <c r="AFA17" s="4">
        <v>0</v>
      </c>
      <c r="AFB17" s="4">
        <v>0</v>
      </c>
      <c r="AFC17" s="4">
        <v>6498</v>
      </c>
      <c r="AFD17" s="4">
        <v>0</v>
      </c>
      <c r="AFE17" s="4">
        <v>0</v>
      </c>
      <c r="AFF17" s="4">
        <v>0</v>
      </c>
      <c r="AFG17" s="4">
        <v>0</v>
      </c>
      <c r="AFH17" s="4">
        <v>0</v>
      </c>
      <c r="AFI17" s="4">
        <v>0</v>
      </c>
      <c r="AFJ17" s="4">
        <v>129325</v>
      </c>
      <c r="AFK17" s="4">
        <v>0</v>
      </c>
      <c r="AFL17" s="4">
        <v>0</v>
      </c>
      <c r="AFM17" s="4">
        <v>0</v>
      </c>
      <c r="AFN17" s="4">
        <v>3516</v>
      </c>
      <c r="AFO17" s="4">
        <v>0</v>
      </c>
      <c r="AFP17" s="4">
        <v>3754046</v>
      </c>
      <c r="AFQ17" s="4">
        <v>30588</v>
      </c>
      <c r="AFR17" s="4">
        <v>2313348</v>
      </c>
      <c r="AFS17" s="4">
        <v>253951</v>
      </c>
      <c r="AFT17" s="4">
        <v>22824</v>
      </c>
      <c r="AFU17" s="4">
        <v>51643</v>
      </c>
      <c r="AFV17" s="4">
        <v>55741</v>
      </c>
      <c r="AFW17" s="4">
        <v>0</v>
      </c>
      <c r="AFX17" s="4">
        <v>671111</v>
      </c>
      <c r="AFY17" s="4">
        <v>58151</v>
      </c>
      <c r="AFZ17" s="4">
        <v>2999</v>
      </c>
      <c r="AGA17" s="4">
        <v>74690</v>
      </c>
      <c r="AGB17" s="4">
        <v>69536</v>
      </c>
      <c r="AGC17" s="4">
        <v>3224</v>
      </c>
      <c r="AGD17" s="4">
        <v>33556</v>
      </c>
      <c r="AGE17" s="4">
        <v>4472</v>
      </c>
      <c r="AGF17" s="4">
        <v>0</v>
      </c>
      <c r="AGG17" s="4">
        <v>317456</v>
      </c>
      <c r="AGH17" s="4">
        <v>3837</v>
      </c>
      <c r="AGI17" s="4">
        <v>6580</v>
      </c>
      <c r="AGJ17" s="4">
        <v>216941</v>
      </c>
      <c r="AGK17" s="4">
        <v>0</v>
      </c>
      <c r="AGL17" s="4">
        <v>11214</v>
      </c>
      <c r="AGM17" s="4">
        <v>6319865</v>
      </c>
      <c r="AGN17" s="4">
        <v>46100428</v>
      </c>
      <c r="AGO17" s="4">
        <v>0</v>
      </c>
      <c r="AGP17" s="4">
        <v>44120</v>
      </c>
      <c r="AGQ17" s="4">
        <v>1605</v>
      </c>
      <c r="AGR17" s="4">
        <v>0</v>
      </c>
      <c r="AGS17" s="4">
        <v>0</v>
      </c>
      <c r="AGT17" s="4">
        <v>241640</v>
      </c>
      <c r="AGU17" s="4">
        <v>187848</v>
      </c>
      <c r="AGV17" s="4">
        <v>73639</v>
      </c>
      <c r="AGW17" s="4">
        <v>192931</v>
      </c>
      <c r="AGX17" s="4">
        <v>0</v>
      </c>
      <c r="AGY17" s="4">
        <v>23509</v>
      </c>
      <c r="AGZ17" s="4">
        <v>0</v>
      </c>
      <c r="AHA17" s="4">
        <v>0</v>
      </c>
      <c r="AHB17" s="4">
        <v>0</v>
      </c>
      <c r="AHC17" s="4">
        <v>3932</v>
      </c>
      <c r="AHD17" s="4">
        <v>0</v>
      </c>
      <c r="AHE17" s="4">
        <v>0</v>
      </c>
      <c r="AHF17" s="4">
        <v>0</v>
      </c>
      <c r="AHG17" s="4">
        <v>0</v>
      </c>
      <c r="AHH17" s="4">
        <v>0</v>
      </c>
      <c r="AHI17" s="4">
        <v>0</v>
      </c>
      <c r="AHJ17" s="4">
        <v>0</v>
      </c>
      <c r="AHK17" s="4">
        <v>0</v>
      </c>
      <c r="AHL17" s="4">
        <v>189689</v>
      </c>
      <c r="AHM17" s="4">
        <v>64910367</v>
      </c>
      <c r="AHN17" s="4">
        <v>6157</v>
      </c>
      <c r="AHO17" s="4">
        <v>2076270</v>
      </c>
      <c r="AHP17" s="4">
        <v>0</v>
      </c>
      <c r="AHQ17" s="4">
        <v>1183785</v>
      </c>
      <c r="AHR17" s="4">
        <v>1842920</v>
      </c>
      <c r="AHS17" s="4">
        <v>248182</v>
      </c>
      <c r="AHT17" s="4">
        <v>1398603</v>
      </c>
      <c r="AHU17" s="4">
        <v>46446</v>
      </c>
      <c r="AHV17" s="4">
        <v>0</v>
      </c>
      <c r="AHW17" s="4">
        <v>21521500</v>
      </c>
      <c r="AHX17" s="4">
        <v>0</v>
      </c>
      <c r="AHY17" s="4">
        <v>30642</v>
      </c>
      <c r="AHZ17" s="4">
        <v>406483</v>
      </c>
      <c r="AIA17" s="4">
        <v>73089890</v>
      </c>
      <c r="AIB17" s="4">
        <v>15451547</v>
      </c>
      <c r="AIC17" s="4">
        <v>784735</v>
      </c>
      <c r="AID17" s="4">
        <v>0</v>
      </c>
      <c r="AIE17" s="4">
        <v>0</v>
      </c>
      <c r="AIF17" s="4">
        <v>0</v>
      </c>
      <c r="AIG17" s="4">
        <v>0</v>
      </c>
      <c r="AIH17" s="4">
        <v>0</v>
      </c>
      <c r="AII17" s="4">
        <v>48346</v>
      </c>
      <c r="AIJ17" s="4">
        <v>6243</v>
      </c>
      <c r="AIK17" s="4">
        <v>0</v>
      </c>
      <c r="AIL17" s="4">
        <v>0</v>
      </c>
      <c r="AIM17" s="4">
        <v>0</v>
      </c>
      <c r="AIN17" s="4">
        <v>0</v>
      </c>
      <c r="AIO17" s="4">
        <v>0</v>
      </c>
      <c r="AIP17" s="4">
        <v>40385</v>
      </c>
      <c r="AIQ17" s="4">
        <v>0</v>
      </c>
      <c r="AIR17" s="4">
        <v>0</v>
      </c>
      <c r="AIS17" s="4">
        <v>0</v>
      </c>
      <c r="AIT17" s="4">
        <v>0</v>
      </c>
      <c r="AIU17" s="4">
        <v>0</v>
      </c>
      <c r="AIV17" s="4">
        <v>0</v>
      </c>
      <c r="AIW17" s="4">
        <v>0</v>
      </c>
      <c r="AIX17" s="4">
        <v>0</v>
      </c>
      <c r="AIY17" s="4">
        <v>0</v>
      </c>
      <c r="AIZ17" s="4">
        <v>0</v>
      </c>
      <c r="AJA17" s="4">
        <v>0</v>
      </c>
      <c r="AJB17" s="4">
        <v>0</v>
      </c>
      <c r="AJC17" s="4">
        <v>0</v>
      </c>
      <c r="AJD17" s="4">
        <v>0</v>
      </c>
      <c r="AJE17" s="4">
        <v>0</v>
      </c>
      <c r="AJF17" s="4">
        <v>0</v>
      </c>
      <c r="AJG17" s="4">
        <v>0</v>
      </c>
      <c r="AJH17" s="4">
        <v>0</v>
      </c>
      <c r="AJI17" s="4">
        <v>0</v>
      </c>
      <c r="AJJ17" s="4">
        <v>0</v>
      </c>
      <c r="AJK17" s="4">
        <v>36734</v>
      </c>
      <c r="AJL17" s="4">
        <v>6378</v>
      </c>
      <c r="AJM17" s="4">
        <v>28887</v>
      </c>
      <c r="AJN17" s="4">
        <v>3013</v>
      </c>
      <c r="AJO17" s="4">
        <v>53601</v>
      </c>
      <c r="AJP17" s="4">
        <v>25398</v>
      </c>
      <c r="AJQ17" s="4">
        <v>0</v>
      </c>
      <c r="AJR17" s="4">
        <v>0</v>
      </c>
      <c r="AJS17" s="4">
        <v>36383</v>
      </c>
      <c r="AJT17" s="4">
        <v>0</v>
      </c>
      <c r="AJU17" s="4">
        <v>4443</v>
      </c>
      <c r="AJV17" s="4">
        <v>8884</v>
      </c>
      <c r="AJW17" s="4">
        <v>37174</v>
      </c>
      <c r="AJX17" s="4">
        <v>1422</v>
      </c>
      <c r="AJY17" s="4">
        <v>13310</v>
      </c>
      <c r="AJZ17" s="4">
        <v>0</v>
      </c>
      <c r="AKA17" s="4">
        <v>0</v>
      </c>
      <c r="AKB17" s="4">
        <v>40085</v>
      </c>
      <c r="AKC17" s="4">
        <v>4419</v>
      </c>
      <c r="AKD17" s="4">
        <v>0</v>
      </c>
      <c r="AKE17" s="4">
        <v>0</v>
      </c>
      <c r="AKF17" s="4">
        <v>65567417</v>
      </c>
      <c r="AKG17" s="4">
        <v>1300</v>
      </c>
      <c r="AKH17" s="4">
        <v>873645</v>
      </c>
      <c r="AKI17" s="4">
        <v>0</v>
      </c>
      <c r="AKJ17" s="4">
        <v>299231</v>
      </c>
      <c r="AKK17" s="4">
        <v>0</v>
      </c>
      <c r="AKL17" s="4">
        <v>0</v>
      </c>
      <c r="AKM17" s="4">
        <v>0</v>
      </c>
      <c r="AKN17" s="4">
        <v>0</v>
      </c>
      <c r="AKO17" s="4">
        <v>285557</v>
      </c>
      <c r="AKP17" s="4">
        <v>26932</v>
      </c>
      <c r="AKQ17" s="4">
        <v>317601</v>
      </c>
      <c r="AKR17" s="4">
        <v>0</v>
      </c>
      <c r="AKS17" s="4">
        <v>8342068</v>
      </c>
      <c r="AKT17" s="4">
        <v>184569</v>
      </c>
      <c r="AKU17" s="4">
        <v>1227566</v>
      </c>
      <c r="AKV17" s="4">
        <v>359926</v>
      </c>
      <c r="AKW17" s="4">
        <v>711934</v>
      </c>
      <c r="AKX17" s="4">
        <v>0</v>
      </c>
      <c r="AKY17" s="4">
        <v>0</v>
      </c>
      <c r="AKZ17" s="4">
        <v>220372</v>
      </c>
      <c r="ALA17" s="4">
        <v>239511</v>
      </c>
      <c r="ALB17" s="4">
        <v>263035</v>
      </c>
      <c r="ALC17" s="4">
        <v>227160</v>
      </c>
      <c r="ALD17" s="4">
        <v>737324</v>
      </c>
      <c r="ALE17" s="4">
        <v>432573</v>
      </c>
      <c r="ALF17" s="4">
        <v>1590074</v>
      </c>
      <c r="ALG17" s="4">
        <v>5120</v>
      </c>
      <c r="ALH17" s="4">
        <v>522362</v>
      </c>
      <c r="ALI17" s="4">
        <v>143025</v>
      </c>
      <c r="ALJ17" s="4">
        <v>286266</v>
      </c>
      <c r="ALK17" s="4">
        <v>416390</v>
      </c>
      <c r="ALL17" s="4">
        <v>65797</v>
      </c>
      <c r="ALM17" s="4">
        <v>295434</v>
      </c>
      <c r="ALN17" s="4">
        <v>427692</v>
      </c>
      <c r="ALO17" s="4">
        <v>305097</v>
      </c>
      <c r="ALP17" s="4">
        <v>4368</v>
      </c>
      <c r="ALQ17" s="4">
        <v>0</v>
      </c>
      <c r="ALR17" s="4">
        <v>20906</v>
      </c>
      <c r="ALS17" s="4">
        <v>804740</v>
      </c>
      <c r="ALT17" s="4">
        <v>1558273</v>
      </c>
      <c r="ALU17" s="4">
        <v>228278</v>
      </c>
      <c r="ALV17" s="4">
        <v>80425</v>
      </c>
      <c r="ALW17" s="4">
        <v>199285</v>
      </c>
      <c r="ALX17" s="4">
        <v>0</v>
      </c>
      <c r="ALY17" s="4">
        <v>514211</v>
      </c>
      <c r="ALZ17" s="4">
        <v>0</v>
      </c>
      <c r="AMA17" s="4">
        <v>0</v>
      </c>
      <c r="AMB17" s="4">
        <v>0</v>
      </c>
      <c r="AMC17" s="4">
        <v>0</v>
      </c>
      <c r="AMD17" s="4">
        <v>3868</v>
      </c>
      <c r="AME17" s="4">
        <v>0</v>
      </c>
      <c r="AMF17" s="4">
        <v>2886</v>
      </c>
      <c r="AMG17" s="4">
        <v>17886</v>
      </c>
      <c r="AMH17" s="4">
        <v>103851</v>
      </c>
      <c r="AMI17" s="4">
        <v>22224</v>
      </c>
      <c r="AMJ17" s="4">
        <v>0</v>
      </c>
      <c r="AMK17" s="4">
        <v>0</v>
      </c>
      <c r="AML17" s="4">
        <v>130044</v>
      </c>
      <c r="AMM17" s="4">
        <v>199237</v>
      </c>
      <c r="AMN17" s="4">
        <v>0</v>
      </c>
      <c r="AMO17" s="4">
        <v>18114</v>
      </c>
      <c r="AMP17" s="4">
        <v>4438</v>
      </c>
      <c r="AMQ17" s="4">
        <v>0</v>
      </c>
      <c r="AMR17" s="4">
        <v>3592670</v>
      </c>
      <c r="AMS17" s="4">
        <v>0</v>
      </c>
      <c r="AMT17" s="4">
        <v>0</v>
      </c>
      <c r="AMU17" s="4">
        <v>1515527</v>
      </c>
      <c r="AMV17" s="4">
        <v>115526</v>
      </c>
      <c r="AMW17" s="4">
        <v>0</v>
      </c>
      <c r="AMX17" s="4">
        <v>3587</v>
      </c>
      <c r="AMY17" s="4">
        <v>125667</v>
      </c>
      <c r="AMZ17" s="4">
        <v>2039406</v>
      </c>
      <c r="ANA17" s="4">
        <v>76823</v>
      </c>
      <c r="ANB17" s="4">
        <v>498597</v>
      </c>
      <c r="ANC17" s="4">
        <v>479247</v>
      </c>
      <c r="AND17" s="4">
        <v>2873</v>
      </c>
      <c r="ANE17" s="4">
        <v>0</v>
      </c>
      <c r="ANF17" s="4">
        <v>374517</v>
      </c>
      <c r="ANG17" s="4">
        <v>1013117</v>
      </c>
      <c r="ANH17" s="4">
        <v>409344</v>
      </c>
      <c r="ANI17" s="4">
        <v>480391</v>
      </c>
      <c r="ANJ17" s="4">
        <v>852006</v>
      </c>
      <c r="ANK17" s="4">
        <v>51540</v>
      </c>
      <c r="ANL17" s="4">
        <v>240109</v>
      </c>
      <c r="ANM17" s="4">
        <v>448740</v>
      </c>
      <c r="ANN17" s="4">
        <v>2091</v>
      </c>
      <c r="ANO17" s="4">
        <v>559473</v>
      </c>
      <c r="ANP17" s="4">
        <v>159878</v>
      </c>
      <c r="ANQ17" s="4">
        <v>43978</v>
      </c>
      <c r="ANR17" s="4">
        <v>3345155</v>
      </c>
      <c r="ANS17" s="4">
        <v>1375</v>
      </c>
      <c r="ANT17" s="4">
        <v>0</v>
      </c>
      <c r="ANU17" s="4">
        <v>506946</v>
      </c>
      <c r="ANV17" s="4">
        <v>19580</v>
      </c>
      <c r="ANW17" s="4">
        <v>101539</v>
      </c>
      <c r="ANX17" s="4">
        <v>7715</v>
      </c>
      <c r="ANY17" s="4">
        <v>23113</v>
      </c>
      <c r="ANZ17" s="4">
        <v>645752</v>
      </c>
      <c r="AOA17" s="4">
        <v>0</v>
      </c>
      <c r="AOB17" s="4">
        <v>0</v>
      </c>
      <c r="AOC17" s="4">
        <v>69552</v>
      </c>
      <c r="AOD17" s="4">
        <v>158725</v>
      </c>
      <c r="AOE17" s="4">
        <v>1985585</v>
      </c>
      <c r="AOF17" s="4">
        <v>1256220</v>
      </c>
      <c r="AOG17" s="4">
        <v>2950</v>
      </c>
      <c r="AOH17" s="4">
        <v>6981</v>
      </c>
      <c r="AOI17" s="4">
        <v>50751</v>
      </c>
      <c r="AOJ17" s="4">
        <v>0</v>
      </c>
      <c r="AOK17" s="4">
        <v>27648</v>
      </c>
      <c r="AOL17" s="4">
        <v>16136</v>
      </c>
      <c r="AOM17" s="4">
        <v>1439156</v>
      </c>
      <c r="AON17" s="4">
        <v>10832</v>
      </c>
      <c r="AOO17" s="4">
        <v>91947</v>
      </c>
      <c r="AOP17" s="4">
        <v>184367</v>
      </c>
      <c r="AOQ17" s="4">
        <v>359756</v>
      </c>
      <c r="AOR17" s="4">
        <v>0</v>
      </c>
      <c r="AOS17" s="4">
        <v>222132</v>
      </c>
      <c r="AOT17" s="4">
        <v>0</v>
      </c>
      <c r="AOU17" s="4">
        <v>2194</v>
      </c>
      <c r="AOV17" s="4">
        <v>9476</v>
      </c>
      <c r="AOW17" s="4">
        <v>1668629</v>
      </c>
      <c r="AOX17" s="4">
        <v>2276949</v>
      </c>
      <c r="AOY17" s="4">
        <v>290000</v>
      </c>
      <c r="AOZ17" s="4">
        <v>3811001</v>
      </c>
      <c r="APA17" s="4">
        <v>3233</v>
      </c>
      <c r="APB17" s="4">
        <v>0</v>
      </c>
      <c r="APC17" s="4">
        <v>8551</v>
      </c>
      <c r="APD17" s="4">
        <v>68299</v>
      </c>
      <c r="APE17" s="4">
        <v>453231</v>
      </c>
      <c r="APF17" s="4">
        <v>350493703</v>
      </c>
      <c r="APG17" s="4">
        <v>7765689</v>
      </c>
      <c r="APH17" s="4">
        <v>0</v>
      </c>
      <c r="API17" s="4">
        <v>132370</v>
      </c>
      <c r="APJ17" s="4">
        <v>0</v>
      </c>
      <c r="APK17" s="4">
        <v>0</v>
      </c>
      <c r="APL17" s="4">
        <v>0</v>
      </c>
      <c r="APM17" s="4">
        <v>0</v>
      </c>
      <c r="APN17" s="4">
        <v>0</v>
      </c>
      <c r="APO17" s="4">
        <v>0</v>
      </c>
      <c r="APP17" s="4">
        <v>0</v>
      </c>
      <c r="APQ17" s="4">
        <v>1159</v>
      </c>
      <c r="APR17" s="4">
        <v>638168</v>
      </c>
      <c r="APS17" s="4">
        <v>5405</v>
      </c>
      <c r="APT17" s="4">
        <v>1682991</v>
      </c>
      <c r="APU17" s="4">
        <v>0</v>
      </c>
      <c r="APV17" s="4">
        <v>1455386</v>
      </c>
      <c r="APW17" s="4">
        <v>111580</v>
      </c>
      <c r="APX17" s="4">
        <v>1318</v>
      </c>
      <c r="APY17" s="4">
        <v>2783</v>
      </c>
      <c r="APZ17" s="4">
        <v>33720</v>
      </c>
      <c r="AQA17" s="4">
        <v>5777465</v>
      </c>
      <c r="AQB17" s="4">
        <v>0</v>
      </c>
      <c r="AQC17" s="4">
        <v>0</v>
      </c>
      <c r="AQD17" s="4">
        <v>134390</v>
      </c>
      <c r="AQE17" s="4">
        <v>1014</v>
      </c>
      <c r="AQF17" s="4">
        <v>0</v>
      </c>
      <c r="AQG17" s="4">
        <v>314157</v>
      </c>
      <c r="AQH17" s="4">
        <v>4702</v>
      </c>
      <c r="AQI17" s="4">
        <v>2237616</v>
      </c>
      <c r="AQJ17" s="4">
        <v>0</v>
      </c>
      <c r="AQK17" s="4">
        <v>9619603</v>
      </c>
      <c r="AQL17" s="4">
        <v>390539</v>
      </c>
      <c r="AQM17" s="4">
        <v>0</v>
      </c>
      <c r="AQN17" s="4">
        <v>0</v>
      </c>
      <c r="AQO17" s="4">
        <v>0</v>
      </c>
      <c r="AQP17" s="4">
        <v>0</v>
      </c>
      <c r="AQQ17" s="4">
        <v>149357</v>
      </c>
      <c r="AQR17" s="4">
        <v>0</v>
      </c>
      <c r="AQS17" s="4">
        <v>0</v>
      </c>
      <c r="AQT17" s="4">
        <v>0</v>
      </c>
      <c r="AQU17" s="4">
        <v>913742</v>
      </c>
      <c r="AQV17" s="4">
        <v>0</v>
      </c>
      <c r="AQW17" s="4">
        <v>0</v>
      </c>
      <c r="AQX17" s="4">
        <v>0</v>
      </c>
      <c r="AQY17" s="4">
        <v>115173</v>
      </c>
      <c r="AQZ17" s="4">
        <v>180579</v>
      </c>
      <c r="ARA17" s="4">
        <v>0</v>
      </c>
      <c r="ARB17" s="4">
        <v>1397</v>
      </c>
      <c r="ARC17" s="4">
        <v>0</v>
      </c>
      <c r="ARD17" s="4">
        <v>0</v>
      </c>
      <c r="ARE17" s="4">
        <v>198642</v>
      </c>
      <c r="ARF17" s="4">
        <v>0</v>
      </c>
      <c r="ARG17" s="4">
        <v>58251</v>
      </c>
      <c r="ARH17" s="4">
        <v>0</v>
      </c>
      <c r="ARI17" s="4">
        <v>19897</v>
      </c>
      <c r="ARJ17" s="4">
        <v>0</v>
      </c>
      <c r="ARK17" s="4">
        <v>17149</v>
      </c>
      <c r="ARL17" s="4">
        <v>0</v>
      </c>
      <c r="ARM17" s="4">
        <v>100089</v>
      </c>
      <c r="ARN17" s="4">
        <v>18007316</v>
      </c>
      <c r="ARO17" s="4">
        <v>6646</v>
      </c>
      <c r="ARP17" s="4">
        <v>0</v>
      </c>
      <c r="ARQ17" s="4">
        <v>14466</v>
      </c>
      <c r="ARR17" s="4">
        <v>355838</v>
      </c>
      <c r="ARS17" s="4">
        <v>0</v>
      </c>
      <c r="ART17" s="4">
        <v>0</v>
      </c>
      <c r="ARU17" s="4">
        <v>79902</v>
      </c>
      <c r="ARV17" s="4">
        <v>31181</v>
      </c>
      <c r="ARW17" s="4">
        <v>108824</v>
      </c>
      <c r="ARX17" s="4">
        <v>236664</v>
      </c>
      <c r="ARY17" s="4">
        <v>36891</v>
      </c>
      <c r="ARZ17" s="4">
        <v>99391</v>
      </c>
      <c r="ASA17" s="4">
        <v>2398395</v>
      </c>
      <c r="ASB17" s="4">
        <v>186771</v>
      </c>
      <c r="ASC17" s="4">
        <v>104510</v>
      </c>
      <c r="ASD17" s="4">
        <v>0</v>
      </c>
      <c r="ASE17" s="4">
        <v>14061</v>
      </c>
      <c r="ASF17" s="4">
        <v>0</v>
      </c>
      <c r="ASG17" s="4">
        <v>0</v>
      </c>
      <c r="ASH17" s="4">
        <v>4581</v>
      </c>
      <c r="ASI17" s="4">
        <v>1352</v>
      </c>
      <c r="ASJ17" s="4">
        <v>0</v>
      </c>
      <c r="ASK17" s="4">
        <v>0</v>
      </c>
      <c r="ASL17" s="4">
        <v>0</v>
      </c>
      <c r="ASM17" s="4">
        <v>0</v>
      </c>
      <c r="ASN17" s="4">
        <v>0</v>
      </c>
      <c r="ASO17" s="4">
        <v>0</v>
      </c>
      <c r="ASP17" s="4">
        <v>0</v>
      </c>
      <c r="ASQ17" s="4">
        <v>1485</v>
      </c>
      <c r="ASR17" s="4">
        <v>0</v>
      </c>
      <c r="ASS17" s="4">
        <v>3652</v>
      </c>
      <c r="AST17" s="4">
        <v>0</v>
      </c>
      <c r="ASU17" s="4">
        <v>0</v>
      </c>
      <c r="ASV17" s="4">
        <v>5678</v>
      </c>
      <c r="ASW17" s="4">
        <v>0</v>
      </c>
      <c r="ASX17" s="4">
        <v>0</v>
      </c>
      <c r="ASY17" s="4">
        <v>0</v>
      </c>
      <c r="ASZ17" s="4">
        <v>92208</v>
      </c>
      <c r="ATA17" s="4">
        <v>0</v>
      </c>
      <c r="ATB17" s="4">
        <v>0</v>
      </c>
      <c r="ATC17" s="4">
        <v>0</v>
      </c>
      <c r="ATD17" s="4">
        <v>0</v>
      </c>
      <c r="ATE17" s="4">
        <v>11707</v>
      </c>
      <c r="ATF17" s="4">
        <v>0</v>
      </c>
      <c r="ATG17" s="4">
        <v>0</v>
      </c>
      <c r="ATH17" s="4">
        <v>12503042</v>
      </c>
      <c r="ATI17" s="4">
        <v>5816</v>
      </c>
      <c r="ATJ17" s="4">
        <v>731439</v>
      </c>
      <c r="ATK17" s="4">
        <v>3531285</v>
      </c>
      <c r="ATL17" s="4">
        <v>48657</v>
      </c>
      <c r="ATM17" s="4">
        <v>246055</v>
      </c>
      <c r="ATN17" s="4">
        <v>302829</v>
      </c>
      <c r="ATO17" s="4">
        <v>448539</v>
      </c>
      <c r="ATP17" s="4">
        <v>3879052</v>
      </c>
      <c r="ATQ17" s="4">
        <v>99879</v>
      </c>
      <c r="ATR17" s="4">
        <v>13255</v>
      </c>
      <c r="ATS17" s="4">
        <v>1796756</v>
      </c>
      <c r="ATT17" s="4">
        <v>5210725</v>
      </c>
      <c r="ATU17" s="4">
        <v>17044</v>
      </c>
      <c r="ATV17" s="4">
        <v>0</v>
      </c>
      <c r="ATW17" s="4">
        <v>0</v>
      </c>
      <c r="ATX17" s="4">
        <v>841220</v>
      </c>
      <c r="ATY17" s="4">
        <v>0</v>
      </c>
      <c r="ATZ17" s="4">
        <v>5887</v>
      </c>
      <c r="AUA17" s="4">
        <v>0</v>
      </c>
      <c r="AUB17" s="4">
        <v>3683466</v>
      </c>
      <c r="AUC17" s="4">
        <v>1264</v>
      </c>
      <c r="AUD17" s="4">
        <v>99921</v>
      </c>
      <c r="AUE17" s="4">
        <v>0</v>
      </c>
      <c r="AUF17" s="4">
        <v>0</v>
      </c>
      <c r="AUG17" s="4">
        <v>20117</v>
      </c>
      <c r="AUH17" s="4">
        <v>0</v>
      </c>
      <c r="AUI17" s="4">
        <v>0</v>
      </c>
      <c r="AUJ17" s="4">
        <v>960</v>
      </c>
      <c r="AUK17" s="4">
        <v>2074</v>
      </c>
      <c r="AUL17" s="4">
        <v>148048</v>
      </c>
      <c r="AUM17" s="4">
        <v>4732</v>
      </c>
      <c r="AUN17" s="4">
        <v>202317</v>
      </c>
      <c r="AUO17" s="4">
        <v>1977</v>
      </c>
      <c r="AUP17" s="4">
        <v>38128</v>
      </c>
      <c r="AUQ17" s="4">
        <v>0</v>
      </c>
      <c r="AUR17" s="4">
        <v>429653</v>
      </c>
      <c r="AUS17" s="4">
        <v>8103</v>
      </c>
      <c r="AUT17" s="4">
        <v>6420503</v>
      </c>
      <c r="AUU17" s="4">
        <v>108482130</v>
      </c>
    </row>
    <row r="18" spans="1:1243" x14ac:dyDescent="0.3">
      <c r="A18" s="151" t="s">
        <v>217</v>
      </c>
      <c r="B18" s="4">
        <v>564122</v>
      </c>
      <c r="C18" s="4">
        <v>229639051</v>
      </c>
      <c r="D18" s="4">
        <v>0</v>
      </c>
      <c r="E18" s="4">
        <v>63410</v>
      </c>
      <c r="F18" s="4">
        <v>0</v>
      </c>
      <c r="G18" s="4">
        <v>112264</v>
      </c>
      <c r="H18" s="4">
        <v>409649848</v>
      </c>
      <c r="I18" s="4">
        <v>1514314324</v>
      </c>
      <c r="J18" s="4">
        <v>139598</v>
      </c>
      <c r="K18" s="4">
        <v>63062156</v>
      </c>
      <c r="L18" s="4">
        <v>30152859</v>
      </c>
      <c r="M18" s="4">
        <v>193862938</v>
      </c>
      <c r="N18" s="4">
        <v>1322409</v>
      </c>
      <c r="O18" s="4">
        <v>0</v>
      </c>
      <c r="P18" s="4">
        <v>0</v>
      </c>
      <c r="Q18" s="4">
        <v>409513</v>
      </c>
      <c r="R18" s="4">
        <v>0</v>
      </c>
      <c r="S18" s="4">
        <v>212670</v>
      </c>
      <c r="T18" s="4">
        <v>47527615</v>
      </c>
      <c r="U18" s="4">
        <v>1574577</v>
      </c>
      <c r="V18" s="4">
        <v>61255</v>
      </c>
      <c r="W18" s="4">
        <v>2971694</v>
      </c>
      <c r="X18" s="4">
        <v>10165177</v>
      </c>
      <c r="Y18" s="4">
        <v>8222297</v>
      </c>
      <c r="Z18" s="4">
        <v>607779121</v>
      </c>
      <c r="AA18" s="4">
        <v>2091533</v>
      </c>
      <c r="AB18" s="4">
        <v>14223739</v>
      </c>
      <c r="AC18" s="4">
        <v>68850331</v>
      </c>
      <c r="AD18" s="4">
        <v>100022757</v>
      </c>
      <c r="AE18" s="4">
        <v>0</v>
      </c>
      <c r="AF18" s="4">
        <v>0</v>
      </c>
      <c r="AG18" s="4">
        <v>23422714</v>
      </c>
      <c r="AH18" s="4">
        <v>23261</v>
      </c>
      <c r="AI18" s="4">
        <v>0</v>
      </c>
      <c r="AJ18" s="4">
        <v>50761</v>
      </c>
      <c r="AK18" s="4">
        <v>300781</v>
      </c>
      <c r="AL18" s="4">
        <v>51330597</v>
      </c>
      <c r="AM18" s="4">
        <v>154526</v>
      </c>
      <c r="AN18" s="4">
        <v>304897</v>
      </c>
      <c r="AO18" s="4">
        <v>47215</v>
      </c>
      <c r="AP18" s="4">
        <v>0</v>
      </c>
      <c r="AQ18" s="4">
        <v>93067</v>
      </c>
      <c r="AR18" s="4">
        <v>7241880</v>
      </c>
      <c r="AS18" s="4">
        <v>4970993</v>
      </c>
      <c r="AT18" s="4">
        <v>0</v>
      </c>
      <c r="AU18" s="4">
        <v>48306</v>
      </c>
      <c r="AV18" s="4">
        <v>0</v>
      </c>
      <c r="AW18" s="4">
        <v>0</v>
      </c>
      <c r="AX18" s="4">
        <v>67038</v>
      </c>
      <c r="AY18" s="4">
        <v>38404</v>
      </c>
      <c r="AZ18" s="4">
        <v>212744</v>
      </c>
      <c r="BA18" s="4">
        <v>30846</v>
      </c>
      <c r="BB18" s="4">
        <v>19429</v>
      </c>
      <c r="BC18" s="4">
        <v>55943</v>
      </c>
      <c r="BD18" s="4">
        <v>4357</v>
      </c>
      <c r="BE18" s="4">
        <v>2055</v>
      </c>
      <c r="BF18" s="4">
        <v>320530</v>
      </c>
      <c r="BG18" s="4">
        <v>0</v>
      </c>
      <c r="BH18" s="4">
        <v>0</v>
      </c>
      <c r="BI18" s="4">
        <v>19776</v>
      </c>
      <c r="BJ18" s="4">
        <v>1166612</v>
      </c>
      <c r="BK18" s="4">
        <v>7421</v>
      </c>
      <c r="BL18" s="4">
        <v>0</v>
      </c>
      <c r="BM18" s="4">
        <v>230</v>
      </c>
      <c r="BN18" s="4">
        <v>107378</v>
      </c>
      <c r="BO18" s="4">
        <v>37360</v>
      </c>
      <c r="BP18" s="4">
        <v>46702539</v>
      </c>
      <c r="BQ18" s="4">
        <v>54061</v>
      </c>
      <c r="BR18" s="4">
        <v>30545</v>
      </c>
      <c r="BS18" s="4">
        <v>307119</v>
      </c>
      <c r="BT18" s="4">
        <v>19675</v>
      </c>
      <c r="BU18" s="4">
        <v>963265</v>
      </c>
      <c r="BV18" s="4">
        <v>0</v>
      </c>
      <c r="BW18" s="4">
        <v>0</v>
      </c>
      <c r="BX18" s="4">
        <v>0</v>
      </c>
      <c r="BY18" s="4">
        <v>0</v>
      </c>
      <c r="BZ18" s="4">
        <v>11569593</v>
      </c>
      <c r="CA18" s="4">
        <v>4581</v>
      </c>
      <c r="CB18" s="4">
        <v>1504049</v>
      </c>
      <c r="CC18" s="4">
        <v>12498</v>
      </c>
      <c r="CD18" s="4">
        <v>0</v>
      </c>
      <c r="CE18" s="4">
        <v>0</v>
      </c>
      <c r="CF18" s="4">
        <v>0</v>
      </c>
      <c r="CG18" s="4">
        <v>0</v>
      </c>
      <c r="CH18" s="4">
        <v>0</v>
      </c>
      <c r="CI18" s="4">
        <v>34467</v>
      </c>
      <c r="CJ18" s="4">
        <v>169363414</v>
      </c>
      <c r="CK18" s="4">
        <v>0</v>
      </c>
      <c r="CL18" s="4">
        <v>52910713</v>
      </c>
      <c r="CM18" s="4">
        <v>2626418</v>
      </c>
      <c r="CN18" s="4">
        <v>16284005</v>
      </c>
      <c r="CO18" s="4">
        <v>549734405</v>
      </c>
      <c r="CP18" s="4">
        <v>623781</v>
      </c>
      <c r="CQ18" s="4">
        <v>115063</v>
      </c>
      <c r="CR18" s="4">
        <v>6335679</v>
      </c>
      <c r="CS18" s="4">
        <v>212920</v>
      </c>
      <c r="CT18" s="4">
        <v>124273</v>
      </c>
      <c r="CU18" s="4">
        <v>0</v>
      </c>
      <c r="CV18" s="4">
        <v>0</v>
      </c>
      <c r="CW18" s="4">
        <v>5968</v>
      </c>
      <c r="CX18" s="4">
        <v>293603944</v>
      </c>
      <c r="CY18" s="4">
        <v>0</v>
      </c>
      <c r="CZ18" s="4">
        <v>50636</v>
      </c>
      <c r="DA18" s="4">
        <v>487688670</v>
      </c>
      <c r="DB18" s="4">
        <v>0</v>
      </c>
      <c r="DC18" s="4">
        <v>0</v>
      </c>
      <c r="DD18" s="4">
        <v>70998</v>
      </c>
      <c r="DE18" s="4">
        <v>36741118</v>
      </c>
      <c r="DF18" s="4">
        <v>76812</v>
      </c>
      <c r="DG18" s="4">
        <v>3399342</v>
      </c>
      <c r="DH18" s="4">
        <v>0</v>
      </c>
      <c r="DI18" s="4">
        <v>19451803</v>
      </c>
      <c r="DJ18" s="4">
        <v>0</v>
      </c>
      <c r="DK18" s="4">
        <v>1551171</v>
      </c>
      <c r="DL18" s="4">
        <v>10571</v>
      </c>
      <c r="DM18" s="4">
        <v>0</v>
      </c>
      <c r="DN18" s="4">
        <v>244652</v>
      </c>
      <c r="DO18" s="4">
        <v>176197</v>
      </c>
      <c r="DP18" s="4">
        <v>1942894</v>
      </c>
      <c r="DQ18" s="4">
        <v>0</v>
      </c>
      <c r="DR18" s="4">
        <v>0</v>
      </c>
      <c r="DS18" s="4">
        <v>2573</v>
      </c>
      <c r="DT18" s="4">
        <v>13908</v>
      </c>
      <c r="DU18" s="4">
        <v>0</v>
      </c>
      <c r="DV18" s="4">
        <v>111525752</v>
      </c>
      <c r="DW18" s="4">
        <v>0</v>
      </c>
      <c r="DX18" s="4">
        <v>25087</v>
      </c>
      <c r="DY18" s="4">
        <v>8418205</v>
      </c>
      <c r="DZ18" s="4">
        <v>347149</v>
      </c>
      <c r="EA18" s="4">
        <v>9251690</v>
      </c>
      <c r="EB18" s="4">
        <v>22144</v>
      </c>
      <c r="EC18" s="4">
        <v>2123520</v>
      </c>
      <c r="ED18" s="4">
        <v>0</v>
      </c>
      <c r="EE18" s="4">
        <v>46864</v>
      </c>
      <c r="EF18" s="4">
        <v>159278</v>
      </c>
      <c r="EG18" s="4">
        <v>2251065</v>
      </c>
      <c r="EH18" s="4">
        <v>29485850</v>
      </c>
      <c r="EI18" s="4">
        <v>3801908</v>
      </c>
      <c r="EJ18" s="4">
        <v>153112</v>
      </c>
      <c r="EK18" s="4">
        <v>116787344</v>
      </c>
      <c r="EL18" s="4">
        <v>1154661</v>
      </c>
      <c r="EM18" s="4">
        <v>1295080</v>
      </c>
      <c r="EN18" s="4">
        <v>16557</v>
      </c>
      <c r="EO18" s="4">
        <v>469025</v>
      </c>
      <c r="EP18" s="4">
        <v>200897</v>
      </c>
      <c r="EQ18" s="4">
        <v>399061</v>
      </c>
      <c r="ER18" s="4">
        <v>69031739</v>
      </c>
      <c r="ES18" s="4">
        <v>707998</v>
      </c>
      <c r="ET18" s="4">
        <v>1956707</v>
      </c>
      <c r="EU18" s="4">
        <v>5588</v>
      </c>
      <c r="EV18" s="4">
        <v>236424</v>
      </c>
      <c r="EW18" s="4">
        <v>167949</v>
      </c>
      <c r="EX18" s="4">
        <v>18472</v>
      </c>
      <c r="EY18" s="4">
        <v>58332</v>
      </c>
      <c r="EZ18" s="4">
        <v>0</v>
      </c>
      <c r="FA18" s="4">
        <v>0</v>
      </c>
      <c r="FB18" s="4">
        <v>72013</v>
      </c>
      <c r="FC18" s="4">
        <v>5936</v>
      </c>
      <c r="FD18" s="4">
        <v>39090712</v>
      </c>
      <c r="FE18" s="4">
        <v>394440</v>
      </c>
      <c r="FF18" s="4">
        <v>33920293</v>
      </c>
      <c r="FG18" s="4">
        <v>3083111</v>
      </c>
      <c r="FH18" s="4">
        <v>0</v>
      </c>
      <c r="FI18" s="4">
        <v>1274635</v>
      </c>
      <c r="FJ18" s="4">
        <v>3570906</v>
      </c>
      <c r="FK18" s="4">
        <v>2601</v>
      </c>
      <c r="FL18" s="4">
        <v>1227446</v>
      </c>
      <c r="FM18" s="4">
        <v>0</v>
      </c>
      <c r="FN18" s="4">
        <v>42967</v>
      </c>
      <c r="FO18" s="4">
        <v>104761</v>
      </c>
      <c r="FP18" s="4">
        <v>1276</v>
      </c>
      <c r="FQ18" s="4">
        <v>401594</v>
      </c>
      <c r="FR18" s="4">
        <v>4386621</v>
      </c>
      <c r="FS18" s="4">
        <v>13283713</v>
      </c>
      <c r="FT18" s="4">
        <v>50720</v>
      </c>
      <c r="FU18" s="4">
        <v>103468</v>
      </c>
      <c r="FV18" s="4">
        <v>32257107</v>
      </c>
      <c r="FW18" s="4">
        <v>35150</v>
      </c>
      <c r="FX18" s="4">
        <v>155637</v>
      </c>
      <c r="FY18" s="4">
        <v>36222477</v>
      </c>
      <c r="FZ18" s="4">
        <v>2734</v>
      </c>
      <c r="GA18" s="4">
        <v>5380587</v>
      </c>
      <c r="GB18" s="4">
        <v>1331106</v>
      </c>
      <c r="GC18" s="4">
        <v>18476272</v>
      </c>
      <c r="GD18" s="4">
        <v>25702</v>
      </c>
      <c r="GE18" s="4">
        <v>0</v>
      </c>
      <c r="GF18" s="4">
        <v>1483131</v>
      </c>
      <c r="GG18" s="4">
        <v>4564459</v>
      </c>
      <c r="GH18" s="4">
        <v>2612</v>
      </c>
      <c r="GI18" s="4">
        <v>37525625</v>
      </c>
      <c r="GJ18" s="4">
        <v>731469</v>
      </c>
      <c r="GK18" s="4">
        <v>0</v>
      </c>
      <c r="GL18" s="4">
        <v>10848434</v>
      </c>
      <c r="GM18" s="4">
        <v>0</v>
      </c>
      <c r="GN18" s="4">
        <v>319023</v>
      </c>
      <c r="GO18" s="4">
        <v>20069</v>
      </c>
      <c r="GP18" s="4">
        <v>1629</v>
      </c>
      <c r="GQ18" s="4">
        <v>21759099</v>
      </c>
      <c r="GR18" s="4">
        <v>9062579</v>
      </c>
      <c r="GS18" s="4">
        <v>11868428</v>
      </c>
      <c r="GT18" s="4">
        <v>3008729</v>
      </c>
      <c r="GU18" s="4">
        <v>42711</v>
      </c>
      <c r="GV18" s="4">
        <v>2852</v>
      </c>
      <c r="GW18" s="4">
        <v>0</v>
      </c>
      <c r="GX18" s="4">
        <v>28600</v>
      </c>
      <c r="GY18" s="4">
        <v>0</v>
      </c>
      <c r="GZ18" s="4">
        <v>41767</v>
      </c>
      <c r="HA18" s="4">
        <v>7066</v>
      </c>
      <c r="HB18" s="4">
        <v>680122</v>
      </c>
      <c r="HC18" s="4">
        <v>0</v>
      </c>
      <c r="HD18" s="4">
        <v>1050773</v>
      </c>
      <c r="HE18" s="4">
        <v>6720</v>
      </c>
      <c r="HF18" s="4">
        <v>108473</v>
      </c>
      <c r="HG18" s="4">
        <v>0</v>
      </c>
      <c r="HH18" s="4">
        <v>97640</v>
      </c>
      <c r="HI18" s="4">
        <v>0</v>
      </c>
      <c r="HJ18" s="4">
        <v>1145362</v>
      </c>
      <c r="HK18" s="4">
        <v>67928</v>
      </c>
      <c r="HL18" s="4">
        <v>0</v>
      </c>
      <c r="HM18" s="4">
        <v>1673</v>
      </c>
      <c r="HN18" s="4">
        <v>0</v>
      </c>
      <c r="HO18" s="4">
        <v>0</v>
      </c>
      <c r="HP18" s="4">
        <v>6369086</v>
      </c>
      <c r="HQ18" s="4">
        <v>681037</v>
      </c>
      <c r="HR18" s="4">
        <v>0</v>
      </c>
      <c r="HS18" s="4">
        <v>6842</v>
      </c>
      <c r="HT18" s="4">
        <v>6426</v>
      </c>
      <c r="HU18" s="4">
        <v>0</v>
      </c>
      <c r="HV18" s="4">
        <v>0</v>
      </c>
      <c r="HW18" s="4">
        <v>0</v>
      </c>
      <c r="HX18" s="4">
        <v>48004</v>
      </c>
      <c r="HY18" s="4">
        <v>17032401</v>
      </c>
      <c r="HZ18" s="4">
        <v>39785</v>
      </c>
      <c r="IA18" s="4">
        <v>0</v>
      </c>
      <c r="IB18" s="4">
        <v>0</v>
      </c>
      <c r="IC18" s="4">
        <v>0</v>
      </c>
      <c r="ID18" s="4">
        <v>0</v>
      </c>
      <c r="IE18" s="4">
        <v>0</v>
      </c>
      <c r="IF18" s="4">
        <v>0</v>
      </c>
      <c r="IG18" s="4">
        <v>0</v>
      </c>
      <c r="IH18" s="4">
        <v>3191</v>
      </c>
      <c r="II18" s="4">
        <v>0</v>
      </c>
      <c r="IJ18" s="4">
        <v>0</v>
      </c>
      <c r="IK18" s="4">
        <v>0</v>
      </c>
      <c r="IL18" s="4">
        <v>0</v>
      </c>
      <c r="IM18" s="4">
        <v>7886</v>
      </c>
      <c r="IN18" s="4">
        <v>0</v>
      </c>
      <c r="IO18" s="4">
        <v>0</v>
      </c>
      <c r="IP18" s="4">
        <v>0</v>
      </c>
      <c r="IQ18" s="4">
        <v>0</v>
      </c>
      <c r="IR18" s="4">
        <v>169399</v>
      </c>
      <c r="IS18" s="4">
        <v>3201</v>
      </c>
      <c r="IT18" s="4">
        <v>0</v>
      </c>
      <c r="IU18" s="4">
        <v>0</v>
      </c>
      <c r="IV18" s="4">
        <v>0</v>
      </c>
      <c r="IW18" s="4">
        <v>33142</v>
      </c>
      <c r="IX18" s="4">
        <v>0</v>
      </c>
      <c r="IY18" s="4">
        <v>0</v>
      </c>
      <c r="IZ18" s="4">
        <v>0</v>
      </c>
      <c r="JA18" s="4">
        <v>0</v>
      </c>
      <c r="JB18" s="4">
        <v>12942798</v>
      </c>
      <c r="JC18" s="4">
        <v>17661478</v>
      </c>
      <c r="JD18" s="4">
        <v>2697</v>
      </c>
      <c r="JE18" s="4">
        <v>7734</v>
      </c>
      <c r="JF18" s="4">
        <v>50426</v>
      </c>
      <c r="JG18" s="4">
        <v>0</v>
      </c>
      <c r="JH18" s="4">
        <v>80871</v>
      </c>
      <c r="JI18" s="4">
        <v>157570934</v>
      </c>
      <c r="JJ18" s="4">
        <v>613712</v>
      </c>
      <c r="JK18" s="4">
        <v>0</v>
      </c>
      <c r="JL18" s="4">
        <v>0</v>
      </c>
      <c r="JM18" s="4">
        <v>1175795</v>
      </c>
      <c r="JN18" s="4">
        <v>1380</v>
      </c>
      <c r="JO18" s="4">
        <v>2193504</v>
      </c>
      <c r="JP18" s="4">
        <v>302601</v>
      </c>
      <c r="JQ18" s="4">
        <v>0</v>
      </c>
      <c r="JR18" s="4">
        <v>0</v>
      </c>
      <c r="JS18" s="4">
        <v>0</v>
      </c>
      <c r="JT18" s="4">
        <v>17887</v>
      </c>
      <c r="JU18" s="4">
        <v>0</v>
      </c>
      <c r="JV18" s="4">
        <v>0</v>
      </c>
      <c r="JW18" s="4">
        <v>0</v>
      </c>
      <c r="JX18" s="4">
        <v>0</v>
      </c>
      <c r="JY18" s="4">
        <v>0</v>
      </c>
      <c r="JZ18" s="4">
        <v>3068</v>
      </c>
      <c r="KA18" s="4">
        <v>9141</v>
      </c>
      <c r="KB18" s="4">
        <v>151341</v>
      </c>
      <c r="KC18" s="4">
        <v>0</v>
      </c>
      <c r="KD18" s="4">
        <v>373366</v>
      </c>
      <c r="KE18" s="4">
        <v>0</v>
      </c>
      <c r="KF18" s="4">
        <v>8786</v>
      </c>
      <c r="KG18" s="4">
        <v>0</v>
      </c>
      <c r="KH18" s="4">
        <v>0</v>
      </c>
      <c r="KI18" s="4">
        <v>0</v>
      </c>
      <c r="KJ18" s="4">
        <v>53671</v>
      </c>
      <c r="KK18" s="4">
        <v>95098</v>
      </c>
      <c r="KL18" s="4">
        <v>5344744</v>
      </c>
      <c r="KM18" s="4">
        <v>64616</v>
      </c>
      <c r="KN18" s="4">
        <v>0</v>
      </c>
      <c r="KO18" s="4">
        <v>14029</v>
      </c>
      <c r="KP18" s="4">
        <v>3909272</v>
      </c>
      <c r="KQ18" s="4">
        <v>73513</v>
      </c>
      <c r="KR18" s="4">
        <v>437173</v>
      </c>
      <c r="KS18" s="4">
        <v>22587</v>
      </c>
      <c r="KT18" s="4">
        <v>0</v>
      </c>
      <c r="KU18" s="4">
        <v>0</v>
      </c>
      <c r="KV18" s="4">
        <v>5374</v>
      </c>
      <c r="KW18" s="4">
        <v>0</v>
      </c>
      <c r="KX18" s="4">
        <v>352828</v>
      </c>
      <c r="KY18" s="4">
        <v>0</v>
      </c>
      <c r="KZ18" s="4">
        <v>0</v>
      </c>
      <c r="LA18" s="4">
        <v>10933</v>
      </c>
      <c r="LB18" s="4">
        <v>0</v>
      </c>
      <c r="LC18" s="4">
        <v>0</v>
      </c>
      <c r="LD18" s="4">
        <v>20333</v>
      </c>
      <c r="LE18" s="4">
        <v>8665</v>
      </c>
      <c r="LF18" s="4">
        <v>10721</v>
      </c>
      <c r="LG18" s="4">
        <v>0</v>
      </c>
      <c r="LH18" s="4">
        <v>18286</v>
      </c>
      <c r="LI18" s="4">
        <v>2284</v>
      </c>
      <c r="LJ18" s="4">
        <v>19157</v>
      </c>
      <c r="LK18" s="4">
        <v>7891</v>
      </c>
      <c r="LL18" s="4">
        <v>0</v>
      </c>
      <c r="LM18" s="4">
        <v>205719</v>
      </c>
      <c r="LN18" s="4">
        <v>0</v>
      </c>
      <c r="LO18" s="4">
        <v>24417</v>
      </c>
      <c r="LP18" s="4">
        <v>0</v>
      </c>
      <c r="LQ18" s="4">
        <v>241998</v>
      </c>
      <c r="LR18" s="4">
        <v>0</v>
      </c>
      <c r="LS18" s="4">
        <v>0</v>
      </c>
      <c r="LT18" s="4">
        <v>4409</v>
      </c>
      <c r="LU18" s="4">
        <v>0</v>
      </c>
      <c r="LV18" s="4">
        <v>1262727</v>
      </c>
      <c r="LW18" s="4">
        <v>811395</v>
      </c>
      <c r="LX18" s="4">
        <v>602589</v>
      </c>
      <c r="LY18" s="4">
        <v>7554</v>
      </c>
      <c r="LZ18" s="4">
        <v>4190803</v>
      </c>
      <c r="MA18" s="4">
        <v>0</v>
      </c>
      <c r="MB18" s="4">
        <v>0</v>
      </c>
      <c r="MC18" s="4">
        <v>96108</v>
      </c>
      <c r="MD18" s="4">
        <v>255365</v>
      </c>
      <c r="ME18" s="4">
        <v>207799</v>
      </c>
      <c r="MF18" s="4">
        <v>3832073</v>
      </c>
      <c r="MG18" s="4">
        <v>0</v>
      </c>
      <c r="MH18" s="4">
        <v>4453</v>
      </c>
      <c r="MI18" s="4">
        <v>0</v>
      </c>
      <c r="MJ18" s="4">
        <v>53153</v>
      </c>
      <c r="MK18" s="4">
        <v>0</v>
      </c>
      <c r="ML18" s="4">
        <v>54519</v>
      </c>
      <c r="MM18" s="4">
        <v>99520</v>
      </c>
      <c r="MN18" s="4">
        <v>5147502</v>
      </c>
      <c r="MO18" s="4">
        <v>3492567</v>
      </c>
      <c r="MP18" s="4">
        <v>292399</v>
      </c>
      <c r="MQ18" s="4">
        <v>0</v>
      </c>
      <c r="MR18" s="4">
        <v>2558497</v>
      </c>
      <c r="MS18" s="4">
        <v>1201127</v>
      </c>
      <c r="MT18" s="4">
        <v>0</v>
      </c>
      <c r="MU18" s="4">
        <v>275252</v>
      </c>
      <c r="MV18" s="4">
        <v>14504</v>
      </c>
      <c r="MW18" s="4">
        <v>259797</v>
      </c>
      <c r="MX18" s="4">
        <v>0</v>
      </c>
      <c r="MY18" s="4">
        <v>1206139</v>
      </c>
      <c r="MZ18" s="4">
        <v>66481154</v>
      </c>
      <c r="NA18" s="4">
        <v>1905694</v>
      </c>
      <c r="NB18" s="4">
        <v>104828485</v>
      </c>
      <c r="NC18" s="4">
        <v>677327</v>
      </c>
      <c r="ND18" s="4">
        <v>23859033</v>
      </c>
      <c r="NE18" s="4">
        <v>137426</v>
      </c>
      <c r="NF18" s="4">
        <v>1175097</v>
      </c>
      <c r="NG18" s="4">
        <v>5006599</v>
      </c>
      <c r="NH18" s="4">
        <v>12265</v>
      </c>
      <c r="NI18" s="4">
        <v>4039519</v>
      </c>
      <c r="NJ18" s="4">
        <v>221784</v>
      </c>
      <c r="NK18" s="4">
        <v>1739742</v>
      </c>
      <c r="NL18" s="4">
        <v>2733</v>
      </c>
      <c r="NM18" s="4">
        <v>10437321</v>
      </c>
      <c r="NN18" s="4">
        <v>0</v>
      </c>
      <c r="NO18" s="4">
        <v>13697759</v>
      </c>
      <c r="NP18" s="4">
        <v>0</v>
      </c>
      <c r="NQ18" s="4">
        <v>5550748</v>
      </c>
      <c r="NR18" s="4">
        <v>1584306</v>
      </c>
      <c r="NS18" s="4">
        <v>32133</v>
      </c>
      <c r="NT18" s="4">
        <v>4400</v>
      </c>
      <c r="NU18" s="4">
        <v>5919960</v>
      </c>
      <c r="NV18" s="4">
        <v>8986</v>
      </c>
      <c r="NW18" s="4">
        <v>1890466</v>
      </c>
      <c r="NX18" s="4">
        <v>349631</v>
      </c>
      <c r="NY18" s="4">
        <v>13026173</v>
      </c>
      <c r="NZ18" s="4">
        <v>52556713</v>
      </c>
      <c r="OA18" s="4">
        <v>2934975</v>
      </c>
      <c r="OB18" s="4">
        <v>2637962</v>
      </c>
      <c r="OC18" s="4">
        <v>1514954</v>
      </c>
      <c r="OD18" s="4">
        <v>23150</v>
      </c>
      <c r="OE18" s="4">
        <v>5597490</v>
      </c>
      <c r="OF18" s="4">
        <v>34967</v>
      </c>
      <c r="OG18" s="4">
        <v>61130615</v>
      </c>
      <c r="OH18" s="4">
        <v>594108</v>
      </c>
      <c r="OI18" s="4">
        <v>253794</v>
      </c>
      <c r="OJ18" s="4">
        <v>265429</v>
      </c>
      <c r="OK18" s="4">
        <v>0</v>
      </c>
      <c r="OL18" s="4">
        <v>0</v>
      </c>
      <c r="OM18" s="4">
        <v>0</v>
      </c>
      <c r="ON18" s="4">
        <v>1780959</v>
      </c>
      <c r="OO18" s="4">
        <v>0</v>
      </c>
      <c r="OP18" s="4">
        <v>0</v>
      </c>
      <c r="OQ18" s="4">
        <v>206616</v>
      </c>
      <c r="OR18" s="4">
        <v>12117541</v>
      </c>
      <c r="OS18" s="4">
        <v>2416498</v>
      </c>
      <c r="OT18" s="4">
        <v>0</v>
      </c>
      <c r="OU18" s="4">
        <v>0</v>
      </c>
      <c r="OV18" s="4">
        <v>0</v>
      </c>
      <c r="OW18" s="4">
        <v>0</v>
      </c>
      <c r="OX18" s="4">
        <v>0</v>
      </c>
      <c r="OY18" s="4">
        <v>23157</v>
      </c>
      <c r="OZ18" s="4">
        <v>42917</v>
      </c>
      <c r="PA18" s="4">
        <v>7327</v>
      </c>
      <c r="PB18" s="4">
        <v>7039</v>
      </c>
      <c r="PC18" s="4">
        <v>0</v>
      </c>
      <c r="PD18" s="4">
        <v>0</v>
      </c>
      <c r="PE18" s="4">
        <v>0</v>
      </c>
      <c r="PF18" s="4">
        <v>11449</v>
      </c>
      <c r="PG18" s="4">
        <v>47485</v>
      </c>
      <c r="PH18" s="4">
        <v>659195</v>
      </c>
      <c r="PI18" s="4">
        <v>0</v>
      </c>
      <c r="PJ18" s="4">
        <v>9130</v>
      </c>
      <c r="PK18" s="4">
        <v>0</v>
      </c>
      <c r="PL18" s="4">
        <v>0</v>
      </c>
      <c r="PM18" s="4">
        <v>0</v>
      </c>
      <c r="PN18" s="4">
        <v>55699908</v>
      </c>
      <c r="PO18" s="4">
        <v>1813310</v>
      </c>
      <c r="PP18" s="4">
        <v>23296</v>
      </c>
      <c r="PQ18" s="4">
        <v>13118</v>
      </c>
      <c r="PR18" s="4">
        <v>0</v>
      </c>
      <c r="PS18" s="4">
        <v>0</v>
      </c>
      <c r="PT18" s="4">
        <v>51480</v>
      </c>
      <c r="PU18" s="4">
        <v>42758</v>
      </c>
      <c r="PV18" s="4">
        <v>2714</v>
      </c>
      <c r="PW18" s="4">
        <v>0</v>
      </c>
      <c r="PX18" s="4">
        <v>0</v>
      </c>
      <c r="PY18" s="4">
        <v>3626</v>
      </c>
      <c r="PZ18" s="4">
        <v>1780</v>
      </c>
      <c r="QA18" s="4">
        <v>70071</v>
      </c>
      <c r="QB18" s="4">
        <v>915124</v>
      </c>
      <c r="QC18" s="4">
        <v>4461272</v>
      </c>
      <c r="QD18" s="4">
        <v>103752</v>
      </c>
      <c r="QE18" s="4">
        <v>533137</v>
      </c>
      <c r="QF18" s="4">
        <v>4723609</v>
      </c>
      <c r="QG18" s="4">
        <v>27811366</v>
      </c>
      <c r="QH18" s="4">
        <v>3804075</v>
      </c>
      <c r="QI18" s="4">
        <v>19591635</v>
      </c>
      <c r="QJ18" s="4">
        <v>3947486</v>
      </c>
      <c r="QK18" s="4">
        <v>169159</v>
      </c>
      <c r="QL18" s="4">
        <v>315655</v>
      </c>
      <c r="QM18" s="4">
        <v>341206</v>
      </c>
      <c r="QN18" s="4">
        <v>0</v>
      </c>
      <c r="QO18" s="4">
        <v>59057</v>
      </c>
      <c r="QP18" s="4">
        <v>109903</v>
      </c>
      <c r="QQ18" s="4">
        <v>1130</v>
      </c>
      <c r="QR18" s="4">
        <v>492481</v>
      </c>
      <c r="QS18" s="4">
        <v>7533</v>
      </c>
      <c r="QT18" s="4">
        <v>38868023</v>
      </c>
      <c r="QU18" s="4">
        <v>6206</v>
      </c>
      <c r="QV18" s="4">
        <v>665809</v>
      </c>
      <c r="QW18" s="4">
        <v>41069643</v>
      </c>
      <c r="QX18" s="4">
        <v>121455</v>
      </c>
      <c r="QY18" s="4">
        <v>0</v>
      </c>
      <c r="QZ18" s="4">
        <v>188669792</v>
      </c>
      <c r="RA18" s="4">
        <v>436458</v>
      </c>
      <c r="RB18" s="4">
        <v>407183</v>
      </c>
      <c r="RC18" s="4">
        <v>1979709</v>
      </c>
      <c r="RD18" s="4">
        <v>0</v>
      </c>
      <c r="RE18" s="4">
        <v>47419</v>
      </c>
      <c r="RF18" s="4">
        <v>0</v>
      </c>
      <c r="RG18" s="4">
        <v>5196</v>
      </c>
      <c r="RH18" s="4">
        <v>12754820</v>
      </c>
      <c r="RI18" s="4">
        <v>0</v>
      </c>
      <c r="RJ18" s="4">
        <v>0</v>
      </c>
      <c r="RK18" s="4">
        <v>41602</v>
      </c>
      <c r="RL18" s="4">
        <v>19714</v>
      </c>
      <c r="RM18" s="4">
        <v>336597</v>
      </c>
      <c r="RN18" s="4">
        <v>1027364</v>
      </c>
      <c r="RO18" s="4">
        <v>11711</v>
      </c>
      <c r="RP18" s="4">
        <v>0</v>
      </c>
      <c r="RQ18" s="4">
        <v>33400</v>
      </c>
      <c r="RR18" s="4">
        <v>91168</v>
      </c>
      <c r="RS18" s="4">
        <v>154976</v>
      </c>
      <c r="RT18" s="4">
        <v>11060</v>
      </c>
      <c r="RU18" s="4">
        <v>18691625</v>
      </c>
      <c r="RV18" s="4">
        <v>82081</v>
      </c>
      <c r="RW18" s="4">
        <v>0</v>
      </c>
      <c r="RX18" s="4">
        <v>109208590</v>
      </c>
      <c r="RY18" s="4">
        <v>219672</v>
      </c>
      <c r="RZ18" s="4">
        <v>180707</v>
      </c>
      <c r="SA18" s="4">
        <v>18008</v>
      </c>
      <c r="SB18" s="4">
        <v>0</v>
      </c>
      <c r="SC18" s="4">
        <v>52940</v>
      </c>
      <c r="SD18" s="4">
        <v>0</v>
      </c>
      <c r="SE18" s="4">
        <v>0</v>
      </c>
      <c r="SF18" s="4">
        <v>44041</v>
      </c>
      <c r="SG18" s="4">
        <v>1428009</v>
      </c>
      <c r="SH18" s="4">
        <v>66735</v>
      </c>
      <c r="SI18" s="4">
        <v>161296</v>
      </c>
      <c r="SJ18" s="4">
        <v>3924286</v>
      </c>
      <c r="SK18" s="4">
        <v>0</v>
      </c>
      <c r="SL18" s="4">
        <v>468314</v>
      </c>
      <c r="SM18" s="4">
        <v>3157105</v>
      </c>
      <c r="SN18" s="4">
        <v>1448721</v>
      </c>
      <c r="SO18" s="4">
        <v>0</v>
      </c>
      <c r="SP18" s="4">
        <v>60002444</v>
      </c>
      <c r="SQ18" s="4">
        <v>616004</v>
      </c>
      <c r="SR18" s="4">
        <v>117573277</v>
      </c>
      <c r="SS18" s="4">
        <v>0</v>
      </c>
      <c r="ST18" s="4">
        <v>0</v>
      </c>
      <c r="SU18" s="4">
        <v>0</v>
      </c>
      <c r="SV18" s="4">
        <v>172993732</v>
      </c>
      <c r="SW18" s="4">
        <v>1226603</v>
      </c>
      <c r="SX18" s="4">
        <v>2137936</v>
      </c>
      <c r="SY18" s="4">
        <v>105996</v>
      </c>
      <c r="SZ18" s="4">
        <v>4352</v>
      </c>
      <c r="TA18" s="4">
        <v>71136720</v>
      </c>
      <c r="TB18" s="4">
        <v>4788</v>
      </c>
      <c r="TC18" s="4">
        <v>0</v>
      </c>
      <c r="TD18" s="4">
        <v>1099064</v>
      </c>
      <c r="TE18" s="4">
        <v>0</v>
      </c>
      <c r="TF18" s="4">
        <v>0</v>
      </c>
      <c r="TG18" s="4">
        <v>8671530</v>
      </c>
      <c r="TH18" s="4">
        <v>14277</v>
      </c>
      <c r="TI18" s="4">
        <v>21747</v>
      </c>
      <c r="TJ18" s="4">
        <v>153572</v>
      </c>
      <c r="TK18" s="4">
        <v>0</v>
      </c>
      <c r="TL18" s="4">
        <v>0</v>
      </c>
      <c r="TM18" s="4">
        <v>0</v>
      </c>
      <c r="TN18" s="4">
        <v>12849</v>
      </c>
      <c r="TO18" s="4">
        <v>1662</v>
      </c>
      <c r="TP18" s="4">
        <v>6401</v>
      </c>
      <c r="TQ18" s="4">
        <v>0</v>
      </c>
      <c r="TR18" s="4">
        <v>0</v>
      </c>
      <c r="TS18" s="4">
        <v>2255438353</v>
      </c>
      <c r="TT18" s="4">
        <v>15150</v>
      </c>
      <c r="TU18" s="4">
        <v>8242971</v>
      </c>
      <c r="TV18" s="4">
        <v>302934</v>
      </c>
      <c r="TW18" s="4">
        <v>6371985</v>
      </c>
      <c r="TX18" s="4">
        <v>10822</v>
      </c>
      <c r="TY18" s="4">
        <v>34633</v>
      </c>
      <c r="TZ18" s="4">
        <v>5975187</v>
      </c>
      <c r="UA18" s="4">
        <v>155235</v>
      </c>
      <c r="UB18" s="4">
        <v>67193</v>
      </c>
      <c r="UC18" s="4">
        <v>0</v>
      </c>
      <c r="UD18" s="4">
        <v>3348</v>
      </c>
      <c r="UE18" s="4">
        <v>123380</v>
      </c>
      <c r="UF18" s="4">
        <v>0</v>
      </c>
      <c r="UG18" s="4">
        <v>2420</v>
      </c>
      <c r="UH18" s="4">
        <v>177154</v>
      </c>
      <c r="UI18" s="4">
        <v>0</v>
      </c>
      <c r="UJ18" s="4">
        <v>11508</v>
      </c>
      <c r="UK18" s="4">
        <v>0</v>
      </c>
      <c r="UL18" s="4">
        <v>0</v>
      </c>
      <c r="UM18" s="4">
        <v>0</v>
      </c>
      <c r="UN18" s="4">
        <v>15808</v>
      </c>
      <c r="UO18" s="4">
        <v>7143332</v>
      </c>
      <c r="UP18" s="4">
        <v>7378908</v>
      </c>
      <c r="UQ18" s="4">
        <v>25842</v>
      </c>
      <c r="UR18" s="4">
        <v>68519</v>
      </c>
      <c r="US18" s="4">
        <v>0</v>
      </c>
      <c r="UT18" s="4">
        <v>795444</v>
      </c>
      <c r="UU18" s="4">
        <v>2274008</v>
      </c>
      <c r="UV18" s="4">
        <v>29873</v>
      </c>
      <c r="UW18" s="4">
        <v>136830</v>
      </c>
      <c r="UX18" s="4">
        <v>0</v>
      </c>
      <c r="UY18" s="4">
        <v>0</v>
      </c>
      <c r="UZ18" s="4">
        <v>1160</v>
      </c>
      <c r="VA18" s="4">
        <v>8093</v>
      </c>
      <c r="VB18" s="4">
        <v>67911</v>
      </c>
      <c r="VC18" s="4">
        <v>0</v>
      </c>
      <c r="VD18" s="4">
        <v>2110</v>
      </c>
      <c r="VE18" s="4">
        <v>339218</v>
      </c>
      <c r="VF18" s="4">
        <v>0</v>
      </c>
      <c r="VG18" s="4">
        <v>0</v>
      </c>
      <c r="VH18" s="4">
        <v>0</v>
      </c>
      <c r="VI18" s="4">
        <v>0</v>
      </c>
      <c r="VJ18" s="4">
        <v>0</v>
      </c>
      <c r="VK18" s="4">
        <v>0</v>
      </c>
      <c r="VL18" s="4">
        <v>2032</v>
      </c>
      <c r="VM18" s="4">
        <v>86484702</v>
      </c>
      <c r="VN18" s="4">
        <v>2522</v>
      </c>
      <c r="VO18" s="4">
        <v>2168534</v>
      </c>
      <c r="VP18" s="4">
        <v>0</v>
      </c>
      <c r="VQ18" s="4">
        <v>52386624</v>
      </c>
      <c r="VR18" s="4">
        <v>41044</v>
      </c>
      <c r="VS18" s="4">
        <v>2795881</v>
      </c>
      <c r="VT18" s="4">
        <v>62218</v>
      </c>
      <c r="VU18" s="4">
        <v>905491</v>
      </c>
      <c r="VV18" s="4">
        <v>0</v>
      </c>
      <c r="VW18" s="4">
        <v>6783</v>
      </c>
      <c r="VX18" s="4">
        <v>195127</v>
      </c>
      <c r="VY18" s="4">
        <v>0</v>
      </c>
      <c r="VZ18" s="4">
        <v>708803</v>
      </c>
      <c r="WA18" s="4">
        <v>0</v>
      </c>
      <c r="WB18" s="4">
        <v>0</v>
      </c>
      <c r="WC18" s="4">
        <v>0</v>
      </c>
      <c r="WD18" s="4">
        <v>0</v>
      </c>
      <c r="WE18" s="4">
        <v>0</v>
      </c>
      <c r="WF18" s="4">
        <v>21075</v>
      </c>
      <c r="WG18" s="4">
        <v>6315</v>
      </c>
      <c r="WH18" s="4">
        <v>0</v>
      </c>
      <c r="WI18" s="4">
        <v>9256</v>
      </c>
      <c r="WJ18" s="4">
        <v>0</v>
      </c>
      <c r="WK18" s="4">
        <v>10435</v>
      </c>
      <c r="WL18" s="4">
        <v>0</v>
      </c>
      <c r="WM18" s="4">
        <v>11287</v>
      </c>
      <c r="WN18" s="4">
        <v>0</v>
      </c>
      <c r="WO18" s="4">
        <v>0</v>
      </c>
      <c r="WP18" s="4">
        <v>0</v>
      </c>
      <c r="WQ18" s="4">
        <v>0</v>
      </c>
      <c r="WR18" s="4">
        <v>0</v>
      </c>
      <c r="WS18" s="4">
        <v>0</v>
      </c>
      <c r="WT18" s="4">
        <v>121719</v>
      </c>
      <c r="WU18" s="4">
        <v>0</v>
      </c>
      <c r="WV18" s="4">
        <v>0</v>
      </c>
      <c r="WW18" s="4">
        <v>39468</v>
      </c>
      <c r="WX18" s="4">
        <v>14628</v>
      </c>
      <c r="WY18" s="4">
        <v>0</v>
      </c>
      <c r="WZ18" s="4">
        <v>2580</v>
      </c>
      <c r="XA18" s="4">
        <v>0</v>
      </c>
      <c r="XB18" s="4">
        <v>0</v>
      </c>
      <c r="XC18" s="4">
        <v>108470</v>
      </c>
      <c r="XD18" s="4">
        <v>0</v>
      </c>
      <c r="XE18" s="4">
        <v>0</v>
      </c>
      <c r="XF18" s="4">
        <v>90742</v>
      </c>
      <c r="XG18" s="4">
        <v>81063</v>
      </c>
      <c r="XH18" s="4">
        <v>0</v>
      </c>
      <c r="XI18" s="4">
        <v>197098</v>
      </c>
      <c r="XJ18" s="4">
        <v>113392</v>
      </c>
      <c r="XK18" s="4">
        <v>0</v>
      </c>
      <c r="XL18" s="4">
        <v>58768</v>
      </c>
      <c r="XM18" s="4">
        <v>334647</v>
      </c>
      <c r="XN18" s="4">
        <v>0</v>
      </c>
      <c r="XO18" s="4">
        <v>7801</v>
      </c>
      <c r="XP18" s="4">
        <v>18744</v>
      </c>
      <c r="XQ18" s="4">
        <v>0</v>
      </c>
      <c r="XR18" s="4">
        <v>0</v>
      </c>
      <c r="XS18" s="4">
        <v>0</v>
      </c>
      <c r="XT18" s="4">
        <v>0</v>
      </c>
      <c r="XU18" s="4">
        <v>480722</v>
      </c>
      <c r="XV18" s="4">
        <v>1114</v>
      </c>
      <c r="XW18" s="4">
        <v>14661996</v>
      </c>
      <c r="XX18" s="4">
        <v>0</v>
      </c>
      <c r="XY18" s="4">
        <v>0</v>
      </c>
      <c r="XZ18" s="4">
        <v>0</v>
      </c>
      <c r="YA18" s="4">
        <v>59380</v>
      </c>
      <c r="YB18" s="4">
        <v>0</v>
      </c>
      <c r="YC18" s="4">
        <v>2462</v>
      </c>
      <c r="YD18" s="4">
        <v>5666</v>
      </c>
      <c r="YE18" s="4">
        <v>20396</v>
      </c>
      <c r="YF18" s="4">
        <v>8426</v>
      </c>
      <c r="YG18" s="4">
        <v>0</v>
      </c>
      <c r="YH18" s="4">
        <v>9019</v>
      </c>
      <c r="YI18" s="4">
        <v>0</v>
      </c>
      <c r="YJ18" s="4">
        <v>0</v>
      </c>
      <c r="YK18" s="4">
        <v>0</v>
      </c>
      <c r="YL18" s="4">
        <v>0</v>
      </c>
      <c r="YM18" s="4">
        <v>1132</v>
      </c>
      <c r="YN18" s="4">
        <v>199182</v>
      </c>
      <c r="YO18" s="4">
        <v>29341</v>
      </c>
      <c r="YP18" s="4">
        <v>1413</v>
      </c>
      <c r="YQ18" s="4">
        <v>2336</v>
      </c>
      <c r="YR18" s="4">
        <v>1507</v>
      </c>
      <c r="YS18" s="4">
        <v>0</v>
      </c>
      <c r="YT18" s="4">
        <v>0</v>
      </c>
      <c r="YU18" s="4">
        <v>0</v>
      </c>
      <c r="YV18" s="4">
        <v>156103</v>
      </c>
      <c r="YW18" s="4">
        <v>0</v>
      </c>
      <c r="YX18" s="4">
        <v>0</v>
      </c>
      <c r="YY18" s="4">
        <v>0</v>
      </c>
      <c r="YZ18" s="4">
        <v>0</v>
      </c>
      <c r="ZA18" s="4">
        <v>21569</v>
      </c>
      <c r="ZB18" s="4">
        <v>0</v>
      </c>
      <c r="ZC18" s="4">
        <v>7530</v>
      </c>
      <c r="ZD18" s="4">
        <v>65906</v>
      </c>
      <c r="ZE18" s="4">
        <v>2835618</v>
      </c>
      <c r="ZF18" s="4">
        <v>50561</v>
      </c>
      <c r="ZG18" s="4">
        <v>50802</v>
      </c>
      <c r="ZH18" s="4">
        <v>78045</v>
      </c>
      <c r="ZI18" s="4">
        <v>38618</v>
      </c>
      <c r="ZJ18" s="4">
        <v>215038</v>
      </c>
      <c r="ZK18" s="4">
        <v>164017</v>
      </c>
      <c r="ZL18" s="4">
        <v>16872</v>
      </c>
      <c r="ZM18" s="4">
        <v>11154</v>
      </c>
      <c r="ZN18" s="4">
        <v>40978</v>
      </c>
      <c r="ZO18" s="4">
        <v>140238</v>
      </c>
      <c r="ZP18" s="4">
        <v>1985608</v>
      </c>
      <c r="ZQ18" s="4">
        <v>38296</v>
      </c>
      <c r="ZR18" s="4">
        <v>516159</v>
      </c>
      <c r="ZS18" s="4">
        <v>0</v>
      </c>
      <c r="ZT18" s="4">
        <v>269379</v>
      </c>
      <c r="ZU18" s="4">
        <v>36947</v>
      </c>
      <c r="ZV18" s="4">
        <v>16167</v>
      </c>
      <c r="ZW18" s="4">
        <v>132486</v>
      </c>
      <c r="ZX18" s="4">
        <v>19438</v>
      </c>
      <c r="ZY18" s="4">
        <v>72103</v>
      </c>
      <c r="ZZ18" s="4">
        <v>78906</v>
      </c>
      <c r="AAA18" s="4">
        <v>376404</v>
      </c>
      <c r="AAB18" s="4">
        <v>34861</v>
      </c>
      <c r="AAC18" s="4">
        <v>49922</v>
      </c>
      <c r="AAD18" s="4">
        <v>0</v>
      </c>
      <c r="AAE18" s="4">
        <v>6660</v>
      </c>
      <c r="AAF18" s="4">
        <v>0</v>
      </c>
      <c r="AAG18" s="4">
        <v>69430</v>
      </c>
      <c r="AAH18" s="4">
        <v>127757</v>
      </c>
      <c r="AAI18" s="4">
        <v>985</v>
      </c>
      <c r="AAJ18" s="4">
        <v>0</v>
      </c>
      <c r="AAK18" s="4">
        <v>265861</v>
      </c>
      <c r="AAL18" s="4">
        <v>0</v>
      </c>
      <c r="AAM18" s="4">
        <v>11161</v>
      </c>
      <c r="AAN18" s="4">
        <v>7676</v>
      </c>
      <c r="AAO18" s="4">
        <v>343351</v>
      </c>
      <c r="AAP18" s="4">
        <v>1288355</v>
      </c>
      <c r="AAQ18" s="4">
        <v>5021</v>
      </c>
      <c r="AAR18" s="4">
        <v>33988</v>
      </c>
      <c r="AAS18" s="4">
        <v>312387</v>
      </c>
      <c r="AAT18" s="4">
        <v>29158</v>
      </c>
      <c r="AAU18" s="4">
        <v>2195295</v>
      </c>
      <c r="AAV18" s="4">
        <v>0</v>
      </c>
      <c r="AAW18" s="4">
        <v>35527</v>
      </c>
      <c r="AAX18" s="4">
        <v>24007</v>
      </c>
      <c r="AAY18" s="4">
        <v>0</v>
      </c>
      <c r="AAZ18" s="4">
        <v>655799</v>
      </c>
      <c r="ABA18" s="4">
        <v>1162824</v>
      </c>
      <c r="ABB18" s="4">
        <v>1359836</v>
      </c>
      <c r="ABC18" s="4">
        <v>17531</v>
      </c>
      <c r="ABD18" s="4">
        <v>31045</v>
      </c>
      <c r="ABE18" s="4">
        <v>0</v>
      </c>
      <c r="ABF18" s="4">
        <v>0</v>
      </c>
      <c r="ABG18" s="4">
        <v>1211</v>
      </c>
      <c r="ABH18" s="4">
        <v>5024</v>
      </c>
      <c r="ABI18" s="4">
        <v>107777</v>
      </c>
      <c r="ABJ18" s="4">
        <v>517168</v>
      </c>
      <c r="ABK18" s="4">
        <v>6080</v>
      </c>
      <c r="ABL18" s="4">
        <v>57740</v>
      </c>
      <c r="ABM18" s="4">
        <v>0</v>
      </c>
      <c r="ABN18" s="4">
        <v>0</v>
      </c>
      <c r="ABO18" s="4">
        <v>0</v>
      </c>
      <c r="ABP18" s="4">
        <v>0</v>
      </c>
      <c r="ABQ18" s="4">
        <v>0</v>
      </c>
      <c r="ABR18" s="4">
        <v>0</v>
      </c>
      <c r="ABS18" s="4">
        <v>0</v>
      </c>
      <c r="ABT18" s="4">
        <v>524255</v>
      </c>
      <c r="ABU18" s="4">
        <v>0</v>
      </c>
      <c r="ABV18" s="4">
        <v>6968</v>
      </c>
      <c r="ABW18" s="4">
        <v>163322</v>
      </c>
      <c r="ABX18" s="4">
        <v>76385</v>
      </c>
      <c r="ABY18" s="4">
        <v>0</v>
      </c>
      <c r="ABZ18" s="4">
        <v>0</v>
      </c>
      <c r="ACA18" s="4">
        <v>5433</v>
      </c>
      <c r="ACB18" s="4">
        <v>44529</v>
      </c>
      <c r="ACC18" s="4">
        <v>0</v>
      </c>
      <c r="ACD18" s="4">
        <v>0</v>
      </c>
      <c r="ACE18" s="4">
        <v>574521</v>
      </c>
      <c r="ACF18" s="4">
        <v>0</v>
      </c>
      <c r="ACG18" s="4">
        <v>381547</v>
      </c>
      <c r="ACH18" s="4">
        <v>0</v>
      </c>
      <c r="ACI18" s="4">
        <v>485</v>
      </c>
      <c r="ACJ18" s="4">
        <v>15298</v>
      </c>
      <c r="ACK18" s="4">
        <v>0</v>
      </c>
      <c r="ACL18" s="4">
        <v>0</v>
      </c>
      <c r="ACM18" s="4">
        <v>0</v>
      </c>
      <c r="ACN18" s="4">
        <v>0</v>
      </c>
      <c r="ACO18" s="4">
        <v>0</v>
      </c>
      <c r="ACP18" s="4">
        <v>0</v>
      </c>
      <c r="ACQ18" s="4">
        <v>0</v>
      </c>
      <c r="ACR18" s="4">
        <v>0</v>
      </c>
      <c r="ACS18" s="4">
        <v>53091</v>
      </c>
      <c r="ACT18" s="4">
        <v>742575</v>
      </c>
      <c r="ACU18" s="4">
        <v>3125</v>
      </c>
      <c r="ACV18" s="4">
        <v>55671</v>
      </c>
      <c r="ACW18" s="4">
        <v>0</v>
      </c>
      <c r="ACX18" s="4">
        <v>0</v>
      </c>
      <c r="ACY18" s="4">
        <v>0</v>
      </c>
      <c r="ACZ18" s="4">
        <v>0</v>
      </c>
      <c r="ADA18" s="4">
        <v>0</v>
      </c>
      <c r="ADB18" s="4">
        <v>7633</v>
      </c>
      <c r="ADC18" s="4">
        <v>0</v>
      </c>
      <c r="ADD18" s="4">
        <v>4224</v>
      </c>
      <c r="ADE18" s="4">
        <v>626025</v>
      </c>
      <c r="ADF18" s="4">
        <v>0</v>
      </c>
      <c r="ADG18" s="4">
        <v>0</v>
      </c>
      <c r="ADH18" s="4">
        <v>190695</v>
      </c>
      <c r="ADI18" s="4">
        <v>0</v>
      </c>
      <c r="ADJ18" s="4">
        <v>0</v>
      </c>
      <c r="ADK18" s="4">
        <v>0</v>
      </c>
      <c r="ADL18" s="4">
        <v>2628</v>
      </c>
      <c r="ADM18" s="4">
        <v>0</v>
      </c>
      <c r="ADN18" s="4">
        <v>302819</v>
      </c>
      <c r="ADO18" s="4">
        <v>8707</v>
      </c>
      <c r="ADP18" s="4">
        <v>0</v>
      </c>
      <c r="ADQ18" s="4">
        <v>0</v>
      </c>
      <c r="ADR18" s="4">
        <v>92140562</v>
      </c>
      <c r="ADS18" s="4">
        <v>1445</v>
      </c>
      <c r="ADT18" s="4">
        <v>0</v>
      </c>
      <c r="ADU18" s="4">
        <v>371233</v>
      </c>
      <c r="ADV18" s="4">
        <v>0</v>
      </c>
      <c r="ADW18" s="4">
        <v>7624350</v>
      </c>
      <c r="ADX18" s="4">
        <v>0</v>
      </c>
      <c r="ADY18" s="4">
        <v>0</v>
      </c>
      <c r="ADZ18" s="4">
        <v>0</v>
      </c>
      <c r="AEA18" s="4">
        <v>1965606</v>
      </c>
      <c r="AEB18" s="4">
        <v>2793973</v>
      </c>
      <c r="AEC18" s="4">
        <v>0</v>
      </c>
      <c r="AED18" s="4">
        <v>0</v>
      </c>
      <c r="AEE18" s="4">
        <v>839869</v>
      </c>
      <c r="AEF18" s="4">
        <v>10193</v>
      </c>
      <c r="AEG18" s="4">
        <v>86884</v>
      </c>
      <c r="AEH18" s="4">
        <v>0</v>
      </c>
      <c r="AEI18" s="4">
        <v>0</v>
      </c>
      <c r="AEJ18" s="4">
        <v>0</v>
      </c>
      <c r="AEK18" s="4">
        <v>4504098</v>
      </c>
      <c r="AEL18" s="4">
        <v>83542</v>
      </c>
      <c r="AEM18" s="4">
        <v>0</v>
      </c>
      <c r="AEN18" s="4">
        <v>0</v>
      </c>
      <c r="AEO18" s="4">
        <v>5621</v>
      </c>
      <c r="AEP18" s="4">
        <v>0</v>
      </c>
      <c r="AEQ18" s="4">
        <v>0</v>
      </c>
      <c r="AER18" s="4">
        <v>0</v>
      </c>
      <c r="AES18" s="4">
        <v>0</v>
      </c>
      <c r="AET18" s="4">
        <v>0</v>
      </c>
      <c r="AEU18" s="4">
        <v>0</v>
      </c>
      <c r="AEV18" s="4">
        <v>3777</v>
      </c>
      <c r="AEW18" s="4">
        <v>5531</v>
      </c>
      <c r="AEX18" s="4">
        <v>0</v>
      </c>
      <c r="AEY18" s="4">
        <v>0</v>
      </c>
      <c r="AEZ18" s="4">
        <v>625335</v>
      </c>
      <c r="AFA18" s="4">
        <v>136727</v>
      </c>
      <c r="AFB18" s="4">
        <v>0</v>
      </c>
      <c r="AFC18" s="4">
        <v>0</v>
      </c>
      <c r="AFD18" s="4">
        <v>413</v>
      </c>
      <c r="AFE18" s="4">
        <v>0</v>
      </c>
      <c r="AFF18" s="4">
        <v>0</v>
      </c>
      <c r="AFG18" s="4">
        <v>73850</v>
      </c>
      <c r="AFH18" s="4">
        <v>0</v>
      </c>
      <c r="AFI18" s="4">
        <v>9457</v>
      </c>
      <c r="AFJ18" s="4">
        <v>0</v>
      </c>
      <c r="AFK18" s="4">
        <v>8637</v>
      </c>
      <c r="AFL18" s="4">
        <v>0</v>
      </c>
      <c r="AFM18" s="4">
        <v>0</v>
      </c>
      <c r="AFN18" s="4">
        <v>12463722</v>
      </c>
      <c r="AFO18" s="4">
        <v>0</v>
      </c>
      <c r="AFP18" s="4">
        <v>21134678</v>
      </c>
      <c r="AFQ18" s="4">
        <v>176962</v>
      </c>
      <c r="AFR18" s="4">
        <v>3786747</v>
      </c>
      <c r="AFS18" s="4">
        <v>440889</v>
      </c>
      <c r="AFT18" s="4">
        <v>240657</v>
      </c>
      <c r="AFU18" s="4">
        <v>218287</v>
      </c>
      <c r="AFV18" s="4">
        <v>9643</v>
      </c>
      <c r="AFW18" s="4">
        <v>0</v>
      </c>
      <c r="AFX18" s="4">
        <v>0</v>
      </c>
      <c r="AFY18" s="4">
        <v>22374</v>
      </c>
      <c r="AFZ18" s="4">
        <v>0</v>
      </c>
      <c r="AGA18" s="4">
        <v>34445</v>
      </c>
      <c r="AGB18" s="4">
        <v>198496</v>
      </c>
      <c r="AGC18" s="4">
        <v>0</v>
      </c>
      <c r="AGD18" s="4">
        <v>7410</v>
      </c>
      <c r="AGE18" s="4">
        <v>66235</v>
      </c>
      <c r="AGF18" s="4">
        <v>0</v>
      </c>
      <c r="AGG18" s="4">
        <v>239427</v>
      </c>
      <c r="AGH18" s="4">
        <v>1760</v>
      </c>
      <c r="AGI18" s="4">
        <v>20810</v>
      </c>
      <c r="AGJ18" s="4">
        <v>2931964</v>
      </c>
      <c r="AGK18" s="4">
        <v>0</v>
      </c>
      <c r="AGL18" s="4">
        <v>3781</v>
      </c>
      <c r="AGM18" s="4">
        <v>8540</v>
      </c>
      <c r="AGN18" s="4">
        <v>15509360</v>
      </c>
      <c r="AGO18" s="4">
        <v>0</v>
      </c>
      <c r="AGP18" s="4">
        <v>156175</v>
      </c>
      <c r="AGQ18" s="4">
        <v>0</v>
      </c>
      <c r="AGR18" s="4">
        <v>0</v>
      </c>
      <c r="AGS18" s="4">
        <v>0</v>
      </c>
      <c r="AGT18" s="4">
        <v>153239</v>
      </c>
      <c r="AGU18" s="4">
        <v>30451</v>
      </c>
      <c r="AGV18" s="4">
        <v>0</v>
      </c>
      <c r="AGW18" s="4">
        <v>0</v>
      </c>
      <c r="AGX18" s="4">
        <v>0</v>
      </c>
      <c r="AGY18" s="4">
        <v>5066</v>
      </c>
      <c r="AGZ18" s="4">
        <v>1630</v>
      </c>
      <c r="AHA18" s="4">
        <v>0</v>
      </c>
      <c r="AHB18" s="4">
        <v>64120</v>
      </c>
      <c r="AHC18" s="4">
        <v>35055</v>
      </c>
      <c r="AHD18" s="4">
        <v>0</v>
      </c>
      <c r="AHE18" s="4">
        <v>69821</v>
      </c>
      <c r="AHF18" s="4">
        <v>0</v>
      </c>
      <c r="AHG18" s="4">
        <v>0</v>
      </c>
      <c r="AHH18" s="4">
        <v>0</v>
      </c>
      <c r="AHI18" s="4">
        <v>0</v>
      </c>
      <c r="AHJ18" s="4">
        <v>0</v>
      </c>
      <c r="AHK18" s="4">
        <v>0</v>
      </c>
      <c r="AHL18" s="4">
        <v>161232</v>
      </c>
      <c r="AHM18" s="4">
        <v>10275855</v>
      </c>
      <c r="AHN18" s="4">
        <v>219899</v>
      </c>
      <c r="AHO18" s="4">
        <v>625091</v>
      </c>
      <c r="AHP18" s="4">
        <v>0</v>
      </c>
      <c r="AHQ18" s="4">
        <v>289409</v>
      </c>
      <c r="AHR18" s="4">
        <v>3060766</v>
      </c>
      <c r="AHS18" s="4">
        <v>430381</v>
      </c>
      <c r="AHT18" s="4">
        <v>0</v>
      </c>
      <c r="AHU18" s="4">
        <v>7726</v>
      </c>
      <c r="AHV18" s="4">
        <v>0</v>
      </c>
      <c r="AHW18" s="4">
        <v>69319</v>
      </c>
      <c r="AHX18" s="4">
        <v>17310</v>
      </c>
      <c r="AHY18" s="4">
        <v>2245</v>
      </c>
      <c r="AHZ18" s="4">
        <v>308660</v>
      </c>
      <c r="AIA18" s="4">
        <v>63216</v>
      </c>
      <c r="AIB18" s="4">
        <v>0</v>
      </c>
      <c r="AIC18" s="4">
        <v>396364</v>
      </c>
      <c r="AID18" s="4">
        <v>6091</v>
      </c>
      <c r="AIE18" s="4">
        <v>0</v>
      </c>
      <c r="AIF18" s="4">
        <v>1280</v>
      </c>
      <c r="AIG18" s="4">
        <v>7870</v>
      </c>
      <c r="AIH18" s="4">
        <v>0</v>
      </c>
      <c r="AII18" s="4">
        <v>181305</v>
      </c>
      <c r="AIJ18" s="4">
        <v>0</v>
      </c>
      <c r="AIK18" s="4">
        <v>0</v>
      </c>
      <c r="AIL18" s="4">
        <v>0</v>
      </c>
      <c r="AIM18" s="4">
        <v>0</v>
      </c>
      <c r="AIN18" s="4">
        <v>0</v>
      </c>
      <c r="AIO18" s="4">
        <v>0</v>
      </c>
      <c r="AIP18" s="4">
        <v>0</v>
      </c>
      <c r="AIQ18" s="4">
        <v>0</v>
      </c>
      <c r="AIR18" s="4">
        <v>0</v>
      </c>
      <c r="AIS18" s="4">
        <v>0</v>
      </c>
      <c r="AIT18" s="4">
        <v>0</v>
      </c>
      <c r="AIU18" s="4">
        <v>0</v>
      </c>
      <c r="AIV18" s="4">
        <v>0</v>
      </c>
      <c r="AIW18" s="4">
        <v>0</v>
      </c>
      <c r="AIX18" s="4">
        <v>0</v>
      </c>
      <c r="AIY18" s="4">
        <v>0</v>
      </c>
      <c r="AIZ18" s="4">
        <v>0</v>
      </c>
      <c r="AJA18" s="4">
        <v>0</v>
      </c>
      <c r="AJB18" s="4">
        <v>0</v>
      </c>
      <c r="AJC18" s="4">
        <v>13371</v>
      </c>
      <c r="AJD18" s="4">
        <v>0</v>
      </c>
      <c r="AJE18" s="4">
        <v>0</v>
      </c>
      <c r="AJF18" s="4">
        <v>0</v>
      </c>
      <c r="AJG18" s="4">
        <v>0</v>
      </c>
      <c r="AJH18" s="4">
        <v>0</v>
      </c>
      <c r="AJI18" s="4">
        <v>129920</v>
      </c>
      <c r="AJJ18" s="4">
        <v>68625</v>
      </c>
      <c r="AJK18" s="4">
        <v>36952</v>
      </c>
      <c r="AJL18" s="4">
        <v>31340</v>
      </c>
      <c r="AJM18" s="4">
        <v>183581</v>
      </c>
      <c r="AJN18" s="4">
        <v>3316</v>
      </c>
      <c r="AJO18" s="4">
        <v>139303</v>
      </c>
      <c r="AJP18" s="4">
        <v>168791</v>
      </c>
      <c r="AJQ18" s="4">
        <v>2667</v>
      </c>
      <c r="AJR18" s="4">
        <v>0</v>
      </c>
      <c r="AJS18" s="4">
        <v>45220</v>
      </c>
      <c r="AJT18" s="4">
        <v>10552</v>
      </c>
      <c r="AJU18" s="4">
        <v>33896</v>
      </c>
      <c r="AJV18" s="4">
        <v>11163</v>
      </c>
      <c r="AJW18" s="4">
        <v>17258</v>
      </c>
      <c r="AJX18" s="4">
        <v>42987</v>
      </c>
      <c r="AJY18" s="4">
        <v>188782</v>
      </c>
      <c r="AJZ18" s="4">
        <v>1395</v>
      </c>
      <c r="AKA18" s="4">
        <v>0</v>
      </c>
      <c r="AKB18" s="4">
        <v>97821</v>
      </c>
      <c r="AKC18" s="4">
        <v>2863</v>
      </c>
      <c r="AKD18" s="4">
        <v>0</v>
      </c>
      <c r="AKE18" s="4">
        <v>47664</v>
      </c>
      <c r="AKF18" s="4">
        <v>1952</v>
      </c>
      <c r="AKG18" s="4">
        <v>0</v>
      </c>
      <c r="AKH18" s="4">
        <v>23925</v>
      </c>
      <c r="AKI18" s="4">
        <v>0</v>
      </c>
      <c r="AKJ18" s="4">
        <v>326576</v>
      </c>
      <c r="AKK18" s="4">
        <v>0</v>
      </c>
      <c r="AKL18" s="4">
        <v>0</v>
      </c>
      <c r="AKM18" s="4">
        <v>6533</v>
      </c>
      <c r="AKN18" s="4">
        <v>2661</v>
      </c>
      <c r="AKO18" s="4">
        <v>95160</v>
      </c>
      <c r="AKP18" s="4">
        <v>89515</v>
      </c>
      <c r="AKQ18" s="4">
        <v>199798</v>
      </c>
      <c r="AKR18" s="4">
        <v>0</v>
      </c>
      <c r="AKS18" s="4">
        <v>573515</v>
      </c>
      <c r="AKT18" s="4">
        <v>243655</v>
      </c>
      <c r="AKU18" s="4">
        <v>534915</v>
      </c>
      <c r="AKV18" s="4">
        <v>325285</v>
      </c>
      <c r="AKW18" s="4">
        <v>82674</v>
      </c>
      <c r="AKX18" s="4">
        <v>8692</v>
      </c>
      <c r="AKY18" s="4">
        <v>26769</v>
      </c>
      <c r="AKZ18" s="4">
        <v>114612</v>
      </c>
      <c r="ALA18" s="4">
        <v>973952</v>
      </c>
      <c r="ALB18" s="4">
        <v>20840</v>
      </c>
      <c r="ALC18" s="4">
        <v>2296338</v>
      </c>
      <c r="ALD18" s="4">
        <v>434958</v>
      </c>
      <c r="ALE18" s="4">
        <v>427720</v>
      </c>
      <c r="ALF18" s="4">
        <v>1675106</v>
      </c>
      <c r="ALG18" s="4">
        <v>809235</v>
      </c>
      <c r="ALH18" s="4">
        <v>517047</v>
      </c>
      <c r="ALI18" s="4">
        <v>542714</v>
      </c>
      <c r="ALJ18" s="4">
        <v>6834002</v>
      </c>
      <c r="ALK18" s="4">
        <v>411354</v>
      </c>
      <c r="ALL18" s="4">
        <v>308608</v>
      </c>
      <c r="ALM18" s="4">
        <v>369771</v>
      </c>
      <c r="ALN18" s="4">
        <v>418989</v>
      </c>
      <c r="ALO18" s="4">
        <v>3552234</v>
      </c>
      <c r="ALP18" s="4">
        <v>227060</v>
      </c>
      <c r="ALQ18" s="4">
        <v>2892</v>
      </c>
      <c r="ALR18" s="4">
        <v>1566023</v>
      </c>
      <c r="ALS18" s="4">
        <v>212808</v>
      </c>
      <c r="ALT18" s="4">
        <v>2471894</v>
      </c>
      <c r="ALU18" s="4">
        <v>641094</v>
      </c>
      <c r="ALV18" s="4">
        <v>0</v>
      </c>
      <c r="ALW18" s="4">
        <v>378567</v>
      </c>
      <c r="ALX18" s="4">
        <v>248438</v>
      </c>
      <c r="ALY18" s="4">
        <v>245090</v>
      </c>
      <c r="ALZ18" s="4">
        <v>0</v>
      </c>
      <c r="AMA18" s="4">
        <v>101583</v>
      </c>
      <c r="AMB18" s="4">
        <v>0</v>
      </c>
      <c r="AMC18" s="4">
        <v>914</v>
      </c>
      <c r="AMD18" s="4">
        <v>14968</v>
      </c>
      <c r="AME18" s="4">
        <v>0</v>
      </c>
      <c r="AMF18" s="4">
        <v>8529</v>
      </c>
      <c r="AMG18" s="4">
        <v>110691</v>
      </c>
      <c r="AMH18" s="4">
        <v>125244</v>
      </c>
      <c r="AMI18" s="4">
        <v>896932</v>
      </c>
      <c r="AMJ18" s="4">
        <v>0</v>
      </c>
      <c r="AMK18" s="4">
        <v>0</v>
      </c>
      <c r="AML18" s="4">
        <v>44043</v>
      </c>
      <c r="AMM18" s="4">
        <v>5096</v>
      </c>
      <c r="AMN18" s="4">
        <v>280375</v>
      </c>
      <c r="AMO18" s="4">
        <v>163222</v>
      </c>
      <c r="AMP18" s="4">
        <v>237706</v>
      </c>
      <c r="AMQ18" s="4">
        <v>79281</v>
      </c>
      <c r="AMR18" s="4">
        <v>1824737</v>
      </c>
      <c r="AMS18" s="4">
        <v>4824</v>
      </c>
      <c r="AMT18" s="4">
        <v>0</v>
      </c>
      <c r="AMU18" s="4">
        <v>659657</v>
      </c>
      <c r="AMV18" s="4">
        <v>60606</v>
      </c>
      <c r="AMW18" s="4">
        <v>134557</v>
      </c>
      <c r="AMX18" s="4">
        <v>490612</v>
      </c>
      <c r="AMY18" s="4">
        <v>85540</v>
      </c>
      <c r="AMZ18" s="4">
        <v>1976709</v>
      </c>
      <c r="ANA18" s="4">
        <v>83260</v>
      </c>
      <c r="ANB18" s="4">
        <v>496391</v>
      </c>
      <c r="ANC18" s="4">
        <v>61930</v>
      </c>
      <c r="AND18" s="4">
        <v>2085</v>
      </c>
      <c r="ANE18" s="4">
        <v>2266</v>
      </c>
      <c r="ANF18" s="4">
        <v>588281</v>
      </c>
      <c r="ANG18" s="4">
        <v>0</v>
      </c>
      <c r="ANH18" s="4">
        <v>2126822</v>
      </c>
      <c r="ANI18" s="4">
        <v>1338010</v>
      </c>
      <c r="ANJ18" s="4">
        <v>527191</v>
      </c>
      <c r="ANK18" s="4">
        <v>55298</v>
      </c>
      <c r="ANL18" s="4">
        <v>591421</v>
      </c>
      <c r="ANM18" s="4">
        <v>92379</v>
      </c>
      <c r="ANN18" s="4">
        <v>82034</v>
      </c>
      <c r="ANO18" s="4">
        <v>484140</v>
      </c>
      <c r="ANP18" s="4">
        <v>87405</v>
      </c>
      <c r="ANQ18" s="4">
        <v>32813</v>
      </c>
      <c r="ANR18" s="4">
        <v>8870346</v>
      </c>
      <c r="ANS18" s="4">
        <v>9805</v>
      </c>
      <c r="ANT18" s="4">
        <v>7387</v>
      </c>
      <c r="ANU18" s="4">
        <v>720024</v>
      </c>
      <c r="ANV18" s="4">
        <v>56277</v>
      </c>
      <c r="ANW18" s="4">
        <v>73176</v>
      </c>
      <c r="ANX18" s="4">
        <v>123104</v>
      </c>
      <c r="ANY18" s="4">
        <v>20304</v>
      </c>
      <c r="ANZ18" s="4">
        <v>10604</v>
      </c>
      <c r="AOA18" s="4">
        <v>1637</v>
      </c>
      <c r="AOB18" s="4">
        <v>11467</v>
      </c>
      <c r="AOC18" s="4">
        <v>340916</v>
      </c>
      <c r="AOD18" s="4">
        <v>820416</v>
      </c>
      <c r="AOE18" s="4">
        <v>1175551</v>
      </c>
      <c r="AOF18" s="4">
        <v>67355</v>
      </c>
      <c r="AOG18" s="4">
        <v>0</v>
      </c>
      <c r="AOH18" s="4">
        <v>31282</v>
      </c>
      <c r="AOI18" s="4">
        <v>92571</v>
      </c>
      <c r="AOJ18" s="4">
        <v>0</v>
      </c>
      <c r="AOK18" s="4">
        <v>154894</v>
      </c>
      <c r="AOL18" s="4">
        <v>391343</v>
      </c>
      <c r="AOM18" s="4">
        <v>792658</v>
      </c>
      <c r="AON18" s="4">
        <v>1040701</v>
      </c>
      <c r="AOO18" s="4">
        <v>36866</v>
      </c>
      <c r="AOP18" s="4">
        <v>82455</v>
      </c>
      <c r="AOQ18" s="4">
        <v>565108</v>
      </c>
      <c r="AOR18" s="4">
        <v>11379</v>
      </c>
      <c r="AOS18" s="4">
        <v>610321</v>
      </c>
      <c r="AOT18" s="4">
        <v>6734</v>
      </c>
      <c r="AOU18" s="4">
        <v>51901</v>
      </c>
      <c r="AOV18" s="4">
        <v>191377</v>
      </c>
      <c r="AOW18" s="4">
        <v>483640</v>
      </c>
      <c r="AOX18" s="4">
        <v>1456737</v>
      </c>
      <c r="AOY18" s="4">
        <v>2577170</v>
      </c>
      <c r="AOZ18" s="4">
        <v>328416</v>
      </c>
      <c r="APA18" s="4">
        <v>59030</v>
      </c>
      <c r="APB18" s="4">
        <v>31372</v>
      </c>
      <c r="APC18" s="4">
        <v>37034</v>
      </c>
      <c r="APD18" s="4">
        <v>252814</v>
      </c>
      <c r="APE18" s="4">
        <v>1177789</v>
      </c>
      <c r="APF18" s="4">
        <v>81809683</v>
      </c>
      <c r="APG18" s="4">
        <v>1386</v>
      </c>
      <c r="APH18" s="4">
        <v>7444</v>
      </c>
      <c r="API18" s="4">
        <v>967549</v>
      </c>
      <c r="APJ18" s="4">
        <v>16451</v>
      </c>
      <c r="APK18" s="4">
        <v>0</v>
      </c>
      <c r="APL18" s="4">
        <v>0</v>
      </c>
      <c r="APM18" s="4">
        <v>0</v>
      </c>
      <c r="APN18" s="4">
        <v>5562235</v>
      </c>
      <c r="APO18" s="4">
        <v>0</v>
      </c>
      <c r="APP18" s="4">
        <v>0</v>
      </c>
      <c r="APQ18" s="4">
        <v>0</v>
      </c>
      <c r="APR18" s="4">
        <v>20330</v>
      </c>
      <c r="APS18" s="4">
        <v>424132</v>
      </c>
      <c r="APT18" s="4">
        <v>351697</v>
      </c>
      <c r="APU18" s="4">
        <v>29164209</v>
      </c>
      <c r="APV18" s="4">
        <v>2409088</v>
      </c>
      <c r="APW18" s="4">
        <v>445568708</v>
      </c>
      <c r="APX18" s="4">
        <v>209852</v>
      </c>
      <c r="APY18" s="4">
        <v>2534031</v>
      </c>
      <c r="APZ18" s="4">
        <v>0</v>
      </c>
      <c r="AQA18" s="4">
        <v>51512194</v>
      </c>
      <c r="AQB18" s="4">
        <v>0</v>
      </c>
      <c r="AQC18" s="4">
        <v>0</v>
      </c>
      <c r="AQD18" s="4">
        <v>188772</v>
      </c>
      <c r="AQE18" s="4">
        <v>543703</v>
      </c>
      <c r="AQF18" s="4">
        <v>0</v>
      </c>
      <c r="AQG18" s="4">
        <v>89075</v>
      </c>
      <c r="AQH18" s="4">
        <v>0</v>
      </c>
      <c r="AQI18" s="4">
        <v>561067</v>
      </c>
      <c r="AQJ18" s="4">
        <v>0</v>
      </c>
      <c r="AQK18" s="4">
        <v>4266516</v>
      </c>
      <c r="AQL18" s="4">
        <v>639518</v>
      </c>
      <c r="AQM18" s="4">
        <v>3860</v>
      </c>
      <c r="AQN18" s="4">
        <v>0</v>
      </c>
      <c r="AQO18" s="4">
        <v>0</v>
      </c>
      <c r="AQP18" s="4">
        <v>0</v>
      </c>
      <c r="AQQ18" s="4">
        <v>217401</v>
      </c>
      <c r="AQR18" s="4">
        <v>1533744</v>
      </c>
      <c r="AQS18" s="4">
        <v>2262105</v>
      </c>
      <c r="AQT18" s="4">
        <v>0</v>
      </c>
      <c r="AQU18" s="4">
        <v>1429</v>
      </c>
      <c r="AQV18" s="4">
        <v>0</v>
      </c>
      <c r="AQW18" s="4">
        <v>65861</v>
      </c>
      <c r="AQX18" s="4">
        <v>95935</v>
      </c>
      <c r="AQY18" s="4">
        <v>28821</v>
      </c>
      <c r="AQZ18" s="4">
        <v>29043</v>
      </c>
      <c r="ARA18" s="4">
        <v>249042</v>
      </c>
      <c r="ARB18" s="4">
        <v>0</v>
      </c>
      <c r="ARC18" s="4">
        <v>2128</v>
      </c>
      <c r="ARD18" s="4">
        <v>1919</v>
      </c>
      <c r="ARE18" s="4">
        <v>66310</v>
      </c>
      <c r="ARF18" s="4">
        <v>60682</v>
      </c>
      <c r="ARG18" s="4">
        <v>540422</v>
      </c>
      <c r="ARH18" s="4">
        <v>123873</v>
      </c>
      <c r="ARI18" s="4">
        <v>32878</v>
      </c>
      <c r="ARJ18" s="4">
        <v>5881</v>
      </c>
      <c r="ARK18" s="4">
        <v>202482</v>
      </c>
      <c r="ARL18" s="4">
        <v>61122</v>
      </c>
      <c r="ARM18" s="4">
        <v>323401</v>
      </c>
      <c r="ARN18" s="4">
        <v>6971188</v>
      </c>
      <c r="ARO18" s="4">
        <v>26147</v>
      </c>
      <c r="ARP18" s="4">
        <v>29380</v>
      </c>
      <c r="ARQ18" s="4">
        <v>35225998</v>
      </c>
      <c r="ARR18" s="4">
        <v>778231</v>
      </c>
      <c r="ARS18" s="4">
        <v>95842</v>
      </c>
      <c r="ART18" s="4">
        <v>142694</v>
      </c>
      <c r="ARU18" s="4">
        <v>242558</v>
      </c>
      <c r="ARV18" s="4">
        <v>190382</v>
      </c>
      <c r="ARW18" s="4">
        <v>1208185</v>
      </c>
      <c r="ARX18" s="4">
        <v>8949</v>
      </c>
      <c r="ARY18" s="4">
        <v>62327</v>
      </c>
      <c r="ARZ18" s="4">
        <v>881735</v>
      </c>
      <c r="ASA18" s="4">
        <v>1665650</v>
      </c>
      <c r="ASB18" s="4">
        <v>112201</v>
      </c>
      <c r="ASC18" s="4">
        <v>51654</v>
      </c>
      <c r="ASD18" s="4">
        <v>54473</v>
      </c>
      <c r="ASE18" s="4">
        <v>1085299</v>
      </c>
      <c r="ASF18" s="4">
        <v>0</v>
      </c>
      <c r="ASG18" s="4">
        <v>0</v>
      </c>
      <c r="ASH18" s="4">
        <v>0</v>
      </c>
      <c r="ASI18" s="4">
        <v>24769</v>
      </c>
      <c r="ASJ18" s="4">
        <v>44195</v>
      </c>
      <c r="ASK18" s="4">
        <v>0</v>
      </c>
      <c r="ASL18" s="4">
        <v>0</v>
      </c>
      <c r="ASM18" s="4">
        <v>0</v>
      </c>
      <c r="ASN18" s="4">
        <v>81475</v>
      </c>
      <c r="ASO18" s="4">
        <v>0</v>
      </c>
      <c r="ASP18" s="4">
        <v>921</v>
      </c>
      <c r="ASQ18" s="4">
        <v>0</v>
      </c>
      <c r="ASR18" s="4">
        <v>7646</v>
      </c>
      <c r="ASS18" s="4">
        <v>32695</v>
      </c>
      <c r="AST18" s="4">
        <v>0</v>
      </c>
      <c r="ASU18" s="4">
        <v>0</v>
      </c>
      <c r="ASV18" s="4">
        <v>2622</v>
      </c>
      <c r="ASW18" s="4">
        <v>5784</v>
      </c>
      <c r="ASX18" s="4">
        <v>27281</v>
      </c>
      <c r="ASY18" s="4">
        <v>0</v>
      </c>
      <c r="ASZ18" s="4">
        <v>30513</v>
      </c>
      <c r="ATA18" s="4">
        <v>0</v>
      </c>
      <c r="ATB18" s="4">
        <v>0</v>
      </c>
      <c r="ATC18" s="4">
        <v>0</v>
      </c>
      <c r="ATD18" s="4">
        <v>0</v>
      </c>
      <c r="ATE18" s="4">
        <v>0</v>
      </c>
      <c r="ATF18" s="4">
        <v>0</v>
      </c>
      <c r="ATG18" s="4">
        <v>0</v>
      </c>
      <c r="ATH18" s="4">
        <v>45776510</v>
      </c>
      <c r="ATI18" s="4">
        <v>2438</v>
      </c>
      <c r="ATJ18" s="4">
        <v>858313</v>
      </c>
      <c r="ATK18" s="4">
        <v>77882</v>
      </c>
      <c r="ATL18" s="4">
        <v>140607</v>
      </c>
      <c r="ATM18" s="4">
        <v>391901</v>
      </c>
      <c r="ATN18" s="4">
        <v>1547</v>
      </c>
      <c r="ATO18" s="4">
        <v>2010</v>
      </c>
      <c r="ATP18" s="4">
        <v>17459</v>
      </c>
      <c r="ATQ18" s="4">
        <v>31488</v>
      </c>
      <c r="ATR18" s="4">
        <v>38099</v>
      </c>
      <c r="ATS18" s="4">
        <v>301161</v>
      </c>
      <c r="ATT18" s="4">
        <v>315722</v>
      </c>
      <c r="ATU18" s="4">
        <v>428347</v>
      </c>
      <c r="ATV18" s="4">
        <v>0</v>
      </c>
      <c r="ATW18" s="4">
        <v>163888</v>
      </c>
      <c r="ATX18" s="4">
        <v>1149628</v>
      </c>
      <c r="ATY18" s="4">
        <v>0</v>
      </c>
      <c r="ATZ18" s="4">
        <v>1329</v>
      </c>
      <c r="AUA18" s="4">
        <v>0</v>
      </c>
      <c r="AUB18" s="4">
        <v>0</v>
      </c>
      <c r="AUC18" s="4">
        <v>21923</v>
      </c>
      <c r="AUD18" s="4">
        <v>3071</v>
      </c>
      <c r="AUE18" s="4">
        <v>0</v>
      </c>
      <c r="AUF18" s="4">
        <v>0</v>
      </c>
      <c r="AUG18" s="4">
        <v>12499</v>
      </c>
      <c r="AUH18" s="4">
        <v>0</v>
      </c>
      <c r="AUI18" s="4">
        <v>0</v>
      </c>
      <c r="AUJ18" s="4">
        <v>16126</v>
      </c>
      <c r="AUK18" s="4">
        <v>0</v>
      </c>
      <c r="AUL18" s="4">
        <v>38592</v>
      </c>
      <c r="AUM18" s="4">
        <v>2214</v>
      </c>
      <c r="AUN18" s="4">
        <v>1706100</v>
      </c>
      <c r="AUO18" s="4">
        <v>33886</v>
      </c>
      <c r="AUP18" s="4">
        <v>288469</v>
      </c>
      <c r="AUQ18" s="4">
        <v>0</v>
      </c>
      <c r="AUR18" s="4">
        <v>205617</v>
      </c>
      <c r="AUS18" s="4">
        <v>175036</v>
      </c>
      <c r="AUT18" s="4">
        <v>60672436</v>
      </c>
      <c r="AUU18" s="4">
        <v>27045267</v>
      </c>
    </row>
    <row r="19" spans="1:1243" x14ac:dyDescent="0.3">
      <c r="A19" s="152" t="s">
        <v>77</v>
      </c>
      <c r="B19" s="4">
        <f>SUM(B15:B18)</f>
        <v>30382372</v>
      </c>
      <c r="C19" s="4">
        <f t="shared" ref="C19:R19" si="3">SUM(C15:C18)</f>
        <v>1097499132</v>
      </c>
      <c r="D19" s="4">
        <f t="shared" si="3"/>
        <v>6976135</v>
      </c>
      <c r="E19" s="4">
        <f t="shared" si="3"/>
        <v>85459</v>
      </c>
      <c r="F19" s="4">
        <f t="shared" si="3"/>
        <v>114268825</v>
      </c>
      <c r="G19" s="4">
        <f t="shared" si="3"/>
        <v>2698467</v>
      </c>
      <c r="H19" s="4">
        <f t="shared" si="3"/>
        <v>3495830849</v>
      </c>
      <c r="I19" s="4">
        <f t="shared" si="3"/>
        <v>13865717482</v>
      </c>
      <c r="J19" s="4">
        <f t="shared" si="3"/>
        <v>2787026939</v>
      </c>
      <c r="K19" s="4">
        <f t="shared" si="3"/>
        <v>75666685</v>
      </c>
      <c r="L19" s="4">
        <f t="shared" si="3"/>
        <v>57267299</v>
      </c>
      <c r="M19" s="4">
        <f t="shared" si="3"/>
        <v>884821307</v>
      </c>
      <c r="N19" s="4">
        <f t="shared" si="3"/>
        <v>9137140621</v>
      </c>
      <c r="O19" s="4">
        <f t="shared" si="3"/>
        <v>1129685</v>
      </c>
      <c r="P19" s="4">
        <f t="shared" si="3"/>
        <v>10156888</v>
      </c>
      <c r="Q19" s="4">
        <f t="shared" si="3"/>
        <v>436514762</v>
      </c>
      <c r="R19" s="4">
        <f t="shared" si="3"/>
        <v>4133688</v>
      </c>
      <c r="S19" s="4">
        <f t="shared" ref="S19" si="4">SUM(S15:S18)</f>
        <v>64477002</v>
      </c>
      <c r="T19" s="4">
        <f t="shared" ref="T19" si="5">SUM(T15:T18)</f>
        <v>317942799</v>
      </c>
      <c r="U19" s="4">
        <f t="shared" ref="U19" si="6">SUM(U15:U18)</f>
        <v>262869197</v>
      </c>
      <c r="V19" s="4">
        <f t="shared" ref="V19" si="7">SUM(V15:V18)</f>
        <v>31593102</v>
      </c>
      <c r="W19" s="4">
        <f t="shared" ref="W19" si="8">SUM(W15:W18)</f>
        <v>895251332</v>
      </c>
      <c r="X19" s="4">
        <f t="shared" ref="X19" si="9">SUM(X15:X18)</f>
        <v>319577312</v>
      </c>
      <c r="Y19" s="4">
        <f t="shared" ref="Y19" si="10">SUM(Y15:Y18)</f>
        <v>34428355</v>
      </c>
      <c r="Z19" s="4">
        <f t="shared" ref="Z19" si="11">SUM(Z15:Z18)</f>
        <v>1152120489</v>
      </c>
      <c r="AA19" s="4">
        <f t="shared" ref="AA19" si="12">SUM(AA15:AA18)</f>
        <v>6135332</v>
      </c>
      <c r="AB19" s="4">
        <f t="shared" ref="AB19" si="13">SUM(AB15:AB18)</f>
        <v>115885025</v>
      </c>
      <c r="AC19" s="4">
        <f t="shared" ref="AC19" si="14">SUM(AC15:AC18)</f>
        <v>114868440</v>
      </c>
      <c r="AD19" s="4">
        <f t="shared" ref="AD19" si="15">SUM(AD15:AD18)</f>
        <v>486034539</v>
      </c>
      <c r="AE19" s="4">
        <f t="shared" ref="AE19" si="16">SUM(AE15:AE18)</f>
        <v>140104364</v>
      </c>
      <c r="AF19" s="4">
        <f t="shared" ref="AF19" si="17">SUM(AF15:AF18)</f>
        <v>30869754</v>
      </c>
      <c r="AG19" s="4">
        <f t="shared" ref="AG19:AH19" si="18">SUM(AG15:AG18)</f>
        <v>246770145</v>
      </c>
      <c r="AH19" s="4">
        <f t="shared" si="18"/>
        <v>6758152</v>
      </c>
      <c r="AI19" s="4">
        <f t="shared" ref="AI19" si="19">SUM(AI15:AI18)</f>
        <v>746279</v>
      </c>
      <c r="AJ19" s="4">
        <f t="shared" ref="AJ19" si="20">SUM(AJ15:AJ18)</f>
        <v>469657</v>
      </c>
      <c r="AK19" s="4">
        <f t="shared" ref="AK19" si="21">SUM(AK15:AK18)</f>
        <v>16437155</v>
      </c>
      <c r="AL19" s="4">
        <f t="shared" ref="AL19" si="22">SUM(AL15:AL18)</f>
        <v>484859413</v>
      </c>
      <c r="AM19" s="4">
        <f t="shared" ref="AM19" si="23">SUM(AM15:AM18)</f>
        <v>10223050</v>
      </c>
      <c r="AN19" s="4">
        <f t="shared" ref="AN19" si="24">SUM(AN15:AN18)</f>
        <v>5174205</v>
      </c>
      <c r="AO19" s="4">
        <f t="shared" ref="AO19" si="25">SUM(AO15:AO18)</f>
        <v>5163396</v>
      </c>
      <c r="AP19" s="4">
        <f t="shared" ref="AP19" si="26">SUM(AP15:AP18)</f>
        <v>0</v>
      </c>
      <c r="AQ19" s="4">
        <f t="shared" ref="AQ19" si="27">SUM(AQ15:AQ18)</f>
        <v>5177567</v>
      </c>
      <c r="AR19" s="4">
        <f t="shared" ref="AR19" si="28">SUM(AR15:AR18)</f>
        <v>291892151</v>
      </c>
      <c r="AS19" s="4">
        <f t="shared" ref="AS19" si="29">SUM(AS15:AS18)</f>
        <v>252875589</v>
      </c>
      <c r="AT19" s="4">
        <f t="shared" ref="AT19" si="30">SUM(AT15:AT18)</f>
        <v>3821660</v>
      </c>
      <c r="AU19" s="4">
        <f t="shared" ref="AU19" si="31">SUM(AU15:AU18)</f>
        <v>11209854</v>
      </c>
      <c r="AV19" s="4">
        <f t="shared" ref="AV19" si="32">SUM(AV15:AV18)</f>
        <v>281099</v>
      </c>
      <c r="AW19" s="4">
        <f t="shared" ref="AW19:AX19" si="33">SUM(AW15:AW18)</f>
        <v>1571073</v>
      </c>
      <c r="AX19" s="4">
        <f t="shared" si="33"/>
        <v>15412001</v>
      </c>
      <c r="AY19" s="4">
        <f t="shared" ref="AY19" si="34">SUM(AY15:AY18)</f>
        <v>7530550</v>
      </c>
      <c r="AZ19" s="4">
        <f t="shared" ref="AZ19" si="35">SUM(AZ15:AZ18)</f>
        <v>227674682</v>
      </c>
      <c r="BA19" s="4">
        <f t="shared" ref="BA19" si="36">SUM(BA15:BA18)</f>
        <v>1588459</v>
      </c>
      <c r="BB19" s="4">
        <f t="shared" ref="BB19" si="37">SUM(BB15:BB18)</f>
        <v>1501631</v>
      </c>
      <c r="BC19" s="4">
        <f t="shared" ref="BC19" si="38">SUM(BC15:BC18)</f>
        <v>6045556</v>
      </c>
      <c r="BD19" s="4">
        <f t="shared" ref="BD19" si="39">SUM(BD15:BD18)</f>
        <v>234168</v>
      </c>
      <c r="BE19" s="4">
        <f t="shared" ref="BE19" si="40">SUM(BE15:BE18)</f>
        <v>1019005</v>
      </c>
      <c r="BF19" s="4">
        <f t="shared" ref="BF19" si="41">SUM(BF15:BF18)</f>
        <v>11200846</v>
      </c>
      <c r="BG19" s="4">
        <f t="shared" ref="BG19" si="42">SUM(BG15:BG18)</f>
        <v>5372157</v>
      </c>
      <c r="BH19" s="4">
        <f t="shared" ref="BH19" si="43">SUM(BH15:BH18)</f>
        <v>5377284</v>
      </c>
      <c r="BI19" s="4">
        <f t="shared" ref="BI19" si="44">SUM(BI15:BI18)</f>
        <v>4256338</v>
      </c>
      <c r="BJ19" s="4">
        <f t="shared" ref="BJ19" si="45">SUM(BJ15:BJ18)</f>
        <v>619118034</v>
      </c>
      <c r="BK19" s="4">
        <f t="shared" ref="BK19" si="46">SUM(BK15:BK18)</f>
        <v>21342607</v>
      </c>
      <c r="BL19" s="4">
        <f t="shared" ref="BL19" si="47">SUM(BL15:BL18)</f>
        <v>82023732</v>
      </c>
      <c r="BM19" s="4">
        <f t="shared" ref="BM19:BN19" si="48">SUM(BM15:BM18)</f>
        <v>26737744</v>
      </c>
      <c r="BN19" s="4">
        <f t="shared" si="48"/>
        <v>59137771</v>
      </c>
      <c r="BO19" s="4">
        <f t="shared" ref="BO19" si="49">SUM(BO15:BO18)</f>
        <v>372645302</v>
      </c>
      <c r="BP19" s="4">
        <f t="shared" ref="BP19" si="50">SUM(BP15:BP18)</f>
        <v>338848424</v>
      </c>
      <c r="BQ19" s="4">
        <f t="shared" ref="BQ19" si="51">SUM(BQ15:BQ18)</f>
        <v>222890086</v>
      </c>
      <c r="BR19" s="4">
        <f t="shared" ref="BR19" si="52">SUM(BR15:BR18)</f>
        <v>316183826</v>
      </c>
      <c r="BS19" s="4">
        <f t="shared" ref="BS19" si="53">SUM(BS15:BS18)</f>
        <v>286808502</v>
      </c>
      <c r="BT19" s="4">
        <f t="shared" ref="BT19" si="54">SUM(BT15:BT18)</f>
        <v>38664665</v>
      </c>
      <c r="BU19" s="4">
        <f t="shared" ref="BU19" si="55">SUM(BU15:BU18)</f>
        <v>35617357</v>
      </c>
      <c r="BV19" s="4">
        <f t="shared" ref="BV19" si="56">SUM(BV15:BV18)</f>
        <v>32059716</v>
      </c>
      <c r="BW19" s="4">
        <f t="shared" ref="BW19" si="57">SUM(BW15:BW18)</f>
        <v>3608696</v>
      </c>
      <c r="BX19" s="4">
        <f t="shared" ref="BX19" si="58">SUM(BX15:BX18)</f>
        <v>48951029</v>
      </c>
      <c r="BY19" s="4">
        <f t="shared" ref="BY19" si="59">SUM(BY15:BY18)</f>
        <v>5363395</v>
      </c>
      <c r="BZ19" s="4">
        <f t="shared" ref="BZ19" si="60">SUM(BZ15:BZ18)</f>
        <v>10506675276</v>
      </c>
      <c r="CA19" s="4">
        <f t="shared" ref="CA19" si="61">SUM(CA15:CA18)</f>
        <v>57419780</v>
      </c>
      <c r="CB19" s="4">
        <f t="shared" ref="CB19" si="62">SUM(CB15:CB18)</f>
        <v>198013375</v>
      </c>
      <c r="CC19" s="4">
        <f t="shared" ref="CC19:CD19" si="63">SUM(CC15:CC18)</f>
        <v>288680302</v>
      </c>
      <c r="CD19" s="4">
        <f t="shared" si="63"/>
        <v>113841</v>
      </c>
      <c r="CE19" s="4">
        <f t="shared" ref="CE19" si="64">SUM(CE15:CE18)</f>
        <v>118334</v>
      </c>
      <c r="CF19" s="4">
        <f t="shared" ref="CF19" si="65">SUM(CF15:CF18)</f>
        <v>2950236</v>
      </c>
      <c r="CG19" s="4">
        <f t="shared" ref="CG19" si="66">SUM(CG15:CG18)</f>
        <v>20516</v>
      </c>
      <c r="CH19" s="4">
        <f t="shared" ref="CH19" si="67">SUM(CH15:CH18)</f>
        <v>3832642</v>
      </c>
      <c r="CI19" s="4">
        <f t="shared" ref="CI19" si="68">SUM(CI15:CI18)</f>
        <v>80407737</v>
      </c>
      <c r="CJ19" s="4">
        <f t="shared" ref="CJ19" si="69">SUM(CJ15:CJ18)</f>
        <v>2783778112</v>
      </c>
      <c r="CK19" s="4">
        <f t="shared" ref="CK19" si="70">SUM(CK15:CK18)</f>
        <v>13358</v>
      </c>
      <c r="CL19" s="4">
        <f t="shared" ref="CL19" si="71">SUM(CL15:CL18)</f>
        <v>673202985</v>
      </c>
      <c r="CM19" s="4">
        <f t="shared" ref="CM19" si="72">SUM(CM15:CM18)</f>
        <v>3980711</v>
      </c>
      <c r="CN19" s="4">
        <f t="shared" ref="CN19" si="73">SUM(CN15:CN18)</f>
        <v>14643059513</v>
      </c>
      <c r="CO19" s="4">
        <f t="shared" ref="CO19" si="74">SUM(CO15:CO18)</f>
        <v>1729304540</v>
      </c>
      <c r="CP19" s="4">
        <f t="shared" ref="CP19" si="75">SUM(CP15:CP18)</f>
        <v>260600188</v>
      </c>
      <c r="CQ19" s="4">
        <f t="shared" ref="CQ19" si="76">SUM(CQ15:CQ18)</f>
        <v>13993252</v>
      </c>
      <c r="CR19" s="4">
        <f t="shared" ref="CR19" si="77">SUM(CR15:CR18)</f>
        <v>155576479</v>
      </c>
      <c r="CS19" s="4">
        <f t="shared" ref="CS19:CT19" si="78">SUM(CS15:CS18)</f>
        <v>17171324</v>
      </c>
      <c r="CT19" s="4">
        <f t="shared" si="78"/>
        <v>19592104</v>
      </c>
      <c r="CU19" s="4">
        <f t="shared" ref="CU19" si="79">SUM(CU15:CU18)</f>
        <v>28314671</v>
      </c>
      <c r="CV19" s="4">
        <f t="shared" ref="CV19" si="80">SUM(CV15:CV18)</f>
        <v>2642707</v>
      </c>
      <c r="CW19" s="4">
        <f t="shared" ref="CW19" si="81">SUM(CW15:CW18)</f>
        <v>22123588</v>
      </c>
      <c r="CX19" s="4">
        <f t="shared" ref="CX19" si="82">SUM(CX15:CX18)</f>
        <v>580642839</v>
      </c>
      <c r="CY19" s="4">
        <f t="shared" ref="CY19" si="83">SUM(CY15:CY18)</f>
        <v>120526035</v>
      </c>
      <c r="CZ19" s="4">
        <f t="shared" ref="CZ19" si="84">SUM(CZ15:CZ18)</f>
        <v>5075624</v>
      </c>
      <c r="DA19" s="4">
        <f t="shared" ref="DA19" si="85">SUM(DA15:DA18)</f>
        <v>47162458460</v>
      </c>
      <c r="DB19" s="4">
        <f t="shared" ref="DB19" si="86">SUM(DB15:DB18)</f>
        <v>1134558384</v>
      </c>
      <c r="DC19" s="4">
        <f t="shared" ref="DC19" si="87">SUM(DC15:DC18)</f>
        <v>0</v>
      </c>
      <c r="DD19" s="4">
        <f t="shared" ref="DD19" si="88">SUM(DD15:DD18)</f>
        <v>3789857</v>
      </c>
      <c r="DE19" s="4">
        <f t="shared" ref="DE19" si="89">SUM(DE15:DE18)</f>
        <v>77366827</v>
      </c>
      <c r="DF19" s="4">
        <f t="shared" ref="DF19" si="90">SUM(DF15:DF18)</f>
        <v>43725252</v>
      </c>
      <c r="DG19" s="4">
        <f t="shared" ref="DG19" si="91">SUM(DG15:DG18)</f>
        <v>575280703</v>
      </c>
      <c r="DH19" s="4">
        <f t="shared" ref="DH19" si="92">SUM(DH15:DH18)</f>
        <v>25698916</v>
      </c>
      <c r="DI19" s="4">
        <f t="shared" ref="DI19:DJ19" si="93">SUM(DI15:DI18)</f>
        <v>177396116</v>
      </c>
      <c r="DJ19" s="4">
        <f t="shared" si="93"/>
        <v>43707</v>
      </c>
      <c r="DK19" s="4">
        <f t="shared" ref="DK19" si="94">SUM(DK15:DK18)</f>
        <v>25594074</v>
      </c>
      <c r="DL19" s="4">
        <f t="shared" ref="DL19" si="95">SUM(DL15:DL18)</f>
        <v>5822238</v>
      </c>
      <c r="DM19" s="4">
        <f t="shared" ref="DM19" si="96">SUM(DM15:DM18)</f>
        <v>1342407</v>
      </c>
      <c r="DN19" s="4">
        <f t="shared" ref="DN19" si="97">SUM(DN15:DN18)</f>
        <v>6555406</v>
      </c>
      <c r="DO19" s="4">
        <f t="shared" ref="DO19" si="98">SUM(DO15:DO18)</f>
        <v>33080158</v>
      </c>
      <c r="DP19" s="4">
        <f t="shared" ref="DP19" si="99">SUM(DP15:DP18)</f>
        <v>197712499</v>
      </c>
      <c r="DQ19" s="4">
        <f t="shared" ref="DQ19" si="100">SUM(DQ15:DQ18)</f>
        <v>4313087</v>
      </c>
      <c r="DR19" s="4">
        <f t="shared" ref="DR19" si="101">SUM(DR15:DR18)</f>
        <v>346103</v>
      </c>
      <c r="DS19" s="4">
        <f t="shared" ref="DS19" si="102">SUM(DS15:DS18)</f>
        <v>1225386</v>
      </c>
      <c r="DT19" s="4">
        <f t="shared" ref="DT19" si="103">SUM(DT15:DT18)</f>
        <v>20322523</v>
      </c>
      <c r="DU19" s="4">
        <f t="shared" ref="DU19" si="104">SUM(DU15:DU18)</f>
        <v>14697589</v>
      </c>
      <c r="DV19" s="4">
        <f t="shared" ref="DV19" si="105">SUM(DV15:DV18)</f>
        <v>529248101</v>
      </c>
      <c r="DW19" s="4">
        <f t="shared" ref="DW19" si="106">SUM(DW15:DW18)</f>
        <v>348057</v>
      </c>
      <c r="DX19" s="4">
        <f t="shared" ref="DX19" si="107">SUM(DX15:DX18)</f>
        <v>7522075</v>
      </c>
      <c r="DY19" s="4">
        <f t="shared" ref="DY19:DZ19" si="108">SUM(DY15:DY18)</f>
        <v>14027102</v>
      </c>
      <c r="DZ19" s="4">
        <f t="shared" si="108"/>
        <v>18268814</v>
      </c>
      <c r="EA19" s="4">
        <f t="shared" ref="EA19" si="109">SUM(EA15:EA18)</f>
        <v>6492622384</v>
      </c>
      <c r="EB19" s="4">
        <f t="shared" ref="EB19" si="110">SUM(EB15:EB18)</f>
        <v>158119657</v>
      </c>
      <c r="EC19" s="4">
        <f t="shared" ref="EC19" si="111">SUM(EC15:EC18)</f>
        <v>133736187</v>
      </c>
      <c r="ED19" s="4">
        <f t="shared" ref="ED19" si="112">SUM(ED15:ED18)</f>
        <v>273751</v>
      </c>
      <c r="EE19" s="4">
        <f t="shared" ref="EE19" si="113">SUM(EE15:EE18)</f>
        <v>22576819</v>
      </c>
      <c r="EF19" s="4">
        <f t="shared" ref="EF19" si="114">SUM(EF15:EF18)</f>
        <v>661835167</v>
      </c>
      <c r="EG19" s="4">
        <f t="shared" ref="EG19" si="115">SUM(EG15:EG18)</f>
        <v>7947941</v>
      </c>
      <c r="EH19" s="4">
        <f t="shared" ref="EH19" si="116">SUM(EH15:EH18)</f>
        <v>84076238</v>
      </c>
      <c r="EI19" s="4">
        <f t="shared" ref="EI19" si="117">SUM(EI15:EI18)</f>
        <v>147875979</v>
      </c>
      <c r="EJ19" s="4">
        <f t="shared" ref="EJ19" si="118">SUM(EJ15:EJ18)</f>
        <v>22735917</v>
      </c>
      <c r="EK19" s="4">
        <f t="shared" ref="EK19" si="119">SUM(EK15:EK18)</f>
        <v>201934072</v>
      </c>
      <c r="EL19" s="4">
        <f t="shared" ref="EL19" si="120">SUM(EL15:EL18)</f>
        <v>116151066</v>
      </c>
      <c r="EM19" s="4">
        <f t="shared" ref="EM19" si="121">SUM(EM15:EM18)</f>
        <v>198252004</v>
      </c>
      <c r="EN19" s="4">
        <f t="shared" ref="EN19" si="122">SUM(EN15:EN18)</f>
        <v>231445966</v>
      </c>
      <c r="EO19" s="4">
        <f t="shared" ref="EO19:EP19" si="123">SUM(EO15:EO18)</f>
        <v>112475231</v>
      </c>
      <c r="EP19" s="4">
        <f t="shared" si="123"/>
        <v>10011258</v>
      </c>
      <c r="EQ19" s="4">
        <f t="shared" ref="EQ19" si="124">SUM(EQ15:EQ18)</f>
        <v>189750700</v>
      </c>
      <c r="ER19" s="4">
        <f t="shared" ref="ER19" si="125">SUM(ER15:ER18)</f>
        <v>1155697758</v>
      </c>
      <c r="ES19" s="4">
        <f t="shared" ref="ES19" si="126">SUM(ES15:ES18)</f>
        <v>12534309</v>
      </c>
      <c r="ET19" s="4">
        <f t="shared" ref="ET19" si="127">SUM(ET15:ET18)</f>
        <v>44039553</v>
      </c>
      <c r="EU19" s="4">
        <f t="shared" ref="EU19" si="128">SUM(EU15:EU18)</f>
        <v>2075963</v>
      </c>
      <c r="EV19" s="4">
        <f t="shared" ref="EV19" si="129">SUM(EV15:EV18)</f>
        <v>18283920719</v>
      </c>
      <c r="EW19" s="4">
        <f t="shared" ref="EW19" si="130">SUM(EW15:EW18)</f>
        <v>57059745</v>
      </c>
      <c r="EX19" s="4">
        <f t="shared" ref="EX19" si="131">SUM(EX15:EX18)</f>
        <v>11418142</v>
      </c>
      <c r="EY19" s="4">
        <f t="shared" ref="EY19" si="132">SUM(EY15:EY18)</f>
        <v>253499238</v>
      </c>
      <c r="EZ19" s="4">
        <f t="shared" ref="EZ19" si="133">SUM(EZ15:EZ18)</f>
        <v>631623</v>
      </c>
      <c r="FA19" s="4">
        <f t="shared" ref="FA19" si="134">SUM(FA15:FA18)</f>
        <v>445828</v>
      </c>
      <c r="FB19" s="4">
        <f t="shared" ref="FB19" si="135">SUM(FB15:FB18)</f>
        <v>56115354</v>
      </c>
      <c r="FC19" s="4">
        <f t="shared" ref="FC19" si="136">SUM(FC15:FC18)</f>
        <v>275039068</v>
      </c>
      <c r="FD19" s="4">
        <f t="shared" ref="FD19" si="137">SUM(FD15:FD18)</f>
        <v>156436100</v>
      </c>
      <c r="FE19" s="4">
        <f t="shared" ref="FE19:FF19" si="138">SUM(FE15:FE18)</f>
        <v>262420080</v>
      </c>
      <c r="FF19" s="4">
        <f t="shared" si="138"/>
        <v>314737593</v>
      </c>
      <c r="FG19" s="4">
        <f t="shared" ref="FG19" si="139">SUM(FG15:FG18)</f>
        <v>56023038</v>
      </c>
      <c r="FH19" s="4">
        <f t="shared" ref="FH19" si="140">SUM(FH15:FH18)</f>
        <v>8279892</v>
      </c>
      <c r="FI19" s="4">
        <f t="shared" ref="FI19" si="141">SUM(FI15:FI18)</f>
        <v>28923533</v>
      </c>
      <c r="FJ19" s="4">
        <f t="shared" ref="FJ19" si="142">SUM(FJ15:FJ18)</f>
        <v>303510350</v>
      </c>
      <c r="FK19" s="4">
        <f t="shared" ref="FK19" si="143">SUM(FK15:FK18)</f>
        <v>3780015</v>
      </c>
      <c r="FL19" s="4">
        <f t="shared" ref="FL19" si="144">SUM(FL15:FL18)</f>
        <v>10339960</v>
      </c>
      <c r="FM19" s="4">
        <f t="shared" ref="FM19" si="145">SUM(FM15:FM18)</f>
        <v>326957</v>
      </c>
      <c r="FN19" s="4">
        <f t="shared" ref="FN19" si="146">SUM(FN15:FN18)</f>
        <v>299298530</v>
      </c>
      <c r="FO19" s="4">
        <f t="shared" ref="FO19" si="147">SUM(FO15:FO18)</f>
        <v>149543833</v>
      </c>
      <c r="FP19" s="4">
        <f t="shared" ref="FP19" si="148">SUM(FP15:FP18)</f>
        <v>2595784</v>
      </c>
      <c r="FQ19" s="4">
        <f t="shared" ref="FQ19" si="149">SUM(FQ15:FQ18)</f>
        <v>43064392</v>
      </c>
      <c r="FR19" s="4">
        <f t="shared" ref="FR19" si="150">SUM(FR15:FR18)</f>
        <v>335457412</v>
      </c>
      <c r="FS19" s="4">
        <f t="shared" ref="FS19" si="151">SUM(FS15:FS18)</f>
        <v>3088713728</v>
      </c>
      <c r="FT19" s="4">
        <f t="shared" ref="FT19" si="152">SUM(FT15:FT18)</f>
        <v>939531308</v>
      </c>
      <c r="FU19" s="4">
        <f t="shared" ref="FU19:FV19" si="153">SUM(FU15:FU18)</f>
        <v>206416161</v>
      </c>
      <c r="FV19" s="4">
        <f t="shared" si="153"/>
        <v>84322498</v>
      </c>
      <c r="FW19" s="4">
        <f t="shared" ref="FW19" si="154">SUM(FW15:FW18)</f>
        <v>6907806</v>
      </c>
      <c r="FX19" s="4">
        <f t="shared" ref="FX19" si="155">SUM(FX15:FX18)</f>
        <v>53652693</v>
      </c>
      <c r="FY19" s="4">
        <f t="shared" ref="FY19" si="156">SUM(FY15:FY18)</f>
        <v>618804172</v>
      </c>
      <c r="FZ19" s="4">
        <f t="shared" ref="FZ19" si="157">SUM(FZ15:FZ18)</f>
        <v>4909343</v>
      </c>
      <c r="GA19" s="4">
        <f t="shared" ref="GA19" si="158">SUM(GA15:GA18)</f>
        <v>76413869</v>
      </c>
      <c r="GB19" s="4">
        <f t="shared" ref="GB19" si="159">SUM(GB15:GB18)</f>
        <v>216128317</v>
      </c>
      <c r="GC19" s="4">
        <f t="shared" ref="GC19" si="160">SUM(GC15:GC18)</f>
        <v>599894885</v>
      </c>
      <c r="GD19" s="4">
        <f t="shared" ref="GD19" si="161">SUM(GD15:GD18)</f>
        <v>7143537</v>
      </c>
      <c r="GE19" s="4">
        <f t="shared" ref="GE19" si="162">SUM(GE15:GE18)</f>
        <v>12560917</v>
      </c>
      <c r="GF19" s="4">
        <f t="shared" ref="GF19" si="163">SUM(GF15:GF18)</f>
        <v>1362196855</v>
      </c>
      <c r="GG19" s="4">
        <f t="shared" ref="GG19" si="164">SUM(GG15:GG18)</f>
        <v>111503157</v>
      </c>
      <c r="GH19" s="4">
        <f t="shared" ref="GH19" si="165">SUM(GH15:GH18)</f>
        <v>2135656</v>
      </c>
      <c r="GI19" s="4">
        <f t="shared" ref="GI19" si="166">SUM(GI15:GI18)</f>
        <v>321113373</v>
      </c>
      <c r="GJ19" s="4">
        <f t="shared" ref="GJ19" si="167">SUM(GJ15:GJ18)</f>
        <v>338148995</v>
      </c>
      <c r="GK19" s="4">
        <f t="shared" ref="GK19:GL19" si="168">SUM(GK15:GK18)</f>
        <v>145673992</v>
      </c>
      <c r="GL19" s="4">
        <f t="shared" si="168"/>
        <v>16271883775</v>
      </c>
      <c r="GM19" s="4">
        <f t="shared" ref="GM19" si="169">SUM(GM15:GM18)</f>
        <v>14563830</v>
      </c>
      <c r="GN19" s="4">
        <f t="shared" ref="GN19" si="170">SUM(GN15:GN18)</f>
        <v>186674632</v>
      </c>
      <c r="GO19" s="4">
        <f t="shared" ref="GO19" si="171">SUM(GO15:GO18)</f>
        <v>1571277</v>
      </c>
      <c r="GP19" s="4">
        <f t="shared" ref="GP19" si="172">SUM(GP15:GP18)</f>
        <v>288519473</v>
      </c>
      <c r="GQ19" s="4">
        <f t="shared" ref="GQ19" si="173">SUM(GQ15:GQ18)</f>
        <v>711606286</v>
      </c>
      <c r="GR19" s="4">
        <f t="shared" ref="GR19" si="174">SUM(GR15:GR18)</f>
        <v>2590216664</v>
      </c>
      <c r="GS19" s="4">
        <f t="shared" ref="GS19" si="175">SUM(GS15:GS18)</f>
        <v>109149260</v>
      </c>
      <c r="GT19" s="4">
        <f t="shared" ref="GT19" si="176">SUM(GT15:GT18)</f>
        <v>133580139</v>
      </c>
      <c r="GU19" s="4">
        <f t="shared" ref="GU19" si="177">SUM(GU15:GU18)</f>
        <v>23772178</v>
      </c>
      <c r="GV19" s="4">
        <f t="shared" ref="GV19" si="178">SUM(GV15:GV18)</f>
        <v>65925</v>
      </c>
      <c r="GW19" s="4">
        <f t="shared" ref="GW19" si="179">SUM(GW15:GW18)</f>
        <v>3303641</v>
      </c>
      <c r="GX19" s="4">
        <f t="shared" ref="GX19" si="180">SUM(GX15:GX18)</f>
        <v>21708908</v>
      </c>
      <c r="GY19" s="4">
        <f t="shared" ref="GY19" si="181">SUM(GY15:GY18)</f>
        <v>1972390</v>
      </c>
      <c r="GZ19" s="4">
        <f t="shared" ref="GZ19" si="182">SUM(GZ15:GZ18)</f>
        <v>120413750</v>
      </c>
      <c r="HA19" s="4">
        <f t="shared" ref="HA19:HB19" si="183">SUM(HA15:HA18)</f>
        <v>109821827</v>
      </c>
      <c r="HB19" s="4">
        <f t="shared" si="183"/>
        <v>25148775</v>
      </c>
      <c r="HC19" s="4">
        <f t="shared" ref="HC19" si="184">SUM(HC15:HC18)</f>
        <v>386643</v>
      </c>
      <c r="HD19" s="4">
        <f t="shared" ref="HD19" si="185">SUM(HD15:HD18)</f>
        <v>1078157</v>
      </c>
      <c r="HE19" s="4">
        <f t="shared" ref="HE19" si="186">SUM(HE15:HE18)</f>
        <v>233607</v>
      </c>
      <c r="HF19" s="4">
        <f t="shared" ref="HF19" si="187">SUM(HF15:HF18)</f>
        <v>5011001</v>
      </c>
      <c r="HG19" s="4">
        <f t="shared" ref="HG19" si="188">SUM(HG15:HG18)</f>
        <v>999061</v>
      </c>
      <c r="HH19" s="4">
        <f t="shared" ref="HH19" si="189">SUM(HH15:HH18)</f>
        <v>1731455</v>
      </c>
      <c r="HI19" s="4">
        <f t="shared" ref="HI19" si="190">SUM(HI15:HI18)</f>
        <v>29517658</v>
      </c>
      <c r="HJ19" s="4">
        <f t="shared" ref="HJ19" si="191">SUM(HJ15:HJ18)</f>
        <v>161960782</v>
      </c>
      <c r="HK19" s="4">
        <f t="shared" ref="HK19" si="192">SUM(HK15:HK18)</f>
        <v>3489400</v>
      </c>
      <c r="HL19" s="4">
        <f t="shared" ref="HL19" si="193">SUM(HL15:HL18)</f>
        <v>17085153</v>
      </c>
      <c r="HM19" s="4">
        <f t="shared" ref="HM19" si="194">SUM(HM15:HM18)</f>
        <v>82184832</v>
      </c>
      <c r="HN19" s="4">
        <f t="shared" ref="HN19" si="195">SUM(HN15:HN18)</f>
        <v>6556109</v>
      </c>
      <c r="HO19" s="4">
        <f t="shared" ref="HO19" si="196">SUM(HO15:HO18)</f>
        <v>171583</v>
      </c>
      <c r="HP19" s="4">
        <f t="shared" ref="HP19" si="197">SUM(HP15:HP18)</f>
        <v>53631714</v>
      </c>
      <c r="HQ19" s="4">
        <f t="shared" ref="HQ19:HR19" si="198">SUM(HQ15:HQ18)</f>
        <v>7902268</v>
      </c>
      <c r="HR19" s="4">
        <f t="shared" si="198"/>
        <v>87663460</v>
      </c>
      <c r="HS19" s="4">
        <f t="shared" ref="HS19" si="199">SUM(HS15:HS18)</f>
        <v>1637300</v>
      </c>
      <c r="HT19" s="4">
        <f t="shared" ref="HT19" si="200">SUM(HT15:HT18)</f>
        <v>10228507</v>
      </c>
      <c r="HU19" s="4">
        <f t="shared" ref="HU19" si="201">SUM(HU15:HU18)</f>
        <v>4560761</v>
      </c>
      <c r="HV19" s="4">
        <f t="shared" ref="HV19" si="202">SUM(HV15:HV18)</f>
        <v>28807756</v>
      </c>
      <c r="HW19" s="4">
        <f t="shared" ref="HW19" si="203">SUM(HW15:HW18)</f>
        <v>9067745</v>
      </c>
      <c r="HX19" s="4">
        <f t="shared" ref="HX19" si="204">SUM(HX15:HX18)</f>
        <v>289083175</v>
      </c>
      <c r="HY19" s="4">
        <f t="shared" ref="HY19" si="205">SUM(HY15:HY18)</f>
        <v>29575969607</v>
      </c>
      <c r="HZ19" s="4">
        <f t="shared" ref="HZ19" si="206">SUM(HZ15:HZ18)</f>
        <v>86834277</v>
      </c>
      <c r="IA19" s="4">
        <f t="shared" ref="IA19" si="207">SUM(IA15:IA18)</f>
        <v>4067332791</v>
      </c>
      <c r="IB19" s="4">
        <f t="shared" ref="IB19" si="208">SUM(IB15:IB18)</f>
        <v>218334604</v>
      </c>
      <c r="IC19" s="4">
        <f t="shared" ref="IC19" si="209">SUM(IC15:IC18)</f>
        <v>2659</v>
      </c>
      <c r="ID19" s="4">
        <f t="shared" ref="ID19" si="210">SUM(ID15:ID18)</f>
        <v>207888418</v>
      </c>
      <c r="IE19" s="4">
        <f t="shared" ref="IE19" si="211">SUM(IE15:IE18)</f>
        <v>110152415</v>
      </c>
      <c r="IF19" s="4">
        <f t="shared" ref="IF19" si="212">SUM(IF15:IF18)</f>
        <v>146153301</v>
      </c>
      <c r="IG19" s="4">
        <f t="shared" ref="IG19:IH19" si="213">SUM(IG15:IG18)</f>
        <v>3843406</v>
      </c>
      <c r="IH19" s="4">
        <f t="shared" si="213"/>
        <v>4709717</v>
      </c>
      <c r="II19" s="4">
        <f t="shared" ref="II19" si="214">SUM(II15:II18)</f>
        <v>3466425</v>
      </c>
      <c r="IJ19" s="4">
        <f t="shared" ref="IJ19" si="215">SUM(IJ15:IJ18)</f>
        <v>112982</v>
      </c>
      <c r="IK19" s="4">
        <f t="shared" ref="IK19" si="216">SUM(IK15:IK18)</f>
        <v>16593617</v>
      </c>
      <c r="IL19" s="4">
        <f t="shared" ref="IL19" si="217">SUM(IL15:IL18)</f>
        <v>9947443</v>
      </c>
      <c r="IM19" s="4">
        <f t="shared" ref="IM19" si="218">SUM(IM15:IM18)</f>
        <v>42591464</v>
      </c>
      <c r="IN19" s="4">
        <f t="shared" ref="IN19" si="219">SUM(IN15:IN18)</f>
        <v>638248533</v>
      </c>
      <c r="IO19" s="4">
        <f t="shared" ref="IO19" si="220">SUM(IO15:IO18)</f>
        <v>455881</v>
      </c>
      <c r="IP19" s="4">
        <f t="shared" ref="IP19" si="221">SUM(IP15:IP18)</f>
        <v>1882963</v>
      </c>
      <c r="IQ19" s="4">
        <f t="shared" ref="IQ19" si="222">SUM(IQ15:IQ18)</f>
        <v>337613</v>
      </c>
      <c r="IR19" s="4">
        <f t="shared" ref="IR19" si="223">SUM(IR15:IR18)</f>
        <v>18563681</v>
      </c>
      <c r="IS19" s="4">
        <f t="shared" ref="IS19" si="224">SUM(IS15:IS18)</f>
        <v>245169</v>
      </c>
      <c r="IT19" s="4">
        <f t="shared" ref="IT19" si="225">SUM(IT15:IT18)</f>
        <v>368258</v>
      </c>
      <c r="IU19" s="4">
        <f t="shared" ref="IU19" si="226">SUM(IU15:IU18)</f>
        <v>0</v>
      </c>
      <c r="IV19" s="4">
        <f t="shared" ref="IV19" si="227">SUM(IV15:IV18)</f>
        <v>2471947</v>
      </c>
      <c r="IW19" s="4">
        <f t="shared" ref="IW19:IX19" si="228">SUM(IW15:IW18)</f>
        <v>1138913</v>
      </c>
      <c r="IX19" s="4">
        <f t="shared" si="228"/>
        <v>0</v>
      </c>
      <c r="IY19" s="4">
        <f t="shared" ref="IY19" si="229">SUM(IY15:IY18)</f>
        <v>8552902</v>
      </c>
      <c r="IZ19" s="4">
        <f t="shared" ref="IZ19" si="230">SUM(IZ15:IZ18)</f>
        <v>111861106</v>
      </c>
      <c r="JA19" s="4">
        <f t="shared" ref="JA19" si="231">SUM(JA15:JA18)</f>
        <v>273760</v>
      </c>
      <c r="JB19" s="4">
        <f t="shared" ref="JB19" si="232">SUM(JB15:JB18)</f>
        <v>47196494587</v>
      </c>
      <c r="JC19" s="4">
        <f t="shared" ref="JC19" si="233">SUM(JC15:JC18)</f>
        <v>11335717602</v>
      </c>
      <c r="JD19" s="4">
        <f t="shared" ref="JD19" si="234">SUM(JD15:JD18)</f>
        <v>1120848149</v>
      </c>
      <c r="JE19" s="4">
        <f t="shared" ref="JE19" si="235">SUM(JE15:JE18)</f>
        <v>9092895</v>
      </c>
      <c r="JF19" s="4">
        <f t="shared" ref="JF19" si="236">SUM(JF15:JF18)</f>
        <v>495447210</v>
      </c>
      <c r="JG19" s="4">
        <f t="shared" ref="JG19" si="237">SUM(JG15:JG18)</f>
        <v>2242079</v>
      </c>
      <c r="JH19" s="4">
        <f t="shared" ref="JH19" si="238">SUM(JH15:JH18)</f>
        <v>741842850</v>
      </c>
      <c r="JI19" s="4">
        <f t="shared" ref="JI19" si="239">SUM(JI15:JI18)</f>
        <v>1580984097</v>
      </c>
      <c r="JJ19" s="4">
        <f t="shared" ref="JJ19" si="240">SUM(JJ15:JJ18)</f>
        <v>5899020</v>
      </c>
      <c r="JK19" s="4">
        <f t="shared" ref="JK19" si="241">SUM(JK15:JK18)</f>
        <v>0</v>
      </c>
      <c r="JL19" s="4">
        <f t="shared" ref="JL19" si="242">SUM(JL15:JL18)</f>
        <v>60157373</v>
      </c>
      <c r="JM19" s="4">
        <f t="shared" ref="JM19:JN19" si="243">SUM(JM15:JM18)</f>
        <v>463016610</v>
      </c>
      <c r="JN19" s="4">
        <f t="shared" si="243"/>
        <v>86747</v>
      </c>
      <c r="JO19" s="4">
        <f t="shared" ref="JO19" si="244">SUM(JO15:JO18)</f>
        <v>3146630</v>
      </c>
      <c r="JP19" s="4">
        <f t="shared" ref="JP19" si="245">SUM(JP15:JP18)</f>
        <v>648938</v>
      </c>
      <c r="JQ19" s="4">
        <f t="shared" ref="JQ19" si="246">SUM(JQ15:JQ18)</f>
        <v>872007</v>
      </c>
      <c r="JR19" s="4">
        <f t="shared" ref="JR19" si="247">SUM(JR15:JR18)</f>
        <v>18692334</v>
      </c>
      <c r="JS19" s="4">
        <f t="shared" ref="JS19" si="248">SUM(JS15:JS18)</f>
        <v>17493029</v>
      </c>
      <c r="JT19" s="4">
        <f t="shared" ref="JT19" si="249">SUM(JT15:JT18)</f>
        <v>45966282</v>
      </c>
      <c r="JU19" s="4">
        <f t="shared" ref="JU19" si="250">SUM(JU15:JU18)</f>
        <v>12923</v>
      </c>
      <c r="JV19" s="4">
        <f t="shared" ref="JV19" si="251">SUM(JV15:JV18)</f>
        <v>2374368</v>
      </c>
      <c r="JW19" s="4">
        <f t="shared" ref="JW19" si="252">SUM(JW15:JW18)</f>
        <v>15522614</v>
      </c>
      <c r="JX19" s="4">
        <f t="shared" ref="JX19" si="253">SUM(JX15:JX18)</f>
        <v>20757286</v>
      </c>
      <c r="JY19" s="4">
        <f t="shared" ref="JY19" si="254">SUM(JY15:JY18)</f>
        <v>365529</v>
      </c>
      <c r="JZ19" s="4">
        <f t="shared" ref="JZ19" si="255">SUM(JZ15:JZ18)</f>
        <v>4069104</v>
      </c>
      <c r="KA19" s="4">
        <f t="shared" ref="KA19" si="256">SUM(KA15:KA18)</f>
        <v>3383796759</v>
      </c>
      <c r="KB19" s="4">
        <f t="shared" ref="KB19" si="257">SUM(KB15:KB18)</f>
        <v>431411</v>
      </c>
      <c r="KC19" s="4">
        <f t="shared" ref="KC19:KD19" si="258">SUM(KC15:KC18)</f>
        <v>10842950</v>
      </c>
      <c r="KD19" s="4">
        <f t="shared" si="258"/>
        <v>25933003</v>
      </c>
      <c r="KE19" s="4">
        <f t="shared" ref="KE19" si="259">SUM(KE15:KE18)</f>
        <v>1919172</v>
      </c>
      <c r="KF19" s="4">
        <f t="shared" ref="KF19" si="260">SUM(KF15:KF18)</f>
        <v>227691</v>
      </c>
      <c r="KG19" s="4">
        <f t="shared" ref="KG19" si="261">SUM(KG15:KG18)</f>
        <v>1335833</v>
      </c>
      <c r="KH19" s="4">
        <f t="shared" ref="KH19" si="262">SUM(KH15:KH18)</f>
        <v>178165757</v>
      </c>
      <c r="KI19" s="4">
        <f t="shared" ref="KI19" si="263">SUM(KI15:KI18)</f>
        <v>3308711</v>
      </c>
      <c r="KJ19" s="4">
        <f t="shared" ref="KJ19" si="264">SUM(KJ15:KJ18)</f>
        <v>41929280</v>
      </c>
      <c r="KK19" s="4">
        <f t="shared" ref="KK19" si="265">SUM(KK15:KK18)</f>
        <v>2107240</v>
      </c>
      <c r="KL19" s="4">
        <f t="shared" ref="KL19" si="266">SUM(KL15:KL18)</f>
        <v>34326435</v>
      </c>
      <c r="KM19" s="4">
        <f t="shared" ref="KM19" si="267">SUM(KM15:KM18)</f>
        <v>11138832</v>
      </c>
      <c r="KN19" s="4">
        <f t="shared" ref="KN19" si="268">SUM(KN15:KN18)</f>
        <v>333405</v>
      </c>
      <c r="KO19" s="4">
        <f t="shared" ref="KO19" si="269">SUM(KO15:KO18)</f>
        <v>1493679</v>
      </c>
      <c r="KP19" s="4">
        <f t="shared" ref="KP19" si="270">SUM(KP15:KP18)</f>
        <v>43632340</v>
      </c>
      <c r="KQ19" s="4">
        <f t="shared" ref="KQ19" si="271">SUM(KQ15:KQ18)</f>
        <v>827434</v>
      </c>
      <c r="KR19" s="4">
        <f t="shared" ref="KR19" si="272">SUM(KR15:KR18)</f>
        <v>31734234</v>
      </c>
      <c r="KS19" s="4">
        <f t="shared" ref="KS19:KT19" si="273">SUM(KS15:KS18)</f>
        <v>533839662</v>
      </c>
      <c r="KT19" s="4">
        <f t="shared" si="273"/>
        <v>7517555</v>
      </c>
      <c r="KU19" s="4">
        <f t="shared" ref="KU19" si="274">SUM(KU15:KU18)</f>
        <v>597763</v>
      </c>
      <c r="KV19" s="4">
        <f t="shared" ref="KV19" si="275">SUM(KV15:KV18)</f>
        <v>23103592</v>
      </c>
      <c r="KW19" s="4">
        <f t="shared" ref="KW19" si="276">SUM(KW15:KW18)</f>
        <v>9553599</v>
      </c>
      <c r="KX19" s="4">
        <f t="shared" ref="KX19" si="277">SUM(KX15:KX18)</f>
        <v>8908385</v>
      </c>
      <c r="KY19" s="4">
        <f t="shared" ref="KY19" si="278">SUM(KY15:KY18)</f>
        <v>3215041</v>
      </c>
      <c r="KZ19" s="4">
        <f t="shared" ref="KZ19" si="279">SUM(KZ15:KZ18)</f>
        <v>159213713</v>
      </c>
      <c r="LA19" s="4">
        <f t="shared" ref="LA19" si="280">SUM(LA15:LA18)</f>
        <v>9931448</v>
      </c>
      <c r="LB19" s="4">
        <f t="shared" ref="LB19" si="281">SUM(LB15:LB18)</f>
        <v>15876</v>
      </c>
      <c r="LC19" s="4">
        <f t="shared" ref="LC19" si="282">SUM(LC15:LC18)</f>
        <v>2252022</v>
      </c>
      <c r="LD19" s="4">
        <f t="shared" ref="LD19" si="283">SUM(LD15:LD18)</f>
        <v>60643266</v>
      </c>
      <c r="LE19" s="4">
        <f t="shared" ref="LE19" si="284">SUM(LE15:LE18)</f>
        <v>127001</v>
      </c>
      <c r="LF19" s="4">
        <f t="shared" ref="LF19" si="285">SUM(LF15:LF18)</f>
        <v>54282132</v>
      </c>
      <c r="LG19" s="4">
        <f t="shared" ref="LG19" si="286">SUM(LG15:LG18)</f>
        <v>522128</v>
      </c>
      <c r="LH19" s="4">
        <f t="shared" ref="LH19" si="287">SUM(LH15:LH18)</f>
        <v>342306</v>
      </c>
      <c r="LI19" s="4">
        <f t="shared" ref="LI19:LJ19" si="288">SUM(LI15:LI18)</f>
        <v>242605988</v>
      </c>
      <c r="LJ19" s="4">
        <f t="shared" si="288"/>
        <v>168256629</v>
      </c>
      <c r="LK19" s="4">
        <f t="shared" ref="LK19" si="289">SUM(LK15:LK18)</f>
        <v>14263765</v>
      </c>
      <c r="LL19" s="4">
        <f t="shared" ref="LL19" si="290">SUM(LL15:LL18)</f>
        <v>3162799</v>
      </c>
      <c r="LM19" s="4">
        <f t="shared" ref="LM19" si="291">SUM(LM15:LM18)</f>
        <v>158161541</v>
      </c>
      <c r="LN19" s="4">
        <f t="shared" ref="LN19" si="292">SUM(LN15:LN18)</f>
        <v>32237896</v>
      </c>
      <c r="LO19" s="4">
        <f t="shared" ref="LO19" si="293">SUM(LO15:LO18)</f>
        <v>51778195</v>
      </c>
      <c r="LP19" s="4">
        <f t="shared" ref="LP19" si="294">SUM(LP15:LP18)</f>
        <v>134320</v>
      </c>
      <c r="LQ19" s="4">
        <f t="shared" ref="LQ19" si="295">SUM(LQ15:LQ18)</f>
        <v>205470583</v>
      </c>
      <c r="LR19" s="4">
        <f t="shared" ref="LR19" si="296">SUM(LR15:LR18)</f>
        <v>23570266</v>
      </c>
      <c r="LS19" s="4">
        <f t="shared" ref="LS19" si="297">SUM(LS15:LS18)</f>
        <v>242850</v>
      </c>
      <c r="LT19" s="4">
        <f t="shared" ref="LT19" si="298">SUM(LT15:LT18)</f>
        <v>10354159</v>
      </c>
      <c r="LU19" s="4">
        <f t="shared" ref="LU19" si="299">SUM(LU15:LU18)</f>
        <v>49553</v>
      </c>
      <c r="LV19" s="4">
        <f t="shared" ref="LV19" si="300">SUM(LV15:LV18)</f>
        <v>28952258</v>
      </c>
      <c r="LW19" s="4">
        <f t="shared" ref="LW19" si="301">SUM(LW15:LW18)</f>
        <v>55673062</v>
      </c>
      <c r="LX19" s="4">
        <f t="shared" ref="LX19" si="302">SUM(LX15:LX18)</f>
        <v>60975494</v>
      </c>
      <c r="LY19" s="4">
        <f t="shared" ref="LY19:LZ19" si="303">SUM(LY15:LY18)</f>
        <v>28599788</v>
      </c>
      <c r="LZ19" s="4">
        <f t="shared" si="303"/>
        <v>120756304</v>
      </c>
      <c r="MA19" s="4">
        <f t="shared" ref="MA19" si="304">SUM(MA15:MA18)</f>
        <v>383889</v>
      </c>
      <c r="MB19" s="4">
        <f t="shared" ref="MB19" si="305">SUM(MB15:MB18)</f>
        <v>1750927</v>
      </c>
      <c r="MC19" s="4">
        <f t="shared" ref="MC19" si="306">SUM(MC15:MC18)</f>
        <v>5765255</v>
      </c>
      <c r="MD19" s="4">
        <f t="shared" ref="MD19" si="307">SUM(MD15:MD18)</f>
        <v>243490482</v>
      </c>
      <c r="ME19" s="4">
        <f t="shared" ref="ME19" si="308">SUM(ME15:ME18)</f>
        <v>155740782</v>
      </c>
      <c r="MF19" s="4">
        <f t="shared" ref="MF19" si="309">SUM(MF15:MF18)</f>
        <v>37290748</v>
      </c>
      <c r="MG19" s="4">
        <f t="shared" ref="MG19" si="310">SUM(MG15:MG18)</f>
        <v>23115675</v>
      </c>
      <c r="MH19" s="4">
        <f t="shared" ref="MH19" si="311">SUM(MH15:MH18)</f>
        <v>3979707</v>
      </c>
      <c r="MI19" s="4">
        <f t="shared" ref="MI19" si="312">SUM(MI15:MI18)</f>
        <v>176351</v>
      </c>
      <c r="MJ19" s="4">
        <f t="shared" ref="MJ19" si="313">SUM(MJ15:MJ18)</f>
        <v>540019</v>
      </c>
      <c r="MK19" s="4">
        <f t="shared" ref="MK19" si="314">SUM(MK15:MK18)</f>
        <v>6257474</v>
      </c>
      <c r="ML19" s="4">
        <f t="shared" ref="ML19" si="315">SUM(ML15:ML18)</f>
        <v>10072417</v>
      </c>
      <c r="MM19" s="4">
        <f t="shared" ref="MM19" si="316">SUM(MM15:MM18)</f>
        <v>17921061</v>
      </c>
      <c r="MN19" s="4">
        <f t="shared" ref="MN19" si="317">SUM(MN15:MN18)</f>
        <v>26722922</v>
      </c>
      <c r="MO19" s="4">
        <f t="shared" ref="MO19:MP19" si="318">SUM(MO15:MO18)</f>
        <v>200756685</v>
      </c>
      <c r="MP19" s="4">
        <f t="shared" si="318"/>
        <v>17917954</v>
      </c>
      <c r="MQ19" s="4">
        <f t="shared" ref="MQ19" si="319">SUM(MQ15:MQ18)</f>
        <v>4528516</v>
      </c>
      <c r="MR19" s="4">
        <f t="shared" ref="MR19" si="320">SUM(MR15:MR18)</f>
        <v>26090326</v>
      </c>
      <c r="MS19" s="4">
        <f t="shared" ref="MS19" si="321">SUM(MS15:MS18)</f>
        <v>160309021</v>
      </c>
      <c r="MT19" s="4">
        <f t="shared" ref="MT19" si="322">SUM(MT15:MT18)</f>
        <v>8363236</v>
      </c>
      <c r="MU19" s="4">
        <f t="shared" ref="MU19" si="323">SUM(MU15:MU18)</f>
        <v>12631305</v>
      </c>
      <c r="MV19" s="4">
        <f t="shared" ref="MV19" si="324">SUM(MV15:MV18)</f>
        <v>790812</v>
      </c>
      <c r="MW19" s="4">
        <f t="shared" ref="MW19" si="325">SUM(MW15:MW18)</f>
        <v>53523213</v>
      </c>
      <c r="MX19" s="4">
        <f t="shared" ref="MX19" si="326">SUM(MX15:MX18)</f>
        <v>15021709</v>
      </c>
      <c r="MY19" s="4">
        <f t="shared" ref="MY19" si="327">SUM(MY15:MY18)</f>
        <v>72942918</v>
      </c>
      <c r="MZ19" s="4">
        <f t="shared" ref="MZ19" si="328">SUM(MZ15:MZ18)</f>
        <v>296175869</v>
      </c>
      <c r="NA19" s="4">
        <f t="shared" ref="NA19" si="329">SUM(NA15:NA18)</f>
        <v>26160497</v>
      </c>
      <c r="NB19" s="4">
        <f t="shared" ref="NB19" si="330">SUM(NB15:NB18)</f>
        <v>1557689096</v>
      </c>
      <c r="NC19" s="4">
        <f t="shared" ref="NC19" si="331">SUM(NC15:NC18)</f>
        <v>62095304</v>
      </c>
      <c r="ND19" s="4">
        <f t="shared" ref="ND19" si="332">SUM(ND15:ND18)</f>
        <v>151196144</v>
      </c>
      <c r="NE19" s="4">
        <f t="shared" ref="NE19:NF19" si="333">SUM(NE15:NE18)</f>
        <v>17216090</v>
      </c>
      <c r="NF19" s="4">
        <f t="shared" si="333"/>
        <v>57614465</v>
      </c>
      <c r="NG19" s="4">
        <f t="shared" ref="NG19" si="334">SUM(NG15:NG18)</f>
        <v>32068846</v>
      </c>
      <c r="NH19" s="4">
        <f t="shared" ref="NH19" si="335">SUM(NH15:NH18)</f>
        <v>24812605</v>
      </c>
      <c r="NI19" s="4">
        <f t="shared" ref="NI19" si="336">SUM(NI15:NI18)</f>
        <v>207771987</v>
      </c>
      <c r="NJ19" s="4">
        <f t="shared" ref="NJ19" si="337">SUM(NJ15:NJ18)</f>
        <v>59743427</v>
      </c>
      <c r="NK19" s="4">
        <f t="shared" ref="NK19" si="338">SUM(NK15:NK18)</f>
        <v>15416076</v>
      </c>
      <c r="NL19" s="4">
        <f t="shared" ref="NL19" si="339">SUM(NL15:NL18)</f>
        <v>9416341</v>
      </c>
      <c r="NM19" s="4">
        <f t="shared" ref="NM19" si="340">SUM(NM15:NM18)</f>
        <v>61211538</v>
      </c>
      <c r="NN19" s="4">
        <f t="shared" ref="NN19" si="341">SUM(NN15:NN18)</f>
        <v>1084849</v>
      </c>
      <c r="NO19" s="4">
        <f t="shared" ref="NO19" si="342">SUM(NO15:NO18)</f>
        <v>61483228</v>
      </c>
      <c r="NP19" s="4">
        <f t="shared" ref="NP19" si="343">SUM(NP15:NP18)</f>
        <v>54507154</v>
      </c>
      <c r="NQ19" s="4">
        <f t="shared" ref="NQ19" si="344">SUM(NQ15:NQ18)</f>
        <v>165618398</v>
      </c>
      <c r="NR19" s="4">
        <f t="shared" ref="NR19" si="345">SUM(NR15:NR18)</f>
        <v>60920631</v>
      </c>
      <c r="NS19" s="4">
        <f t="shared" ref="NS19" si="346">SUM(NS15:NS18)</f>
        <v>2012656</v>
      </c>
      <c r="NT19" s="4">
        <f t="shared" ref="NT19" si="347">SUM(NT15:NT18)</f>
        <v>1449658</v>
      </c>
      <c r="NU19" s="4">
        <f t="shared" ref="NU19:NV19" si="348">SUM(NU15:NU18)</f>
        <v>14849497</v>
      </c>
      <c r="NV19" s="4">
        <f t="shared" si="348"/>
        <v>4577100</v>
      </c>
      <c r="NW19" s="4">
        <f t="shared" ref="NW19" si="349">SUM(NW15:NW18)</f>
        <v>54883214</v>
      </c>
      <c r="NX19" s="4">
        <f t="shared" ref="NX19" si="350">SUM(NX15:NX18)</f>
        <v>24871669</v>
      </c>
      <c r="NY19" s="4">
        <f t="shared" ref="NY19" si="351">SUM(NY15:NY18)</f>
        <v>670000399</v>
      </c>
      <c r="NZ19" s="4">
        <f t="shared" ref="NZ19" si="352">SUM(NZ15:NZ18)</f>
        <v>218199407</v>
      </c>
      <c r="OA19" s="4">
        <f t="shared" ref="OA19" si="353">SUM(OA15:OA18)</f>
        <v>75235009</v>
      </c>
      <c r="OB19" s="4">
        <f t="shared" ref="OB19" si="354">SUM(OB15:OB18)</f>
        <v>157317027</v>
      </c>
      <c r="OC19" s="4">
        <f t="shared" ref="OC19" si="355">SUM(OC15:OC18)</f>
        <v>258322390</v>
      </c>
      <c r="OD19" s="4">
        <f t="shared" ref="OD19" si="356">SUM(OD15:OD18)</f>
        <v>117435531</v>
      </c>
      <c r="OE19" s="4">
        <f t="shared" ref="OE19" si="357">SUM(OE15:OE18)</f>
        <v>193012258</v>
      </c>
      <c r="OF19" s="4">
        <f t="shared" ref="OF19" si="358">SUM(OF15:OF18)</f>
        <v>116376973</v>
      </c>
      <c r="OG19" s="4">
        <f t="shared" ref="OG19" si="359">SUM(OG15:OG18)</f>
        <v>416337918</v>
      </c>
      <c r="OH19" s="4">
        <f t="shared" ref="OH19" si="360">SUM(OH15:OH18)</f>
        <v>44949584</v>
      </c>
      <c r="OI19" s="4">
        <f t="shared" ref="OI19" si="361">SUM(OI15:OI18)</f>
        <v>16077909</v>
      </c>
      <c r="OJ19" s="4">
        <f t="shared" ref="OJ19" si="362">SUM(OJ15:OJ18)</f>
        <v>12041306</v>
      </c>
      <c r="OK19" s="4">
        <f t="shared" ref="OK19:OL19" si="363">SUM(OK15:OK18)</f>
        <v>3628441</v>
      </c>
      <c r="OL19" s="4">
        <f t="shared" si="363"/>
        <v>1957710</v>
      </c>
      <c r="OM19" s="4">
        <f t="shared" ref="OM19" si="364">SUM(OM15:OM18)</f>
        <v>22252282</v>
      </c>
      <c r="ON19" s="4">
        <f t="shared" ref="ON19" si="365">SUM(ON15:ON18)</f>
        <v>32347513</v>
      </c>
      <c r="OO19" s="4">
        <f t="shared" ref="OO19" si="366">SUM(OO15:OO18)</f>
        <v>323318525</v>
      </c>
      <c r="OP19" s="4">
        <f t="shared" ref="OP19" si="367">SUM(OP15:OP18)</f>
        <v>225796781</v>
      </c>
      <c r="OQ19" s="4">
        <f t="shared" ref="OQ19" si="368">SUM(OQ15:OQ18)</f>
        <v>63651702</v>
      </c>
      <c r="OR19" s="4">
        <f t="shared" ref="OR19" si="369">SUM(OR15:OR18)</f>
        <v>81274441</v>
      </c>
      <c r="OS19" s="4">
        <f t="shared" ref="OS19" si="370">SUM(OS15:OS18)</f>
        <v>89336862</v>
      </c>
      <c r="OT19" s="4">
        <f t="shared" ref="OT19" si="371">SUM(OT15:OT18)</f>
        <v>0</v>
      </c>
      <c r="OU19" s="4">
        <f t="shared" ref="OU19" si="372">SUM(OU15:OU18)</f>
        <v>18021477</v>
      </c>
      <c r="OV19" s="4">
        <f t="shared" ref="OV19" si="373">SUM(OV15:OV18)</f>
        <v>40535932</v>
      </c>
      <c r="OW19" s="4">
        <f t="shared" ref="OW19" si="374">SUM(OW15:OW18)</f>
        <v>2658521</v>
      </c>
      <c r="OX19" s="4">
        <f t="shared" ref="OX19" si="375">SUM(OX15:OX18)</f>
        <v>7187434</v>
      </c>
      <c r="OY19" s="4">
        <f t="shared" ref="OY19" si="376">SUM(OY15:OY18)</f>
        <v>1486120</v>
      </c>
      <c r="OZ19" s="4">
        <f t="shared" ref="OZ19" si="377">SUM(OZ15:OZ18)</f>
        <v>33255150</v>
      </c>
      <c r="PA19" s="4">
        <f t="shared" ref="PA19:PB19" si="378">SUM(PA15:PA18)</f>
        <v>159452</v>
      </c>
      <c r="PB19" s="4">
        <f t="shared" si="378"/>
        <v>448214</v>
      </c>
      <c r="PC19" s="4">
        <f t="shared" ref="PC19" si="379">SUM(PC15:PC18)</f>
        <v>0</v>
      </c>
      <c r="PD19" s="4">
        <f t="shared" ref="PD19" si="380">SUM(PD15:PD18)</f>
        <v>36211</v>
      </c>
      <c r="PE19" s="4">
        <f t="shared" ref="PE19" si="381">SUM(PE15:PE18)</f>
        <v>10634</v>
      </c>
      <c r="PF19" s="4">
        <f t="shared" ref="PF19" si="382">SUM(PF15:PF18)</f>
        <v>1505679</v>
      </c>
      <c r="PG19" s="4">
        <f t="shared" ref="PG19" si="383">SUM(PG15:PG18)</f>
        <v>28070024</v>
      </c>
      <c r="PH19" s="4">
        <f t="shared" ref="PH19" si="384">SUM(PH15:PH18)</f>
        <v>15417187</v>
      </c>
      <c r="PI19" s="4">
        <f t="shared" ref="PI19" si="385">SUM(PI15:PI18)</f>
        <v>7548019</v>
      </c>
      <c r="PJ19" s="4">
        <f t="shared" ref="PJ19" si="386">SUM(PJ15:PJ18)</f>
        <v>816579</v>
      </c>
      <c r="PK19" s="4">
        <f t="shared" ref="PK19" si="387">SUM(PK15:PK18)</f>
        <v>72167475</v>
      </c>
      <c r="PL19" s="4">
        <f t="shared" ref="PL19" si="388">SUM(PL15:PL18)</f>
        <v>164066448</v>
      </c>
      <c r="PM19" s="4">
        <f t="shared" ref="PM19" si="389">SUM(PM15:PM18)</f>
        <v>380894</v>
      </c>
      <c r="PN19" s="4">
        <f t="shared" ref="PN19" si="390">SUM(PN15:PN18)</f>
        <v>852559998</v>
      </c>
      <c r="PO19" s="4">
        <f t="shared" ref="PO19" si="391">SUM(PO15:PO18)</f>
        <v>71967395</v>
      </c>
      <c r="PP19" s="4">
        <f t="shared" ref="PP19" si="392">SUM(PP15:PP18)</f>
        <v>6611422</v>
      </c>
      <c r="PQ19" s="4">
        <f t="shared" ref="PQ19:PR19" si="393">SUM(PQ15:PQ18)</f>
        <v>87535573</v>
      </c>
      <c r="PR19" s="4">
        <f t="shared" si="393"/>
        <v>46345119</v>
      </c>
      <c r="PS19" s="4">
        <f t="shared" ref="PS19" si="394">SUM(PS15:PS18)</f>
        <v>290576</v>
      </c>
      <c r="PT19" s="4">
        <f t="shared" ref="PT19" si="395">SUM(PT15:PT18)</f>
        <v>11391442</v>
      </c>
      <c r="PU19" s="4">
        <f t="shared" ref="PU19" si="396">SUM(PU15:PU18)</f>
        <v>120017821</v>
      </c>
      <c r="PV19" s="4">
        <f t="shared" ref="PV19" si="397">SUM(PV15:PV18)</f>
        <v>23945331</v>
      </c>
      <c r="PW19" s="4">
        <f t="shared" ref="PW19" si="398">SUM(PW15:PW18)</f>
        <v>21669369</v>
      </c>
      <c r="PX19" s="4">
        <f t="shared" ref="PX19" si="399">SUM(PX15:PX18)</f>
        <v>120488</v>
      </c>
      <c r="PY19" s="4">
        <f t="shared" ref="PY19" si="400">SUM(PY15:PY18)</f>
        <v>7077809</v>
      </c>
      <c r="PZ19" s="4">
        <f t="shared" ref="PZ19" si="401">SUM(PZ15:PZ18)</f>
        <v>10629292</v>
      </c>
      <c r="QA19" s="4">
        <f t="shared" ref="QA19" si="402">SUM(QA15:QA18)</f>
        <v>9069742</v>
      </c>
      <c r="QB19" s="4">
        <f t="shared" ref="QB19" si="403">SUM(QB15:QB18)</f>
        <v>32117247</v>
      </c>
      <c r="QC19" s="4">
        <f t="shared" ref="QC19" si="404">SUM(QC15:QC18)</f>
        <v>582661016</v>
      </c>
      <c r="QD19" s="4">
        <f t="shared" ref="QD19" si="405">SUM(QD15:QD18)</f>
        <v>880537383</v>
      </c>
      <c r="QE19" s="4">
        <f t="shared" ref="QE19" si="406">SUM(QE15:QE18)</f>
        <v>372263975</v>
      </c>
      <c r="QF19" s="4">
        <f t="shared" ref="QF19" si="407">SUM(QF15:QF18)</f>
        <v>83712128</v>
      </c>
      <c r="QG19" s="4">
        <f t="shared" ref="QG19:QH19" si="408">SUM(QG15:QG18)</f>
        <v>125337827</v>
      </c>
      <c r="QH19" s="4">
        <f t="shared" si="408"/>
        <v>19560828</v>
      </c>
      <c r="QI19" s="4">
        <f t="shared" ref="QI19" si="409">SUM(QI15:QI18)</f>
        <v>107637419</v>
      </c>
      <c r="QJ19" s="4">
        <f t="shared" ref="QJ19" si="410">SUM(QJ15:QJ18)</f>
        <v>262897302</v>
      </c>
      <c r="QK19" s="4">
        <f t="shared" ref="QK19" si="411">SUM(QK15:QK18)</f>
        <v>30041470</v>
      </c>
      <c r="QL19" s="4">
        <f t="shared" ref="QL19" si="412">SUM(QL15:QL18)</f>
        <v>106460599</v>
      </c>
      <c r="QM19" s="4">
        <f t="shared" ref="QM19" si="413">SUM(QM15:QM18)</f>
        <v>43939260</v>
      </c>
      <c r="QN19" s="4">
        <f t="shared" ref="QN19" si="414">SUM(QN15:QN18)</f>
        <v>21882202</v>
      </c>
      <c r="QO19" s="4">
        <f t="shared" ref="QO19" si="415">SUM(QO15:QO18)</f>
        <v>101374052</v>
      </c>
      <c r="QP19" s="4">
        <f t="shared" ref="QP19" si="416">SUM(QP15:QP18)</f>
        <v>28780183</v>
      </c>
      <c r="QQ19" s="4">
        <f t="shared" ref="QQ19" si="417">SUM(QQ15:QQ18)</f>
        <v>2098742</v>
      </c>
      <c r="QR19" s="4">
        <f t="shared" ref="QR19" si="418">SUM(QR15:QR18)</f>
        <v>13763637</v>
      </c>
      <c r="QS19" s="4">
        <f t="shared" ref="QS19" si="419">SUM(QS15:QS18)</f>
        <v>26573695</v>
      </c>
      <c r="QT19" s="4">
        <f t="shared" ref="QT19" si="420">SUM(QT15:QT18)</f>
        <v>293680818</v>
      </c>
      <c r="QU19" s="4">
        <f t="shared" ref="QU19" si="421">SUM(QU15:QU18)</f>
        <v>4067096</v>
      </c>
      <c r="QV19" s="4">
        <f t="shared" ref="QV19" si="422">SUM(QV15:QV18)</f>
        <v>81855032</v>
      </c>
      <c r="QW19" s="4">
        <f t="shared" ref="QW19:QX19" si="423">SUM(QW15:QW18)</f>
        <v>404285593</v>
      </c>
      <c r="QX19" s="4">
        <f t="shared" si="423"/>
        <v>87435928</v>
      </c>
      <c r="QY19" s="4">
        <f t="shared" ref="QY19" si="424">SUM(QY15:QY18)</f>
        <v>9066558</v>
      </c>
      <c r="QZ19" s="4">
        <f t="shared" ref="QZ19" si="425">SUM(QZ15:QZ18)</f>
        <v>554827322</v>
      </c>
      <c r="RA19" s="4">
        <f t="shared" ref="RA19" si="426">SUM(RA15:RA18)</f>
        <v>67666898</v>
      </c>
      <c r="RB19" s="4">
        <f t="shared" ref="RB19" si="427">SUM(RB15:RB18)</f>
        <v>42911968</v>
      </c>
      <c r="RC19" s="4">
        <f t="shared" ref="RC19" si="428">SUM(RC15:RC18)</f>
        <v>202584752</v>
      </c>
      <c r="RD19" s="4">
        <f t="shared" ref="RD19" si="429">SUM(RD15:RD18)</f>
        <v>22515848</v>
      </c>
      <c r="RE19" s="4">
        <f t="shared" ref="RE19" si="430">SUM(RE15:RE18)</f>
        <v>152657045</v>
      </c>
      <c r="RF19" s="4">
        <f t="shared" ref="RF19" si="431">SUM(RF15:RF18)</f>
        <v>744282</v>
      </c>
      <c r="RG19" s="4">
        <f t="shared" ref="RG19" si="432">SUM(RG15:RG18)</f>
        <v>1385884</v>
      </c>
      <c r="RH19" s="4">
        <f t="shared" ref="RH19" si="433">SUM(RH15:RH18)</f>
        <v>82538825</v>
      </c>
      <c r="RI19" s="4">
        <f t="shared" ref="RI19" si="434">SUM(RI15:RI18)</f>
        <v>4462565</v>
      </c>
      <c r="RJ19" s="4">
        <f t="shared" ref="RJ19" si="435">SUM(RJ15:RJ18)</f>
        <v>852901</v>
      </c>
      <c r="RK19" s="4">
        <f t="shared" ref="RK19" si="436">SUM(RK15:RK18)</f>
        <v>26972999</v>
      </c>
      <c r="RL19" s="4">
        <f t="shared" ref="RL19" si="437">SUM(RL15:RL18)</f>
        <v>59409470</v>
      </c>
      <c r="RM19" s="4">
        <f t="shared" ref="RM19:RN19" si="438">SUM(RM15:RM18)</f>
        <v>54373260</v>
      </c>
      <c r="RN19" s="4">
        <f t="shared" si="438"/>
        <v>1082255530</v>
      </c>
      <c r="RO19" s="4">
        <f t="shared" ref="RO19" si="439">SUM(RO15:RO18)</f>
        <v>101629694</v>
      </c>
      <c r="RP19" s="4">
        <f t="shared" ref="RP19" si="440">SUM(RP15:RP18)</f>
        <v>3246814</v>
      </c>
      <c r="RQ19" s="4">
        <f t="shared" ref="RQ19" si="441">SUM(RQ15:RQ18)</f>
        <v>3607081</v>
      </c>
      <c r="RR19" s="4">
        <f t="shared" ref="RR19" si="442">SUM(RR15:RR18)</f>
        <v>3114627</v>
      </c>
      <c r="RS19" s="4">
        <f t="shared" ref="RS19" si="443">SUM(RS15:RS18)</f>
        <v>181066037</v>
      </c>
      <c r="RT19" s="4">
        <f t="shared" ref="RT19" si="444">SUM(RT15:RT18)</f>
        <v>365463</v>
      </c>
      <c r="RU19" s="4">
        <f t="shared" ref="RU19" si="445">SUM(RU15:RU18)</f>
        <v>104967421</v>
      </c>
      <c r="RV19" s="4">
        <f t="shared" ref="RV19" si="446">SUM(RV15:RV18)</f>
        <v>257052</v>
      </c>
      <c r="RW19" s="4">
        <f t="shared" ref="RW19" si="447">SUM(RW15:RW18)</f>
        <v>778602</v>
      </c>
      <c r="RX19" s="4">
        <f t="shared" ref="RX19" si="448">SUM(RX15:RX18)</f>
        <v>1553934978</v>
      </c>
      <c r="RY19" s="4">
        <f t="shared" ref="RY19" si="449">SUM(RY15:RY18)</f>
        <v>2809383</v>
      </c>
      <c r="RZ19" s="4">
        <f t="shared" ref="RZ19" si="450">SUM(RZ15:RZ18)</f>
        <v>662274</v>
      </c>
      <c r="SA19" s="4">
        <f t="shared" ref="SA19" si="451">SUM(SA15:SA18)</f>
        <v>6768732</v>
      </c>
      <c r="SB19" s="4">
        <f t="shared" ref="SB19" si="452">SUM(SB15:SB18)</f>
        <v>7437147</v>
      </c>
      <c r="SC19" s="4">
        <f t="shared" ref="SC19:SD19" si="453">SUM(SC15:SC18)</f>
        <v>4815012</v>
      </c>
      <c r="SD19" s="4">
        <f t="shared" si="453"/>
        <v>78313</v>
      </c>
      <c r="SE19" s="4">
        <f t="shared" ref="SE19" si="454">SUM(SE15:SE18)</f>
        <v>2577774</v>
      </c>
      <c r="SF19" s="4">
        <f t="shared" ref="SF19" si="455">SUM(SF15:SF18)</f>
        <v>7865068</v>
      </c>
      <c r="SG19" s="4">
        <f t="shared" ref="SG19" si="456">SUM(SG15:SG18)</f>
        <v>30664816</v>
      </c>
      <c r="SH19" s="4">
        <f t="shared" ref="SH19" si="457">SUM(SH15:SH18)</f>
        <v>4032394</v>
      </c>
      <c r="SI19" s="4">
        <f t="shared" ref="SI19" si="458">SUM(SI15:SI18)</f>
        <v>1350014</v>
      </c>
      <c r="SJ19" s="4">
        <f t="shared" ref="SJ19" si="459">SUM(SJ15:SJ18)</f>
        <v>32624797</v>
      </c>
      <c r="SK19" s="4">
        <f t="shared" ref="SK19" si="460">SUM(SK15:SK18)</f>
        <v>13635577</v>
      </c>
      <c r="SL19" s="4">
        <f t="shared" ref="SL19" si="461">SUM(SL15:SL18)</f>
        <v>1949138</v>
      </c>
      <c r="SM19" s="4">
        <f t="shared" ref="SM19" si="462">SUM(SM15:SM18)</f>
        <v>28921419</v>
      </c>
      <c r="SN19" s="4">
        <f t="shared" ref="SN19" si="463">SUM(SN15:SN18)</f>
        <v>4362654</v>
      </c>
      <c r="SO19" s="4">
        <f t="shared" ref="SO19" si="464">SUM(SO15:SO18)</f>
        <v>15794</v>
      </c>
      <c r="SP19" s="4">
        <f t="shared" ref="SP19" si="465">SUM(SP15:SP18)</f>
        <v>287466373</v>
      </c>
      <c r="SQ19" s="4">
        <f t="shared" ref="SQ19" si="466">SUM(SQ15:SQ18)</f>
        <v>63958678</v>
      </c>
      <c r="SR19" s="4">
        <f t="shared" ref="SR19" si="467">SUM(SR15:SR18)</f>
        <v>290683579</v>
      </c>
      <c r="SS19" s="4">
        <f t="shared" ref="SS19:ST19" si="468">SUM(SS15:SS18)</f>
        <v>1542022</v>
      </c>
      <c r="ST19" s="4">
        <f t="shared" si="468"/>
        <v>5298</v>
      </c>
      <c r="SU19" s="4">
        <f t="shared" ref="SU19" si="469">SUM(SU15:SU18)</f>
        <v>1850567</v>
      </c>
      <c r="SV19" s="4">
        <f t="shared" ref="SV19" si="470">SUM(SV15:SV18)</f>
        <v>993817840</v>
      </c>
      <c r="SW19" s="4">
        <f t="shared" ref="SW19" si="471">SUM(SW15:SW18)</f>
        <v>38081145</v>
      </c>
      <c r="SX19" s="4">
        <f t="shared" ref="SX19" si="472">SUM(SX15:SX18)</f>
        <v>583599029</v>
      </c>
      <c r="SY19" s="4">
        <f t="shared" ref="SY19" si="473">SUM(SY15:SY18)</f>
        <v>161105450</v>
      </c>
      <c r="SZ19" s="4">
        <f t="shared" ref="SZ19" si="474">SUM(SZ15:SZ18)</f>
        <v>316829945</v>
      </c>
      <c r="TA19" s="4">
        <f t="shared" ref="TA19" si="475">SUM(TA15:TA18)</f>
        <v>857807407</v>
      </c>
      <c r="TB19" s="4">
        <f t="shared" ref="TB19" si="476">SUM(TB15:TB18)</f>
        <v>12687465</v>
      </c>
      <c r="TC19" s="4">
        <f t="shared" ref="TC19" si="477">SUM(TC15:TC18)</f>
        <v>205532</v>
      </c>
      <c r="TD19" s="4">
        <f t="shared" ref="TD19" si="478">SUM(TD15:TD18)</f>
        <v>19656074</v>
      </c>
      <c r="TE19" s="4">
        <f t="shared" ref="TE19" si="479">SUM(TE15:TE18)</f>
        <v>179104</v>
      </c>
      <c r="TF19" s="4">
        <f t="shared" ref="TF19" si="480">SUM(TF15:TF18)</f>
        <v>22096332</v>
      </c>
      <c r="TG19" s="4">
        <f t="shared" ref="TG19" si="481">SUM(TG15:TG18)</f>
        <v>419217490</v>
      </c>
      <c r="TH19" s="4">
        <f t="shared" ref="TH19" si="482">SUM(TH15:TH18)</f>
        <v>5105320</v>
      </c>
      <c r="TI19" s="4">
        <f t="shared" ref="TI19:TJ19" si="483">SUM(TI15:TI18)</f>
        <v>1709768</v>
      </c>
      <c r="TJ19" s="4">
        <f t="shared" si="483"/>
        <v>23807302</v>
      </c>
      <c r="TK19" s="4">
        <f t="shared" ref="TK19" si="484">SUM(TK15:TK18)</f>
        <v>44623</v>
      </c>
      <c r="TL19" s="4">
        <f t="shared" ref="TL19" si="485">SUM(TL15:TL18)</f>
        <v>444330</v>
      </c>
      <c r="TM19" s="4">
        <f t="shared" ref="TM19" si="486">SUM(TM15:TM18)</f>
        <v>135846</v>
      </c>
      <c r="TN19" s="4">
        <f t="shared" ref="TN19" si="487">SUM(TN15:TN18)</f>
        <v>558697</v>
      </c>
      <c r="TO19" s="4">
        <f t="shared" ref="TO19" si="488">SUM(TO15:TO18)</f>
        <v>192841</v>
      </c>
      <c r="TP19" s="4">
        <f t="shared" ref="TP19" si="489">SUM(TP15:TP18)</f>
        <v>326453</v>
      </c>
      <c r="TQ19" s="4">
        <f t="shared" ref="TQ19" si="490">SUM(TQ15:TQ18)</f>
        <v>4925563</v>
      </c>
      <c r="TR19" s="4">
        <f t="shared" ref="TR19" si="491">SUM(TR15:TR18)</f>
        <v>791674067</v>
      </c>
      <c r="TS19" s="4">
        <f t="shared" ref="TS19" si="492">SUM(TS15:TS18)</f>
        <v>12003540013</v>
      </c>
      <c r="TT19" s="4">
        <f t="shared" ref="TT19" si="493">SUM(TT15:TT18)</f>
        <v>10748981</v>
      </c>
      <c r="TU19" s="4">
        <f t="shared" ref="TU19" si="494">SUM(TU15:TU18)</f>
        <v>68161660</v>
      </c>
      <c r="TV19" s="4">
        <f t="shared" ref="TV19" si="495">SUM(TV15:TV18)</f>
        <v>9758582</v>
      </c>
      <c r="TW19" s="4">
        <f t="shared" ref="TW19" si="496">SUM(TW15:TW18)</f>
        <v>12737645</v>
      </c>
      <c r="TX19" s="4">
        <f t="shared" ref="TX19" si="497">SUM(TX15:TX18)</f>
        <v>15867456</v>
      </c>
      <c r="TY19" s="4">
        <f t="shared" ref="TY19:TZ19" si="498">SUM(TY15:TY18)</f>
        <v>484924068</v>
      </c>
      <c r="TZ19" s="4">
        <f t="shared" si="498"/>
        <v>90011648</v>
      </c>
      <c r="UA19" s="4">
        <f t="shared" ref="UA19" si="499">SUM(UA15:UA18)</f>
        <v>403621558</v>
      </c>
      <c r="UB19" s="4">
        <f t="shared" ref="UB19" si="500">SUM(UB15:UB18)</f>
        <v>191360113</v>
      </c>
      <c r="UC19" s="4">
        <f t="shared" ref="UC19" si="501">SUM(UC15:UC18)</f>
        <v>11522969</v>
      </c>
      <c r="UD19" s="4">
        <f t="shared" ref="UD19" si="502">SUM(UD15:UD18)</f>
        <v>585623</v>
      </c>
      <c r="UE19" s="4">
        <f t="shared" ref="UE19" si="503">SUM(UE15:UE18)</f>
        <v>12319960</v>
      </c>
      <c r="UF19" s="4">
        <f t="shared" ref="UF19" si="504">SUM(UF15:UF18)</f>
        <v>11474052</v>
      </c>
      <c r="UG19" s="4">
        <f t="shared" ref="UG19" si="505">SUM(UG15:UG18)</f>
        <v>479257952</v>
      </c>
      <c r="UH19" s="4">
        <f t="shared" ref="UH19" si="506">SUM(UH15:UH18)</f>
        <v>401907212</v>
      </c>
      <c r="UI19" s="4">
        <f t="shared" ref="UI19" si="507">SUM(UI15:UI18)</f>
        <v>228537</v>
      </c>
      <c r="UJ19" s="4">
        <f t="shared" ref="UJ19" si="508">SUM(UJ15:UJ18)</f>
        <v>48784459</v>
      </c>
      <c r="UK19" s="4">
        <f t="shared" ref="UK19" si="509">SUM(UK15:UK18)</f>
        <v>405348</v>
      </c>
      <c r="UL19" s="4">
        <f t="shared" ref="UL19" si="510">SUM(UL15:UL18)</f>
        <v>6619188</v>
      </c>
      <c r="UM19" s="4">
        <f t="shared" ref="UM19" si="511">SUM(UM15:UM18)</f>
        <v>3347296</v>
      </c>
      <c r="UN19" s="4">
        <f t="shared" ref="UN19" si="512">SUM(UN15:UN18)</f>
        <v>561974</v>
      </c>
      <c r="UO19" s="4">
        <f t="shared" ref="UO19:UP19" si="513">SUM(UO15:UO18)</f>
        <v>123114042</v>
      </c>
      <c r="UP19" s="4">
        <f t="shared" si="513"/>
        <v>176896088</v>
      </c>
      <c r="UQ19" s="4">
        <f t="shared" ref="UQ19" si="514">SUM(UQ15:UQ18)</f>
        <v>15596896</v>
      </c>
      <c r="UR19" s="4">
        <f t="shared" ref="UR19" si="515">SUM(UR15:UR18)</f>
        <v>13138415</v>
      </c>
      <c r="US19" s="4">
        <f t="shared" ref="US19" si="516">SUM(US15:US18)</f>
        <v>3145470</v>
      </c>
      <c r="UT19" s="4">
        <f t="shared" ref="UT19" si="517">SUM(UT15:UT18)</f>
        <v>259303644</v>
      </c>
      <c r="UU19" s="4">
        <f t="shared" ref="UU19" si="518">SUM(UU15:UU18)</f>
        <v>55300072</v>
      </c>
      <c r="UV19" s="4">
        <f t="shared" ref="UV19" si="519">SUM(UV15:UV18)</f>
        <v>2112041</v>
      </c>
      <c r="UW19" s="4">
        <f t="shared" ref="UW19" si="520">SUM(UW15:UW18)</f>
        <v>1153474</v>
      </c>
      <c r="UX19" s="4">
        <f t="shared" ref="UX19" si="521">SUM(UX15:UX18)</f>
        <v>60360</v>
      </c>
      <c r="UY19" s="4">
        <f t="shared" ref="UY19" si="522">SUM(UY15:UY18)</f>
        <v>38851</v>
      </c>
      <c r="UZ19" s="4">
        <f t="shared" ref="UZ19" si="523">SUM(UZ15:UZ18)</f>
        <v>137048</v>
      </c>
      <c r="VA19" s="4">
        <f t="shared" ref="VA19" si="524">SUM(VA15:VA18)</f>
        <v>16765326</v>
      </c>
      <c r="VB19" s="4">
        <f t="shared" ref="VB19" si="525">SUM(VB15:VB18)</f>
        <v>11633806</v>
      </c>
      <c r="VC19" s="4">
        <f t="shared" ref="VC19" si="526">SUM(VC15:VC18)</f>
        <v>75760</v>
      </c>
      <c r="VD19" s="4">
        <f t="shared" ref="VD19" si="527">SUM(VD15:VD18)</f>
        <v>192501</v>
      </c>
      <c r="VE19" s="4">
        <f t="shared" ref="VE19:VF19" si="528">SUM(VE15:VE18)</f>
        <v>23120005</v>
      </c>
      <c r="VF19" s="4">
        <f t="shared" si="528"/>
        <v>0</v>
      </c>
      <c r="VG19" s="4">
        <f t="shared" ref="VG19" si="529">SUM(VG15:VG18)</f>
        <v>16996813</v>
      </c>
      <c r="VH19" s="4">
        <f t="shared" ref="VH19" si="530">SUM(VH15:VH18)</f>
        <v>844748</v>
      </c>
      <c r="VI19" s="4">
        <f t="shared" ref="VI19" si="531">SUM(VI15:VI18)</f>
        <v>21895186</v>
      </c>
      <c r="VJ19" s="4">
        <f t="shared" ref="VJ19" si="532">SUM(VJ15:VJ18)</f>
        <v>61797</v>
      </c>
      <c r="VK19" s="4">
        <f t="shared" ref="VK19" si="533">SUM(VK15:VK18)</f>
        <v>67593</v>
      </c>
      <c r="VL19" s="4">
        <f t="shared" ref="VL19" si="534">SUM(VL15:VL18)</f>
        <v>76569</v>
      </c>
      <c r="VM19" s="4">
        <f t="shared" ref="VM19" si="535">SUM(VM15:VM18)</f>
        <v>118364126</v>
      </c>
      <c r="VN19" s="4">
        <f t="shared" ref="VN19" si="536">SUM(VN15:VN18)</f>
        <v>2120052</v>
      </c>
      <c r="VO19" s="4">
        <f t="shared" ref="VO19" si="537">SUM(VO15:VO18)</f>
        <v>3918403</v>
      </c>
      <c r="VP19" s="4">
        <f t="shared" ref="VP19" si="538">SUM(VP15:VP18)</f>
        <v>0</v>
      </c>
      <c r="VQ19" s="4">
        <f t="shared" ref="VQ19" si="539">SUM(VQ15:VQ18)</f>
        <v>110065369</v>
      </c>
      <c r="VR19" s="4">
        <f t="shared" ref="VR19" si="540">SUM(VR15:VR18)</f>
        <v>51775</v>
      </c>
      <c r="VS19" s="4">
        <f t="shared" ref="VS19" si="541">SUM(VS15:VS18)</f>
        <v>3701515</v>
      </c>
      <c r="VT19" s="4">
        <f t="shared" ref="VT19" si="542">SUM(VT15:VT18)</f>
        <v>62218</v>
      </c>
      <c r="VU19" s="4">
        <f t="shared" ref="VU19:VV19" si="543">SUM(VU15:VU18)</f>
        <v>1005604</v>
      </c>
      <c r="VV19" s="4">
        <f t="shared" si="543"/>
        <v>9949</v>
      </c>
      <c r="VW19" s="4">
        <f t="shared" ref="VW19" si="544">SUM(VW15:VW18)</f>
        <v>459992</v>
      </c>
      <c r="VX19" s="4">
        <f t="shared" ref="VX19" si="545">SUM(VX15:VX18)</f>
        <v>733342</v>
      </c>
      <c r="VY19" s="4">
        <f t="shared" ref="VY19" si="546">SUM(VY15:VY18)</f>
        <v>0</v>
      </c>
      <c r="VZ19" s="4">
        <f t="shared" ref="VZ19" si="547">SUM(VZ15:VZ18)</f>
        <v>5163249757</v>
      </c>
      <c r="WA19" s="4">
        <f t="shared" ref="WA19" si="548">SUM(WA15:WA18)</f>
        <v>16111665</v>
      </c>
      <c r="WB19" s="4">
        <f t="shared" ref="WB19" si="549">SUM(WB15:WB18)</f>
        <v>451600</v>
      </c>
      <c r="WC19" s="4">
        <f t="shared" ref="WC19" si="550">SUM(WC15:WC18)</f>
        <v>369508</v>
      </c>
      <c r="WD19" s="4">
        <f t="shared" ref="WD19" si="551">SUM(WD15:WD18)</f>
        <v>15286937</v>
      </c>
      <c r="WE19" s="4">
        <f t="shared" ref="WE19" si="552">SUM(WE15:WE18)</f>
        <v>197898</v>
      </c>
      <c r="WF19" s="4">
        <f t="shared" ref="WF19" si="553">SUM(WF15:WF18)</f>
        <v>2907433</v>
      </c>
      <c r="WG19" s="4">
        <f t="shared" ref="WG19" si="554">SUM(WG15:WG18)</f>
        <v>14853792</v>
      </c>
      <c r="WH19" s="4">
        <f t="shared" ref="WH19" si="555">SUM(WH15:WH18)</f>
        <v>90107082</v>
      </c>
      <c r="WI19" s="4">
        <f t="shared" ref="WI19" si="556">SUM(WI15:WI18)</f>
        <v>1362701</v>
      </c>
      <c r="WJ19" s="4">
        <f t="shared" ref="WJ19" si="557">SUM(WJ15:WJ18)</f>
        <v>12221781</v>
      </c>
      <c r="WK19" s="4">
        <f t="shared" ref="WK19:WL19" si="558">SUM(WK15:WK18)</f>
        <v>596719</v>
      </c>
      <c r="WL19" s="4">
        <f t="shared" si="558"/>
        <v>19222</v>
      </c>
      <c r="WM19" s="4">
        <f t="shared" ref="WM19" si="559">SUM(WM15:WM18)</f>
        <v>11287</v>
      </c>
      <c r="WN19" s="4">
        <f t="shared" ref="WN19" si="560">SUM(WN15:WN18)</f>
        <v>0</v>
      </c>
      <c r="WO19" s="4">
        <f t="shared" ref="WO19" si="561">SUM(WO15:WO18)</f>
        <v>17783702</v>
      </c>
      <c r="WP19" s="4">
        <f t="shared" ref="WP19" si="562">SUM(WP15:WP18)</f>
        <v>20534340</v>
      </c>
      <c r="WQ19" s="4">
        <f t="shared" ref="WQ19" si="563">SUM(WQ15:WQ18)</f>
        <v>0</v>
      </c>
      <c r="WR19" s="4">
        <f t="shared" ref="WR19" si="564">SUM(WR15:WR18)</f>
        <v>119080</v>
      </c>
      <c r="WS19" s="4">
        <f t="shared" ref="WS19" si="565">SUM(WS15:WS18)</f>
        <v>5233231</v>
      </c>
      <c r="WT19" s="4">
        <f t="shared" ref="WT19" si="566">SUM(WT15:WT18)</f>
        <v>2423234</v>
      </c>
      <c r="WU19" s="4">
        <f t="shared" ref="WU19" si="567">SUM(WU15:WU18)</f>
        <v>20105</v>
      </c>
      <c r="WV19" s="4">
        <f t="shared" ref="WV19" si="568">SUM(WV15:WV18)</f>
        <v>30980</v>
      </c>
      <c r="WW19" s="4">
        <f t="shared" ref="WW19" si="569">SUM(WW15:WW18)</f>
        <v>7493782</v>
      </c>
      <c r="WX19" s="4">
        <f t="shared" ref="WX19" si="570">SUM(WX15:WX18)</f>
        <v>61701304</v>
      </c>
      <c r="WY19" s="4">
        <f t="shared" ref="WY19" si="571">SUM(WY15:WY18)</f>
        <v>317327</v>
      </c>
      <c r="WZ19" s="4">
        <f t="shared" ref="WZ19" si="572">SUM(WZ15:WZ18)</f>
        <v>6155648</v>
      </c>
      <c r="XA19" s="4">
        <f t="shared" ref="XA19:XB19" si="573">SUM(XA15:XA18)</f>
        <v>44748</v>
      </c>
      <c r="XB19" s="4">
        <f t="shared" si="573"/>
        <v>291150</v>
      </c>
      <c r="XC19" s="4">
        <f t="shared" ref="XC19" si="574">SUM(XC15:XC18)</f>
        <v>31623370</v>
      </c>
      <c r="XD19" s="4">
        <f t="shared" ref="XD19" si="575">SUM(XD15:XD18)</f>
        <v>46515</v>
      </c>
      <c r="XE19" s="4">
        <f t="shared" ref="XE19" si="576">SUM(XE15:XE18)</f>
        <v>1236186</v>
      </c>
      <c r="XF19" s="4">
        <f t="shared" ref="XF19" si="577">SUM(XF15:XF18)</f>
        <v>42296651</v>
      </c>
      <c r="XG19" s="4">
        <f t="shared" ref="XG19" si="578">SUM(XG15:XG18)</f>
        <v>7948244</v>
      </c>
      <c r="XH19" s="4">
        <f t="shared" ref="XH19" si="579">SUM(XH15:XH18)</f>
        <v>18666</v>
      </c>
      <c r="XI19" s="4">
        <f t="shared" ref="XI19" si="580">SUM(XI15:XI18)</f>
        <v>911904</v>
      </c>
      <c r="XJ19" s="4">
        <f t="shared" ref="XJ19" si="581">SUM(XJ15:XJ18)</f>
        <v>186704</v>
      </c>
      <c r="XK19" s="4">
        <f t="shared" ref="XK19" si="582">SUM(XK15:XK18)</f>
        <v>0</v>
      </c>
      <c r="XL19" s="4">
        <f t="shared" ref="XL19" si="583">SUM(XL15:XL18)</f>
        <v>1702649</v>
      </c>
      <c r="XM19" s="4">
        <f t="shared" ref="XM19" si="584">SUM(XM15:XM18)</f>
        <v>3021976</v>
      </c>
      <c r="XN19" s="4">
        <f t="shared" ref="XN19" si="585">SUM(XN15:XN18)</f>
        <v>1175510</v>
      </c>
      <c r="XO19" s="4">
        <f t="shared" ref="XO19" si="586">SUM(XO15:XO18)</f>
        <v>883426</v>
      </c>
      <c r="XP19" s="4">
        <f t="shared" ref="XP19" si="587">SUM(XP15:XP18)</f>
        <v>732616</v>
      </c>
      <c r="XQ19" s="4">
        <f t="shared" ref="XQ19:XR19" si="588">SUM(XQ15:XQ18)</f>
        <v>688101</v>
      </c>
      <c r="XR19" s="4">
        <f t="shared" si="588"/>
        <v>348969</v>
      </c>
      <c r="XS19" s="4">
        <f t="shared" ref="XS19" si="589">SUM(XS15:XS18)</f>
        <v>636285</v>
      </c>
      <c r="XT19" s="4">
        <f t="shared" ref="XT19" si="590">SUM(XT15:XT18)</f>
        <v>3212338</v>
      </c>
      <c r="XU19" s="4">
        <f t="shared" ref="XU19" si="591">SUM(XU15:XU18)</f>
        <v>31599822</v>
      </c>
      <c r="XV19" s="4">
        <f t="shared" ref="XV19" si="592">SUM(XV15:XV18)</f>
        <v>5276342</v>
      </c>
      <c r="XW19" s="4">
        <f t="shared" ref="XW19" si="593">SUM(XW15:XW18)</f>
        <v>134428939</v>
      </c>
      <c r="XX19" s="4">
        <f t="shared" ref="XX19" si="594">SUM(XX15:XX18)</f>
        <v>548919</v>
      </c>
      <c r="XY19" s="4">
        <f t="shared" ref="XY19" si="595">SUM(XY15:XY18)</f>
        <v>203859</v>
      </c>
      <c r="XZ19" s="4">
        <f t="shared" ref="XZ19" si="596">SUM(XZ15:XZ18)</f>
        <v>1189902</v>
      </c>
      <c r="YA19" s="4">
        <f t="shared" ref="YA19" si="597">SUM(YA15:YA18)</f>
        <v>28429169</v>
      </c>
      <c r="YB19" s="4">
        <f t="shared" ref="YB19" si="598">SUM(YB15:YB18)</f>
        <v>2452131</v>
      </c>
      <c r="YC19" s="4">
        <f t="shared" ref="YC19" si="599">SUM(YC15:YC18)</f>
        <v>560387</v>
      </c>
      <c r="YD19" s="4">
        <f t="shared" ref="YD19" si="600">SUM(YD15:YD18)</f>
        <v>425922</v>
      </c>
      <c r="YE19" s="4">
        <f t="shared" ref="YE19" si="601">SUM(YE15:YE18)</f>
        <v>2795847</v>
      </c>
      <c r="YF19" s="4">
        <f t="shared" ref="YF19" si="602">SUM(YF15:YF18)</f>
        <v>10823027</v>
      </c>
      <c r="YG19" s="4">
        <f t="shared" ref="YG19:YH19" si="603">SUM(YG15:YG18)</f>
        <v>10440153</v>
      </c>
      <c r="YH19" s="4">
        <f t="shared" si="603"/>
        <v>17430710</v>
      </c>
      <c r="YI19" s="4">
        <f t="shared" ref="YI19" si="604">SUM(YI15:YI18)</f>
        <v>1696927</v>
      </c>
      <c r="YJ19" s="4">
        <f t="shared" ref="YJ19" si="605">SUM(YJ15:YJ18)</f>
        <v>3658433</v>
      </c>
      <c r="YK19" s="4">
        <f t="shared" ref="YK19" si="606">SUM(YK15:YK18)</f>
        <v>545195</v>
      </c>
      <c r="YL19" s="4">
        <f t="shared" ref="YL19" si="607">SUM(YL15:YL18)</f>
        <v>363315</v>
      </c>
      <c r="YM19" s="4">
        <f t="shared" ref="YM19" si="608">SUM(YM15:YM18)</f>
        <v>165481</v>
      </c>
      <c r="YN19" s="4">
        <f t="shared" ref="YN19" si="609">SUM(YN15:YN18)</f>
        <v>21262871</v>
      </c>
      <c r="YO19" s="4">
        <f t="shared" ref="YO19" si="610">SUM(YO15:YO18)</f>
        <v>1928758</v>
      </c>
      <c r="YP19" s="4">
        <f t="shared" ref="YP19" si="611">SUM(YP15:YP18)</f>
        <v>177041</v>
      </c>
      <c r="YQ19" s="4">
        <f t="shared" ref="YQ19" si="612">SUM(YQ15:YQ18)</f>
        <v>23270</v>
      </c>
      <c r="YR19" s="4">
        <f t="shared" ref="YR19" si="613">SUM(YR15:YR18)</f>
        <v>729296</v>
      </c>
      <c r="YS19" s="4">
        <f t="shared" ref="YS19" si="614">SUM(YS15:YS18)</f>
        <v>515476</v>
      </c>
      <c r="YT19" s="4">
        <f t="shared" ref="YT19" si="615">SUM(YT15:YT18)</f>
        <v>475714</v>
      </c>
      <c r="YU19" s="4">
        <f t="shared" ref="YU19" si="616">SUM(YU15:YU18)</f>
        <v>4675099</v>
      </c>
      <c r="YV19" s="4">
        <f t="shared" ref="YV19" si="617">SUM(YV15:YV18)</f>
        <v>25609739</v>
      </c>
      <c r="YW19" s="4">
        <f t="shared" ref="YW19:YX19" si="618">SUM(YW15:YW18)</f>
        <v>0</v>
      </c>
      <c r="YX19" s="4">
        <f t="shared" si="618"/>
        <v>34937</v>
      </c>
      <c r="YY19" s="4">
        <f t="shared" ref="YY19" si="619">SUM(YY15:YY18)</f>
        <v>4300295</v>
      </c>
      <c r="YZ19" s="4">
        <f t="shared" ref="YZ19" si="620">SUM(YZ15:YZ18)</f>
        <v>374718</v>
      </c>
      <c r="ZA19" s="4">
        <f t="shared" ref="ZA19" si="621">SUM(ZA15:ZA18)</f>
        <v>2297950</v>
      </c>
      <c r="ZB19" s="4">
        <f t="shared" ref="ZB19" si="622">SUM(ZB15:ZB18)</f>
        <v>1875047</v>
      </c>
      <c r="ZC19" s="4">
        <f t="shared" ref="ZC19" si="623">SUM(ZC15:ZC18)</f>
        <v>2104969</v>
      </c>
      <c r="ZD19" s="4">
        <f t="shared" ref="ZD19" si="624">SUM(ZD15:ZD18)</f>
        <v>49733990</v>
      </c>
      <c r="ZE19" s="4">
        <f t="shared" ref="ZE19" si="625">SUM(ZE15:ZE18)</f>
        <v>5524649</v>
      </c>
      <c r="ZF19" s="4">
        <f t="shared" ref="ZF19" si="626">SUM(ZF15:ZF18)</f>
        <v>93986929</v>
      </c>
      <c r="ZG19" s="4">
        <f t="shared" ref="ZG19" si="627">SUM(ZG15:ZG18)</f>
        <v>2296464</v>
      </c>
      <c r="ZH19" s="4">
        <f t="shared" ref="ZH19" si="628">SUM(ZH15:ZH18)</f>
        <v>5535872</v>
      </c>
      <c r="ZI19" s="4">
        <f t="shared" ref="ZI19" si="629">SUM(ZI15:ZI18)</f>
        <v>7621783</v>
      </c>
      <c r="ZJ19" s="4">
        <f t="shared" ref="ZJ19" si="630">SUM(ZJ15:ZJ18)</f>
        <v>32259584</v>
      </c>
      <c r="ZK19" s="4">
        <f t="shared" ref="ZK19" si="631">SUM(ZK15:ZK18)</f>
        <v>6484823</v>
      </c>
      <c r="ZL19" s="4">
        <f t="shared" ref="ZL19" si="632">SUM(ZL15:ZL18)</f>
        <v>18958004</v>
      </c>
      <c r="ZM19" s="4">
        <f t="shared" ref="ZM19:ZN19" si="633">SUM(ZM15:ZM18)</f>
        <v>18413178</v>
      </c>
      <c r="ZN19" s="4">
        <f t="shared" si="633"/>
        <v>15353258</v>
      </c>
      <c r="ZO19" s="4">
        <f t="shared" ref="ZO19" si="634">SUM(ZO15:ZO18)</f>
        <v>24337571</v>
      </c>
      <c r="ZP19" s="4">
        <f t="shared" ref="ZP19" si="635">SUM(ZP15:ZP18)</f>
        <v>7333985</v>
      </c>
      <c r="ZQ19" s="4">
        <f t="shared" ref="ZQ19" si="636">SUM(ZQ15:ZQ18)</f>
        <v>4465469</v>
      </c>
      <c r="ZR19" s="4">
        <f t="shared" ref="ZR19" si="637">SUM(ZR15:ZR18)</f>
        <v>8827859</v>
      </c>
      <c r="ZS19" s="4">
        <f t="shared" ref="ZS19" si="638">SUM(ZS15:ZS18)</f>
        <v>629435</v>
      </c>
      <c r="ZT19" s="4">
        <f t="shared" ref="ZT19" si="639">SUM(ZT15:ZT18)</f>
        <v>3032784</v>
      </c>
      <c r="ZU19" s="4">
        <f t="shared" ref="ZU19" si="640">SUM(ZU15:ZU18)</f>
        <v>56603874</v>
      </c>
      <c r="ZV19" s="4">
        <f t="shared" ref="ZV19" si="641">SUM(ZV15:ZV18)</f>
        <v>1124441</v>
      </c>
      <c r="ZW19" s="4">
        <f t="shared" ref="ZW19" si="642">SUM(ZW15:ZW18)</f>
        <v>1516378</v>
      </c>
      <c r="ZX19" s="4">
        <f t="shared" ref="ZX19" si="643">SUM(ZX15:ZX18)</f>
        <v>2795800</v>
      </c>
      <c r="ZY19" s="4">
        <f t="shared" ref="ZY19" si="644">SUM(ZY15:ZY18)</f>
        <v>4916854</v>
      </c>
      <c r="ZZ19" s="4">
        <f t="shared" ref="ZZ19" si="645">SUM(ZZ15:ZZ18)</f>
        <v>23806327</v>
      </c>
      <c r="AAA19" s="4">
        <f t="shared" ref="AAA19" si="646">SUM(AAA15:AAA18)</f>
        <v>61167308</v>
      </c>
      <c r="AAB19" s="4">
        <f t="shared" ref="AAB19" si="647">SUM(AAB15:AAB18)</f>
        <v>6448924</v>
      </c>
      <c r="AAC19" s="4">
        <f t="shared" ref="AAC19:AAD19" si="648">SUM(AAC15:AAC18)</f>
        <v>14424829</v>
      </c>
      <c r="AAD19" s="4">
        <f t="shared" si="648"/>
        <v>288243</v>
      </c>
      <c r="AAE19" s="4">
        <f t="shared" ref="AAE19" si="649">SUM(AAE15:AAE18)</f>
        <v>1370010</v>
      </c>
      <c r="AAF19" s="4">
        <f t="shared" ref="AAF19" si="650">SUM(AAF15:AAF18)</f>
        <v>757757</v>
      </c>
      <c r="AAG19" s="4">
        <f t="shared" ref="AAG19" si="651">SUM(AAG15:AAG18)</f>
        <v>3995359</v>
      </c>
      <c r="AAH19" s="4">
        <f t="shared" ref="AAH19" si="652">SUM(AAH15:AAH18)</f>
        <v>4508802</v>
      </c>
      <c r="AAI19" s="4">
        <f t="shared" ref="AAI19" si="653">SUM(AAI15:AAI18)</f>
        <v>15358055</v>
      </c>
      <c r="AAJ19" s="4">
        <f t="shared" ref="AAJ19" si="654">SUM(AAJ15:AAJ18)</f>
        <v>1118</v>
      </c>
      <c r="AAK19" s="4">
        <f t="shared" ref="AAK19" si="655">SUM(AAK15:AAK18)</f>
        <v>874161</v>
      </c>
      <c r="AAL19" s="4">
        <f t="shared" ref="AAL19" si="656">SUM(AAL15:AAL18)</f>
        <v>81518</v>
      </c>
      <c r="AAM19" s="4">
        <f t="shared" ref="AAM19" si="657">SUM(AAM15:AAM18)</f>
        <v>144328</v>
      </c>
      <c r="AAN19" s="4">
        <f t="shared" ref="AAN19" si="658">SUM(AAN15:AAN18)</f>
        <v>1193550</v>
      </c>
      <c r="AAO19" s="4">
        <f t="shared" ref="AAO19" si="659">SUM(AAO15:AAO18)</f>
        <v>36562788</v>
      </c>
      <c r="AAP19" s="4">
        <f t="shared" ref="AAP19" si="660">SUM(AAP15:AAP18)</f>
        <v>56505780</v>
      </c>
      <c r="AAQ19" s="4">
        <f t="shared" ref="AAQ19" si="661">SUM(AAQ15:AAQ18)</f>
        <v>16624394</v>
      </c>
      <c r="AAR19" s="4">
        <f t="shared" ref="AAR19" si="662">SUM(AAR15:AAR18)</f>
        <v>3387331</v>
      </c>
      <c r="AAS19" s="4">
        <f t="shared" ref="AAS19:AAT19" si="663">SUM(AAS15:AAS18)</f>
        <v>17462116</v>
      </c>
      <c r="AAT19" s="4">
        <f t="shared" si="663"/>
        <v>4054405</v>
      </c>
      <c r="AAU19" s="4">
        <f t="shared" ref="AAU19" si="664">SUM(AAU15:AAU18)</f>
        <v>19449403</v>
      </c>
      <c r="AAV19" s="4">
        <f t="shared" ref="AAV19" si="665">SUM(AAV15:AAV18)</f>
        <v>123991</v>
      </c>
      <c r="AAW19" s="4">
        <f t="shared" ref="AAW19" si="666">SUM(AAW15:AAW18)</f>
        <v>818709</v>
      </c>
      <c r="AAX19" s="4">
        <f t="shared" ref="AAX19" si="667">SUM(AAX15:AAX18)</f>
        <v>1622242</v>
      </c>
      <c r="AAY19" s="4">
        <f t="shared" ref="AAY19" si="668">SUM(AAY15:AAY18)</f>
        <v>4128322</v>
      </c>
      <c r="AAZ19" s="4">
        <f t="shared" ref="AAZ19" si="669">SUM(AAZ15:AAZ18)</f>
        <v>440115999</v>
      </c>
      <c r="ABA19" s="4">
        <f t="shared" ref="ABA19" si="670">SUM(ABA15:ABA18)</f>
        <v>365845491</v>
      </c>
      <c r="ABB19" s="4">
        <f t="shared" ref="ABB19" si="671">SUM(ABB15:ABB18)</f>
        <v>148988795</v>
      </c>
      <c r="ABC19" s="4">
        <f t="shared" ref="ABC19" si="672">SUM(ABC15:ABC18)</f>
        <v>11884104</v>
      </c>
      <c r="ABD19" s="4">
        <f t="shared" ref="ABD19" si="673">SUM(ABD15:ABD18)</f>
        <v>110754301</v>
      </c>
      <c r="ABE19" s="4">
        <f t="shared" ref="ABE19" si="674">SUM(ABE15:ABE18)</f>
        <v>208000</v>
      </c>
      <c r="ABF19" s="4">
        <f t="shared" ref="ABF19" si="675">SUM(ABF15:ABF18)</f>
        <v>4187</v>
      </c>
      <c r="ABG19" s="4">
        <f t="shared" ref="ABG19" si="676">SUM(ABG15:ABG18)</f>
        <v>148834</v>
      </c>
      <c r="ABH19" s="4">
        <f t="shared" ref="ABH19" si="677">SUM(ABH15:ABH18)</f>
        <v>158413</v>
      </c>
      <c r="ABI19" s="4">
        <f t="shared" ref="ABI19:ABJ19" si="678">SUM(ABI15:ABI18)</f>
        <v>4559323</v>
      </c>
      <c r="ABJ19" s="4">
        <f t="shared" si="678"/>
        <v>7142313</v>
      </c>
      <c r="ABK19" s="4">
        <f t="shared" ref="ABK19" si="679">SUM(ABK15:ABK18)</f>
        <v>521491</v>
      </c>
      <c r="ABL19" s="4">
        <f t="shared" ref="ABL19" si="680">SUM(ABL15:ABL18)</f>
        <v>618830</v>
      </c>
      <c r="ABM19" s="4">
        <f t="shared" ref="ABM19" si="681">SUM(ABM15:ABM18)</f>
        <v>27289</v>
      </c>
      <c r="ABN19" s="4">
        <f t="shared" ref="ABN19" si="682">SUM(ABN15:ABN18)</f>
        <v>112008</v>
      </c>
      <c r="ABO19" s="4">
        <f t="shared" ref="ABO19" si="683">SUM(ABO15:ABO18)</f>
        <v>5985</v>
      </c>
      <c r="ABP19" s="4">
        <f t="shared" ref="ABP19" si="684">SUM(ABP15:ABP18)</f>
        <v>320771</v>
      </c>
      <c r="ABQ19" s="4">
        <f t="shared" ref="ABQ19" si="685">SUM(ABQ15:ABQ18)</f>
        <v>3240061</v>
      </c>
      <c r="ABR19" s="4">
        <f t="shared" ref="ABR19" si="686">SUM(ABR15:ABR18)</f>
        <v>1030980</v>
      </c>
      <c r="ABS19" s="4">
        <f t="shared" ref="ABS19" si="687">SUM(ABS15:ABS18)</f>
        <v>2182220</v>
      </c>
      <c r="ABT19" s="4">
        <f t="shared" ref="ABT19" si="688">SUM(ABT15:ABT18)</f>
        <v>823597661</v>
      </c>
      <c r="ABU19" s="4">
        <f t="shared" ref="ABU19" si="689">SUM(ABU15:ABU18)</f>
        <v>41181877</v>
      </c>
      <c r="ABV19" s="4">
        <f t="shared" ref="ABV19" si="690">SUM(ABV15:ABV18)</f>
        <v>41827642</v>
      </c>
      <c r="ABW19" s="4">
        <f t="shared" ref="ABW19" si="691">SUM(ABW15:ABW18)</f>
        <v>40980250</v>
      </c>
      <c r="ABX19" s="4">
        <f t="shared" ref="ABX19" si="692">SUM(ABX15:ABX18)</f>
        <v>13697773</v>
      </c>
      <c r="ABY19" s="4">
        <f t="shared" ref="ABY19:ABZ19" si="693">SUM(ABY15:ABY18)</f>
        <v>14184840</v>
      </c>
      <c r="ABZ19" s="4">
        <f t="shared" si="693"/>
        <v>73792</v>
      </c>
      <c r="ACA19" s="4">
        <f t="shared" ref="ACA19" si="694">SUM(ACA15:ACA18)</f>
        <v>12830787</v>
      </c>
      <c r="ACB19" s="4">
        <f t="shared" ref="ACB19" si="695">SUM(ACB15:ACB18)</f>
        <v>23221014</v>
      </c>
      <c r="ACC19" s="4">
        <f t="shared" ref="ACC19" si="696">SUM(ACC15:ACC18)</f>
        <v>5066215</v>
      </c>
      <c r="ACD19" s="4">
        <f t="shared" ref="ACD19" si="697">SUM(ACD15:ACD18)</f>
        <v>57941</v>
      </c>
      <c r="ACE19" s="4">
        <f t="shared" ref="ACE19" si="698">SUM(ACE15:ACE18)</f>
        <v>101539024</v>
      </c>
      <c r="ACF19" s="4">
        <f t="shared" ref="ACF19" si="699">SUM(ACF15:ACF18)</f>
        <v>6024192</v>
      </c>
      <c r="ACG19" s="4">
        <f t="shared" ref="ACG19" si="700">SUM(ACG15:ACG18)</f>
        <v>47065817</v>
      </c>
      <c r="ACH19" s="4">
        <f t="shared" ref="ACH19" si="701">SUM(ACH15:ACH18)</f>
        <v>32605082</v>
      </c>
      <c r="ACI19" s="4">
        <f t="shared" ref="ACI19" si="702">SUM(ACI15:ACI18)</f>
        <v>38587448</v>
      </c>
      <c r="ACJ19" s="4">
        <f t="shared" ref="ACJ19" si="703">SUM(ACJ15:ACJ18)</f>
        <v>19513849</v>
      </c>
      <c r="ACK19" s="4">
        <f t="shared" ref="ACK19" si="704">SUM(ACK15:ACK18)</f>
        <v>4788988</v>
      </c>
      <c r="ACL19" s="4">
        <f t="shared" ref="ACL19" si="705">SUM(ACL15:ACL18)</f>
        <v>1820412</v>
      </c>
      <c r="ACM19" s="4">
        <f t="shared" ref="ACM19" si="706">SUM(ACM15:ACM18)</f>
        <v>18601</v>
      </c>
      <c r="ACN19" s="4">
        <f t="shared" ref="ACN19" si="707">SUM(ACN15:ACN18)</f>
        <v>102258144</v>
      </c>
      <c r="ACO19" s="4">
        <f t="shared" ref="ACO19:ACP19" si="708">SUM(ACO15:ACO18)</f>
        <v>259957948</v>
      </c>
      <c r="ACP19" s="4">
        <f t="shared" si="708"/>
        <v>2931668</v>
      </c>
      <c r="ACQ19" s="4">
        <f t="shared" ref="ACQ19" si="709">SUM(ACQ15:ACQ18)</f>
        <v>40413266</v>
      </c>
      <c r="ACR19" s="4">
        <f t="shared" ref="ACR19" si="710">SUM(ACR15:ACR18)</f>
        <v>3718786</v>
      </c>
      <c r="ACS19" s="4">
        <f t="shared" ref="ACS19" si="711">SUM(ACS15:ACS18)</f>
        <v>10095783</v>
      </c>
      <c r="ACT19" s="4">
        <f t="shared" ref="ACT19" si="712">SUM(ACT15:ACT18)</f>
        <v>1282701</v>
      </c>
      <c r="ACU19" s="4">
        <f t="shared" ref="ACU19" si="713">SUM(ACU15:ACU18)</f>
        <v>1610577</v>
      </c>
      <c r="ACV19" s="4">
        <f t="shared" ref="ACV19" si="714">SUM(ACV15:ACV18)</f>
        <v>97929</v>
      </c>
      <c r="ACW19" s="4">
        <f t="shared" ref="ACW19" si="715">SUM(ACW15:ACW18)</f>
        <v>20751008</v>
      </c>
      <c r="ACX19" s="4">
        <f t="shared" ref="ACX19" si="716">SUM(ACX15:ACX18)</f>
        <v>2117955</v>
      </c>
      <c r="ACY19" s="4">
        <f t="shared" ref="ACY19" si="717">SUM(ACY15:ACY18)</f>
        <v>0</v>
      </c>
      <c r="ACZ19" s="4">
        <f t="shared" ref="ACZ19" si="718">SUM(ACZ15:ACZ18)</f>
        <v>34481585</v>
      </c>
      <c r="ADA19" s="4">
        <f t="shared" ref="ADA19" si="719">SUM(ADA15:ADA18)</f>
        <v>998074</v>
      </c>
      <c r="ADB19" s="4">
        <f t="shared" ref="ADB19" si="720">SUM(ADB15:ADB18)</f>
        <v>58356158</v>
      </c>
      <c r="ADC19" s="4">
        <f t="shared" ref="ADC19" si="721">SUM(ADC15:ADC18)</f>
        <v>1091018</v>
      </c>
      <c r="ADD19" s="4">
        <f t="shared" ref="ADD19" si="722">SUM(ADD15:ADD18)</f>
        <v>35777836</v>
      </c>
      <c r="ADE19" s="4">
        <f t="shared" ref="ADE19:ADF19" si="723">SUM(ADE15:ADE18)</f>
        <v>44436987</v>
      </c>
      <c r="ADF19" s="4">
        <f t="shared" si="723"/>
        <v>6896</v>
      </c>
      <c r="ADG19" s="4">
        <f t="shared" ref="ADG19" si="724">SUM(ADG15:ADG18)</f>
        <v>346736</v>
      </c>
      <c r="ADH19" s="4">
        <f t="shared" ref="ADH19" si="725">SUM(ADH15:ADH18)</f>
        <v>26975171</v>
      </c>
      <c r="ADI19" s="4">
        <f t="shared" ref="ADI19" si="726">SUM(ADI15:ADI18)</f>
        <v>116913</v>
      </c>
      <c r="ADJ19" s="4">
        <f t="shared" ref="ADJ19" si="727">SUM(ADJ15:ADJ18)</f>
        <v>48706</v>
      </c>
      <c r="ADK19" s="4">
        <f t="shared" ref="ADK19" si="728">SUM(ADK15:ADK18)</f>
        <v>1451132</v>
      </c>
      <c r="ADL19" s="4">
        <f t="shared" ref="ADL19" si="729">SUM(ADL15:ADL18)</f>
        <v>562991</v>
      </c>
      <c r="ADM19" s="4">
        <f t="shared" ref="ADM19" si="730">SUM(ADM15:ADM18)</f>
        <v>4139278</v>
      </c>
      <c r="ADN19" s="4">
        <f t="shared" ref="ADN19" si="731">SUM(ADN15:ADN18)</f>
        <v>44023124</v>
      </c>
      <c r="ADO19" s="4">
        <f t="shared" ref="ADO19" si="732">SUM(ADO15:ADO18)</f>
        <v>4450071</v>
      </c>
      <c r="ADP19" s="4">
        <f t="shared" ref="ADP19" si="733">SUM(ADP15:ADP18)</f>
        <v>44729</v>
      </c>
      <c r="ADQ19" s="4">
        <f t="shared" ref="ADQ19" si="734">SUM(ADQ15:ADQ18)</f>
        <v>21262919</v>
      </c>
      <c r="ADR19" s="4">
        <f t="shared" ref="ADR19" si="735">SUM(ADR15:ADR18)</f>
        <v>282523585</v>
      </c>
      <c r="ADS19" s="4">
        <f t="shared" ref="ADS19" si="736">SUM(ADS15:ADS18)</f>
        <v>265784</v>
      </c>
      <c r="ADT19" s="4">
        <f t="shared" ref="ADT19" si="737">SUM(ADT15:ADT18)</f>
        <v>73087</v>
      </c>
      <c r="ADU19" s="4">
        <f t="shared" ref="ADU19:ADV19" si="738">SUM(ADU15:ADU18)</f>
        <v>140582341</v>
      </c>
      <c r="ADV19" s="4">
        <f t="shared" si="738"/>
        <v>22889</v>
      </c>
      <c r="ADW19" s="4">
        <f t="shared" ref="ADW19" si="739">SUM(ADW15:ADW18)</f>
        <v>6570457228</v>
      </c>
      <c r="ADX19" s="4">
        <f t="shared" ref="ADX19" si="740">SUM(ADX15:ADX18)</f>
        <v>11827</v>
      </c>
      <c r="ADY19" s="4">
        <f t="shared" ref="ADY19" si="741">SUM(ADY15:ADY18)</f>
        <v>623386</v>
      </c>
      <c r="ADZ19" s="4">
        <f t="shared" ref="ADZ19" si="742">SUM(ADZ15:ADZ18)</f>
        <v>67036</v>
      </c>
      <c r="AEA19" s="4">
        <f t="shared" ref="AEA19" si="743">SUM(AEA15:AEA18)</f>
        <v>58657892</v>
      </c>
      <c r="AEB19" s="4">
        <f t="shared" ref="AEB19" si="744">SUM(AEB15:AEB18)</f>
        <v>56157384</v>
      </c>
      <c r="AEC19" s="4">
        <f t="shared" ref="AEC19" si="745">SUM(AEC15:AEC18)</f>
        <v>1602459</v>
      </c>
      <c r="AED19" s="4">
        <f t="shared" ref="AED19" si="746">SUM(AED15:AED18)</f>
        <v>102921648</v>
      </c>
      <c r="AEE19" s="4">
        <f t="shared" ref="AEE19" si="747">SUM(AEE15:AEE18)</f>
        <v>21346214</v>
      </c>
      <c r="AEF19" s="4">
        <f t="shared" ref="AEF19" si="748">SUM(AEF15:AEF18)</f>
        <v>16503443</v>
      </c>
      <c r="AEG19" s="4">
        <f t="shared" ref="AEG19" si="749">SUM(AEG15:AEG18)</f>
        <v>471080</v>
      </c>
      <c r="AEH19" s="4">
        <f t="shared" ref="AEH19" si="750">SUM(AEH15:AEH18)</f>
        <v>1483479577</v>
      </c>
      <c r="AEI19" s="4">
        <f t="shared" ref="AEI19" si="751">SUM(AEI15:AEI18)</f>
        <v>3637364463</v>
      </c>
      <c r="AEJ19" s="4">
        <f t="shared" ref="AEJ19" si="752">SUM(AEJ15:AEJ18)</f>
        <v>26576651</v>
      </c>
      <c r="AEK19" s="4">
        <f t="shared" ref="AEK19:AEL19" si="753">SUM(AEK15:AEK18)</f>
        <v>299227548</v>
      </c>
      <c r="AEL19" s="4">
        <f t="shared" si="753"/>
        <v>18591126</v>
      </c>
      <c r="AEM19" s="4">
        <f t="shared" ref="AEM19" si="754">SUM(AEM15:AEM18)</f>
        <v>749881</v>
      </c>
      <c r="AEN19" s="4">
        <f t="shared" ref="AEN19" si="755">SUM(AEN15:AEN18)</f>
        <v>3509369520</v>
      </c>
      <c r="AEO19" s="4">
        <f t="shared" ref="AEO19" si="756">SUM(AEO15:AEO18)</f>
        <v>322550275</v>
      </c>
      <c r="AEP19" s="4">
        <f t="shared" ref="AEP19" si="757">SUM(AEP15:AEP18)</f>
        <v>90056873</v>
      </c>
      <c r="AEQ19" s="4">
        <f t="shared" ref="AEQ19" si="758">SUM(AEQ15:AEQ18)</f>
        <v>343903579</v>
      </c>
      <c r="AER19" s="4">
        <f t="shared" ref="AER19" si="759">SUM(AER15:AER18)</f>
        <v>18345990</v>
      </c>
      <c r="AES19" s="4">
        <f t="shared" ref="AES19" si="760">SUM(AES15:AES18)</f>
        <v>19504171</v>
      </c>
      <c r="AET19" s="4">
        <f t="shared" ref="AET19" si="761">SUM(AET15:AET18)</f>
        <v>202132565</v>
      </c>
      <c r="AEU19" s="4">
        <f t="shared" ref="AEU19" si="762">SUM(AEU15:AEU18)</f>
        <v>270224739</v>
      </c>
      <c r="AEV19" s="4">
        <f t="shared" ref="AEV19" si="763">SUM(AEV15:AEV18)</f>
        <v>7347168</v>
      </c>
      <c r="AEW19" s="4">
        <f t="shared" ref="AEW19" si="764">SUM(AEW15:AEW18)</f>
        <v>94187977</v>
      </c>
      <c r="AEX19" s="4">
        <f t="shared" ref="AEX19" si="765">SUM(AEX15:AEX18)</f>
        <v>47375133</v>
      </c>
      <c r="AEY19" s="4">
        <f t="shared" ref="AEY19" si="766">SUM(AEY15:AEY18)</f>
        <v>2590564</v>
      </c>
      <c r="AEZ19" s="4">
        <f t="shared" ref="AEZ19" si="767">SUM(AEZ15:AEZ18)</f>
        <v>31771422</v>
      </c>
      <c r="AFA19" s="4">
        <f t="shared" ref="AFA19:AFB19" si="768">SUM(AFA15:AFA18)</f>
        <v>4550880</v>
      </c>
      <c r="AFB19" s="4">
        <f t="shared" si="768"/>
        <v>323088</v>
      </c>
      <c r="AFC19" s="4">
        <f t="shared" ref="AFC19" si="769">SUM(AFC15:AFC18)</f>
        <v>41358904</v>
      </c>
      <c r="AFD19" s="4">
        <f t="shared" ref="AFD19" si="770">SUM(AFD15:AFD18)</f>
        <v>7170515</v>
      </c>
      <c r="AFE19" s="4">
        <f t="shared" ref="AFE19" si="771">SUM(AFE15:AFE18)</f>
        <v>816938359</v>
      </c>
      <c r="AFF19" s="4">
        <f t="shared" ref="AFF19" si="772">SUM(AFF15:AFF18)</f>
        <v>116973283</v>
      </c>
      <c r="AFG19" s="4">
        <f t="shared" ref="AFG19" si="773">SUM(AFG15:AFG18)</f>
        <v>9214259</v>
      </c>
      <c r="AFH19" s="4">
        <f t="shared" ref="AFH19" si="774">SUM(AFH15:AFH18)</f>
        <v>36190358</v>
      </c>
      <c r="AFI19" s="4">
        <f t="shared" ref="AFI19" si="775">SUM(AFI15:AFI18)</f>
        <v>166942824</v>
      </c>
      <c r="AFJ19" s="4">
        <f t="shared" ref="AFJ19" si="776">SUM(AFJ15:AFJ18)</f>
        <v>15400580</v>
      </c>
      <c r="AFK19" s="4">
        <f t="shared" ref="AFK19" si="777">SUM(AFK15:AFK18)</f>
        <v>395386</v>
      </c>
      <c r="AFL19" s="4">
        <f t="shared" ref="AFL19" si="778">SUM(AFL15:AFL18)</f>
        <v>12078398</v>
      </c>
      <c r="AFM19" s="4">
        <f t="shared" ref="AFM19" si="779">SUM(AFM15:AFM18)</f>
        <v>7958995</v>
      </c>
      <c r="AFN19" s="4">
        <f t="shared" ref="AFN19" si="780">SUM(AFN15:AFN18)</f>
        <v>1082789828</v>
      </c>
      <c r="AFO19" s="4">
        <f t="shared" ref="AFO19" si="781">SUM(AFO15:AFO18)</f>
        <v>458508779</v>
      </c>
      <c r="AFP19" s="4">
        <f t="shared" ref="AFP19" si="782">SUM(AFP15:AFP18)</f>
        <v>117536272</v>
      </c>
      <c r="AFQ19" s="4">
        <f t="shared" ref="AFQ19:AFR19" si="783">SUM(AFQ15:AFQ18)</f>
        <v>75283206</v>
      </c>
      <c r="AFR19" s="4">
        <f t="shared" si="783"/>
        <v>132873199</v>
      </c>
      <c r="AFS19" s="4">
        <f t="shared" ref="AFS19" si="784">SUM(AFS15:AFS18)</f>
        <v>25947174</v>
      </c>
      <c r="AFT19" s="4">
        <f t="shared" ref="AFT19" si="785">SUM(AFT15:AFT18)</f>
        <v>20190438</v>
      </c>
      <c r="AFU19" s="4">
        <f t="shared" ref="AFU19" si="786">SUM(AFU15:AFU18)</f>
        <v>16673290</v>
      </c>
      <c r="AFV19" s="4">
        <f t="shared" ref="AFV19" si="787">SUM(AFV15:AFV18)</f>
        <v>26343912</v>
      </c>
      <c r="AFW19" s="4">
        <f t="shared" ref="AFW19" si="788">SUM(AFW15:AFW18)</f>
        <v>3046633</v>
      </c>
      <c r="AFX19" s="4">
        <f t="shared" ref="AFX19" si="789">SUM(AFX15:AFX18)</f>
        <v>6212152</v>
      </c>
      <c r="AFY19" s="4">
        <f t="shared" ref="AFY19" si="790">SUM(AFY15:AFY18)</f>
        <v>28401853</v>
      </c>
      <c r="AFZ19" s="4">
        <f t="shared" ref="AFZ19" si="791">SUM(AFZ15:AFZ18)</f>
        <v>151395</v>
      </c>
      <c r="AGA19" s="4">
        <f t="shared" ref="AGA19" si="792">SUM(AGA15:AGA18)</f>
        <v>5371104</v>
      </c>
      <c r="AGB19" s="4">
        <f t="shared" ref="AGB19" si="793">SUM(AGB15:AGB18)</f>
        <v>160918352</v>
      </c>
      <c r="AGC19" s="4">
        <f t="shared" ref="AGC19" si="794">SUM(AGC15:AGC18)</f>
        <v>115875</v>
      </c>
      <c r="AGD19" s="4">
        <f t="shared" ref="AGD19" si="795">SUM(AGD15:AGD18)</f>
        <v>73767786</v>
      </c>
      <c r="AGE19" s="4">
        <f t="shared" ref="AGE19" si="796">SUM(AGE15:AGE18)</f>
        <v>41354278</v>
      </c>
      <c r="AGF19" s="4">
        <f t="shared" ref="AGF19" si="797">SUM(AGF15:AGF18)</f>
        <v>534517</v>
      </c>
      <c r="AGG19" s="4">
        <f t="shared" ref="AGG19:AGH19" si="798">SUM(AGG15:AGG18)</f>
        <v>44516129</v>
      </c>
      <c r="AGH19" s="4">
        <f t="shared" si="798"/>
        <v>12133786</v>
      </c>
      <c r="AGI19" s="4">
        <f t="shared" ref="AGI19" si="799">SUM(AGI15:AGI18)</f>
        <v>31205427</v>
      </c>
      <c r="AGJ19" s="4">
        <f t="shared" ref="AGJ19" si="800">SUM(AGJ15:AGJ18)</f>
        <v>180104588</v>
      </c>
      <c r="AGK19" s="4">
        <f t="shared" ref="AGK19" si="801">SUM(AGK15:AGK18)</f>
        <v>3190259</v>
      </c>
      <c r="AGL19" s="4">
        <f t="shared" ref="AGL19" si="802">SUM(AGL15:AGL18)</f>
        <v>603468</v>
      </c>
      <c r="AGM19" s="4">
        <f t="shared" ref="AGM19" si="803">SUM(AGM15:AGM18)</f>
        <v>60714025</v>
      </c>
      <c r="AGN19" s="4">
        <f t="shared" ref="AGN19" si="804">SUM(AGN15:AGN18)</f>
        <v>288388189</v>
      </c>
      <c r="AGO19" s="4">
        <f t="shared" ref="AGO19" si="805">SUM(AGO15:AGO18)</f>
        <v>1449</v>
      </c>
      <c r="AGP19" s="4">
        <f t="shared" ref="AGP19" si="806">SUM(AGP15:AGP18)</f>
        <v>1861707</v>
      </c>
      <c r="AGQ19" s="4">
        <f t="shared" ref="AGQ19" si="807">SUM(AGQ15:AGQ18)</f>
        <v>62542771</v>
      </c>
      <c r="AGR19" s="4">
        <f t="shared" ref="AGR19" si="808">SUM(AGR15:AGR18)</f>
        <v>159542447</v>
      </c>
      <c r="AGS19" s="4">
        <f t="shared" ref="AGS19" si="809">SUM(AGS15:AGS18)</f>
        <v>153066785</v>
      </c>
      <c r="AGT19" s="4">
        <f t="shared" ref="AGT19" si="810">SUM(AGT15:AGT18)</f>
        <v>1206529</v>
      </c>
      <c r="AGU19" s="4">
        <f t="shared" ref="AGU19" si="811">SUM(AGU15:AGU18)</f>
        <v>86765340</v>
      </c>
      <c r="AGV19" s="4">
        <f t="shared" ref="AGV19" si="812">SUM(AGV15:AGV18)</f>
        <v>6275870</v>
      </c>
      <c r="AGW19" s="4">
        <f t="shared" ref="AGW19:AGX19" si="813">SUM(AGW15:AGW18)</f>
        <v>14781076</v>
      </c>
      <c r="AGX19" s="4">
        <f t="shared" si="813"/>
        <v>6244</v>
      </c>
      <c r="AGY19" s="4">
        <f t="shared" ref="AGY19" si="814">SUM(AGY15:AGY18)</f>
        <v>2039677</v>
      </c>
      <c r="AGZ19" s="4">
        <f t="shared" ref="AGZ19" si="815">SUM(AGZ15:AGZ18)</f>
        <v>126202</v>
      </c>
      <c r="AHA19" s="4">
        <f t="shared" ref="AHA19" si="816">SUM(AHA15:AHA18)</f>
        <v>54568</v>
      </c>
      <c r="AHB19" s="4">
        <f t="shared" ref="AHB19" si="817">SUM(AHB15:AHB18)</f>
        <v>2952364</v>
      </c>
      <c r="AHC19" s="4">
        <f t="shared" ref="AHC19" si="818">SUM(AHC15:AHC18)</f>
        <v>3086997</v>
      </c>
      <c r="AHD19" s="4">
        <f t="shared" ref="AHD19" si="819">SUM(AHD15:AHD18)</f>
        <v>2059290</v>
      </c>
      <c r="AHE19" s="4">
        <f t="shared" ref="AHE19" si="820">SUM(AHE15:AHE18)</f>
        <v>39860669</v>
      </c>
      <c r="AHF19" s="4">
        <f t="shared" ref="AHF19" si="821">SUM(AHF15:AHF18)</f>
        <v>4370472</v>
      </c>
      <c r="AHG19" s="4">
        <f t="shared" ref="AHG19" si="822">SUM(AHG15:AHG18)</f>
        <v>156568</v>
      </c>
      <c r="AHH19" s="4">
        <f t="shared" ref="AHH19" si="823">SUM(AHH15:AHH18)</f>
        <v>31907885</v>
      </c>
      <c r="AHI19" s="4">
        <f t="shared" ref="AHI19" si="824">SUM(AHI15:AHI18)</f>
        <v>72831</v>
      </c>
      <c r="AHJ19" s="4">
        <f t="shared" ref="AHJ19" si="825">SUM(AHJ15:AHJ18)</f>
        <v>1138168</v>
      </c>
      <c r="AHK19" s="4">
        <f t="shared" ref="AHK19" si="826">SUM(AHK15:AHK18)</f>
        <v>21716423</v>
      </c>
      <c r="AHL19" s="4">
        <f t="shared" ref="AHL19" si="827">SUM(AHL15:AHL18)</f>
        <v>1557102781</v>
      </c>
      <c r="AHM19" s="4">
        <f t="shared" ref="AHM19:AHN19" si="828">SUM(AHM15:AHM18)</f>
        <v>160598054</v>
      </c>
      <c r="AHN19" s="4">
        <f t="shared" si="828"/>
        <v>4939984</v>
      </c>
      <c r="AHO19" s="4">
        <f t="shared" ref="AHO19" si="829">SUM(AHO15:AHO18)</f>
        <v>34945947</v>
      </c>
      <c r="AHP19" s="4">
        <f t="shared" ref="AHP19" si="830">SUM(AHP15:AHP18)</f>
        <v>91943226</v>
      </c>
      <c r="AHQ19" s="4">
        <f t="shared" ref="AHQ19" si="831">SUM(AHQ15:AHQ18)</f>
        <v>343758199</v>
      </c>
      <c r="AHR19" s="4">
        <f t="shared" ref="AHR19" si="832">SUM(AHR15:AHR18)</f>
        <v>128794952</v>
      </c>
      <c r="AHS19" s="4">
        <f t="shared" ref="AHS19" si="833">SUM(AHS15:AHS18)</f>
        <v>6183029</v>
      </c>
      <c r="AHT19" s="4">
        <f t="shared" ref="AHT19" si="834">SUM(AHT15:AHT18)</f>
        <v>5766781</v>
      </c>
      <c r="AHU19" s="4">
        <f t="shared" ref="AHU19" si="835">SUM(AHU15:AHU18)</f>
        <v>11287038</v>
      </c>
      <c r="AHV19" s="4">
        <f t="shared" ref="AHV19" si="836">SUM(AHV15:AHV18)</f>
        <v>487825</v>
      </c>
      <c r="AHW19" s="4">
        <f t="shared" ref="AHW19" si="837">SUM(AHW15:AHW18)</f>
        <v>72590081</v>
      </c>
      <c r="AHX19" s="4">
        <f t="shared" ref="AHX19" si="838">SUM(AHX15:AHX18)</f>
        <v>1949980</v>
      </c>
      <c r="AHY19" s="4">
        <f t="shared" ref="AHY19" si="839">SUM(AHY15:AHY18)</f>
        <v>25725571</v>
      </c>
      <c r="AHZ19" s="4">
        <f t="shared" ref="AHZ19" si="840">SUM(AHZ15:AHZ18)</f>
        <v>120730432</v>
      </c>
      <c r="AIA19" s="4">
        <f t="shared" ref="AIA19" si="841">SUM(AIA15:AIA18)</f>
        <v>163731971</v>
      </c>
      <c r="AIB19" s="4">
        <f t="shared" ref="AIB19" si="842">SUM(AIB15:AIB18)</f>
        <v>39875219</v>
      </c>
      <c r="AIC19" s="4">
        <f t="shared" ref="AIC19:AID19" si="843">SUM(AIC15:AIC18)</f>
        <v>1810768</v>
      </c>
      <c r="AID19" s="4">
        <f t="shared" si="843"/>
        <v>2206260</v>
      </c>
      <c r="AIE19" s="4">
        <f t="shared" ref="AIE19" si="844">SUM(AIE15:AIE18)</f>
        <v>82334</v>
      </c>
      <c r="AIF19" s="4">
        <f t="shared" ref="AIF19" si="845">SUM(AIF15:AIF18)</f>
        <v>461415</v>
      </c>
      <c r="AIG19" s="4">
        <f t="shared" ref="AIG19" si="846">SUM(AIG15:AIG18)</f>
        <v>2851497</v>
      </c>
      <c r="AIH19" s="4">
        <f t="shared" ref="AIH19" si="847">SUM(AIH15:AIH18)</f>
        <v>299922570</v>
      </c>
      <c r="AII19" s="4">
        <f t="shared" ref="AII19" si="848">SUM(AII15:AII18)</f>
        <v>382991</v>
      </c>
      <c r="AIJ19" s="4">
        <f t="shared" ref="AIJ19" si="849">SUM(AIJ15:AIJ18)</f>
        <v>1400531</v>
      </c>
      <c r="AIK19" s="4">
        <f t="shared" ref="AIK19" si="850">SUM(AIK15:AIK18)</f>
        <v>39971</v>
      </c>
      <c r="AIL19" s="4">
        <f t="shared" ref="AIL19" si="851">SUM(AIL15:AIL18)</f>
        <v>7139</v>
      </c>
      <c r="AIM19" s="4">
        <f t="shared" ref="AIM19" si="852">SUM(AIM15:AIM18)</f>
        <v>1242019</v>
      </c>
      <c r="AIN19" s="4">
        <f t="shared" ref="AIN19" si="853">SUM(AIN15:AIN18)</f>
        <v>1560870</v>
      </c>
      <c r="AIO19" s="4">
        <f t="shared" ref="AIO19" si="854">SUM(AIO15:AIO18)</f>
        <v>269311394</v>
      </c>
      <c r="AIP19" s="4">
        <f t="shared" ref="AIP19" si="855">SUM(AIP15:AIP18)</f>
        <v>1850939</v>
      </c>
      <c r="AIQ19" s="4">
        <f t="shared" ref="AIQ19" si="856">SUM(AIQ15:AIQ18)</f>
        <v>9212119</v>
      </c>
      <c r="AIR19" s="4">
        <f t="shared" ref="AIR19" si="857">SUM(AIR15:AIR18)</f>
        <v>800</v>
      </c>
      <c r="AIS19" s="4">
        <f t="shared" ref="AIS19:AIT19" si="858">SUM(AIS15:AIS18)</f>
        <v>4461</v>
      </c>
      <c r="AIT19" s="4">
        <f t="shared" si="858"/>
        <v>0</v>
      </c>
      <c r="AIU19" s="4">
        <f t="shared" ref="AIU19" si="859">SUM(AIU15:AIU18)</f>
        <v>13553</v>
      </c>
      <c r="AIV19" s="4">
        <f t="shared" ref="AIV19" si="860">SUM(AIV15:AIV18)</f>
        <v>6669841</v>
      </c>
      <c r="AIW19" s="4">
        <f t="shared" ref="AIW19" si="861">SUM(AIW15:AIW18)</f>
        <v>726579</v>
      </c>
      <c r="AIX19" s="4">
        <f t="shared" ref="AIX19" si="862">SUM(AIX15:AIX18)</f>
        <v>34929</v>
      </c>
      <c r="AIY19" s="4">
        <f t="shared" ref="AIY19" si="863">SUM(AIY15:AIY18)</f>
        <v>6032940</v>
      </c>
      <c r="AIZ19" s="4">
        <f t="shared" ref="AIZ19" si="864">SUM(AIZ15:AIZ18)</f>
        <v>1975353</v>
      </c>
      <c r="AJA19" s="4">
        <f t="shared" ref="AJA19" si="865">SUM(AJA15:AJA18)</f>
        <v>7476</v>
      </c>
      <c r="AJB19" s="4">
        <f t="shared" ref="AJB19" si="866">SUM(AJB15:AJB18)</f>
        <v>402437</v>
      </c>
      <c r="AJC19" s="4">
        <f t="shared" ref="AJC19" si="867">SUM(AJC15:AJC18)</f>
        <v>3119760</v>
      </c>
      <c r="AJD19" s="4">
        <f t="shared" ref="AJD19" si="868">SUM(AJD15:AJD18)</f>
        <v>621860</v>
      </c>
      <c r="AJE19" s="4">
        <f t="shared" ref="AJE19" si="869">SUM(AJE15:AJE18)</f>
        <v>63837</v>
      </c>
      <c r="AJF19" s="4">
        <f t="shared" ref="AJF19" si="870">SUM(AJF15:AJF18)</f>
        <v>200504</v>
      </c>
      <c r="AJG19" s="4">
        <f t="shared" ref="AJG19" si="871">SUM(AJG15:AJG18)</f>
        <v>274586205</v>
      </c>
      <c r="AJH19" s="4">
        <f t="shared" ref="AJH19" si="872">SUM(AJH15:AJH18)</f>
        <v>1109997</v>
      </c>
      <c r="AJI19" s="4">
        <f t="shared" ref="AJI19:AJJ19" si="873">SUM(AJI15:AJI18)</f>
        <v>50570422</v>
      </c>
      <c r="AJJ19" s="4">
        <f t="shared" si="873"/>
        <v>52898080</v>
      </c>
      <c r="AJK19" s="4">
        <f t="shared" ref="AJK19" si="874">SUM(AJK15:AJK18)</f>
        <v>14793187</v>
      </c>
      <c r="AJL19" s="4">
        <f t="shared" ref="AJL19" si="875">SUM(AJL15:AJL18)</f>
        <v>8560228</v>
      </c>
      <c r="AJM19" s="4">
        <f t="shared" ref="AJM19" si="876">SUM(AJM15:AJM18)</f>
        <v>36168862</v>
      </c>
      <c r="AJN19" s="4">
        <f t="shared" ref="AJN19" si="877">SUM(AJN15:AJN18)</f>
        <v>740601</v>
      </c>
      <c r="AJO19" s="4">
        <f t="shared" ref="AJO19" si="878">SUM(AJO15:AJO18)</f>
        <v>113791318</v>
      </c>
      <c r="AJP19" s="4">
        <f t="shared" ref="AJP19" si="879">SUM(AJP15:AJP18)</f>
        <v>18949297</v>
      </c>
      <c r="AJQ19" s="4">
        <f t="shared" ref="AJQ19" si="880">SUM(AJQ15:AJQ18)</f>
        <v>3996888</v>
      </c>
      <c r="AJR19" s="4">
        <f t="shared" ref="AJR19" si="881">SUM(AJR15:AJR18)</f>
        <v>492774</v>
      </c>
      <c r="AJS19" s="4">
        <f t="shared" ref="AJS19" si="882">SUM(AJS15:AJS18)</f>
        <v>58359156</v>
      </c>
      <c r="AJT19" s="4">
        <f t="shared" ref="AJT19" si="883">SUM(AJT15:AJT18)</f>
        <v>29050461</v>
      </c>
      <c r="AJU19" s="4">
        <f t="shared" ref="AJU19" si="884">SUM(AJU15:AJU18)</f>
        <v>1793529</v>
      </c>
      <c r="AJV19" s="4">
        <f t="shared" ref="AJV19" si="885">SUM(AJV15:AJV18)</f>
        <v>4356450</v>
      </c>
      <c r="AJW19" s="4">
        <f t="shared" ref="AJW19" si="886">SUM(AJW15:AJW18)</f>
        <v>32862113</v>
      </c>
      <c r="AJX19" s="4">
        <f t="shared" ref="AJX19" si="887">SUM(AJX15:AJX18)</f>
        <v>41300816</v>
      </c>
      <c r="AJY19" s="4">
        <f t="shared" ref="AJY19:AJZ19" si="888">SUM(AJY15:AJY18)</f>
        <v>42113349</v>
      </c>
      <c r="AJZ19" s="4">
        <f t="shared" si="888"/>
        <v>1011721</v>
      </c>
      <c r="AKA19" s="4">
        <f t="shared" ref="AKA19" si="889">SUM(AKA15:AKA18)</f>
        <v>150972</v>
      </c>
      <c r="AKB19" s="4">
        <f t="shared" ref="AKB19" si="890">SUM(AKB15:AKB18)</f>
        <v>619928</v>
      </c>
      <c r="AKC19" s="4">
        <f t="shared" ref="AKC19" si="891">SUM(AKC15:AKC18)</f>
        <v>1468225</v>
      </c>
      <c r="AKD19" s="4">
        <f t="shared" ref="AKD19" si="892">SUM(AKD15:AKD18)</f>
        <v>4922586</v>
      </c>
      <c r="AKE19" s="4">
        <f t="shared" ref="AKE19" si="893">SUM(AKE15:AKE18)</f>
        <v>20835464</v>
      </c>
      <c r="AKF19" s="4">
        <f t="shared" ref="AKF19" si="894">SUM(AKF15:AKF18)</f>
        <v>153764056</v>
      </c>
      <c r="AKG19" s="4">
        <f t="shared" ref="AKG19" si="895">SUM(AKG15:AKG18)</f>
        <v>3065995</v>
      </c>
      <c r="AKH19" s="4">
        <f t="shared" ref="AKH19" si="896">SUM(AKH15:AKH18)</f>
        <v>35235548</v>
      </c>
      <c r="AKI19" s="4">
        <f t="shared" ref="AKI19" si="897">SUM(AKI15:AKI18)</f>
        <v>177518</v>
      </c>
      <c r="AKJ19" s="4">
        <f t="shared" ref="AKJ19" si="898">SUM(AKJ15:AKJ18)</f>
        <v>39322632</v>
      </c>
      <c r="AKK19" s="4">
        <f t="shared" ref="AKK19" si="899">SUM(AKK15:AKK18)</f>
        <v>429756</v>
      </c>
      <c r="AKL19" s="4">
        <f t="shared" ref="AKL19" si="900">SUM(AKL15:AKL18)</f>
        <v>16822903</v>
      </c>
      <c r="AKM19" s="4">
        <f t="shared" ref="AKM19" si="901">SUM(AKM15:AKM18)</f>
        <v>1384107</v>
      </c>
      <c r="AKN19" s="4">
        <f t="shared" ref="AKN19" si="902">SUM(AKN15:AKN18)</f>
        <v>47414650</v>
      </c>
      <c r="AKO19" s="4">
        <f t="shared" ref="AKO19:AKP19" si="903">SUM(AKO15:AKO18)</f>
        <v>480428396</v>
      </c>
      <c r="AKP19" s="4">
        <f t="shared" si="903"/>
        <v>508878170</v>
      </c>
      <c r="AKQ19" s="4">
        <f t="shared" ref="AKQ19" si="904">SUM(AKQ15:AKQ18)</f>
        <v>1355464358</v>
      </c>
      <c r="AKR19" s="4">
        <f t="shared" ref="AKR19" si="905">SUM(AKR15:AKR18)</f>
        <v>26890453</v>
      </c>
      <c r="AKS19" s="4">
        <f t="shared" ref="AKS19" si="906">SUM(AKS15:AKS18)</f>
        <v>539312708</v>
      </c>
      <c r="AKT19" s="4">
        <f t="shared" ref="AKT19" si="907">SUM(AKT15:AKT18)</f>
        <v>96078401</v>
      </c>
      <c r="AKU19" s="4">
        <f t="shared" ref="AKU19" si="908">SUM(AKU15:AKU18)</f>
        <v>487868277</v>
      </c>
      <c r="AKV19" s="4">
        <f t="shared" ref="AKV19" si="909">SUM(AKV15:AKV18)</f>
        <v>773105372</v>
      </c>
      <c r="AKW19" s="4">
        <f t="shared" ref="AKW19" si="910">SUM(AKW15:AKW18)</f>
        <v>81469226</v>
      </c>
      <c r="AKX19" s="4">
        <f t="shared" ref="AKX19" si="911">SUM(AKX15:AKX18)</f>
        <v>59412037</v>
      </c>
      <c r="AKY19" s="4">
        <f t="shared" ref="AKY19" si="912">SUM(AKY15:AKY18)</f>
        <v>71379068</v>
      </c>
      <c r="AKZ19" s="4">
        <f t="shared" ref="AKZ19" si="913">SUM(AKZ15:AKZ18)</f>
        <v>196051895</v>
      </c>
      <c r="ALA19" s="4">
        <f t="shared" ref="ALA19" si="914">SUM(ALA15:ALA18)</f>
        <v>373017067</v>
      </c>
      <c r="ALB19" s="4">
        <f t="shared" ref="ALB19" si="915">SUM(ALB15:ALB18)</f>
        <v>6876231</v>
      </c>
      <c r="ALC19" s="4">
        <f t="shared" ref="ALC19" si="916">SUM(ALC15:ALC18)</f>
        <v>646486979</v>
      </c>
      <c r="ALD19" s="4">
        <f t="shared" ref="ALD19" si="917">SUM(ALD15:ALD18)</f>
        <v>107716291</v>
      </c>
      <c r="ALE19" s="4">
        <f t="shared" ref="ALE19:ALF19" si="918">SUM(ALE15:ALE18)</f>
        <v>13180866</v>
      </c>
      <c r="ALF19" s="4">
        <f t="shared" si="918"/>
        <v>318347784</v>
      </c>
      <c r="ALG19" s="4">
        <f t="shared" ref="ALG19" si="919">SUM(ALG15:ALG18)</f>
        <v>18646740</v>
      </c>
      <c r="ALH19" s="4">
        <f t="shared" ref="ALH19" si="920">SUM(ALH15:ALH18)</f>
        <v>63230020</v>
      </c>
      <c r="ALI19" s="4">
        <f t="shared" ref="ALI19" si="921">SUM(ALI15:ALI18)</f>
        <v>25789620</v>
      </c>
      <c r="ALJ19" s="4">
        <f t="shared" ref="ALJ19" si="922">SUM(ALJ15:ALJ18)</f>
        <v>205785522</v>
      </c>
      <c r="ALK19" s="4">
        <f t="shared" ref="ALK19" si="923">SUM(ALK15:ALK18)</f>
        <v>2459476755</v>
      </c>
      <c r="ALL19" s="4">
        <f t="shared" ref="ALL19" si="924">SUM(ALL15:ALL18)</f>
        <v>21159717</v>
      </c>
      <c r="ALM19" s="4">
        <f t="shared" ref="ALM19" si="925">SUM(ALM15:ALM18)</f>
        <v>179424078</v>
      </c>
      <c r="ALN19" s="4">
        <f t="shared" ref="ALN19" si="926">SUM(ALN15:ALN18)</f>
        <v>197125534</v>
      </c>
      <c r="ALO19" s="4">
        <f t="shared" ref="ALO19" si="927">SUM(ALO15:ALO18)</f>
        <v>494746306</v>
      </c>
      <c r="ALP19" s="4">
        <f t="shared" ref="ALP19" si="928">SUM(ALP15:ALP18)</f>
        <v>6471641</v>
      </c>
      <c r="ALQ19" s="4">
        <f t="shared" ref="ALQ19" si="929">SUM(ALQ15:ALQ18)</f>
        <v>3124749</v>
      </c>
      <c r="ALR19" s="4">
        <f t="shared" ref="ALR19" si="930">SUM(ALR15:ALR18)</f>
        <v>142591195</v>
      </c>
      <c r="ALS19" s="4">
        <f t="shared" ref="ALS19" si="931">SUM(ALS15:ALS18)</f>
        <v>41012150</v>
      </c>
      <c r="ALT19" s="4">
        <f t="shared" ref="ALT19" si="932">SUM(ALT15:ALT18)</f>
        <v>145298094</v>
      </c>
      <c r="ALU19" s="4">
        <f t="shared" ref="ALU19:ALV19" si="933">SUM(ALU15:ALU18)</f>
        <v>26295132</v>
      </c>
      <c r="ALV19" s="4">
        <f t="shared" si="933"/>
        <v>1605894</v>
      </c>
      <c r="ALW19" s="4">
        <f t="shared" ref="ALW19" si="934">SUM(ALW15:ALW18)</f>
        <v>22469040</v>
      </c>
      <c r="ALX19" s="4">
        <f t="shared" ref="ALX19" si="935">SUM(ALX15:ALX18)</f>
        <v>4772469</v>
      </c>
      <c r="ALY19" s="4">
        <f t="shared" ref="ALY19" si="936">SUM(ALY15:ALY18)</f>
        <v>31581020</v>
      </c>
      <c r="ALZ19" s="4">
        <f t="shared" ref="ALZ19" si="937">SUM(ALZ15:ALZ18)</f>
        <v>68825</v>
      </c>
      <c r="AMA19" s="4">
        <f t="shared" ref="AMA19" si="938">SUM(AMA15:AMA18)</f>
        <v>13024179</v>
      </c>
      <c r="AMB19" s="4">
        <f t="shared" ref="AMB19" si="939">SUM(AMB15:AMB18)</f>
        <v>1206604</v>
      </c>
      <c r="AMC19" s="4">
        <f t="shared" ref="AMC19" si="940">SUM(AMC15:AMC18)</f>
        <v>1784739</v>
      </c>
      <c r="AMD19" s="4">
        <f t="shared" ref="AMD19" si="941">SUM(AMD15:AMD18)</f>
        <v>14197216</v>
      </c>
      <c r="AME19" s="4">
        <f t="shared" ref="AME19" si="942">SUM(AME15:AME18)</f>
        <v>390643</v>
      </c>
      <c r="AMF19" s="4">
        <f t="shared" ref="AMF19" si="943">SUM(AMF15:AMF18)</f>
        <v>60684746</v>
      </c>
      <c r="AMG19" s="4">
        <f t="shared" ref="AMG19" si="944">SUM(AMG15:AMG18)</f>
        <v>8274284</v>
      </c>
      <c r="AMH19" s="4">
        <f t="shared" ref="AMH19" si="945">SUM(AMH15:AMH18)</f>
        <v>6176323</v>
      </c>
      <c r="AMI19" s="4">
        <f t="shared" ref="AMI19" si="946">SUM(AMI15:AMI18)</f>
        <v>3956583</v>
      </c>
      <c r="AMJ19" s="4">
        <f t="shared" ref="AMJ19" si="947">SUM(AMJ15:AMJ18)</f>
        <v>3765950</v>
      </c>
      <c r="AMK19" s="4">
        <f t="shared" ref="AMK19:AML19" si="948">SUM(AMK15:AMK18)</f>
        <v>95736013</v>
      </c>
      <c r="AML19" s="4">
        <f t="shared" si="948"/>
        <v>2517666</v>
      </c>
      <c r="AMM19" s="4">
        <f t="shared" ref="AMM19" si="949">SUM(AMM15:AMM18)</f>
        <v>48550624</v>
      </c>
      <c r="AMN19" s="4">
        <f t="shared" ref="AMN19" si="950">SUM(AMN15:AMN18)</f>
        <v>11098335</v>
      </c>
      <c r="AMO19" s="4">
        <f t="shared" ref="AMO19" si="951">SUM(AMO15:AMO18)</f>
        <v>3801275</v>
      </c>
      <c r="AMP19" s="4">
        <f t="shared" ref="AMP19" si="952">SUM(AMP15:AMP18)</f>
        <v>5955857</v>
      </c>
      <c r="AMQ19" s="4">
        <f t="shared" ref="AMQ19" si="953">SUM(AMQ15:AMQ18)</f>
        <v>1853264</v>
      </c>
      <c r="AMR19" s="4">
        <f t="shared" ref="AMR19" si="954">SUM(AMR15:AMR18)</f>
        <v>82641424</v>
      </c>
      <c r="AMS19" s="4">
        <f t="shared" ref="AMS19" si="955">SUM(AMS15:AMS18)</f>
        <v>8522653</v>
      </c>
      <c r="AMT19" s="4">
        <f t="shared" ref="AMT19" si="956">SUM(AMT15:AMT18)</f>
        <v>13085595</v>
      </c>
      <c r="AMU19" s="4">
        <f t="shared" ref="AMU19" si="957">SUM(AMU15:AMU18)</f>
        <v>22311975</v>
      </c>
      <c r="AMV19" s="4">
        <f t="shared" ref="AMV19" si="958">SUM(AMV15:AMV18)</f>
        <v>43644649</v>
      </c>
      <c r="AMW19" s="4">
        <f t="shared" ref="AMW19" si="959">SUM(AMW15:AMW18)</f>
        <v>157795024</v>
      </c>
      <c r="AMX19" s="4">
        <f t="shared" ref="AMX19" si="960">SUM(AMX15:AMX18)</f>
        <v>2791999</v>
      </c>
      <c r="AMY19" s="4">
        <f t="shared" ref="AMY19" si="961">SUM(AMY15:AMY18)</f>
        <v>10137341</v>
      </c>
      <c r="AMZ19" s="4">
        <f t="shared" ref="AMZ19" si="962">SUM(AMZ15:AMZ18)</f>
        <v>194043502</v>
      </c>
      <c r="ANA19" s="4">
        <f t="shared" ref="ANA19:ANB19" si="963">SUM(ANA15:ANA18)</f>
        <v>15851389</v>
      </c>
      <c r="ANB19" s="4">
        <f t="shared" si="963"/>
        <v>40769170</v>
      </c>
      <c r="ANC19" s="4">
        <f t="shared" ref="ANC19" si="964">SUM(ANC15:ANC18)</f>
        <v>203880399</v>
      </c>
      <c r="AND19" s="4">
        <f t="shared" ref="AND19" si="965">SUM(AND15:AND18)</f>
        <v>996196</v>
      </c>
      <c r="ANE19" s="4">
        <f t="shared" ref="ANE19" si="966">SUM(ANE15:ANE18)</f>
        <v>379773</v>
      </c>
      <c r="ANF19" s="4">
        <f t="shared" ref="ANF19" si="967">SUM(ANF15:ANF18)</f>
        <v>61068975</v>
      </c>
      <c r="ANG19" s="4">
        <f t="shared" ref="ANG19" si="968">SUM(ANG15:ANG18)</f>
        <v>2580035</v>
      </c>
      <c r="ANH19" s="4">
        <f t="shared" ref="ANH19" si="969">SUM(ANH15:ANH18)</f>
        <v>453189197</v>
      </c>
      <c r="ANI19" s="4">
        <f t="shared" ref="ANI19" si="970">SUM(ANI15:ANI18)</f>
        <v>55738259</v>
      </c>
      <c r="ANJ19" s="4">
        <f t="shared" ref="ANJ19" si="971">SUM(ANJ15:ANJ18)</f>
        <v>683738626</v>
      </c>
      <c r="ANK19" s="4">
        <f t="shared" ref="ANK19" si="972">SUM(ANK15:ANK18)</f>
        <v>117041407</v>
      </c>
      <c r="ANL19" s="4">
        <f t="shared" ref="ANL19" si="973">SUM(ANL15:ANL18)</f>
        <v>542361833</v>
      </c>
      <c r="ANM19" s="4">
        <f t="shared" ref="ANM19" si="974">SUM(ANM15:ANM18)</f>
        <v>28197226</v>
      </c>
      <c r="ANN19" s="4">
        <f t="shared" ref="ANN19" si="975">SUM(ANN15:ANN18)</f>
        <v>24898353</v>
      </c>
      <c r="ANO19" s="4">
        <f t="shared" ref="ANO19" si="976">SUM(ANO15:ANO18)</f>
        <v>775667432</v>
      </c>
      <c r="ANP19" s="4">
        <f t="shared" ref="ANP19" si="977">SUM(ANP15:ANP18)</f>
        <v>184554310</v>
      </c>
      <c r="ANQ19" s="4">
        <f t="shared" ref="ANQ19:ANR19" si="978">SUM(ANQ15:ANQ18)</f>
        <v>134919722</v>
      </c>
      <c r="ANR19" s="4">
        <f t="shared" si="978"/>
        <v>859055356</v>
      </c>
      <c r="ANS19" s="4">
        <f t="shared" ref="ANS19" si="979">SUM(ANS15:ANS18)</f>
        <v>7254217</v>
      </c>
      <c r="ANT19" s="4">
        <f t="shared" ref="ANT19" si="980">SUM(ANT15:ANT18)</f>
        <v>24463966</v>
      </c>
      <c r="ANU19" s="4">
        <f t="shared" ref="ANU19" si="981">SUM(ANU15:ANU18)</f>
        <v>173946664</v>
      </c>
      <c r="ANV19" s="4">
        <f t="shared" ref="ANV19" si="982">SUM(ANV15:ANV18)</f>
        <v>53929898</v>
      </c>
      <c r="ANW19" s="4">
        <f t="shared" ref="ANW19" si="983">SUM(ANW15:ANW18)</f>
        <v>13100076</v>
      </c>
      <c r="ANX19" s="4">
        <f t="shared" ref="ANX19" si="984">SUM(ANX15:ANX18)</f>
        <v>2706019</v>
      </c>
      <c r="ANY19" s="4">
        <f t="shared" ref="ANY19" si="985">SUM(ANY15:ANY18)</f>
        <v>176441122</v>
      </c>
      <c r="ANZ19" s="4">
        <f t="shared" ref="ANZ19" si="986">SUM(ANZ15:ANZ18)</f>
        <v>174783244</v>
      </c>
      <c r="AOA19" s="4">
        <f t="shared" ref="AOA19" si="987">SUM(AOA15:AOA18)</f>
        <v>357767</v>
      </c>
      <c r="AOB19" s="4">
        <f t="shared" ref="AOB19" si="988">SUM(AOB15:AOB18)</f>
        <v>37794709</v>
      </c>
      <c r="AOC19" s="4">
        <f t="shared" ref="AOC19" si="989">SUM(AOC15:AOC18)</f>
        <v>22699752</v>
      </c>
      <c r="AOD19" s="4">
        <f t="shared" ref="AOD19" si="990">SUM(AOD15:AOD18)</f>
        <v>71978806</v>
      </c>
      <c r="AOE19" s="4">
        <f t="shared" ref="AOE19" si="991">SUM(AOE15:AOE18)</f>
        <v>137310797</v>
      </c>
      <c r="AOF19" s="4">
        <f t="shared" ref="AOF19" si="992">SUM(AOF15:AOF18)</f>
        <v>40030134</v>
      </c>
      <c r="AOG19" s="4">
        <f t="shared" ref="AOG19:AOH19" si="993">SUM(AOG15:AOG18)</f>
        <v>620452</v>
      </c>
      <c r="AOH19" s="4">
        <f t="shared" si="993"/>
        <v>1643666</v>
      </c>
      <c r="AOI19" s="4">
        <f t="shared" ref="AOI19" si="994">SUM(AOI15:AOI18)</f>
        <v>3186420</v>
      </c>
      <c r="AOJ19" s="4">
        <f t="shared" ref="AOJ19" si="995">SUM(AOJ15:AOJ18)</f>
        <v>279422</v>
      </c>
      <c r="AOK19" s="4">
        <f t="shared" ref="AOK19" si="996">SUM(AOK15:AOK18)</f>
        <v>5162057</v>
      </c>
      <c r="AOL19" s="4">
        <f t="shared" ref="AOL19" si="997">SUM(AOL15:AOL18)</f>
        <v>7662531</v>
      </c>
      <c r="AOM19" s="4">
        <f t="shared" ref="AOM19" si="998">SUM(AOM15:AOM18)</f>
        <v>86306775</v>
      </c>
      <c r="AON19" s="4">
        <f t="shared" ref="AON19" si="999">SUM(AON15:AON18)</f>
        <v>37156383</v>
      </c>
      <c r="AOO19" s="4">
        <f t="shared" ref="AOO19" si="1000">SUM(AOO15:AOO18)</f>
        <v>43881358</v>
      </c>
      <c r="AOP19" s="4">
        <f t="shared" ref="AOP19" si="1001">SUM(AOP15:AOP18)</f>
        <v>12725832</v>
      </c>
      <c r="AOQ19" s="4">
        <f t="shared" ref="AOQ19" si="1002">SUM(AOQ15:AOQ18)</f>
        <v>49204575</v>
      </c>
      <c r="AOR19" s="4">
        <f t="shared" ref="AOR19" si="1003">SUM(AOR15:AOR18)</f>
        <v>2749966</v>
      </c>
      <c r="AOS19" s="4">
        <f t="shared" ref="AOS19" si="1004">SUM(AOS15:AOS18)</f>
        <v>25012805</v>
      </c>
      <c r="AOT19" s="4">
        <f t="shared" ref="AOT19" si="1005">SUM(AOT15:AOT18)</f>
        <v>108346691</v>
      </c>
      <c r="AOU19" s="4">
        <f t="shared" ref="AOU19" si="1006">SUM(AOU15:AOU18)</f>
        <v>9764834</v>
      </c>
      <c r="AOV19" s="4">
        <f t="shared" ref="AOV19" si="1007">SUM(AOV15:AOV18)</f>
        <v>3083039</v>
      </c>
      <c r="AOW19" s="4">
        <f t="shared" ref="AOW19:AOX19" si="1008">SUM(AOW15:AOW18)</f>
        <v>78978200</v>
      </c>
      <c r="AOX19" s="4">
        <f t="shared" si="1008"/>
        <v>234700497</v>
      </c>
      <c r="AOY19" s="4">
        <f t="shared" ref="AOY19" si="1009">SUM(AOY15:AOY18)</f>
        <v>227222359</v>
      </c>
      <c r="AOZ19" s="4">
        <f t="shared" ref="AOZ19" si="1010">SUM(AOZ15:AOZ18)</f>
        <v>62080211</v>
      </c>
      <c r="APA19" s="4">
        <f t="shared" ref="APA19" si="1011">SUM(APA15:APA18)</f>
        <v>4589003</v>
      </c>
      <c r="APB19" s="4">
        <f t="shared" ref="APB19" si="1012">SUM(APB15:APB18)</f>
        <v>589890</v>
      </c>
      <c r="APC19" s="4">
        <f t="shared" ref="APC19" si="1013">SUM(APC15:APC18)</f>
        <v>23034470</v>
      </c>
      <c r="APD19" s="4">
        <f t="shared" ref="APD19" si="1014">SUM(APD15:APD18)</f>
        <v>100450169</v>
      </c>
      <c r="APE19" s="4">
        <f t="shared" ref="APE19" si="1015">SUM(APE15:APE18)</f>
        <v>140642926</v>
      </c>
      <c r="APF19" s="4">
        <f t="shared" ref="APF19" si="1016">SUM(APF15:APF18)</f>
        <v>959791631</v>
      </c>
      <c r="APG19" s="4">
        <f t="shared" ref="APG19" si="1017">SUM(APG15:APG18)</f>
        <v>14925314</v>
      </c>
      <c r="APH19" s="4">
        <f t="shared" ref="APH19" si="1018">SUM(APH15:APH18)</f>
        <v>24743504</v>
      </c>
      <c r="API19" s="4">
        <f t="shared" ref="API19" si="1019">SUM(API15:API18)</f>
        <v>9346842</v>
      </c>
      <c r="APJ19" s="4">
        <f t="shared" ref="APJ19" si="1020">SUM(APJ15:APJ18)</f>
        <v>2939461</v>
      </c>
      <c r="APK19" s="4">
        <f t="shared" ref="APK19" si="1021">SUM(APK15:APK18)</f>
        <v>0</v>
      </c>
      <c r="APL19" s="4">
        <f t="shared" ref="APL19" si="1022">SUM(APL15:APL18)</f>
        <v>0</v>
      </c>
      <c r="APM19" s="4">
        <f t="shared" ref="APM19:APN19" si="1023">SUM(APM15:APM18)</f>
        <v>37039391</v>
      </c>
      <c r="APN19" s="4">
        <f t="shared" si="1023"/>
        <v>6123192</v>
      </c>
      <c r="APO19" s="4">
        <f t="shared" ref="APO19" si="1024">SUM(APO15:APO18)</f>
        <v>16407250</v>
      </c>
      <c r="APP19" s="4">
        <f t="shared" ref="APP19" si="1025">SUM(APP15:APP18)</f>
        <v>6571565</v>
      </c>
      <c r="APQ19" s="4">
        <f t="shared" ref="APQ19" si="1026">SUM(APQ15:APQ18)</f>
        <v>45731385</v>
      </c>
      <c r="APR19" s="4">
        <f t="shared" ref="APR19" si="1027">SUM(APR15:APR18)</f>
        <v>2603219</v>
      </c>
      <c r="APS19" s="4">
        <f t="shared" ref="APS19" si="1028">SUM(APS15:APS18)</f>
        <v>6320552</v>
      </c>
      <c r="APT19" s="4">
        <f t="shared" ref="APT19" si="1029">SUM(APT15:APT18)</f>
        <v>1323096565</v>
      </c>
      <c r="APU19" s="4">
        <f t="shared" ref="APU19" si="1030">SUM(APU15:APU18)</f>
        <v>329713136</v>
      </c>
      <c r="APV19" s="4">
        <f t="shared" ref="APV19" si="1031">SUM(APV15:APV18)</f>
        <v>7042859347</v>
      </c>
      <c r="APW19" s="4">
        <f t="shared" ref="APW19" si="1032">SUM(APW15:APW18)</f>
        <v>6836675063</v>
      </c>
      <c r="APX19" s="4">
        <f t="shared" ref="APX19" si="1033">SUM(APX15:APX18)</f>
        <v>51038495</v>
      </c>
      <c r="APY19" s="4">
        <f t="shared" ref="APY19" si="1034">SUM(APY15:APY18)</f>
        <v>438796843</v>
      </c>
      <c r="APZ19" s="4">
        <f t="shared" ref="APZ19" si="1035">SUM(APZ15:APZ18)</f>
        <v>381557106</v>
      </c>
      <c r="AQA19" s="4">
        <f t="shared" ref="AQA19" si="1036">SUM(AQA15:AQA18)</f>
        <v>2981275768</v>
      </c>
      <c r="AQB19" s="4">
        <f t="shared" ref="AQB19" si="1037">SUM(AQB15:AQB18)</f>
        <v>550525</v>
      </c>
      <c r="AQC19" s="4">
        <f t="shared" ref="AQC19:AQD19" si="1038">SUM(AQC15:AQC18)</f>
        <v>11211868</v>
      </c>
      <c r="AQD19" s="4">
        <f t="shared" si="1038"/>
        <v>130263362</v>
      </c>
      <c r="AQE19" s="4">
        <f t="shared" ref="AQE19" si="1039">SUM(AQE15:AQE18)</f>
        <v>6668246</v>
      </c>
      <c r="AQF19" s="4">
        <f t="shared" ref="AQF19" si="1040">SUM(AQF15:AQF18)</f>
        <v>271074</v>
      </c>
      <c r="AQG19" s="4">
        <f t="shared" ref="AQG19" si="1041">SUM(AQG15:AQG18)</f>
        <v>13633979</v>
      </c>
      <c r="AQH19" s="4">
        <f t="shared" ref="AQH19" si="1042">SUM(AQH15:AQH18)</f>
        <v>41577</v>
      </c>
      <c r="AQI19" s="4">
        <f t="shared" ref="AQI19" si="1043">SUM(AQI15:AQI18)</f>
        <v>160617308</v>
      </c>
      <c r="AQJ19" s="4">
        <f t="shared" ref="AQJ19" si="1044">SUM(AQJ15:AQJ18)</f>
        <v>102099</v>
      </c>
      <c r="AQK19" s="4">
        <f t="shared" ref="AQK19" si="1045">SUM(AQK15:AQK18)</f>
        <v>3801203565</v>
      </c>
      <c r="AQL19" s="4">
        <f t="shared" ref="AQL19" si="1046">SUM(AQL15:AQL18)</f>
        <v>519324200</v>
      </c>
      <c r="AQM19" s="4">
        <f t="shared" ref="AQM19" si="1047">SUM(AQM15:AQM18)</f>
        <v>608917</v>
      </c>
      <c r="AQN19" s="4">
        <f t="shared" ref="AQN19" si="1048">SUM(AQN15:AQN18)</f>
        <v>835598</v>
      </c>
      <c r="AQO19" s="4">
        <f t="shared" ref="AQO19" si="1049">SUM(AQO15:AQO18)</f>
        <v>1020947</v>
      </c>
      <c r="AQP19" s="4">
        <f t="shared" ref="AQP19" si="1050">SUM(AQP15:AQP18)</f>
        <v>353651</v>
      </c>
      <c r="AQQ19" s="4">
        <f t="shared" ref="AQQ19" si="1051">SUM(AQQ15:AQQ18)</f>
        <v>64196832</v>
      </c>
      <c r="AQR19" s="4">
        <f t="shared" ref="AQR19" si="1052">SUM(AQR15:AQR18)</f>
        <v>2832177</v>
      </c>
      <c r="AQS19" s="4">
        <f t="shared" ref="AQS19:AQT19" si="1053">SUM(AQS15:AQS18)</f>
        <v>544369992</v>
      </c>
      <c r="AQT19" s="4">
        <f t="shared" si="1053"/>
        <v>893167</v>
      </c>
      <c r="AQU19" s="4">
        <f t="shared" ref="AQU19" si="1054">SUM(AQU15:AQU18)</f>
        <v>6246226</v>
      </c>
      <c r="AQV19" s="4">
        <f t="shared" ref="AQV19" si="1055">SUM(AQV15:AQV18)</f>
        <v>1875769</v>
      </c>
      <c r="AQW19" s="4">
        <f t="shared" ref="AQW19" si="1056">SUM(AQW15:AQW18)</f>
        <v>19014434</v>
      </c>
      <c r="AQX19" s="4">
        <f t="shared" ref="AQX19" si="1057">SUM(AQX15:AQX18)</f>
        <v>551996</v>
      </c>
      <c r="AQY19" s="4">
        <f t="shared" ref="AQY19" si="1058">SUM(AQY15:AQY18)</f>
        <v>26382413</v>
      </c>
      <c r="AQZ19" s="4">
        <f t="shared" ref="AQZ19" si="1059">SUM(AQZ15:AQZ18)</f>
        <v>29165158</v>
      </c>
      <c r="ARA19" s="4">
        <f t="shared" ref="ARA19" si="1060">SUM(ARA15:ARA18)</f>
        <v>461611</v>
      </c>
      <c r="ARB19" s="4">
        <f t="shared" ref="ARB19" si="1061">SUM(ARB15:ARB18)</f>
        <v>750136</v>
      </c>
      <c r="ARC19" s="4">
        <f t="shared" ref="ARC19" si="1062">SUM(ARC15:ARC18)</f>
        <v>246441</v>
      </c>
      <c r="ARD19" s="4">
        <f t="shared" ref="ARD19" si="1063">SUM(ARD15:ARD18)</f>
        <v>60455</v>
      </c>
      <c r="ARE19" s="4">
        <f t="shared" ref="ARE19" si="1064">SUM(ARE15:ARE18)</f>
        <v>8143275</v>
      </c>
      <c r="ARF19" s="4">
        <f t="shared" ref="ARF19" si="1065">SUM(ARF15:ARF18)</f>
        <v>960868</v>
      </c>
      <c r="ARG19" s="4">
        <f t="shared" ref="ARG19" si="1066">SUM(ARG15:ARG18)</f>
        <v>1374695</v>
      </c>
      <c r="ARH19" s="4">
        <f t="shared" ref="ARH19" si="1067">SUM(ARH15:ARH18)</f>
        <v>719604</v>
      </c>
      <c r="ARI19" s="4">
        <f t="shared" ref="ARI19:ARJ19" si="1068">SUM(ARI15:ARI18)</f>
        <v>6239334</v>
      </c>
      <c r="ARJ19" s="4">
        <f t="shared" si="1068"/>
        <v>68359667</v>
      </c>
      <c r="ARK19" s="4">
        <f t="shared" ref="ARK19" si="1069">SUM(ARK15:ARK18)</f>
        <v>6003605</v>
      </c>
      <c r="ARL19" s="4">
        <f t="shared" ref="ARL19" si="1070">SUM(ARL15:ARL18)</f>
        <v>153731</v>
      </c>
      <c r="ARM19" s="4">
        <f t="shared" ref="ARM19" si="1071">SUM(ARM15:ARM18)</f>
        <v>3954563</v>
      </c>
      <c r="ARN19" s="4">
        <f t="shared" ref="ARN19" si="1072">SUM(ARN15:ARN18)</f>
        <v>265012309</v>
      </c>
      <c r="ARO19" s="4">
        <f t="shared" ref="ARO19" si="1073">SUM(ARO15:ARO18)</f>
        <v>16823598</v>
      </c>
      <c r="ARP19" s="4">
        <f t="shared" ref="ARP19" si="1074">SUM(ARP15:ARP18)</f>
        <v>4083325</v>
      </c>
      <c r="ARQ19" s="4">
        <f t="shared" ref="ARQ19" si="1075">SUM(ARQ15:ARQ18)</f>
        <v>260229210</v>
      </c>
      <c r="ARR19" s="4">
        <f t="shared" ref="ARR19" si="1076">SUM(ARR15:ARR18)</f>
        <v>27233937</v>
      </c>
      <c r="ARS19" s="4">
        <f t="shared" ref="ARS19" si="1077">SUM(ARS15:ARS18)</f>
        <v>6300315</v>
      </c>
      <c r="ART19" s="4">
        <f t="shared" ref="ART19" si="1078">SUM(ART15:ART18)</f>
        <v>4176129</v>
      </c>
      <c r="ARU19" s="4">
        <f t="shared" ref="ARU19" si="1079">SUM(ARU15:ARU18)</f>
        <v>21829438</v>
      </c>
      <c r="ARV19" s="4">
        <f t="shared" ref="ARV19" si="1080">SUM(ARV15:ARV18)</f>
        <v>155743658</v>
      </c>
      <c r="ARW19" s="4">
        <f t="shared" ref="ARW19" si="1081">SUM(ARW15:ARW18)</f>
        <v>51590959</v>
      </c>
      <c r="ARX19" s="4">
        <f t="shared" ref="ARX19" si="1082">SUM(ARX15:ARX18)</f>
        <v>22655952</v>
      </c>
      <c r="ARY19" s="4">
        <f t="shared" ref="ARY19:ARZ19" si="1083">SUM(ARY15:ARY18)</f>
        <v>27439142</v>
      </c>
      <c r="ARZ19" s="4">
        <f t="shared" si="1083"/>
        <v>17018472</v>
      </c>
      <c r="ASA19" s="4">
        <f t="shared" ref="ASA19" si="1084">SUM(ASA15:ASA18)</f>
        <v>64004426</v>
      </c>
      <c r="ASB19" s="4">
        <f t="shared" ref="ASB19" si="1085">SUM(ASB15:ASB18)</f>
        <v>196424843</v>
      </c>
      <c r="ASC19" s="4">
        <f t="shared" ref="ASC19" si="1086">SUM(ASC15:ASC18)</f>
        <v>4362142</v>
      </c>
      <c r="ASD19" s="4">
        <f t="shared" ref="ASD19" si="1087">SUM(ASD15:ASD18)</f>
        <v>1560798</v>
      </c>
      <c r="ASE19" s="4">
        <f t="shared" ref="ASE19" si="1088">SUM(ASE15:ASE18)</f>
        <v>2625567</v>
      </c>
      <c r="ASF19" s="4">
        <f t="shared" ref="ASF19" si="1089">SUM(ASF15:ASF18)</f>
        <v>62392</v>
      </c>
      <c r="ASG19" s="4">
        <f t="shared" ref="ASG19" si="1090">SUM(ASG15:ASG18)</f>
        <v>240125</v>
      </c>
      <c r="ASH19" s="4">
        <f t="shared" ref="ASH19" si="1091">SUM(ASH15:ASH18)</f>
        <v>540703</v>
      </c>
      <c r="ASI19" s="4">
        <f t="shared" ref="ASI19" si="1092">SUM(ASI15:ASI18)</f>
        <v>332124</v>
      </c>
      <c r="ASJ19" s="4">
        <f t="shared" ref="ASJ19" si="1093">SUM(ASJ15:ASJ18)</f>
        <v>341767</v>
      </c>
      <c r="ASK19" s="4">
        <f t="shared" ref="ASK19" si="1094">SUM(ASK15:ASK18)</f>
        <v>130357</v>
      </c>
      <c r="ASL19" s="4">
        <f t="shared" ref="ASL19" si="1095">SUM(ASL15:ASL18)</f>
        <v>77998</v>
      </c>
      <c r="ASM19" s="4">
        <f t="shared" ref="ASM19" si="1096">SUM(ASM15:ASM18)</f>
        <v>151501</v>
      </c>
      <c r="ASN19" s="4">
        <f t="shared" ref="ASN19" si="1097">SUM(ASN15:ASN18)</f>
        <v>182574</v>
      </c>
      <c r="ASO19" s="4">
        <f t="shared" ref="ASO19:ASP19" si="1098">SUM(ASO15:ASO18)</f>
        <v>49020</v>
      </c>
      <c r="ASP19" s="4">
        <f t="shared" si="1098"/>
        <v>205167</v>
      </c>
      <c r="ASQ19" s="4">
        <f t="shared" ref="ASQ19" si="1099">SUM(ASQ15:ASQ18)</f>
        <v>111766</v>
      </c>
      <c r="ASR19" s="4">
        <f t="shared" ref="ASR19" si="1100">SUM(ASR15:ASR18)</f>
        <v>36092</v>
      </c>
      <c r="ASS19" s="4">
        <f t="shared" ref="ASS19" si="1101">SUM(ASS15:ASS18)</f>
        <v>194721</v>
      </c>
      <c r="AST19" s="4">
        <f t="shared" ref="AST19" si="1102">SUM(AST15:AST18)</f>
        <v>0</v>
      </c>
      <c r="ASU19" s="4">
        <f t="shared" ref="ASU19" si="1103">SUM(ASU15:ASU18)</f>
        <v>908</v>
      </c>
      <c r="ASV19" s="4">
        <f t="shared" ref="ASV19" si="1104">SUM(ASV15:ASV18)</f>
        <v>52806</v>
      </c>
      <c r="ASW19" s="4">
        <f t="shared" ref="ASW19" si="1105">SUM(ASW15:ASW18)</f>
        <v>1168014</v>
      </c>
      <c r="ASX19" s="4">
        <f t="shared" ref="ASX19" si="1106">SUM(ASX15:ASX18)</f>
        <v>462165</v>
      </c>
      <c r="ASY19" s="4">
        <f t="shared" ref="ASY19" si="1107">SUM(ASY15:ASY18)</f>
        <v>94519</v>
      </c>
      <c r="ASZ19" s="4">
        <f t="shared" ref="ASZ19" si="1108">SUM(ASZ15:ASZ18)</f>
        <v>4524502</v>
      </c>
      <c r="ATA19" s="4">
        <f t="shared" ref="ATA19" si="1109">SUM(ATA15:ATA18)</f>
        <v>3689990</v>
      </c>
      <c r="ATB19" s="4">
        <f t="shared" ref="ATB19" si="1110">SUM(ATB15:ATB18)</f>
        <v>101239402</v>
      </c>
      <c r="ATC19" s="4">
        <f t="shared" ref="ATC19" si="1111">SUM(ATC15:ATC18)</f>
        <v>173064902</v>
      </c>
      <c r="ATD19" s="4">
        <f t="shared" ref="ATD19" si="1112">SUM(ATD15:ATD18)</f>
        <v>5277800</v>
      </c>
      <c r="ATE19" s="4">
        <f t="shared" ref="ATE19:ATF19" si="1113">SUM(ATE15:ATE18)</f>
        <v>462899</v>
      </c>
      <c r="ATF19" s="4">
        <f t="shared" si="1113"/>
        <v>287805465</v>
      </c>
      <c r="ATG19" s="4">
        <f t="shared" ref="ATG19" si="1114">SUM(ATG15:ATG18)</f>
        <v>25611</v>
      </c>
      <c r="ATH19" s="4">
        <f t="shared" ref="ATH19" si="1115">SUM(ATH15:ATH18)</f>
        <v>248436054</v>
      </c>
      <c r="ATI19" s="4">
        <f t="shared" ref="ATI19" si="1116">SUM(ATI15:ATI18)</f>
        <v>7672529</v>
      </c>
      <c r="ATJ19" s="4">
        <f t="shared" ref="ATJ19" si="1117">SUM(ATJ15:ATJ18)</f>
        <v>642224286</v>
      </c>
      <c r="ATK19" s="4">
        <f t="shared" ref="ATK19" si="1118">SUM(ATK15:ATK18)</f>
        <v>38635033</v>
      </c>
      <c r="ATL19" s="4">
        <f t="shared" ref="ATL19" si="1119">SUM(ATL15:ATL18)</f>
        <v>37698024</v>
      </c>
      <c r="ATM19" s="4">
        <f t="shared" ref="ATM19" si="1120">SUM(ATM15:ATM18)</f>
        <v>52682939</v>
      </c>
      <c r="ATN19" s="4">
        <f t="shared" ref="ATN19" si="1121">SUM(ATN15:ATN18)</f>
        <v>1023097</v>
      </c>
      <c r="ATO19" s="4">
        <f t="shared" ref="ATO19" si="1122">SUM(ATO15:ATO18)</f>
        <v>1510131</v>
      </c>
      <c r="ATP19" s="4">
        <f t="shared" ref="ATP19" si="1123">SUM(ATP15:ATP18)</f>
        <v>13122573</v>
      </c>
      <c r="ATQ19" s="4">
        <f t="shared" ref="ATQ19" si="1124">SUM(ATQ15:ATQ18)</f>
        <v>8449390</v>
      </c>
      <c r="ATR19" s="4">
        <f t="shared" ref="ATR19" si="1125">SUM(ATR15:ATR18)</f>
        <v>1453136</v>
      </c>
      <c r="ATS19" s="4">
        <f t="shared" ref="ATS19" si="1126">SUM(ATS15:ATS18)</f>
        <v>42220432</v>
      </c>
      <c r="ATT19" s="4">
        <f t="shared" ref="ATT19" si="1127">SUM(ATT15:ATT18)</f>
        <v>6218400</v>
      </c>
      <c r="ATU19" s="4">
        <f t="shared" ref="ATU19:ATV19" si="1128">SUM(ATU15:ATU18)</f>
        <v>3149241</v>
      </c>
      <c r="ATV19" s="4">
        <f t="shared" si="1128"/>
        <v>1773406</v>
      </c>
      <c r="ATW19" s="4">
        <f t="shared" ref="ATW19" si="1129">SUM(ATW15:ATW18)</f>
        <v>11148444</v>
      </c>
      <c r="ATX19" s="4">
        <f t="shared" ref="ATX19" si="1130">SUM(ATX15:ATX18)</f>
        <v>32605334</v>
      </c>
      <c r="ATY19" s="4">
        <f t="shared" ref="ATY19" si="1131">SUM(ATY15:ATY18)</f>
        <v>397603</v>
      </c>
      <c r="ATZ19" s="4">
        <f t="shared" ref="ATZ19" si="1132">SUM(ATZ15:ATZ18)</f>
        <v>94114</v>
      </c>
      <c r="AUA19" s="4">
        <f t="shared" ref="AUA19" si="1133">SUM(AUA15:AUA18)</f>
        <v>1507095</v>
      </c>
      <c r="AUB19" s="4">
        <f t="shared" ref="AUB19" si="1134">SUM(AUB15:AUB18)</f>
        <v>9134826</v>
      </c>
      <c r="AUC19" s="4">
        <f t="shared" ref="AUC19" si="1135">SUM(AUC15:AUC18)</f>
        <v>8027733</v>
      </c>
      <c r="AUD19" s="4">
        <f t="shared" ref="AUD19" si="1136">SUM(AUD15:AUD18)</f>
        <v>62332823</v>
      </c>
      <c r="AUE19" s="4">
        <f t="shared" ref="AUE19" si="1137">SUM(AUE15:AUE18)</f>
        <v>232334</v>
      </c>
      <c r="AUF19" s="4">
        <f t="shared" ref="AUF19" si="1138">SUM(AUF15:AUF18)</f>
        <v>452751</v>
      </c>
      <c r="AUG19" s="4">
        <f t="shared" ref="AUG19" si="1139">SUM(AUG15:AUG18)</f>
        <v>2616795</v>
      </c>
      <c r="AUH19" s="4">
        <f t="shared" ref="AUH19" si="1140">SUM(AUH15:AUH18)</f>
        <v>6560028</v>
      </c>
      <c r="AUI19" s="4">
        <f t="shared" ref="AUI19" si="1141">SUM(AUI15:AUI18)</f>
        <v>114965</v>
      </c>
      <c r="AUJ19" s="4">
        <f t="shared" ref="AUJ19" si="1142">SUM(AUJ15:AUJ18)</f>
        <v>1612257</v>
      </c>
      <c r="AUK19" s="4">
        <f t="shared" ref="AUK19:AUL19" si="1143">SUM(AUK15:AUK18)</f>
        <v>3356674</v>
      </c>
      <c r="AUL19" s="4">
        <f t="shared" si="1143"/>
        <v>5226412</v>
      </c>
      <c r="AUM19" s="4">
        <f t="shared" ref="AUM19" si="1144">SUM(AUM15:AUM18)</f>
        <v>4088594</v>
      </c>
      <c r="AUN19" s="4">
        <f t="shared" ref="AUN19" si="1145">SUM(AUN15:AUN18)</f>
        <v>202649723</v>
      </c>
      <c r="AUO19" s="4">
        <f t="shared" ref="AUO19" si="1146">SUM(AUO15:AUO18)</f>
        <v>546292</v>
      </c>
      <c r="AUP19" s="4">
        <f t="shared" ref="AUP19" si="1147">SUM(AUP15:AUP18)</f>
        <v>61196556</v>
      </c>
      <c r="AUQ19" s="4">
        <f t="shared" ref="AUQ19" si="1148">SUM(AUQ15:AUQ18)</f>
        <v>307333</v>
      </c>
      <c r="AUR19" s="4">
        <f t="shared" ref="AUR19" si="1149">SUM(AUR15:AUR18)</f>
        <v>5685087</v>
      </c>
      <c r="AUS19" s="4">
        <f t="shared" ref="AUS19" si="1150">SUM(AUS15:AUS18)</f>
        <v>1752685</v>
      </c>
      <c r="AUT19" s="4">
        <f t="shared" ref="AUT19" si="1151">SUM(AUT15:AUT18)</f>
        <v>19255175969</v>
      </c>
      <c r="AUU19" s="4">
        <f t="shared" ref="AUU19" si="1152">SUM(AUU15:AUU18)</f>
        <v>1619804021</v>
      </c>
    </row>
  </sheetData>
  <pageMargins left="0.7" right="0.7" top="0.75" bottom="0.75" header="0.3" footer="0.3"/>
  <pageSetup paperSize="9"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082D6-9EBE-4930-857F-D37596AC2E91}">
  <sheetPr>
    <tabColor rgb="FFFFCCA6"/>
  </sheetPr>
  <dimension ref="A1:K18"/>
  <sheetViews>
    <sheetView zoomScaleNormal="100" workbookViewId="0">
      <selection activeCell="H15" sqref="H15"/>
    </sheetView>
  </sheetViews>
  <sheetFormatPr defaultColWidth="8.77734375" defaultRowHeight="14.4" x14ac:dyDescent="0.3"/>
  <cols>
    <col min="1" max="1" width="11.21875" bestFit="1" customWidth="1"/>
    <col min="2" max="2" width="19.5546875" bestFit="1" customWidth="1"/>
    <col min="4" max="4" width="20.21875" bestFit="1" customWidth="1"/>
    <col min="5" max="5" width="85.44140625" customWidth="1"/>
    <col min="8" max="8" width="10.77734375" bestFit="1" customWidth="1"/>
    <col min="9" max="9" width="19.109375" bestFit="1" customWidth="1"/>
    <col min="10" max="10" width="25.5546875" customWidth="1"/>
    <col min="11" max="11" width="25.88671875" customWidth="1"/>
  </cols>
  <sheetData>
    <row r="1" spans="1:11" ht="30.6" x14ac:dyDescent="0.3">
      <c r="A1" s="66" t="s">
        <v>469</v>
      </c>
      <c r="B1" s="66" t="s">
        <v>26</v>
      </c>
      <c r="D1" s="208" t="s">
        <v>1</v>
      </c>
      <c r="E1" s="208" t="s">
        <v>245</v>
      </c>
      <c r="H1" s="3" t="s">
        <v>0</v>
      </c>
      <c r="I1" s="164" t="s">
        <v>281</v>
      </c>
      <c r="J1" s="164" t="s">
        <v>283</v>
      </c>
      <c r="K1" s="215" t="s">
        <v>282</v>
      </c>
    </row>
    <row r="2" spans="1:11" x14ac:dyDescent="0.3">
      <c r="A2" s="144" t="s">
        <v>9</v>
      </c>
      <c r="B2" s="214">
        <f>I4</f>
        <v>1.8353997109999999E-2</v>
      </c>
      <c r="D2" s="183" t="s">
        <v>4</v>
      </c>
      <c r="E2" s="56" t="s">
        <v>281</v>
      </c>
      <c r="H2" s="4" t="s">
        <v>3</v>
      </c>
      <c r="I2" s="90">
        <f>D5_ARG!C50%</f>
        <v>0.1045666408</v>
      </c>
      <c r="J2" s="4">
        <f>D5_ARG!J61</f>
        <v>876.24</v>
      </c>
      <c r="K2" s="4">
        <f>+I2*J2</f>
        <v>91.625473334592002</v>
      </c>
    </row>
    <row r="3" spans="1:11" ht="15" customHeight="1" x14ac:dyDescent="0.3">
      <c r="A3" s="144" t="s">
        <v>77</v>
      </c>
      <c r="B3" s="214">
        <f>I6</f>
        <v>2.4547457689270576E-2</v>
      </c>
      <c r="D3" s="4" t="s">
        <v>387</v>
      </c>
      <c r="E3" s="4" t="s">
        <v>424</v>
      </c>
      <c r="H3" s="4" t="s">
        <v>6</v>
      </c>
      <c r="I3" s="90">
        <f>D5_BRA!C39%</f>
        <v>1.4848816233333333E-2</v>
      </c>
      <c r="J3" s="4">
        <f>D5_BRA!J61</f>
        <v>8647</v>
      </c>
      <c r="K3" s="4">
        <f>+I3*J3</f>
        <v>128.39771396963332</v>
      </c>
    </row>
    <row r="4" spans="1:11" ht="14.4" customHeight="1" x14ac:dyDescent="0.3">
      <c r="A4" s="12"/>
      <c r="B4" s="19"/>
      <c r="D4" s="260" t="s">
        <v>451</v>
      </c>
      <c r="E4" s="261" t="s">
        <v>425</v>
      </c>
      <c r="H4" s="4" t="s">
        <v>9</v>
      </c>
      <c r="I4" s="90">
        <f>D5_PRY!C39%</f>
        <v>1.8353997109999999E-2</v>
      </c>
      <c r="J4" s="4">
        <f>D5_PRY!J61</f>
        <v>387.77</v>
      </c>
      <c r="K4" s="4">
        <f>+I4*J4</f>
        <v>7.1171294593446994</v>
      </c>
    </row>
    <row r="5" spans="1:11" x14ac:dyDescent="0.3">
      <c r="D5" s="260"/>
      <c r="E5" s="261"/>
      <c r="H5" s="4" t="s">
        <v>10</v>
      </c>
      <c r="I5" s="90">
        <f>D5_URY!C61%</f>
        <v>0.11833248596666665</v>
      </c>
      <c r="J5" s="4">
        <f>D5_URY!J61</f>
        <v>172.2</v>
      </c>
      <c r="K5" s="4">
        <f>+I5*J5</f>
        <v>20.376854083459996</v>
      </c>
    </row>
    <row r="6" spans="1:11" x14ac:dyDescent="0.3">
      <c r="D6" s="260"/>
      <c r="E6" s="261"/>
      <c r="H6" s="3" t="s">
        <v>77</v>
      </c>
      <c r="I6" s="90">
        <f>K6/J6</f>
        <v>2.4547457689270576E-2</v>
      </c>
      <c r="J6" s="4">
        <f>SUM(J2:J5)</f>
        <v>10083.210000000001</v>
      </c>
      <c r="K6" s="4">
        <f>SUM(K2:K5)</f>
        <v>247.51717084703</v>
      </c>
    </row>
    <row r="7" spans="1:11" x14ac:dyDescent="0.3">
      <c r="D7" s="260"/>
      <c r="E7" s="261"/>
    </row>
    <row r="8" spans="1:11" x14ac:dyDescent="0.3">
      <c r="D8" s="260"/>
      <c r="E8" s="261"/>
    </row>
    <row r="9" spans="1:11" x14ac:dyDescent="0.3">
      <c r="D9" s="198" t="s">
        <v>237</v>
      </c>
      <c r="E9" s="198"/>
    </row>
    <row r="10" spans="1:11" ht="86.4" x14ac:dyDescent="0.3">
      <c r="D10" s="1" t="s">
        <v>7</v>
      </c>
      <c r="E10" s="169" t="s">
        <v>252</v>
      </c>
    </row>
    <row r="11" spans="1:11" x14ac:dyDescent="0.3">
      <c r="D11" s="7" t="s">
        <v>11</v>
      </c>
      <c r="E11" s="177" t="s">
        <v>240</v>
      </c>
    </row>
    <row r="12" spans="1:11" x14ac:dyDescent="0.3">
      <c r="D12" s="7" t="s">
        <v>13</v>
      </c>
      <c r="E12" s="186">
        <v>46182</v>
      </c>
    </row>
    <row r="13" spans="1:11" ht="16.2" x14ac:dyDescent="0.3">
      <c r="D13" s="271" t="s">
        <v>289</v>
      </c>
      <c r="E13" s="271"/>
    </row>
    <row r="14" spans="1:11" x14ac:dyDescent="0.3">
      <c r="D14" s="7" t="s">
        <v>11</v>
      </c>
      <c r="E14" s="177" t="s">
        <v>288</v>
      </c>
    </row>
    <row r="15" spans="1:11" x14ac:dyDescent="0.3">
      <c r="D15" s="7" t="s">
        <v>13</v>
      </c>
      <c r="E15" s="186">
        <v>46189</v>
      </c>
    </row>
    <row r="16" spans="1:11" ht="43.2" x14ac:dyDescent="0.3">
      <c r="D16" s="7" t="s">
        <v>395</v>
      </c>
      <c r="E16" s="176" t="s">
        <v>423</v>
      </c>
    </row>
    <row r="18" spans="1:1" x14ac:dyDescent="0.3">
      <c r="A18" s="129" t="s">
        <v>315</v>
      </c>
    </row>
  </sheetData>
  <mergeCells count="3">
    <mergeCell ref="D13:E13"/>
    <mergeCell ref="E4:E8"/>
    <mergeCell ref="D4:D8"/>
  </mergeCells>
  <hyperlinks>
    <hyperlink ref="E11" r:id="rId1" xr:uid="{B080C39B-CE0D-4C6A-B591-A70E8A510CBC}"/>
    <hyperlink ref="E14" r:id="rId2" xr:uid="{DD11330C-9023-491B-A693-E265C8BC2B81}"/>
    <hyperlink ref="A18" location="'Tabla de contenidos'!A1" display="&lt;&lt; Volver a la Tabla de contenidos" xr:uid="{8FF0D39E-07EA-4536-AA97-0FFB9104AE3C}"/>
  </hyperlinks>
  <pageMargins left="0.7" right="0.7" top="0.75" bottom="0.75" header="0.3" footer="0.3"/>
  <pageSetup paperSize="9" orientation="portrait" horizontalDpi="0" verticalDpi="0"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DE0B-D9C9-4B03-9479-ACCCE9C4FD4E}">
  <sheetPr>
    <tabColor rgb="FFFFE0C9"/>
  </sheetPr>
  <dimension ref="A1:M67"/>
  <sheetViews>
    <sheetView topLeftCell="G1" workbookViewId="0">
      <selection activeCell="M13" sqref="M13"/>
    </sheetView>
  </sheetViews>
  <sheetFormatPr defaultColWidth="11.5546875" defaultRowHeight="14.4" x14ac:dyDescent="0.3"/>
  <cols>
    <col min="5" max="5" width="16" bestFit="1" customWidth="1"/>
    <col min="6" max="6" width="65.33203125" customWidth="1"/>
    <col min="12" max="12" width="16" bestFit="1" customWidth="1"/>
    <col min="13" max="13" width="81.21875" bestFit="1" customWidth="1"/>
  </cols>
  <sheetData>
    <row r="1" spans="1:13" ht="18" x14ac:dyDescent="0.4">
      <c r="A1" s="113" t="s">
        <v>104</v>
      </c>
      <c r="B1" s="113" t="s">
        <v>274</v>
      </c>
      <c r="C1" s="113" t="s">
        <v>275</v>
      </c>
      <c r="E1" s="216" t="s">
        <v>0</v>
      </c>
      <c r="F1" s="217" t="s">
        <v>3</v>
      </c>
      <c r="H1" s="113" t="s">
        <v>277</v>
      </c>
      <c r="I1" s="113" t="s">
        <v>278</v>
      </c>
      <c r="J1" s="113" t="s">
        <v>279</v>
      </c>
      <c r="L1" s="216" t="s">
        <v>0</v>
      </c>
      <c r="M1" s="217" t="s">
        <v>3</v>
      </c>
    </row>
    <row r="2" spans="1:13" x14ac:dyDescent="0.3">
      <c r="A2" s="4">
        <v>1976</v>
      </c>
      <c r="B2" s="4">
        <v>7.6573077349999998</v>
      </c>
      <c r="C2" s="4"/>
      <c r="E2" s="260" t="s">
        <v>7</v>
      </c>
      <c r="F2" s="259" t="s">
        <v>284</v>
      </c>
      <c r="H2" s="4">
        <v>1964</v>
      </c>
      <c r="I2" s="4">
        <v>876.24</v>
      </c>
      <c r="J2" s="4"/>
      <c r="L2" s="4" t="s">
        <v>7</v>
      </c>
      <c r="M2" s="4" t="s">
        <v>365</v>
      </c>
    </row>
    <row r="3" spans="1:13" x14ac:dyDescent="0.3">
      <c r="A3" s="4">
        <v>1977</v>
      </c>
      <c r="B3" s="4">
        <v>7.6716075090000002</v>
      </c>
      <c r="C3" s="4"/>
      <c r="E3" s="260"/>
      <c r="F3" s="259"/>
      <c r="H3" s="4">
        <v>1966</v>
      </c>
      <c r="I3" s="4">
        <v>876.24</v>
      </c>
      <c r="J3" s="4"/>
      <c r="L3" s="4" t="s">
        <v>285</v>
      </c>
      <c r="M3" s="218" t="s">
        <v>170</v>
      </c>
    </row>
    <row r="4" spans="1:13" ht="16.8" x14ac:dyDescent="0.35">
      <c r="A4" s="4">
        <v>1978</v>
      </c>
      <c r="B4" s="4">
        <v>7.6859072829999997</v>
      </c>
      <c r="C4" s="4"/>
      <c r="E4" s="4" t="s">
        <v>104</v>
      </c>
      <c r="F4" s="218" t="s">
        <v>170</v>
      </c>
      <c r="H4" s="4">
        <v>1967</v>
      </c>
      <c r="I4" s="4">
        <v>876.24</v>
      </c>
      <c r="J4" s="4"/>
      <c r="L4" s="4" t="s">
        <v>278</v>
      </c>
      <c r="M4" s="4" t="s">
        <v>280</v>
      </c>
    </row>
    <row r="5" spans="1:13" ht="15.6" x14ac:dyDescent="0.35">
      <c r="A5" s="4">
        <v>1979</v>
      </c>
      <c r="B5" s="4">
        <v>7.7002070570000001</v>
      </c>
      <c r="C5" s="4"/>
      <c r="E5" s="4" t="s">
        <v>276</v>
      </c>
      <c r="F5" s="4" t="s">
        <v>26</v>
      </c>
      <c r="H5" s="4">
        <v>1968</v>
      </c>
      <c r="I5" s="4">
        <v>876.24</v>
      </c>
      <c r="J5" s="4"/>
      <c r="L5" s="7" t="s">
        <v>11</v>
      </c>
      <c r="M5" s="177" t="s">
        <v>288</v>
      </c>
    </row>
    <row r="6" spans="1:13" x14ac:dyDescent="0.3">
      <c r="A6" s="4">
        <v>1980</v>
      </c>
      <c r="B6" s="4">
        <v>7.7145068309999996</v>
      </c>
      <c r="C6" s="4">
        <f>AVERAGE(B2:B5)</f>
        <v>7.678757396</v>
      </c>
      <c r="E6" s="7" t="s">
        <v>11</v>
      </c>
      <c r="F6" s="177" t="s">
        <v>240</v>
      </c>
      <c r="H6" s="4">
        <v>1969</v>
      </c>
      <c r="I6" s="4">
        <v>876.24</v>
      </c>
      <c r="J6" s="4">
        <f>AVERAGE(I2:I5)</f>
        <v>876.24</v>
      </c>
      <c r="L6" s="7" t="s">
        <v>13</v>
      </c>
      <c r="M6" s="186">
        <v>46189</v>
      </c>
    </row>
    <row r="7" spans="1:13" x14ac:dyDescent="0.3">
      <c r="A7" s="4">
        <v>1981</v>
      </c>
      <c r="B7" s="4">
        <v>7.7288066049999999</v>
      </c>
      <c r="C7" s="4">
        <f t="shared" ref="C7:C50" si="0">AVERAGE(B3:B6)</f>
        <v>7.6930571699999994</v>
      </c>
      <c r="E7" s="7" t="s">
        <v>13</v>
      </c>
      <c r="F7" s="186">
        <v>46182</v>
      </c>
      <c r="H7" s="4">
        <v>1970</v>
      </c>
      <c r="I7" s="4">
        <v>876.24</v>
      </c>
      <c r="J7" s="4">
        <f t="shared" ref="J7:J61" si="1">AVERAGE(I3:I6)</f>
        <v>876.24</v>
      </c>
    </row>
    <row r="8" spans="1:13" x14ac:dyDescent="0.3">
      <c r="A8" s="4">
        <v>1982</v>
      </c>
      <c r="B8" s="4">
        <v>7.7431063790000003</v>
      </c>
      <c r="C8" s="4">
        <f t="shared" si="0"/>
        <v>7.7073569439999998</v>
      </c>
      <c r="H8" s="4">
        <v>1971</v>
      </c>
      <c r="I8" s="4">
        <v>876.24</v>
      </c>
      <c r="J8" s="4">
        <f t="shared" si="1"/>
        <v>876.24</v>
      </c>
    </row>
    <row r="9" spans="1:13" x14ac:dyDescent="0.3">
      <c r="A9" s="4">
        <v>1983</v>
      </c>
      <c r="B9" s="4">
        <v>7.7574061529999998</v>
      </c>
      <c r="C9" s="4">
        <f t="shared" si="0"/>
        <v>7.7216567180000002</v>
      </c>
      <c r="H9" s="4">
        <v>1972</v>
      </c>
      <c r="I9" s="4">
        <v>876.24</v>
      </c>
      <c r="J9" s="4">
        <f t="shared" si="1"/>
        <v>876.24</v>
      </c>
    </row>
    <row r="10" spans="1:13" x14ac:dyDescent="0.3">
      <c r="A10" s="4">
        <v>1984</v>
      </c>
      <c r="B10" s="4">
        <v>7.7717059270000002</v>
      </c>
      <c r="C10" s="4">
        <f t="shared" si="0"/>
        <v>7.7359564919999997</v>
      </c>
      <c r="H10" s="4">
        <v>1973</v>
      </c>
      <c r="I10" s="4">
        <v>876.24</v>
      </c>
      <c r="J10" s="4">
        <f t="shared" si="1"/>
        <v>876.24</v>
      </c>
    </row>
    <row r="11" spans="1:13" x14ac:dyDescent="0.3">
      <c r="A11" s="4">
        <v>1985</v>
      </c>
      <c r="B11" s="4">
        <v>7.7860057009999997</v>
      </c>
      <c r="C11" s="4">
        <f t="shared" si="0"/>
        <v>7.7502562659999992</v>
      </c>
      <c r="H11" s="4">
        <v>1974</v>
      </c>
      <c r="I11" s="4">
        <v>876.24</v>
      </c>
      <c r="J11" s="4">
        <f t="shared" si="1"/>
        <v>876.24</v>
      </c>
    </row>
    <row r="12" spans="1:13" x14ac:dyDescent="0.3">
      <c r="A12" s="4">
        <v>1986</v>
      </c>
      <c r="B12" s="4">
        <v>7.800305475</v>
      </c>
      <c r="C12" s="4">
        <f t="shared" si="0"/>
        <v>7.7645560400000004</v>
      </c>
      <c r="H12" s="4">
        <v>1975</v>
      </c>
      <c r="I12" s="4">
        <v>876.24</v>
      </c>
      <c r="J12" s="4">
        <f t="shared" si="1"/>
        <v>876.24</v>
      </c>
    </row>
    <row r="13" spans="1:13" x14ac:dyDescent="0.3">
      <c r="A13" s="4">
        <v>1987</v>
      </c>
      <c r="B13" s="4">
        <v>7.8146052490000004</v>
      </c>
      <c r="C13" s="4">
        <f t="shared" si="0"/>
        <v>7.7788558139999999</v>
      </c>
      <c r="H13" s="4">
        <v>1976</v>
      </c>
      <c r="I13" s="4">
        <v>876.24</v>
      </c>
      <c r="J13" s="4">
        <f t="shared" si="1"/>
        <v>876.24</v>
      </c>
    </row>
    <row r="14" spans="1:13" x14ac:dyDescent="0.3">
      <c r="A14" s="4">
        <v>1988</v>
      </c>
      <c r="B14" s="4">
        <v>7.8289050229999999</v>
      </c>
      <c r="C14" s="4">
        <f t="shared" si="0"/>
        <v>7.7931555880000003</v>
      </c>
      <c r="H14" s="4">
        <v>1977</v>
      </c>
      <c r="I14" s="4">
        <v>876.24</v>
      </c>
      <c r="J14" s="4">
        <f t="shared" si="1"/>
        <v>876.24</v>
      </c>
    </row>
    <row r="15" spans="1:13" x14ac:dyDescent="0.3">
      <c r="A15" s="4">
        <v>1989</v>
      </c>
      <c r="B15" s="4">
        <v>7.8432047970000003</v>
      </c>
      <c r="C15" s="4">
        <f t="shared" si="0"/>
        <v>7.8074553619999998</v>
      </c>
      <c r="H15" s="4">
        <v>1978</v>
      </c>
      <c r="I15" s="4">
        <v>876.24</v>
      </c>
      <c r="J15" s="4">
        <f t="shared" si="1"/>
        <v>876.24</v>
      </c>
    </row>
    <row r="16" spans="1:13" x14ac:dyDescent="0.3">
      <c r="A16" s="4">
        <v>1990</v>
      </c>
      <c r="B16" s="4">
        <v>7.8574534629999997</v>
      </c>
      <c r="C16" s="4">
        <f t="shared" si="0"/>
        <v>7.8217551360000002</v>
      </c>
      <c r="H16" s="4">
        <v>1979</v>
      </c>
      <c r="I16" s="4">
        <v>876.24</v>
      </c>
      <c r="J16" s="4">
        <f t="shared" si="1"/>
        <v>876.24</v>
      </c>
    </row>
    <row r="17" spans="1:10" x14ac:dyDescent="0.3">
      <c r="A17" s="4">
        <v>1991</v>
      </c>
      <c r="B17" s="4">
        <v>7.8718043440000001</v>
      </c>
      <c r="C17" s="4">
        <f t="shared" si="0"/>
        <v>7.8360421329999994</v>
      </c>
      <c r="H17" s="4">
        <v>1980</v>
      </c>
      <c r="I17" s="4">
        <v>876.24</v>
      </c>
      <c r="J17" s="4">
        <f t="shared" si="1"/>
        <v>876.24</v>
      </c>
    </row>
    <row r="18" spans="1:10" x14ac:dyDescent="0.3">
      <c r="A18" s="4">
        <v>1992</v>
      </c>
      <c r="B18" s="4">
        <v>7.8861041180000004</v>
      </c>
      <c r="C18" s="4">
        <f t="shared" si="0"/>
        <v>7.8503419067499998</v>
      </c>
      <c r="H18" s="4">
        <v>1981</v>
      </c>
      <c r="I18" s="4">
        <v>876.24</v>
      </c>
      <c r="J18" s="4">
        <f t="shared" si="1"/>
        <v>876.24</v>
      </c>
    </row>
    <row r="19" spans="1:10" x14ac:dyDescent="0.3">
      <c r="A19" s="4">
        <v>1993</v>
      </c>
      <c r="B19" s="4">
        <v>7.9004038919999999</v>
      </c>
      <c r="C19" s="4">
        <f t="shared" si="0"/>
        <v>7.8646416805000001</v>
      </c>
      <c r="H19" s="4">
        <v>1982</v>
      </c>
      <c r="I19" s="4">
        <v>876.24</v>
      </c>
      <c r="J19" s="4">
        <f t="shared" si="1"/>
        <v>876.24</v>
      </c>
    </row>
    <row r="20" spans="1:10" x14ac:dyDescent="0.3">
      <c r="A20" s="4">
        <v>1994</v>
      </c>
      <c r="B20" s="4">
        <v>7.9147036660000003</v>
      </c>
      <c r="C20" s="4">
        <f t="shared" si="0"/>
        <v>7.8789414542500005</v>
      </c>
      <c r="H20" s="4">
        <v>1983</v>
      </c>
      <c r="I20" s="4">
        <v>876.24</v>
      </c>
      <c r="J20" s="4">
        <f t="shared" si="1"/>
        <v>876.24</v>
      </c>
    </row>
    <row r="21" spans="1:10" x14ac:dyDescent="0.3">
      <c r="A21" s="4">
        <v>1995</v>
      </c>
      <c r="B21" s="4">
        <v>7.9290034399999998</v>
      </c>
      <c r="C21" s="4">
        <f t="shared" si="0"/>
        <v>7.8932540050000002</v>
      </c>
      <c r="H21" s="4">
        <v>1984</v>
      </c>
      <c r="I21" s="4">
        <v>876.24</v>
      </c>
      <c r="J21" s="4">
        <f t="shared" si="1"/>
        <v>876.24</v>
      </c>
    </row>
    <row r="22" spans="1:10" x14ac:dyDescent="0.3">
      <c r="A22" s="4">
        <v>1996</v>
      </c>
      <c r="B22" s="4">
        <v>8.0281836089999992</v>
      </c>
      <c r="C22" s="4">
        <f t="shared" si="0"/>
        <v>7.9075537789999997</v>
      </c>
      <c r="H22" s="4">
        <v>1985</v>
      </c>
      <c r="I22" s="4">
        <v>876.24</v>
      </c>
      <c r="J22" s="4">
        <f t="shared" si="1"/>
        <v>876.24</v>
      </c>
    </row>
    <row r="23" spans="1:10" x14ac:dyDescent="0.3">
      <c r="A23" s="4">
        <v>1997</v>
      </c>
      <c r="B23" s="4">
        <v>8.1273637779999994</v>
      </c>
      <c r="C23" s="4">
        <f t="shared" si="0"/>
        <v>7.9430736517499998</v>
      </c>
      <c r="H23" s="4">
        <v>1986</v>
      </c>
      <c r="I23" s="4">
        <v>876.24</v>
      </c>
      <c r="J23" s="4">
        <f t="shared" si="1"/>
        <v>876.24</v>
      </c>
    </row>
    <row r="24" spans="1:10" x14ac:dyDescent="0.3">
      <c r="A24" s="4">
        <v>1998</v>
      </c>
      <c r="B24" s="4">
        <v>8.2265439459999996</v>
      </c>
      <c r="C24" s="4">
        <f t="shared" si="0"/>
        <v>7.9998136232499997</v>
      </c>
      <c r="H24" s="4">
        <v>1987</v>
      </c>
      <c r="I24" s="4">
        <v>876.24</v>
      </c>
      <c r="J24" s="4">
        <f t="shared" si="1"/>
        <v>876.24</v>
      </c>
    </row>
    <row r="25" spans="1:10" x14ac:dyDescent="0.3">
      <c r="A25" s="4">
        <v>1999</v>
      </c>
      <c r="B25" s="4">
        <v>8.3257241149999999</v>
      </c>
      <c r="C25" s="4">
        <f t="shared" si="0"/>
        <v>8.0777736932499984</v>
      </c>
      <c r="H25" s="4">
        <v>1988</v>
      </c>
      <c r="I25" s="4">
        <v>876.24</v>
      </c>
      <c r="J25" s="4">
        <f t="shared" si="1"/>
        <v>876.24</v>
      </c>
    </row>
    <row r="26" spans="1:10" x14ac:dyDescent="0.3">
      <c r="A26" s="4">
        <v>2000</v>
      </c>
      <c r="B26" s="4">
        <v>8.4249042840000001</v>
      </c>
      <c r="C26" s="4">
        <f t="shared" si="0"/>
        <v>8.1769538619999995</v>
      </c>
      <c r="H26" s="4">
        <v>1989</v>
      </c>
      <c r="I26" s="4">
        <v>876.24</v>
      </c>
      <c r="J26" s="4">
        <f t="shared" si="1"/>
        <v>876.24</v>
      </c>
    </row>
    <row r="27" spans="1:10" x14ac:dyDescent="0.3">
      <c r="A27" s="4">
        <v>2001</v>
      </c>
      <c r="B27" s="4">
        <v>8.6095668429999996</v>
      </c>
      <c r="C27" s="4">
        <f t="shared" si="0"/>
        <v>8.2761340307500006</v>
      </c>
      <c r="H27" s="4">
        <v>1990</v>
      </c>
      <c r="I27" s="4">
        <v>876.24</v>
      </c>
      <c r="J27" s="4">
        <f t="shared" si="1"/>
        <v>876.24</v>
      </c>
    </row>
    <row r="28" spans="1:10" x14ac:dyDescent="0.3">
      <c r="A28" s="4">
        <v>2002</v>
      </c>
      <c r="B28" s="4">
        <v>8.7942294010000008</v>
      </c>
      <c r="C28" s="4">
        <f t="shared" si="0"/>
        <v>8.3966847969999989</v>
      </c>
      <c r="H28" s="4">
        <v>1991</v>
      </c>
      <c r="I28" s="4">
        <v>876.24</v>
      </c>
      <c r="J28" s="4">
        <f t="shared" si="1"/>
        <v>876.24</v>
      </c>
    </row>
    <row r="29" spans="1:10" x14ac:dyDescent="0.3">
      <c r="A29" s="4">
        <v>2003</v>
      </c>
      <c r="B29" s="4">
        <v>8.9788919600000003</v>
      </c>
      <c r="C29" s="4">
        <f t="shared" si="0"/>
        <v>8.5386061607499997</v>
      </c>
      <c r="H29" s="4">
        <v>1992</v>
      </c>
      <c r="I29" s="4">
        <v>876.24</v>
      </c>
      <c r="J29" s="4">
        <f t="shared" si="1"/>
        <v>876.24</v>
      </c>
    </row>
    <row r="30" spans="1:10" x14ac:dyDescent="0.3">
      <c r="A30" s="4">
        <v>2004</v>
      </c>
      <c r="B30" s="4">
        <v>9.1635545189999998</v>
      </c>
      <c r="C30" s="4">
        <f t="shared" si="0"/>
        <v>8.7018981219999993</v>
      </c>
      <c r="H30" s="4">
        <v>1993</v>
      </c>
      <c r="I30" s="4">
        <v>876.24</v>
      </c>
      <c r="J30" s="4">
        <f t="shared" si="1"/>
        <v>876.24</v>
      </c>
    </row>
    <row r="31" spans="1:10" x14ac:dyDescent="0.3">
      <c r="A31" s="4">
        <v>2005</v>
      </c>
      <c r="B31" s="4">
        <v>9.3482170779999993</v>
      </c>
      <c r="C31" s="4">
        <f t="shared" si="0"/>
        <v>8.8865606807499997</v>
      </c>
      <c r="H31" s="4">
        <v>1994</v>
      </c>
      <c r="I31" s="4">
        <v>876.24</v>
      </c>
      <c r="J31" s="4">
        <f t="shared" si="1"/>
        <v>876.24</v>
      </c>
    </row>
    <row r="32" spans="1:10" x14ac:dyDescent="0.3">
      <c r="A32" s="4">
        <v>2006</v>
      </c>
      <c r="B32" s="4">
        <v>9.5328796370000006</v>
      </c>
      <c r="C32" s="4">
        <f t="shared" si="0"/>
        <v>9.0712232395000001</v>
      </c>
      <c r="H32" s="4">
        <v>1995</v>
      </c>
      <c r="I32" s="4">
        <v>876.24</v>
      </c>
      <c r="J32" s="4">
        <f t="shared" si="1"/>
        <v>876.24</v>
      </c>
    </row>
    <row r="33" spans="1:10" x14ac:dyDescent="0.3">
      <c r="A33" s="4">
        <v>2007</v>
      </c>
      <c r="B33" s="4">
        <v>9.7175421960000001</v>
      </c>
      <c r="C33" s="4">
        <f t="shared" si="0"/>
        <v>9.2558857984999996</v>
      </c>
      <c r="H33" s="4">
        <v>1996</v>
      </c>
      <c r="I33" s="4">
        <v>876.24</v>
      </c>
      <c r="J33" s="4">
        <f t="shared" si="1"/>
        <v>876.24</v>
      </c>
    </row>
    <row r="34" spans="1:10" x14ac:dyDescent="0.3">
      <c r="A34" s="4">
        <v>2008</v>
      </c>
      <c r="B34" s="4">
        <v>9.9022047549999996</v>
      </c>
      <c r="C34" s="4">
        <f t="shared" si="0"/>
        <v>9.4405483574999991</v>
      </c>
      <c r="H34" s="4">
        <v>1997</v>
      </c>
      <c r="I34" s="4">
        <v>876.24</v>
      </c>
      <c r="J34" s="4">
        <f t="shared" si="1"/>
        <v>876.24</v>
      </c>
    </row>
    <row r="35" spans="1:10" x14ac:dyDescent="0.3">
      <c r="A35" s="4">
        <v>2009</v>
      </c>
      <c r="B35" s="4">
        <v>10.086867310000001</v>
      </c>
      <c r="C35" s="4">
        <f t="shared" si="0"/>
        <v>9.6252109164999986</v>
      </c>
      <c r="H35" s="4">
        <v>1998</v>
      </c>
      <c r="I35" s="4">
        <v>876.24</v>
      </c>
      <c r="J35" s="4">
        <f t="shared" si="1"/>
        <v>876.24</v>
      </c>
    </row>
    <row r="36" spans="1:10" x14ac:dyDescent="0.3">
      <c r="A36" s="4">
        <v>2010</v>
      </c>
      <c r="B36" s="4">
        <v>10.27152987</v>
      </c>
      <c r="C36" s="4">
        <f t="shared" si="0"/>
        <v>9.8098734744999998</v>
      </c>
      <c r="H36" s="4">
        <v>1999</v>
      </c>
      <c r="I36" s="4">
        <v>876.24</v>
      </c>
      <c r="J36" s="4">
        <f t="shared" si="1"/>
        <v>876.24</v>
      </c>
    </row>
    <row r="37" spans="1:10" x14ac:dyDescent="0.3">
      <c r="A37" s="4">
        <v>2011</v>
      </c>
      <c r="B37" s="4">
        <v>10.456664079999999</v>
      </c>
      <c r="C37" s="4">
        <f t="shared" si="0"/>
        <v>9.9945360327500001</v>
      </c>
      <c r="H37" s="4">
        <v>2000</v>
      </c>
      <c r="I37" s="4">
        <v>876.24</v>
      </c>
      <c r="J37" s="4">
        <f t="shared" si="1"/>
        <v>876.24</v>
      </c>
    </row>
    <row r="38" spans="1:10" x14ac:dyDescent="0.3">
      <c r="A38" s="4">
        <v>2012</v>
      </c>
      <c r="B38" s="4">
        <v>10.456664079999999</v>
      </c>
      <c r="C38" s="4">
        <f t="shared" si="0"/>
        <v>10.179316503750002</v>
      </c>
      <c r="H38" s="4">
        <v>2001</v>
      </c>
      <c r="I38" s="4">
        <v>876.24</v>
      </c>
      <c r="J38" s="4">
        <f t="shared" si="1"/>
        <v>876.24</v>
      </c>
    </row>
    <row r="39" spans="1:10" x14ac:dyDescent="0.3">
      <c r="A39" s="4">
        <v>2013</v>
      </c>
      <c r="B39" s="4">
        <v>10.456664079999999</v>
      </c>
      <c r="C39" s="4">
        <f t="shared" si="0"/>
        <v>10.317931335000001</v>
      </c>
      <c r="H39" s="4">
        <v>2002</v>
      </c>
      <c r="I39" s="4">
        <v>876.24</v>
      </c>
      <c r="J39" s="4">
        <f t="shared" si="1"/>
        <v>876.24</v>
      </c>
    </row>
    <row r="40" spans="1:10" x14ac:dyDescent="0.3">
      <c r="A40" s="4">
        <v>2014</v>
      </c>
      <c r="B40" s="4">
        <v>10.456664079999999</v>
      </c>
      <c r="C40" s="4">
        <f t="shared" si="0"/>
        <v>10.410380527499999</v>
      </c>
      <c r="H40" s="4">
        <v>2003</v>
      </c>
      <c r="I40" s="4">
        <v>876.24</v>
      </c>
      <c r="J40" s="4">
        <f t="shared" si="1"/>
        <v>876.24</v>
      </c>
    </row>
    <row r="41" spans="1:10" x14ac:dyDescent="0.3">
      <c r="A41" s="4">
        <v>2015</v>
      </c>
      <c r="B41" s="4">
        <v>10.456664079999999</v>
      </c>
      <c r="C41" s="4">
        <f t="shared" si="0"/>
        <v>10.456664079999999</v>
      </c>
      <c r="H41" s="4">
        <v>2004</v>
      </c>
      <c r="I41" s="4">
        <v>876.24</v>
      </c>
      <c r="J41" s="4">
        <f t="shared" si="1"/>
        <v>876.24</v>
      </c>
    </row>
    <row r="42" spans="1:10" x14ac:dyDescent="0.3">
      <c r="A42" s="4">
        <v>2016</v>
      </c>
      <c r="B42" s="4">
        <v>10.456664079999999</v>
      </c>
      <c r="C42" s="4">
        <f t="shared" si="0"/>
        <v>10.456664079999999</v>
      </c>
      <c r="H42" s="4">
        <v>2005</v>
      </c>
      <c r="I42" s="4">
        <v>876.24</v>
      </c>
      <c r="J42" s="4">
        <f t="shared" si="1"/>
        <v>876.24</v>
      </c>
    </row>
    <row r="43" spans="1:10" x14ac:dyDescent="0.3">
      <c r="A43" s="4">
        <v>2017</v>
      </c>
      <c r="B43" s="4">
        <v>10.456664079999999</v>
      </c>
      <c r="C43" s="4">
        <f t="shared" si="0"/>
        <v>10.456664079999999</v>
      </c>
      <c r="H43" s="4">
        <v>2006</v>
      </c>
      <c r="I43" s="4">
        <v>876.24</v>
      </c>
      <c r="J43" s="4">
        <f t="shared" si="1"/>
        <v>876.24</v>
      </c>
    </row>
    <row r="44" spans="1:10" x14ac:dyDescent="0.3">
      <c r="A44" s="4">
        <v>2018</v>
      </c>
      <c r="B44" s="4">
        <v>10.456664079999999</v>
      </c>
      <c r="C44" s="4">
        <f t="shared" si="0"/>
        <v>10.456664079999999</v>
      </c>
      <c r="H44" s="4">
        <v>2007</v>
      </c>
      <c r="I44" s="4">
        <v>876.24</v>
      </c>
      <c r="J44" s="4">
        <f t="shared" si="1"/>
        <v>876.24</v>
      </c>
    </row>
    <row r="45" spans="1:10" x14ac:dyDescent="0.3">
      <c r="A45" s="4">
        <v>2019</v>
      </c>
      <c r="B45" s="4">
        <v>10.456664079999999</v>
      </c>
      <c r="C45" s="4">
        <f t="shared" si="0"/>
        <v>10.456664079999999</v>
      </c>
      <c r="H45" s="4">
        <v>2008</v>
      </c>
      <c r="I45" s="4">
        <v>876.24</v>
      </c>
      <c r="J45" s="4">
        <f t="shared" si="1"/>
        <v>876.24</v>
      </c>
    </row>
    <row r="46" spans="1:10" x14ac:dyDescent="0.3">
      <c r="A46" s="4">
        <v>2020</v>
      </c>
      <c r="B46" s="4">
        <v>10.456664079999999</v>
      </c>
      <c r="C46" s="4">
        <f t="shared" si="0"/>
        <v>10.456664079999999</v>
      </c>
      <c r="H46" s="4">
        <v>2009</v>
      </c>
      <c r="I46" s="4">
        <v>876.24</v>
      </c>
      <c r="J46" s="4">
        <f t="shared" si="1"/>
        <v>876.24</v>
      </c>
    </row>
    <row r="47" spans="1:10" x14ac:dyDescent="0.3">
      <c r="A47" s="4">
        <v>2021</v>
      </c>
      <c r="B47" s="4">
        <v>10.456664079999999</v>
      </c>
      <c r="C47" s="4">
        <f t="shared" si="0"/>
        <v>10.456664079999999</v>
      </c>
      <c r="H47" s="4">
        <v>2010</v>
      </c>
      <c r="I47" s="4">
        <v>876.24</v>
      </c>
      <c r="J47" s="4">
        <f t="shared" si="1"/>
        <v>876.24</v>
      </c>
    </row>
    <row r="48" spans="1:10" x14ac:dyDescent="0.3">
      <c r="A48" s="4">
        <v>2022</v>
      </c>
      <c r="B48" s="4">
        <v>10.456664079999999</v>
      </c>
      <c r="C48" s="4">
        <f t="shared" si="0"/>
        <v>10.456664079999999</v>
      </c>
      <c r="H48" s="4">
        <v>2011</v>
      </c>
      <c r="I48" s="4">
        <v>876.24</v>
      </c>
      <c r="J48" s="4">
        <f t="shared" si="1"/>
        <v>876.24</v>
      </c>
    </row>
    <row r="49" spans="1:10" x14ac:dyDescent="0.3">
      <c r="A49" s="112">
        <v>2023</v>
      </c>
      <c r="B49" s="4"/>
      <c r="C49" s="4">
        <f t="shared" si="0"/>
        <v>10.456664079999999</v>
      </c>
      <c r="H49" s="4">
        <v>2012</v>
      </c>
      <c r="I49" s="4">
        <v>876.24</v>
      </c>
      <c r="J49" s="4">
        <f t="shared" si="1"/>
        <v>876.24</v>
      </c>
    </row>
    <row r="50" spans="1:10" x14ac:dyDescent="0.3">
      <c r="A50" s="112">
        <v>2024</v>
      </c>
      <c r="B50" s="4"/>
      <c r="C50" s="18">
        <f t="shared" si="0"/>
        <v>10.456664079999999</v>
      </c>
      <c r="H50" s="4">
        <v>2013</v>
      </c>
      <c r="I50" s="4">
        <v>876.24</v>
      </c>
      <c r="J50" s="4">
        <f t="shared" si="1"/>
        <v>876.24</v>
      </c>
    </row>
    <row r="51" spans="1:10" x14ac:dyDescent="0.3">
      <c r="H51" s="4">
        <v>2014</v>
      </c>
      <c r="I51" s="4">
        <v>876.24</v>
      </c>
      <c r="J51" s="4">
        <f t="shared" si="1"/>
        <v>876.24</v>
      </c>
    </row>
    <row r="52" spans="1:10" x14ac:dyDescent="0.3">
      <c r="H52" s="4">
        <v>2015</v>
      </c>
      <c r="I52" s="4">
        <v>876.24</v>
      </c>
      <c r="J52" s="4">
        <f t="shared" si="1"/>
        <v>876.24</v>
      </c>
    </row>
    <row r="53" spans="1:10" x14ac:dyDescent="0.3">
      <c r="H53" s="4">
        <v>2016</v>
      </c>
      <c r="I53" s="4">
        <v>876.24</v>
      </c>
      <c r="J53" s="4">
        <f t="shared" si="1"/>
        <v>876.24</v>
      </c>
    </row>
    <row r="54" spans="1:10" x14ac:dyDescent="0.3">
      <c r="H54" s="4">
        <v>2017</v>
      </c>
      <c r="I54" s="4">
        <v>876.24</v>
      </c>
      <c r="J54" s="4">
        <f t="shared" si="1"/>
        <v>876.24</v>
      </c>
    </row>
    <row r="55" spans="1:10" x14ac:dyDescent="0.3">
      <c r="H55" s="4">
        <v>2018</v>
      </c>
      <c r="I55" s="4">
        <v>876.24</v>
      </c>
      <c r="J55" s="4">
        <f t="shared" si="1"/>
        <v>876.24</v>
      </c>
    </row>
    <row r="56" spans="1:10" x14ac:dyDescent="0.3">
      <c r="H56" s="4">
        <v>2019</v>
      </c>
      <c r="I56" s="4">
        <v>876.24</v>
      </c>
      <c r="J56" s="4">
        <f t="shared" si="1"/>
        <v>876.24</v>
      </c>
    </row>
    <row r="57" spans="1:10" x14ac:dyDescent="0.3">
      <c r="H57" s="4">
        <v>2020</v>
      </c>
      <c r="I57" s="4">
        <v>876.24</v>
      </c>
      <c r="J57" s="4">
        <f t="shared" si="1"/>
        <v>876.24</v>
      </c>
    </row>
    <row r="58" spans="1:10" x14ac:dyDescent="0.3">
      <c r="H58" s="4">
        <v>2021</v>
      </c>
      <c r="I58" s="4">
        <v>876.24</v>
      </c>
      <c r="J58" s="4">
        <f t="shared" si="1"/>
        <v>876.24</v>
      </c>
    </row>
    <row r="59" spans="1:10" x14ac:dyDescent="0.3">
      <c r="H59" s="4">
        <v>2022</v>
      </c>
      <c r="I59" s="4">
        <v>876.24</v>
      </c>
      <c r="J59" s="4">
        <f t="shared" si="1"/>
        <v>876.24</v>
      </c>
    </row>
    <row r="60" spans="1:10" x14ac:dyDescent="0.3">
      <c r="H60" s="4">
        <v>2023</v>
      </c>
      <c r="I60" s="4">
        <v>876.24</v>
      </c>
      <c r="J60" s="4">
        <f t="shared" si="1"/>
        <v>876.24</v>
      </c>
    </row>
    <row r="61" spans="1:10" x14ac:dyDescent="0.3">
      <c r="H61" s="112">
        <v>2024</v>
      </c>
      <c r="I61" s="4"/>
      <c r="J61" s="18">
        <f t="shared" si="1"/>
        <v>876.24</v>
      </c>
    </row>
    <row r="67" spans="1:1" x14ac:dyDescent="0.3">
      <c r="A67" s="129"/>
    </row>
  </sheetData>
  <mergeCells count="2">
    <mergeCell ref="F2:F3"/>
    <mergeCell ref="E2:E3"/>
  </mergeCells>
  <hyperlinks>
    <hyperlink ref="F6" r:id="rId1" xr:uid="{2C079CA3-52FD-4E8D-A420-FF10685DE7D4}"/>
    <hyperlink ref="M5" r:id="rId2" xr:uid="{C583F867-01F3-49F9-9CA4-C32AC2E6C8A7}"/>
  </hyperlinks>
  <pageMargins left="0.7" right="0.7" top="0.75" bottom="0.75" header="0.3" footer="0.3"/>
  <pageSetup paperSize="9" orientation="portrait" horizontalDpi="0" verticalDpi="0" r:id="rId3"/>
  <drawing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D5E3-6313-4F34-987D-A6ACDBD53540}">
  <sheetPr>
    <tabColor rgb="FFFFE0C9"/>
  </sheetPr>
  <dimension ref="A1:M67"/>
  <sheetViews>
    <sheetView workbookViewId="0">
      <selection activeCell="M17" sqref="M17"/>
    </sheetView>
  </sheetViews>
  <sheetFormatPr defaultColWidth="11.5546875" defaultRowHeight="14.4" x14ac:dyDescent="0.3"/>
  <cols>
    <col min="5" max="5" width="16" bestFit="1" customWidth="1"/>
    <col min="6" max="6" width="65.33203125" customWidth="1"/>
    <col min="12" max="12" width="16" bestFit="1" customWidth="1"/>
    <col min="13" max="13" width="81.21875" bestFit="1" customWidth="1"/>
  </cols>
  <sheetData>
    <row r="1" spans="1:13" ht="18" x14ac:dyDescent="0.4">
      <c r="A1" s="113" t="s">
        <v>104</v>
      </c>
      <c r="B1" s="113" t="s">
        <v>274</v>
      </c>
      <c r="C1" s="113" t="s">
        <v>275</v>
      </c>
      <c r="E1" s="216" t="s">
        <v>0</v>
      </c>
      <c r="F1" s="217" t="s">
        <v>6</v>
      </c>
      <c r="H1" s="113" t="s">
        <v>277</v>
      </c>
      <c r="I1" s="113" t="s">
        <v>278</v>
      </c>
      <c r="J1" s="113" t="s">
        <v>279</v>
      </c>
      <c r="L1" s="216" t="s">
        <v>0</v>
      </c>
      <c r="M1" s="217" t="s">
        <v>6</v>
      </c>
    </row>
    <row r="2" spans="1:13" x14ac:dyDescent="0.3">
      <c r="A2" s="4">
        <v>1987</v>
      </c>
      <c r="B2" s="4">
        <v>1.656737589</v>
      </c>
      <c r="C2" s="4"/>
      <c r="E2" s="260" t="s">
        <v>7</v>
      </c>
      <c r="F2" s="261" t="s">
        <v>284</v>
      </c>
      <c r="H2" s="4">
        <v>1964</v>
      </c>
      <c r="I2" s="4">
        <v>8647</v>
      </c>
      <c r="J2" s="4"/>
      <c r="L2" s="4" t="s">
        <v>7</v>
      </c>
      <c r="M2" s="4" t="s">
        <v>365</v>
      </c>
    </row>
    <row r="3" spans="1:13" x14ac:dyDescent="0.3">
      <c r="A3" s="4">
        <v>1988</v>
      </c>
      <c r="B3" s="4">
        <v>1.7607039659999999</v>
      </c>
      <c r="C3" s="4"/>
      <c r="E3" s="260"/>
      <c r="F3" s="261"/>
      <c r="H3" s="4">
        <v>1966</v>
      </c>
      <c r="I3" s="4">
        <v>8647</v>
      </c>
      <c r="J3" s="4"/>
      <c r="L3" s="4" t="s">
        <v>285</v>
      </c>
      <c r="M3" s="218" t="s">
        <v>170</v>
      </c>
    </row>
    <row r="4" spans="1:13" ht="16.8" x14ac:dyDescent="0.35">
      <c r="A4" s="4">
        <v>1989</v>
      </c>
      <c r="B4" s="4">
        <v>1.8646703440000001</v>
      </c>
      <c r="C4" s="4"/>
      <c r="E4" s="4" t="s">
        <v>104</v>
      </c>
      <c r="F4" s="218" t="s">
        <v>170</v>
      </c>
      <c r="H4" s="4">
        <v>1967</v>
      </c>
      <c r="I4" s="4">
        <v>8647</v>
      </c>
      <c r="J4" s="4"/>
      <c r="L4" s="4" t="s">
        <v>278</v>
      </c>
      <c r="M4" s="4" t="s">
        <v>280</v>
      </c>
    </row>
    <row r="5" spans="1:13" ht="15.6" x14ac:dyDescent="0.35">
      <c r="A5" s="4">
        <v>1990</v>
      </c>
      <c r="B5" s="4">
        <v>1.9686367220000001</v>
      </c>
      <c r="C5" s="4"/>
      <c r="E5" s="4" t="s">
        <v>276</v>
      </c>
      <c r="F5" s="4" t="s">
        <v>26</v>
      </c>
      <c r="H5" s="4">
        <v>1968</v>
      </c>
      <c r="I5" s="4">
        <v>8647</v>
      </c>
      <c r="J5" s="4"/>
      <c r="L5" s="7" t="s">
        <v>11</v>
      </c>
      <c r="M5" s="177" t="s">
        <v>288</v>
      </c>
    </row>
    <row r="6" spans="1:13" x14ac:dyDescent="0.3">
      <c r="A6" s="4">
        <v>1991</v>
      </c>
      <c r="B6" s="4">
        <v>2.0726030999999998</v>
      </c>
      <c r="C6" s="4">
        <f>AVERAGE(B2:B5)</f>
        <v>1.8126871552500001</v>
      </c>
      <c r="E6" s="7" t="s">
        <v>11</v>
      </c>
      <c r="F6" s="177" t="s">
        <v>240</v>
      </c>
      <c r="H6" s="4">
        <v>1969</v>
      </c>
      <c r="I6" s="4">
        <v>8647</v>
      </c>
      <c r="J6" s="4">
        <f>AVERAGE(I2:I5)</f>
        <v>8647</v>
      </c>
      <c r="L6" s="7" t="s">
        <v>13</v>
      </c>
      <c r="M6" s="186">
        <v>46189</v>
      </c>
    </row>
    <row r="7" spans="1:13" x14ac:dyDescent="0.3">
      <c r="A7" s="4">
        <v>1992</v>
      </c>
      <c r="B7" s="4">
        <v>2.1776201730000002</v>
      </c>
      <c r="C7" s="4">
        <f t="shared" ref="C7:C39" si="0">AVERAGE(B3:B6)</f>
        <v>1.9166535329999999</v>
      </c>
      <c r="E7" s="7" t="s">
        <v>13</v>
      </c>
      <c r="F7" s="186">
        <v>46182</v>
      </c>
      <c r="H7" s="4">
        <v>1970</v>
      </c>
      <c r="I7" s="4">
        <v>8647</v>
      </c>
      <c r="J7" s="4">
        <f t="shared" ref="J7:J61" si="1">AVERAGE(I3:I6)</f>
        <v>8647</v>
      </c>
    </row>
    <row r="8" spans="1:13" x14ac:dyDescent="0.3">
      <c r="A8" s="4">
        <v>1993</v>
      </c>
      <c r="B8" s="4">
        <v>2.2817966900000002</v>
      </c>
      <c r="C8" s="4">
        <f t="shared" si="0"/>
        <v>2.0208825847499998</v>
      </c>
      <c r="H8" s="4">
        <v>1971</v>
      </c>
      <c r="I8" s="4">
        <v>8647</v>
      </c>
      <c r="J8" s="4">
        <f t="shared" si="1"/>
        <v>8647</v>
      </c>
    </row>
    <row r="9" spans="1:13" x14ac:dyDescent="0.3">
      <c r="A9" s="4">
        <v>1994</v>
      </c>
      <c r="B9" s="4">
        <v>2.3859732070000002</v>
      </c>
      <c r="C9" s="4">
        <f t="shared" si="0"/>
        <v>2.1251641712499998</v>
      </c>
      <c r="H9" s="4">
        <v>1972</v>
      </c>
      <c r="I9" s="4">
        <v>8647</v>
      </c>
      <c r="J9" s="4">
        <f t="shared" si="1"/>
        <v>8647</v>
      </c>
    </row>
    <row r="10" spans="1:13" x14ac:dyDescent="0.3">
      <c r="A10" s="4">
        <v>1995</v>
      </c>
      <c r="B10" s="4">
        <v>2.4901497240000001</v>
      </c>
      <c r="C10" s="4">
        <f t="shared" si="0"/>
        <v>2.2294982924999998</v>
      </c>
      <c r="H10" s="4">
        <v>1973</v>
      </c>
      <c r="I10" s="4">
        <v>8647</v>
      </c>
      <c r="J10" s="4">
        <f t="shared" si="1"/>
        <v>8647</v>
      </c>
    </row>
    <row r="11" spans="1:13" x14ac:dyDescent="0.3">
      <c r="A11" s="4">
        <v>1996</v>
      </c>
      <c r="B11" s="4">
        <v>2.5924349879999999</v>
      </c>
      <c r="C11" s="4">
        <f t="shared" si="0"/>
        <v>2.3338849485000002</v>
      </c>
      <c r="H11" s="4">
        <v>1974</v>
      </c>
      <c r="I11" s="4">
        <v>8647</v>
      </c>
      <c r="J11" s="4">
        <f t="shared" si="1"/>
        <v>8647</v>
      </c>
    </row>
    <row r="12" spans="1:13" x14ac:dyDescent="0.3">
      <c r="A12" s="4">
        <v>1997</v>
      </c>
      <c r="B12" s="4">
        <v>2.6077541370000001</v>
      </c>
      <c r="C12" s="4">
        <f t="shared" si="0"/>
        <v>2.4375886522500001</v>
      </c>
      <c r="H12" s="4">
        <v>1975</v>
      </c>
      <c r="I12" s="4">
        <v>8647</v>
      </c>
      <c r="J12" s="4">
        <f t="shared" si="1"/>
        <v>8647</v>
      </c>
    </row>
    <row r="13" spans="1:13" x14ac:dyDescent="0.3">
      <c r="A13" s="4">
        <v>1998</v>
      </c>
      <c r="B13" s="4">
        <v>2.6230732859999999</v>
      </c>
      <c r="C13" s="4">
        <f t="shared" si="0"/>
        <v>2.5190780140000002</v>
      </c>
      <c r="H13" s="4">
        <v>1976</v>
      </c>
      <c r="I13" s="4">
        <v>8647</v>
      </c>
      <c r="J13" s="4">
        <f t="shared" si="1"/>
        <v>8647</v>
      </c>
    </row>
    <row r="14" spans="1:13" x14ac:dyDescent="0.3">
      <c r="A14" s="4">
        <v>1999</v>
      </c>
      <c r="B14" s="4">
        <v>2.6383924350000001</v>
      </c>
      <c r="C14" s="4">
        <f t="shared" si="0"/>
        <v>2.57835303375</v>
      </c>
      <c r="H14" s="4">
        <v>1977</v>
      </c>
      <c r="I14" s="4">
        <v>8647</v>
      </c>
      <c r="J14" s="4">
        <f t="shared" si="1"/>
        <v>8647</v>
      </c>
    </row>
    <row r="15" spans="1:13" x14ac:dyDescent="0.3">
      <c r="A15" s="4">
        <v>2000</v>
      </c>
      <c r="B15" s="4">
        <v>2.6529550830000002</v>
      </c>
      <c r="C15" s="4">
        <f t="shared" si="0"/>
        <v>2.6154137115</v>
      </c>
      <c r="H15" s="4">
        <v>1978</v>
      </c>
      <c r="I15" s="4">
        <v>8647</v>
      </c>
      <c r="J15" s="4">
        <f t="shared" si="1"/>
        <v>8647</v>
      </c>
    </row>
    <row r="16" spans="1:13" x14ac:dyDescent="0.3">
      <c r="A16" s="4">
        <v>2001</v>
      </c>
      <c r="B16" s="4">
        <v>2.6680851059999999</v>
      </c>
      <c r="C16" s="4">
        <f t="shared" si="0"/>
        <v>2.6305437352499998</v>
      </c>
      <c r="H16" s="4">
        <v>1979</v>
      </c>
      <c r="I16" s="4">
        <v>8647</v>
      </c>
      <c r="J16" s="4">
        <f t="shared" si="1"/>
        <v>8647</v>
      </c>
    </row>
    <row r="17" spans="1:10" x14ac:dyDescent="0.3">
      <c r="A17" s="4">
        <v>2002</v>
      </c>
      <c r="B17" s="4">
        <v>2.6832151299999998</v>
      </c>
      <c r="C17" s="4">
        <f t="shared" si="0"/>
        <v>2.6456264775</v>
      </c>
      <c r="H17" s="4">
        <v>1980</v>
      </c>
      <c r="I17" s="4">
        <v>8647</v>
      </c>
      <c r="J17" s="4">
        <f t="shared" si="1"/>
        <v>8647</v>
      </c>
    </row>
    <row r="18" spans="1:10" x14ac:dyDescent="0.3">
      <c r="A18" s="4">
        <v>2003</v>
      </c>
      <c r="B18" s="4">
        <v>2.6983451540000001</v>
      </c>
      <c r="C18" s="4">
        <f t="shared" si="0"/>
        <v>2.6606619384999997</v>
      </c>
      <c r="H18" s="4">
        <v>1981</v>
      </c>
      <c r="I18" s="4">
        <v>8647</v>
      </c>
      <c r="J18" s="4">
        <f t="shared" si="1"/>
        <v>8647</v>
      </c>
    </row>
    <row r="19" spans="1:10" x14ac:dyDescent="0.3">
      <c r="A19" s="4">
        <v>2004</v>
      </c>
      <c r="B19" s="4">
        <v>2.7134751769999998</v>
      </c>
      <c r="C19" s="4">
        <f t="shared" si="0"/>
        <v>2.6756501182499997</v>
      </c>
      <c r="H19" s="4">
        <v>1982</v>
      </c>
      <c r="I19" s="4">
        <v>8647</v>
      </c>
      <c r="J19" s="4">
        <f t="shared" si="1"/>
        <v>8647</v>
      </c>
    </row>
    <row r="20" spans="1:10" x14ac:dyDescent="0.3">
      <c r="A20" s="4">
        <v>2005</v>
      </c>
      <c r="B20" s="4">
        <v>2.7286052010000001</v>
      </c>
      <c r="C20" s="4">
        <f t="shared" si="0"/>
        <v>2.6907801417499999</v>
      </c>
      <c r="H20" s="4">
        <v>1983</v>
      </c>
      <c r="I20" s="4">
        <v>8647</v>
      </c>
      <c r="J20" s="4">
        <f t="shared" si="1"/>
        <v>8647</v>
      </c>
    </row>
    <row r="21" spans="1:10" x14ac:dyDescent="0.3">
      <c r="A21" s="4">
        <v>2006</v>
      </c>
      <c r="B21" s="4">
        <v>2.743735225</v>
      </c>
      <c r="C21" s="4">
        <f t="shared" si="0"/>
        <v>2.7059101655000002</v>
      </c>
      <c r="H21" s="4">
        <v>1984</v>
      </c>
      <c r="I21" s="4">
        <v>8647</v>
      </c>
      <c r="J21" s="4">
        <f t="shared" si="1"/>
        <v>8647</v>
      </c>
    </row>
    <row r="22" spans="1:10" x14ac:dyDescent="0.3">
      <c r="A22" s="4">
        <v>2007</v>
      </c>
      <c r="B22" s="4">
        <v>2.941843972</v>
      </c>
      <c r="C22" s="4">
        <f t="shared" si="0"/>
        <v>2.72104018925</v>
      </c>
      <c r="H22" s="4">
        <v>1985</v>
      </c>
      <c r="I22" s="4">
        <v>8647</v>
      </c>
      <c r="J22" s="4">
        <f t="shared" si="1"/>
        <v>8647</v>
      </c>
    </row>
    <row r="23" spans="1:10" x14ac:dyDescent="0.3">
      <c r="A23" s="4">
        <v>2008</v>
      </c>
      <c r="B23" s="4">
        <v>3.1395271870000001</v>
      </c>
      <c r="C23" s="4">
        <f t="shared" si="0"/>
        <v>2.7819148937499998</v>
      </c>
      <c r="H23" s="4">
        <v>1986</v>
      </c>
      <c r="I23" s="4">
        <v>8647</v>
      </c>
      <c r="J23" s="4">
        <f t="shared" si="1"/>
        <v>8647</v>
      </c>
    </row>
    <row r="24" spans="1:10" x14ac:dyDescent="0.3">
      <c r="A24" s="4">
        <v>2009</v>
      </c>
      <c r="B24" s="4">
        <v>3.337393617</v>
      </c>
      <c r="C24" s="4">
        <f t="shared" si="0"/>
        <v>2.8884278962500001</v>
      </c>
      <c r="H24" s="4">
        <v>1987</v>
      </c>
      <c r="I24" s="4">
        <v>8647</v>
      </c>
      <c r="J24" s="4">
        <f t="shared" si="1"/>
        <v>8647</v>
      </c>
    </row>
    <row r="25" spans="1:10" x14ac:dyDescent="0.3">
      <c r="A25" s="4">
        <v>2010</v>
      </c>
      <c r="B25" s="4">
        <v>3.535260047</v>
      </c>
      <c r="C25" s="4">
        <f t="shared" si="0"/>
        <v>3.0406250002499999</v>
      </c>
      <c r="H25" s="4">
        <v>1988</v>
      </c>
      <c r="I25" s="4">
        <v>8647</v>
      </c>
      <c r="J25" s="4">
        <f t="shared" si="1"/>
        <v>8647</v>
      </c>
    </row>
    <row r="26" spans="1:10" x14ac:dyDescent="0.3">
      <c r="A26" s="4">
        <v>2011</v>
      </c>
      <c r="B26" s="4">
        <v>3.4191784869999999</v>
      </c>
      <c r="C26" s="4">
        <f t="shared" si="0"/>
        <v>3.2385062057499998</v>
      </c>
      <c r="H26" s="4">
        <v>1989</v>
      </c>
      <c r="I26" s="4">
        <v>8647</v>
      </c>
      <c r="J26" s="4">
        <f t="shared" si="1"/>
        <v>8647</v>
      </c>
    </row>
    <row r="27" spans="1:10" x14ac:dyDescent="0.3">
      <c r="A27" s="4">
        <v>2012</v>
      </c>
      <c r="B27" s="4">
        <v>3.3030969269999999</v>
      </c>
      <c r="C27" s="4">
        <f t="shared" si="0"/>
        <v>3.3578398345</v>
      </c>
      <c r="H27" s="4">
        <v>1990</v>
      </c>
      <c r="I27" s="4">
        <v>8647</v>
      </c>
      <c r="J27" s="4">
        <f t="shared" si="1"/>
        <v>8647</v>
      </c>
    </row>
    <row r="28" spans="1:10" x14ac:dyDescent="0.3">
      <c r="A28" s="4">
        <v>2013</v>
      </c>
      <c r="B28" s="4">
        <v>3.1870153659999998</v>
      </c>
      <c r="C28" s="4">
        <f t="shared" si="0"/>
        <v>3.3987322695</v>
      </c>
      <c r="H28" s="4">
        <v>1991</v>
      </c>
      <c r="I28" s="4">
        <v>8647</v>
      </c>
      <c r="J28" s="4">
        <f t="shared" si="1"/>
        <v>8647</v>
      </c>
    </row>
    <row r="29" spans="1:10" x14ac:dyDescent="0.3">
      <c r="A29" s="4">
        <v>2014</v>
      </c>
      <c r="B29" s="4">
        <v>3.0743262410000001</v>
      </c>
      <c r="C29" s="4">
        <f t="shared" si="0"/>
        <v>3.3611377067500001</v>
      </c>
      <c r="H29" s="4">
        <v>1992</v>
      </c>
      <c r="I29" s="4">
        <v>8647</v>
      </c>
      <c r="J29" s="4">
        <f t="shared" si="1"/>
        <v>8647</v>
      </c>
    </row>
    <row r="30" spans="1:10" x14ac:dyDescent="0.3">
      <c r="A30" s="4">
        <v>2015</v>
      </c>
      <c r="B30" s="4">
        <v>3.0193853430000002</v>
      </c>
      <c r="C30" s="4">
        <f t="shared" si="0"/>
        <v>3.2459042552499997</v>
      </c>
      <c r="H30" s="4">
        <v>1993</v>
      </c>
      <c r="I30" s="4">
        <v>8647</v>
      </c>
      <c r="J30" s="4">
        <f t="shared" si="1"/>
        <v>8647</v>
      </c>
    </row>
    <row r="31" spans="1:10" x14ac:dyDescent="0.3">
      <c r="A31" s="4">
        <v>2016</v>
      </c>
      <c r="B31" s="4">
        <v>3.1352245860000001</v>
      </c>
      <c r="C31" s="4">
        <f t="shared" si="0"/>
        <v>3.1459559692499997</v>
      </c>
      <c r="H31" s="4">
        <v>1994</v>
      </c>
      <c r="I31" s="4">
        <v>8647</v>
      </c>
      <c r="J31" s="4">
        <f t="shared" si="1"/>
        <v>8647</v>
      </c>
    </row>
    <row r="32" spans="1:10" x14ac:dyDescent="0.3">
      <c r="A32" s="4">
        <v>2017</v>
      </c>
      <c r="B32" s="4">
        <v>3.105437352</v>
      </c>
      <c r="C32" s="4">
        <f t="shared" si="0"/>
        <v>3.1039878839999999</v>
      </c>
      <c r="H32" s="4">
        <v>1995</v>
      </c>
      <c r="I32" s="4">
        <v>8647</v>
      </c>
      <c r="J32" s="4">
        <f t="shared" si="1"/>
        <v>8647</v>
      </c>
    </row>
    <row r="33" spans="1:10" x14ac:dyDescent="0.3">
      <c r="A33" s="4">
        <v>2018</v>
      </c>
      <c r="B33" s="4">
        <v>1.464112726</v>
      </c>
      <c r="C33" s="4">
        <f t="shared" si="0"/>
        <v>3.0835933805</v>
      </c>
      <c r="H33" s="4">
        <v>1996</v>
      </c>
      <c r="I33" s="4">
        <v>8647</v>
      </c>
      <c r="J33" s="4">
        <f t="shared" si="1"/>
        <v>8647</v>
      </c>
    </row>
    <row r="34" spans="1:10" x14ac:dyDescent="0.3">
      <c r="A34" s="4">
        <v>2019</v>
      </c>
      <c r="B34" s="4">
        <v>1.4848084539999999</v>
      </c>
      <c r="C34" s="4">
        <f>AVERAGE(B30:B33)</f>
        <v>2.68104000175</v>
      </c>
      <c r="H34" s="4">
        <v>1997</v>
      </c>
      <c r="I34" s="4">
        <v>8647</v>
      </c>
      <c r="J34" s="4">
        <f t="shared" si="1"/>
        <v>8647</v>
      </c>
    </row>
    <row r="35" spans="1:10" x14ac:dyDescent="0.3">
      <c r="A35" s="4">
        <v>2020</v>
      </c>
      <c r="B35" s="4">
        <v>1.4768817700000001</v>
      </c>
      <c r="C35" s="4">
        <f t="shared" si="0"/>
        <v>2.2973957795</v>
      </c>
      <c r="H35" s="4">
        <v>1998</v>
      </c>
      <c r="I35" s="4">
        <v>8647</v>
      </c>
      <c r="J35" s="4">
        <f t="shared" si="1"/>
        <v>8647</v>
      </c>
    </row>
    <row r="36" spans="1:10" x14ac:dyDescent="0.3">
      <c r="A36" s="4">
        <v>2021</v>
      </c>
      <c r="B36" s="4">
        <v>1.481946279</v>
      </c>
      <c r="C36" s="4">
        <f t="shared" si="0"/>
        <v>1.8828100755000001</v>
      </c>
      <c r="H36" s="4">
        <v>1999</v>
      </c>
      <c r="I36" s="4">
        <v>8647</v>
      </c>
      <c r="J36" s="4">
        <f t="shared" si="1"/>
        <v>8647</v>
      </c>
    </row>
    <row r="37" spans="1:10" x14ac:dyDescent="0.3">
      <c r="A37" s="4">
        <v>2022</v>
      </c>
      <c r="B37" s="4">
        <v>1.495816821</v>
      </c>
      <c r="C37" s="4">
        <f t="shared" si="0"/>
        <v>1.4769373072500001</v>
      </c>
      <c r="H37" s="4">
        <v>2000</v>
      </c>
      <c r="I37" s="4">
        <v>8647</v>
      </c>
      <c r="J37" s="4">
        <f t="shared" si="1"/>
        <v>8647</v>
      </c>
    </row>
    <row r="38" spans="1:10" x14ac:dyDescent="0.3">
      <c r="A38" s="112">
        <v>2023</v>
      </c>
      <c r="B38" s="4"/>
      <c r="C38" s="4">
        <f t="shared" si="0"/>
        <v>1.4848633309999999</v>
      </c>
      <c r="H38" s="4">
        <v>2001</v>
      </c>
      <c r="I38" s="4">
        <v>8647</v>
      </c>
      <c r="J38" s="4">
        <f t="shared" si="1"/>
        <v>8647</v>
      </c>
    </row>
    <row r="39" spans="1:10" x14ac:dyDescent="0.3">
      <c r="A39" s="112">
        <v>2024</v>
      </c>
      <c r="B39" s="4"/>
      <c r="C39" s="18">
        <f t="shared" si="0"/>
        <v>1.4848816233333333</v>
      </c>
      <c r="H39" s="4">
        <v>2002</v>
      </c>
      <c r="I39" s="4">
        <v>8647</v>
      </c>
      <c r="J39" s="4">
        <f t="shared" si="1"/>
        <v>8647</v>
      </c>
    </row>
    <row r="40" spans="1:10" x14ac:dyDescent="0.3">
      <c r="H40" s="4">
        <v>2003</v>
      </c>
      <c r="I40" s="4">
        <v>8647</v>
      </c>
      <c r="J40" s="4">
        <f t="shared" si="1"/>
        <v>8647</v>
      </c>
    </row>
    <row r="41" spans="1:10" x14ac:dyDescent="0.3">
      <c r="H41" s="4">
        <v>2004</v>
      </c>
      <c r="I41" s="4">
        <v>8647</v>
      </c>
      <c r="J41" s="4">
        <f t="shared" si="1"/>
        <v>8647</v>
      </c>
    </row>
    <row r="42" spans="1:10" x14ac:dyDescent="0.3">
      <c r="H42" s="4">
        <v>2005</v>
      </c>
      <c r="I42" s="4">
        <v>8647</v>
      </c>
      <c r="J42" s="4">
        <f t="shared" si="1"/>
        <v>8647</v>
      </c>
    </row>
    <row r="43" spans="1:10" x14ac:dyDescent="0.3">
      <c r="H43" s="4">
        <v>2006</v>
      </c>
      <c r="I43" s="4">
        <v>8647</v>
      </c>
      <c r="J43" s="4">
        <f t="shared" si="1"/>
        <v>8647</v>
      </c>
    </row>
    <row r="44" spans="1:10" x14ac:dyDescent="0.3">
      <c r="H44" s="4">
        <v>2007</v>
      </c>
      <c r="I44" s="4">
        <v>8647</v>
      </c>
      <c r="J44" s="4">
        <f t="shared" si="1"/>
        <v>8647</v>
      </c>
    </row>
    <row r="45" spans="1:10" x14ac:dyDescent="0.3">
      <c r="H45" s="4">
        <v>2008</v>
      </c>
      <c r="I45" s="4">
        <v>8647</v>
      </c>
      <c r="J45" s="4">
        <f t="shared" si="1"/>
        <v>8647</v>
      </c>
    </row>
    <row r="46" spans="1:10" x14ac:dyDescent="0.3">
      <c r="H46" s="4">
        <v>2009</v>
      </c>
      <c r="I46" s="4">
        <v>8647</v>
      </c>
      <c r="J46" s="4">
        <f t="shared" si="1"/>
        <v>8647</v>
      </c>
    </row>
    <row r="47" spans="1:10" x14ac:dyDescent="0.3">
      <c r="H47" s="4">
        <v>2010</v>
      </c>
      <c r="I47" s="4">
        <v>8647</v>
      </c>
      <c r="J47" s="4">
        <f t="shared" si="1"/>
        <v>8647</v>
      </c>
    </row>
    <row r="48" spans="1:10" x14ac:dyDescent="0.3">
      <c r="H48" s="4">
        <v>2011</v>
      </c>
      <c r="I48" s="4">
        <v>8647</v>
      </c>
      <c r="J48" s="4">
        <f t="shared" si="1"/>
        <v>8647</v>
      </c>
    </row>
    <row r="49" spans="8:10" x14ac:dyDescent="0.3">
      <c r="H49" s="4">
        <v>2012</v>
      </c>
      <c r="I49" s="4">
        <v>8647</v>
      </c>
      <c r="J49" s="4">
        <f t="shared" si="1"/>
        <v>8647</v>
      </c>
    </row>
    <row r="50" spans="8:10" x14ac:dyDescent="0.3">
      <c r="H50" s="4">
        <v>2013</v>
      </c>
      <c r="I50" s="4">
        <v>8647</v>
      </c>
      <c r="J50" s="4">
        <f t="shared" si="1"/>
        <v>8647</v>
      </c>
    </row>
    <row r="51" spans="8:10" x14ac:dyDescent="0.3">
      <c r="H51" s="4">
        <v>2014</v>
      </c>
      <c r="I51" s="4">
        <v>8647</v>
      </c>
      <c r="J51" s="4">
        <f t="shared" si="1"/>
        <v>8647</v>
      </c>
    </row>
    <row r="52" spans="8:10" x14ac:dyDescent="0.3">
      <c r="H52" s="4">
        <v>2015</v>
      </c>
      <c r="I52" s="4">
        <v>8647</v>
      </c>
      <c r="J52" s="4">
        <f t="shared" si="1"/>
        <v>8647</v>
      </c>
    </row>
    <row r="53" spans="8:10" x14ac:dyDescent="0.3">
      <c r="H53" s="4">
        <v>2016</v>
      </c>
      <c r="I53" s="4">
        <v>8647</v>
      </c>
      <c r="J53" s="4">
        <f t="shared" si="1"/>
        <v>8647</v>
      </c>
    </row>
    <row r="54" spans="8:10" x14ac:dyDescent="0.3">
      <c r="H54" s="4">
        <v>2017</v>
      </c>
      <c r="I54" s="4">
        <v>8647</v>
      </c>
      <c r="J54" s="4">
        <f t="shared" si="1"/>
        <v>8647</v>
      </c>
    </row>
    <row r="55" spans="8:10" x14ac:dyDescent="0.3">
      <c r="H55" s="4">
        <v>2018</v>
      </c>
      <c r="I55" s="4">
        <v>8647</v>
      </c>
      <c r="J55" s="4">
        <f t="shared" si="1"/>
        <v>8647</v>
      </c>
    </row>
    <row r="56" spans="8:10" x14ac:dyDescent="0.3">
      <c r="H56" s="4">
        <v>2019</v>
      </c>
      <c r="I56" s="4">
        <v>8647</v>
      </c>
      <c r="J56" s="4">
        <f t="shared" si="1"/>
        <v>8647</v>
      </c>
    </row>
    <row r="57" spans="8:10" x14ac:dyDescent="0.3">
      <c r="H57" s="4">
        <v>2020</v>
      </c>
      <c r="I57" s="4">
        <v>8647</v>
      </c>
      <c r="J57" s="4">
        <f t="shared" si="1"/>
        <v>8647</v>
      </c>
    </row>
    <row r="58" spans="8:10" x14ac:dyDescent="0.3">
      <c r="H58" s="4">
        <v>2021</v>
      </c>
      <c r="I58" s="4">
        <v>8647</v>
      </c>
      <c r="J58" s="4">
        <f t="shared" si="1"/>
        <v>8647</v>
      </c>
    </row>
    <row r="59" spans="8:10" x14ac:dyDescent="0.3">
      <c r="H59" s="4">
        <v>2022</v>
      </c>
      <c r="I59" s="4">
        <v>8647</v>
      </c>
      <c r="J59" s="4">
        <f t="shared" si="1"/>
        <v>8647</v>
      </c>
    </row>
    <row r="60" spans="8:10" x14ac:dyDescent="0.3">
      <c r="H60" s="4">
        <v>2023</v>
      </c>
      <c r="I60" s="4">
        <v>8647</v>
      </c>
      <c r="J60" s="4">
        <f t="shared" si="1"/>
        <v>8647</v>
      </c>
    </row>
    <row r="61" spans="8:10" x14ac:dyDescent="0.3">
      <c r="H61" s="112">
        <v>2024</v>
      </c>
      <c r="I61" s="4"/>
      <c r="J61" s="18">
        <f t="shared" si="1"/>
        <v>8647</v>
      </c>
    </row>
    <row r="67" spans="1:1" x14ac:dyDescent="0.3">
      <c r="A67" s="129"/>
    </row>
  </sheetData>
  <mergeCells count="2">
    <mergeCell ref="F2:F3"/>
    <mergeCell ref="E2:E3"/>
  </mergeCells>
  <hyperlinks>
    <hyperlink ref="F6" r:id="rId1" xr:uid="{6C9F1C3C-F894-45B7-97CF-D11524A9D072}"/>
    <hyperlink ref="M5" r:id="rId2" xr:uid="{0332BB5C-25EF-4EC5-A94A-DED6A31B6935}"/>
  </hyperlinks>
  <pageMargins left="0.7" right="0.7" top="0.75" bottom="0.75" header="0.3" footer="0.3"/>
  <pageSetup paperSize="9" orientation="portrait" horizontalDpi="0" verticalDpi="0" r:id="rId3"/>
  <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A175-84F3-456E-A220-8F5C6BCD57BD}">
  <sheetPr>
    <tabColor rgb="FFFFE0C9"/>
  </sheetPr>
  <dimension ref="A1:M67"/>
  <sheetViews>
    <sheetView workbookViewId="0">
      <selection activeCell="F9" sqref="F9"/>
    </sheetView>
  </sheetViews>
  <sheetFormatPr defaultColWidth="11.5546875" defaultRowHeight="14.4" x14ac:dyDescent="0.3"/>
  <cols>
    <col min="5" max="5" width="16" bestFit="1" customWidth="1"/>
    <col min="6" max="6" width="65.33203125" customWidth="1"/>
    <col min="12" max="12" width="16" bestFit="1" customWidth="1"/>
    <col min="13" max="13" width="81.21875" bestFit="1" customWidth="1"/>
  </cols>
  <sheetData>
    <row r="1" spans="1:13" ht="18" x14ac:dyDescent="0.4">
      <c r="A1" s="113" t="s">
        <v>104</v>
      </c>
      <c r="B1" s="113" t="s">
        <v>274</v>
      </c>
      <c r="C1" s="113" t="s">
        <v>275</v>
      </c>
      <c r="E1" s="216" t="s">
        <v>0</v>
      </c>
      <c r="F1" s="217" t="s">
        <v>9</v>
      </c>
      <c r="H1" s="113" t="s">
        <v>277</v>
      </c>
      <c r="I1" s="113" t="s">
        <v>278</v>
      </c>
      <c r="J1" s="113" t="s">
        <v>279</v>
      </c>
      <c r="L1" s="216" t="s">
        <v>0</v>
      </c>
      <c r="M1" s="217" t="s">
        <v>9</v>
      </c>
    </row>
    <row r="2" spans="1:13" x14ac:dyDescent="0.3">
      <c r="A2" s="4">
        <v>1987</v>
      </c>
      <c r="B2" s="4">
        <v>0.32707081500000001</v>
      </c>
      <c r="C2" s="4"/>
      <c r="E2" s="260" t="s">
        <v>7</v>
      </c>
      <c r="F2" s="261" t="s">
        <v>284</v>
      </c>
      <c r="H2" s="4">
        <v>1964</v>
      </c>
      <c r="I2" s="4">
        <v>387.77</v>
      </c>
      <c r="J2" s="4"/>
      <c r="L2" s="4" t="s">
        <v>7</v>
      </c>
      <c r="M2" s="4" t="s">
        <v>365</v>
      </c>
    </row>
    <row r="3" spans="1:13" x14ac:dyDescent="0.3">
      <c r="A3" s="4">
        <v>1988</v>
      </c>
      <c r="B3" s="4">
        <v>0.33058141400000002</v>
      </c>
      <c r="C3" s="4"/>
      <c r="E3" s="260"/>
      <c r="F3" s="261"/>
      <c r="H3" s="4">
        <v>1966</v>
      </c>
      <c r="I3" s="4">
        <v>387.77</v>
      </c>
      <c r="J3" s="4"/>
      <c r="L3" s="4" t="s">
        <v>285</v>
      </c>
      <c r="M3" s="218" t="s">
        <v>170</v>
      </c>
    </row>
    <row r="4" spans="1:13" ht="16.8" x14ac:dyDescent="0.35">
      <c r="A4" s="4">
        <v>1989</v>
      </c>
      <c r="B4" s="4">
        <v>0.33409201300000002</v>
      </c>
      <c r="C4" s="4"/>
      <c r="E4" s="4" t="s">
        <v>104</v>
      </c>
      <c r="F4" s="218" t="s">
        <v>170</v>
      </c>
      <c r="H4" s="4">
        <v>1967</v>
      </c>
      <c r="I4" s="4">
        <v>387.77</v>
      </c>
      <c r="J4" s="4"/>
      <c r="L4" s="4" t="s">
        <v>278</v>
      </c>
      <c r="M4" s="4" t="s">
        <v>280</v>
      </c>
    </row>
    <row r="5" spans="1:13" ht="15.6" x14ac:dyDescent="0.35">
      <c r="A5" s="4">
        <v>1990</v>
      </c>
      <c r="B5" s="4">
        <v>0.33760261200000002</v>
      </c>
      <c r="C5" s="4"/>
      <c r="E5" s="4" t="s">
        <v>276</v>
      </c>
      <c r="F5" s="4" t="s">
        <v>26</v>
      </c>
      <c r="H5" s="4">
        <v>1968</v>
      </c>
      <c r="I5" s="4">
        <v>387.77</v>
      </c>
      <c r="J5" s="4"/>
      <c r="L5" s="7" t="s">
        <v>11</v>
      </c>
      <c r="M5" s="177" t="s">
        <v>288</v>
      </c>
    </row>
    <row r="6" spans="1:13" x14ac:dyDescent="0.3">
      <c r="A6" s="4">
        <v>1991</v>
      </c>
      <c r="B6" s="4">
        <v>0.34111321100000003</v>
      </c>
      <c r="C6" s="4">
        <f>AVERAGE(B2:B5)</f>
        <v>0.33233671349999999</v>
      </c>
      <c r="E6" s="7" t="s">
        <v>11</v>
      </c>
      <c r="F6" s="177" t="s">
        <v>240</v>
      </c>
      <c r="H6" s="4">
        <v>1969</v>
      </c>
      <c r="I6" s="4">
        <v>387.77</v>
      </c>
      <c r="J6" s="4">
        <f>AVERAGE(I2:I5)</f>
        <v>387.77</v>
      </c>
      <c r="L6" s="7" t="s">
        <v>13</v>
      </c>
      <c r="M6" s="186">
        <v>46189</v>
      </c>
    </row>
    <row r="7" spans="1:13" x14ac:dyDescent="0.3">
      <c r="A7" s="4">
        <v>1992</v>
      </c>
      <c r="B7" s="4">
        <v>0.34462380999999997</v>
      </c>
      <c r="C7" s="4">
        <f t="shared" ref="C7:C39" si="0">AVERAGE(B3:B6)</f>
        <v>0.33584731249999999</v>
      </c>
      <c r="E7" s="7" t="s">
        <v>13</v>
      </c>
      <c r="F7" s="186">
        <v>46182</v>
      </c>
      <c r="H7" s="4">
        <v>1970</v>
      </c>
      <c r="I7" s="4">
        <v>387.77</v>
      </c>
      <c r="J7" s="4">
        <f t="shared" ref="J7:J61" si="1">AVERAGE(I3:I6)</f>
        <v>387.77</v>
      </c>
    </row>
    <row r="8" spans="1:13" x14ac:dyDescent="0.3">
      <c r="A8" s="4">
        <v>1993</v>
      </c>
      <c r="B8" s="4">
        <v>0.34813440899999998</v>
      </c>
      <c r="C8" s="4">
        <f t="shared" si="0"/>
        <v>0.33935791149999994</v>
      </c>
      <c r="H8" s="4">
        <v>1971</v>
      </c>
      <c r="I8" s="4">
        <v>387.77</v>
      </c>
      <c r="J8" s="4">
        <f t="shared" si="1"/>
        <v>387.77</v>
      </c>
    </row>
    <row r="9" spans="1:13" x14ac:dyDescent="0.3">
      <c r="A9" s="4">
        <v>1994</v>
      </c>
      <c r="B9" s="4">
        <v>0.35164500799999998</v>
      </c>
      <c r="C9" s="4">
        <f t="shared" si="0"/>
        <v>0.3428685105</v>
      </c>
      <c r="H9" s="4">
        <v>1972</v>
      </c>
      <c r="I9" s="4">
        <v>387.77</v>
      </c>
      <c r="J9" s="4">
        <f t="shared" si="1"/>
        <v>387.77</v>
      </c>
    </row>
    <row r="10" spans="1:13" x14ac:dyDescent="0.3">
      <c r="A10" s="4">
        <v>1995</v>
      </c>
      <c r="B10" s="4">
        <v>0.35515560699999998</v>
      </c>
      <c r="C10" s="4">
        <f t="shared" si="0"/>
        <v>0.3463791095</v>
      </c>
      <c r="H10" s="4">
        <v>1973</v>
      </c>
      <c r="I10" s="4">
        <v>387.77</v>
      </c>
      <c r="J10" s="4">
        <f t="shared" si="1"/>
        <v>387.77</v>
      </c>
    </row>
    <row r="11" spans="1:13" x14ac:dyDescent="0.3">
      <c r="A11" s="4">
        <v>1996</v>
      </c>
      <c r="B11" s="4">
        <v>0.35866620599999999</v>
      </c>
      <c r="C11" s="4">
        <f t="shared" si="0"/>
        <v>0.34988970849999995</v>
      </c>
      <c r="H11" s="4">
        <v>1974</v>
      </c>
      <c r="I11" s="4">
        <v>387.77</v>
      </c>
      <c r="J11" s="4">
        <f t="shared" si="1"/>
        <v>387.77</v>
      </c>
    </row>
    <row r="12" spans="1:13" x14ac:dyDescent="0.3">
      <c r="A12" s="4">
        <v>1997</v>
      </c>
      <c r="B12" s="4">
        <v>0.36217680600000002</v>
      </c>
      <c r="C12" s="4">
        <f t="shared" si="0"/>
        <v>0.35340030749999995</v>
      </c>
      <c r="H12" s="4">
        <v>1975</v>
      </c>
      <c r="I12" s="4">
        <v>387.77</v>
      </c>
      <c r="J12" s="4">
        <f t="shared" si="1"/>
        <v>387.77</v>
      </c>
    </row>
    <row r="13" spans="1:13" x14ac:dyDescent="0.3">
      <c r="A13" s="4">
        <v>1998</v>
      </c>
      <c r="B13" s="4">
        <v>0.36568740500000002</v>
      </c>
      <c r="C13" s="4">
        <f t="shared" si="0"/>
        <v>0.35691090674999992</v>
      </c>
      <c r="H13" s="4">
        <v>1976</v>
      </c>
      <c r="I13" s="4">
        <v>387.77</v>
      </c>
      <c r="J13" s="4">
        <f t="shared" si="1"/>
        <v>387.77</v>
      </c>
    </row>
    <row r="14" spans="1:13" x14ac:dyDescent="0.3">
      <c r="A14" s="4">
        <v>1999</v>
      </c>
      <c r="B14" s="4">
        <v>0.36919800400000002</v>
      </c>
      <c r="C14" s="4">
        <f t="shared" si="0"/>
        <v>0.360421506</v>
      </c>
      <c r="H14" s="4">
        <v>1977</v>
      </c>
      <c r="I14" s="4">
        <v>387.77</v>
      </c>
      <c r="J14" s="4">
        <f t="shared" si="1"/>
        <v>387.77</v>
      </c>
    </row>
    <row r="15" spans="1:13" x14ac:dyDescent="0.3">
      <c r="A15" s="4">
        <v>2000</v>
      </c>
      <c r="B15" s="4">
        <v>0.37270860300000003</v>
      </c>
      <c r="C15" s="4">
        <f t="shared" si="0"/>
        <v>0.36393210525000003</v>
      </c>
      <c r="H15" s="4">
        <v>1978</v>
      </c>
      <c r="I15" s="4">
        <v>387.77</v>
      </c>
      <c r="J15" s="4">
        <f t="shared" si="1"/>
        <v>387.77</v>
      </c>
    </row>
    <row r="16" spans="1:13" x14ac:dyDescent="0.3">
      <c r="A16" s="4">
        <v>2001</v>
      </c>
      <c r="B16" s="4">
        <v>0.499722255</v>
      </c>
      <c r="C16" s="4">
        <f t="shared" si="0"/>
        <v>0.36744270449999999</v>
      </c>
      <c r="H16" s="4">
        <v>1979</v>
      </c>
      <c r="I16" s="4">
        <v>387.77</v>
      </c>
      <c r="J16" s="4">
        <f t="shared" si="1"/>
        <v>387.77</v>
      </c>
    </row>
    <row r="17" spans="1:10" x14ac:dyDescent="0.3">
      <c r="A17" s="4">
        <v>2002</v>
      </c>
      <c r="B17" s="4">
        <v>0.62673590700000004</v>
      </c>
      <c r="C17" s="4">
        <f t="shared" si="0"/>
        <v>0.40182906675000002</v>
      </c>
      <c r="H17" s="4">
        <v>1980</v>
      </c>
      <c r="I17" s="4">
        <v>387.77</v>
      </c>
      <c r="J17" s="4">
        <f t="shared" si="1"/>
        <v>387.77</v>
      </c>
    </row>
    <row r="18" spans="1:10" x14ac:dyDescent="0.3">
      <c r="A18" s="4">
        <v>2003</v>
      </c>
      <c r="B18" s="4">
        <v>0.75374955899999996</v>
      </c>
      <c r="C18" s="4">
        <f t="shared" si="0"/>
        <v>0.46709119225000001</v>
      </c>
      <c r="H18" s="4">
        <v>1981</v>
      </c>
      <c r="I18" s="4">
        <v>387.77</v>
      </c>
      <c r="J18" s="4">
        <f t="shared" si="1"/>
        <v>387.77</v>
      </c>
    </row>
    <row r="19" spans="1:10" x14ac:dyDescent="0.3">
      <c r="A19" s="4">
        <v>2004</v>
      </c>
      <c r="B19" s="4">
        <v>0.88076321099999999</v>
      </c>
      <c r="C19" s="4">
        <f t="shared" si="0"/>
        <v>0.56322908100000002</v>
      </c>
      <c r="H19" s="4">
        <v>1982</v>
      </c>
      <c r="I19" s="4">
        <v>387.77</v>
      </c>
      <c r="J19" s="4">
        <f t="shared" si="1"/>
        <v>387.77</v>
      </c>
    </row>
    <row r="20" spans="1:10" x14ac:dyDescent="0.3">
      <c r="A20" s="4">
        <v>2005</v>
      </c>
      <c r="B20" s="4">
        <v>1.007776864</v>
      </c>
      <c r="C20" s="4">
        <f t="shared" si="0"/>
        <v>0.69024273300000005</v>
      </c>
      <c r="H20" s="4">
        <v>1983</v>
      </c>
      <c r="I20" s="4">
        <v>387.77</v>
      </c>
      <c r="J20" s="4">
        <f t="shared" si="1"/>
        <v>387.77</v>
      </c>
    </row>
    <row r="21" spans="1:10" x14ac:dyDescent="0.3">
      <c r="A21" s="4">
        <v>2006</v>
      </c>
      <c r="B21" s="4">
        <v>1.134790516</v>
      </c>
      <c r="C21" s="4">
        <f t="shared" si="0"/>
        <v>0.81725638525000011</v>
      </c>
      <c r="H21" s="4">
        <v>1984</v>
      </c>
      <c r="I21" s="4">
        <v>387.77</v>
      </c>
      <c r="J21" s="4">
        <f t="shared" si="1"/>
        <v>387.77</v>
      </c>
    </row>
    <row r="22" spans="1:10" x14ac:dyDescent="0.3">
      <c r="A22" s="4">
        <v>2007</v>
      </c>
      <c r="B22" s="4">
        <v>1.2618041680000001</v>
      </c>
      <c r="C22" s="4">
        <f t="shared" si="0"/>
        <v>0.94427003749999994</v>
      </c>
      <c r="H22" s="4">
        <v>1985</v>
      </c>
      <c r="I22" s="4">
        <v>387.77</v>
      </c>
      <c r="J22" s="4">
        <f t="shared" si="1"/>
        <v>387.77</v>
      </c>
    </row>
    <row r="23" spans="1:10" x14ac:dyDescent="0.3">
      <c r="A23" s="4">
        <v>2008</v>
      </c>
      <c r="B23" s="4">
        <v>1.3888178200000001</v>
      </c>
      <c r="C23" s="4">
        <f t="shared" si="0"/>
        <v>1.07128368975</v>
      </c>
      <c r="H23" s="4">
        <v>1986</v>
      </c>
      <c r="I23" s="4">
        <v>387.77</v>
      </c>
      <c r="J23" s="4">
        <f t="shared" si="1"/>
        <v>387.77</v>
      </c>
    </row>
    <row r="24" spans="1:10" x14ac:dyDescent="0.3">
      <c r="A24" s="4">
        <v>2009</v>
      </c>
      <c r="B24" s="4">
        <v>1.5049924969999999</v>
      </c>
      <c r="C24" s="4">
        <f t="shared" si="0"/>
        <v>1.198297342</v>
      </c>
      <c r="H24" s="4">
        <v>1987</v>
      </c>
      <c r="I24" s="4">
        <v>387.77</v>
      </c>
      <c r="J24" s="4">
        <f t="shared" si="1"/>
        <v>387.77</v>
      </c>
    </row>
    <row r="25" spans="1:10" x14ac:dyDescent="0.3">
      <c r="A25" s="4">
        <v>2010</v>
      </c>
      <c r="B25" s="4">
        <v>1.6211671750000001</v>
      </c>
      <c r="C25" s="4">
        <f t="shared" si="0"/>
        <v>1.32260125025</v>
      </c>
      <c r="H25" s="4">
        <v>1988</v>
      </c>
      <c r="I25" s="4">
        <v>387.77</v>
      </c>
      <c r="J25" s="4">
        <f t="shared" si="1"/>
        <v>387.77</v>
      </c>
    </row>
    <row r="26" spans="1:10" x14ac:dyDescent="0.3">
      <c r="A26" s="4">
        <v>2011</v>
      </c>
      <c r="B26" s="4">
        <v>1.7135087849999999</v>
      </c>
      <c r="C26" s="4">
        <f t="shared" si="0"/>
        <v>1.444195415</v>
      </c>
      <c r="H26" s="4">
        <v>1989</v>
      </c>
      <c r="I26" s="4">
        <v>387.77</v>
      </c>
      <c r="J26" s="4">
        <f t="shared" si="1"/>
        <v>387.77</v>
      </c>
    </row>
    <row r="27" spans="1:10" x14ac:dyDescent="0.3">
      <c r="A27" s="4">
        <v>2012</v>
      </c>
      <c r="B27" s="4">
        <v>1.835399711</v>
      </c>
      <c r="C27" s="4">
        <f t="shared" si="0"/>
        <v>1.55712156925</v>
      </c>
      <c r="H27" s="4">
        <v>1990</v>
      </c>
      <c r="I27" s="4">
        <v>387.77</v>
      </c>
      <c r="J27" s="4">
        <f t="shared" si="1"/>
        <v>387.77</v>
      </c>
    </row>
    <row r="28" spans="1:10" x14ac:dyDescent="0.3">
      <c r="A28" s="4">
        <v>2013</v>
      </c>
      <c r="B28" s="4">
        <v>1.835399711</v>
      </c>
      <c r="C28" s="4">
        <f t="shared" si="0"/>
        <v>1.668767042</v>
      </c>
      <c r="H28" s="4">
        <v>1991</v>
      </c>
      <c r="I28" s="4">
        <v>387.77</v>
      </c>
      <c r="J28" s="4">
        <f t="shared" si="1"/>
        <v>387.77</v>
      </c>
    </row>
    <row r="29" spans="1:10" x14ac:dyDescent="0.3">
      <c r="A29" s="4">
        <v>2014</v>
      </c>
      <c r="B29" s="4">
        <v>1.835399711</v>
      </c>
      <c r="C29" s="4">
        <f t="shared" si="0"/>
        <v>1.7513688455</v>
      </c>
      <c r="H29" s="4">
        <v>1992</v>
      </c>
      <c r="I29" s="4">
        <v>387.77</v>
      </c>
      <c r="J29" s="4">
        <f t="shared" si="1"/>
        <v>387.77</v>
      </c>
    </row>
    <row r="30" spans="1:10" x14ac:dyDescent="0.3">
      <c r="A30" s="4">
        <v>2015</v>
      </c>
      <c r="B30" s="4">
        <v>1.835399711</v>
      </c>
      <c r="C30" s="4">
        <f t="shared" si="0"/>
        <v>1.8049269795</v>
      </c>
      <c r="H30" s="4">
        <v>1993</v>
      </c>
      <c r="I30" s="4">
        <v>387.77</v>
      </c>
      <c r="J30" s="4">
        <f t="shared" si="1"/>
        <v>387.77</v>
      </c>
    </row>
    <row r="31" spans="1:10" x14ac:dyDescent="0.3">
      <c r="A31" s="4">
        <v>2016</v>
      </c>
      <c r="B31" s="4">
        <v>1.835399711</v>
      </c>
      <c r="C31" s="4">
        <f t="shared" si="0"/>
        <v>1.835399711</v>
      </c>
      <c r="H31" s="4">
        <v>1994</v>
      </c>
      <c r="I31" s="4">
        <v>387.77</v>
      </c>
      <c r="J31" s="4">
        <f t="shared" si="1"/>
        <v>387.77</v>
      </c>
    </row>
    <row r="32" spans="1:10" x14ac:dyDescent="0.3">
      <c r="A32" s="4">
        <v>2017</v>
      </c>
      <c r="B32" s="4">
        <v>1.835399711</v>
      </c>
      <c r="C32" s="4">
        <f t="shared" si="0"/>
        <v>1.835399711</v>
      </c>
      <c r="H32" s="4">
        <v>1995</v>
      </c>
      <c r="I32" s="4">
        <v>387.77</v>
      </c>
      <c r="J32" s="4">
        <f t="shared" si="1"/>
        <v>387.77</v>
      </c>
    </row>
    <row r="33" spans="1:10" x14ac:dyDescent="0.3">
      <c r="A33" s="4">
        <v>2018</v>
      </c>
      <c r="B33" s="4">
        <v>1.835399711</v>
      </c>
      <c r="C33" s="4">
        <f t="shared" si="0"/>
        <v>1.835399711</v>
      </c>
      <c r="H33" s="4">
        <v>1996</v>
      </c>
      <c r="I33" s="4">
        <v>387.77</v>
      </c>
      <c r="J33" s="4">
        <f t="shared" si="1"/>
        <v>387.77</v>
      </c>
    </row>
    <row r="34" spans="1:10" x14ac:dyDescent="0.3">
      <c r="A34" s="4">
        <v>2019</v>
      </c>
      <c r="B34" s="4">
        <v>1.835399711</v>
      </c>
      <c r="C34" s="4">
        <f t="shared" si="0"/>
        <v>1.835399711</v>
      </c>
      <c r="H34" s="4">
        <v>1997</v>
      </c>
      <c r="I34" s="4">
        <v>387.77</v>
      </c>
      <c r="J34" s="4">
        <f t="shared" si="1"/>
        <v>387.77</v>
      </c>
    </row>
    <row r="35" spans="1:10" x14ac:dyDescent="0.3">
      <c r="A35" s="4">
        <v>2020</v>
      </c>
      <c r="B35" s="4">
        <v>1.835399711</v>
      </c>
      <c r="C35" s="4">
        <f t="shared" si="0"/>
        <v>1.835399711</v>
      </c>
      <c r="H35" s="4">
        <v>1998</v>
      </c>
      <c r="I35" s="4">
        <v>387.77</v>
      </c>
      <c r="J35" s="4">
        <f t="shared" si="1"/>
        <v>387.77</v>
      </c>
    </row>
    <row r="36" spans="1:10" x14ac:dyDescent="0.3">
      <c r="A36" s="4">
        <v>2021</v>
      </c>
      <c r="B36" s="4">
        <v>1.835399711</v>
      </c>
      <c r="C36" s="4">
        <f t="shared" si="0"/>
        <v>1.835399711</v>
      </c>
      <c r="H36" s="4">
        <v>1999</v>
      </c>
      <c r="I36" s="4">
        <v>387.77</v>
      </c>
      <c r="J36" s="4">
        <f t="shared" si="1"/>
        <v>387.77</v>
      </c>
    </row>
    <row r="37" spans="1:10" x14ac:dyDescent="0.3">
      <c r="A37" s="4">
        <v>2022</v>
      </c>
      <c r="B37" s="4">
        <v>1.835399711</v>
      </c>
      <c r="C37" s="4">
        <f t="shared" si="0"/>
        <v>1.835399711</v>
      </c>
      <c r="H37" s="4">
        <v>2000</v>
      </c>
      <c r="I37" s="4">
        <v>387.77</v>
      </c>
      <c r="J37" s="4">
        <f t="shared" si="1"/>
        <v>387.77</v>
      </c>
    </row>
    <row r="38" spans="1:10" x14ac:dyDescent="0.3">
      <c r="A38" s="112">
        <v>2023</v>
      </c>
      <c r="B38" s="4"/>
      <c r="C38" s="4">
        <f t="shared" si="0"/>
        <v>1.835399711</v>
      </c>
      <c r="H38" s="4">
        <v>2001</v>
      </c>
      <c r="I38" s="4">
        <v>387.77</v>
      </c>
      <c r="J38" s="4">
        <f t="shared" si="1"/>
        <v>387.77</v>
      </c>
    </row>
    <row r="39" spans="1:10" x14ac:dyDescent="0.3">
      <c r="A39" s="112">
        <v>2024</v>
      </c>
      <c r="B39" s="4"/>
      <c r="C39" s="18">
        <f t="shared" si="0"/>
        <v>1.835399711</v>
      </c>
      <c r="H39" s="4">
        <v>2002</v>
      </c>
      <c r="I39" s="4">
        <v>387.77</v>
      </c>
      <c r="J39" s="4">
        <f t="shared" si="1"/>
        <v>387.77</v>
      </c>
    </row>
    <row r="40" spans="1:10" x14ac:dyDescent="0.3">
      <c r="H40" s="4">
        <v>2003</v>
      </c>
      <c r="I40" s="4">
        <v>387.77</v>
      </c>
      <c r="J40" s="4">
        <f t="shared" si="1"/>
        <v>387.77</v>
      </c>
    </row>
    <row r="41" spans="1:10" x14ac:dyDescent="0.3">
      <c r="H41" s="4">
        <v>2004</v>
      </c>
      <c r="I41" s="4">
        <v>387.77</v>
      </c>
      <c r="J41" s="4">
        <f t="shared" si="1"/>
        <v>387.77</v>
      </c>
    </row>
    <row r="42" spans="1:10" x14ac:dyDescent="0.3">
      <c r="H42" s="4">
        <v>2005</v>
      </c>
      <c r="I42" s="4">
        <v>387.77</v>
      </c>
      <c r="J42" s="4">
        <f t="shared" si="1"/>
        <v>387.77</v>
      </c>
    </row>
    <row r="43" spans="1:10" x14ac:dyDescent="0.3">
      <c r="H43" s="4">
        <v>2006</v>
      </c>
      <c r="I43" s="4">
        <v>387.77</v>
      </c>
      <c r="J43" s="4">
        <f t="shared" si="1"/>
        <v>387.77</v>
      </c>
    </row>
    <row r="44" spans="1:10" x14ac:dyDescent="0.3">
      <c r="H44" s="4">
        <v>2007</v>
      </c>
      <c r="I44" s="4">
        <v>387.77</v>
      </c>
      <c r="J44" s="4">
        <f t="shared" si="1"/>
        <v>387.77</v>
      </c>
    </row>
    <row r="45" spans="1:10" x14ac:dyDescent="0.3">
      <c r="H45" s="4">
        <v>2008</v>
      </c>
      <c r="I45" s="4">
        <v>387.77</v>
      </c>
      <c r="J45" s="4">
        <f t="shared" si="1"/>
        <v>387.77</v>
      </c>
    </row>
    <row r="46" spans="1:10" x14ac:dyDescent="0.3">
      <c r="H46" s="4">
        <v>2009</v>
      </c>
      <c r="I46" s="4">
        <v>387.77</v>
      </c>
      <c r="J46" s="4">
        <f t="shared" si="1"/>
        <v>387.77</v>
      </c>
    </row>
    <row r="47" spans="1:10" x14ac:dyDescent="0.3">
      <c r="H47" s="4">
        <v>2010</v>
      </c>
      <c r="I47" s="4">
        <v>387.77</v>
      </c>
      <c r="J47" s="4">
        <f t="shared" si="1"/>
        <v>387.77</v>
      </c>
    </row>
    <row r="48" spans="1:10" x14ac:dyDescent="0.3">
      <c r="H48" s="4">
        <v>2011</v>
      </c>
      <c r="I48" s="4">
        <v>387.77</v>
      </c>
      <c r="J48" s="4">
        <f t="shared" si="1"/>
        <v>387.77</v>
      </c>
    </row>
    <row r="49" spans="8:10" x14ac:dyDescent="0.3">
      <c r="H49" s="4">
        <v>2012</v>
      </c>
      <c r="I49" s="4">
        <v>387.77</v>
      </c>
      <c r="J49" s="4">
        <f t="shared" si="1"/>
        <v>387.77</v>
      </c>
    </row>
    <row r="50" spans="8:10" x14ac:dyDescent="0.3">
      <c r="H50" s="4">
        <v>2013</v>
      </c>
      <c r="I50" s="4">
        <v>387.77</v>
      </c>
      <c r="J50" s="4">
        <f t="shared" si="1"/>
        <v>387.77</v>
      </c>
    </row>
    <row r="51" spans="8:10" x14ac:dyDescent="0.3">
      <c r="H51" s="4">
        <v>2014</v>
      </c>
      <c r="I51" s="4">
        <v>387.77</v>
      </c>
      <c r="J51" s="4">
        <f t="shared" si="1"/>
        <v>387.77</v>
      </c>
    </row>
    <row r="52" spans="8:10" x14ac:dyDescent="0.3">
      <c r="H52" s="4">
        <v>2015</v>
      </c>
      <c r="I52" s="4">
        <v>387.77</v>
      </c>
      <c r="J52" s="4">
        <f t="shared" si="1"/>
        <v>387.77</v>
      </c>
    </row>
    <row r="53" spans="8:10" x14ac:dyDescent="0.3">
      <c r="H53" s="4">
        <v>2016</v>
      </c>
      <c r="I53" s="4">
        <v>387.77</v>
      </c>
      <c r="J53" s="4">
        <f t="shared" si="1"/>
        <v>387.77</v>
      </c>
    </row>
    <row r="54" spans="8:10" x14ac:dyDescent="0.3">
      <c r="H54" s="4">
        <v>2017</v>
      </c>
      <c r="I54" s="4">
        <v>387.77</v>
      </c>
      <c r="J54" s="4">
        <f t="shared" si="1"/>
        <v>387.77</v>
      </c>
    </row>
    <row r="55" spans="8:10" x14ac:dyDescent="0.3">
      <c r="H55" s="4">
        <v>2018</v>
      </c>
      <c r="I55" s="4">
        <v>387.77</v>
      </c>
      <c r="J55" s="4">
        <f t="shared" si="1"/>
        <v>387.77</v>
      </c>
    </row>
    <row r="56" spans="8:10" x14ac:dyDescent="0.3">
      <c r="H56" s="4">
        <v>2019</v>
      </c>
      <c r="I56" s="4">
        <v>387.77</v>
      </c>
      <c r="J56" s="4">
        <f t="shared" si="1"/>
        <v>387.77</v>
      </c>
    </row>
    <row r="57" spans="8:10" x14ac:dyDescent="0.3">
      <c r="H57" s="4">
        <v>2020</v>
      </c>
      <c r="I57" s="4">
        <v>387.77</v>
      </c>
      <c r="J57" s="4">
        <f t="shared" si="1"/>
        <v>387.77</v>
      </c>
    </row>
    <row r="58" spans="8:10" x14ac:dyDescent="0.3">
      <c r="H58" s="4">
        <v>2021</v>
      </c>
      <c r="I58" s="4">
        <v>387.77</v>
      </c>
      <c r="J58" s="4">
        <f t="shared" si="1"/>
        <v>387.77</v>
      </c>
    </row>
    <row r="59" spans="8:10" x14ac:dyDescent="0.3">
      <c r="H59" s="4">
        <v>2022</v>
      </c>
      <c r="I59" s="4">
        <v>387.77</v>
      </c>
      <c r="J59" s="4">
        <f t="shared" si="1"/>
        <v>387.77</v>
      </c>
    </row>
    <row r="60" spans="8:10" x14ac:dyDescent="0.3">
      <c r="H60" s="4">
        <v>2023</v>
      </c>
      <c r="I60" s="4">
        <v>387.77</v>
      </c>
      <c r="J60" s="4">
        <f t="shared" si="1"/>
        <v>387.77</v>
      </c>
    </row>
    <row r="61" spans="8:10" x14ac:dyDescent="0.3">
      <c r="H61" s="112">
        <v>2024</v>
      </c>
      <c r="I61" s="4"/>
      <c r="J61" s="18">
        <f t="shared" si="1"/>
        <v>387.77</v>
      </c>
    </row>
    <row r="67" spans="1:1" x14ac:dyDescent="0.3">
      <c r="A67" s="129"/>
    </row>
  </sheetData>
  <mergeCells count="2">
    <mergeCell ref="F2:F3"/>
    <mergeCell ref="E2:E3"/>
  </mergeCells>
  <hyperlinks>
    <hyperlink ref="F6" r:id="rId1" xr:uid="{87ADCEAA-F5CA-44EC-8D3B-2F5EEA8DDA5A}"/>
    <hyperlink ref="M5" r:id="rId2" xr:uid="{3B7F9CF4-E9C2-4FEB-80EB-E9B5AD02C556}"/>
  </hyperlinks>
  <pageMargins left="0.7" right="0.7" top="0.75" bottom="0.75" header="0.3" footer="0.3"/>
  <pageSetup paperSize="9" orientation="portrait" horizontalDpi="0" verticalDpi="0" r:id="rId3"/>
  <drawing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8D49-2497-470D-A538-50CCEBAC2E9D}">
  <sheetPr>
    <tabColor rgb="FFFFE0C9"/>
  </sheetPr>
  <dimension ref="A1:M66"/>
  <sheetViews>
    <sheetView workbookViewId="0">
      <selection activeCell="L11" sqref="L11"/>
    </sheetView>
  </sheetViews>
  <sheetFormatPr defaultColWidth="11.5546875" defaultRowHeight="14.4" x14ac:dyDescent="0.3"/>
  <cols>
    <col min="5" max="5" width="16" bestFit="1" customWidth="1"/>
    <col min="6" max="6" width="65.33203125" customWidth="1"/>
    <col min="12" max="12" width="16" bestFit="1" customWidth="1"/>
    <col min="13" max="13" width="81.21875" bestFit="1" customWidth="1"/>
  </cols>
  <sheetData>
    <row r="1" spans="1:13" ht="18" x14ac:dyDescent="0.4">
      <c r="A1" s="113" t="s">
        <v>104</v>
      </c>
      <c r="B1" s="113" t="s">
        <v>274</v>
      </c>
      <c r="C1" s="113" t="s">
        <v>275</v>
      </c>
      <c r="E1" s="216" t="s">
        <v>0</v>
      </c>
      <c r="F1" s="217" t="s">
        <v>10</v>
      </c>
      <c r="H1" s="113" t="s">
        <v>277</v>
      </c>
      <c r="I1" s="113" t="s">
        <v>278</v>
      </c>
      <c r="J1" s="113" t="s">
        <v>279</v>
      </c>
      <c r="L1" s="216" t="s">
        <v>0</v>
      </c>
      <c r="M1" s="217" t="s">
        <v>10</v>
      </c>
    </row>
    <row r="2" spans="1:13" ht="15.6" customHeight="1" x14ac:dyDescent="0.3">
      <c r="A2" s="4">
        <v>1965</v>
      </c>
      <c r="B2" s="4">
        <v>1.7379679139999999</v>
      </c>
      <c r="C2" s="4"/>
      <c r="E2" s="260" t="s">
        <v>7</v>
      </c>
      <c r="F2" s="261" t="s">
        <v>284</v>
      </c>
      <c r="H2" s="4">
        <v>1964</v>
      </c>
      <c r="I2" s="4">
        <v>172.2</v>
      </c>
      <c r="J2" s="4"/>
      <c r="L2" s="4" t="s">
        <v>7</v>
      </c>
      <c r="M2" s="4" t="s">
        <v>365</v>
      </c>
    </row>
    <row r="3" spans="1:13" x14ac:dyDescent="0.3">
      <c r="A3" s="4">
        <v>1966</v>
      </c>
      <c r="B3" s="4">
        <v>1.9679144390000001</v>
      </c>
      <c r="C3" s="4"/>
      <c r="E3" s="260"/>
      <c r="F3" s="261"/>
      <c r="H3" s="4">
        <v>1966</v>
      </c>
      <c r="I3" s="4">
        <v>172.2</v>
      </c>
      <c r="J3" s="4"/>
      <c r="L3" s="4" t="s">
        <v>285</v>
      </c>
      <c r="M3" s="218" t="s">
        <v>170</v>
      </c>
    </row>
    <row r="4" spans="1:13" ht="16.8" x14ac:dyDescent="0.35">
      <c r="A4" s="4">
        <v>1967</v>
      </c>
      <c r="B4" s="4">
        <v>2.1978609630000001</v>
      </c>
      <c r="C4" s="4"/>
      <c r="E4" s="219" t="s">
        <v>286</v>
      </c>
      <c r="F4" s="218" t="s">
        <v>170</v>
      </c>
      <c r="H4" s="4">
        <v>1967</v>
      </c>
      <c r="I4" s="4">
        <v>172.2</v>
      </c>
      <c r="J4" s="4"/>
      <c r="L4" s="4" t="s">
        <v>278</v>
      </c>
      <c r="M4" s="4" t="s">
        <v>280</v>
      </c>
    </row>
    <row r="5" spans="1:13" ht="15.6" x14ac:dyDescent="0.35">
      <c r="A5" s="4">
        <v>1968</v>
      </c>
      <c r="B5" s="4">
        <v>2.4278074869999999</v>
      </c>
      <c r="C5" s="4"/>
      <c r="E5" s="219" t="s">
        <v>276</v>
      </c>
      <c r="F5" s="4" t="s">
        <v>26</v>
      </c>
      <c r="H5" s="4">
        <v>1968</v>
      </c>
      <c r="I5" s="4">
        <v>172.2</v>
      </c>
      <c r="J5" s="4"/>
      <c r="L5" s="7" t="s">
        <v>11</v>
      </c>
      <c r="M5" s="177" t="s">
        <v>288</v>
      </c>
    </row>
    <row r="6" spans="1:13" x14ac:dyDescent="0.3">
      <c r="A6" s="4">
        <v>1969</v>
      </c>
      <c r="B6" s="4">
        <v>2.6577540110000002</v>
      </c>
      <c r="C6" s="4">
        <f>AVERAGE(B2:B5)</f>
        <v>2.0828877007499997</v>
      </c>
      <c r="E6" s="7" t="s">
        <v>11</v>
      </c>
      <c r="F6" s="177" t="s">
        <v>240</v>
      </c>
      <c r="H6" s="4">
        <v>1969</v>
      </c>
      <c r="I6" s="4">
        <v>172.2</v>
      </c>
      <c r="J6" s="4">
        <f>AVERAGE(I2:I5)</f>
        <v>172.2</v>
      </c>
      <c r="L6" s="7" t="s">
        <v>13</v>
      </c>
      <c r="M6" s="186">
        <v>46189</v>
      </c>
    </row>
    <row r="7" spans="1:13" x14ac:dyDescent="0.3">
      <c r="A7" s="4">
        <v>1970</v>
      </c>
      <c r="B7" s="4">
        <v>2.887700535</v>
      </c>
      <c r="C7" s="4">
        <f t="shared" ref="C7:C59" si="0">AVERAGE(B3:B6)</f>
        <v>2.312834225</v>
      </c>
      <c r="E7" s="7" t="s">
        <v>13</v>
      </c>
      <c r="F7" s="186">
        <v>46182</v>
      </c>
      <c r="H7" s="4">
        <v>1970</v>
      </c>
      <c r="I7" s="4">
        <v>172.2</v>
      </c>
      <c r="J7" s="4">
        <f t="shared" ref="J7:J61" si="1">AVERAGE(I3:I6)</f>
        <v>172.2</v>
      </c>
    </row>
    <row r="8" spans="1:13" x14ac:dyDescent="0.3">
      <c r="A8" s="4">
        <v>1971</v>
      </c>
      <c r="B8" s="4">
        <v>3.1176470589999998</v>
      </c>
      <c r="C8" s="4">
        <f t="shared" si="0"/>
        <v>2.5427807490000003</v>
      </c>
      <c r="H8" s="4">
        <v>1971</v>
      </c>
      <c r="I8" s="4">
        <v>172.2</v>
      </c>
      <c r="J8" s="4">
        <f t="shared" si="1"/>
        <v>172.2</v>
      </c>
    </row>
    <row r="9" spans="1:13" x14ac:dyDescent="0.3">
      <c r="A9" s="4">
        <v>1972</v>
      </c>
      <c r="B9" s="4">
        <v>3.3475935830000001</v>
      </c>
      <c r="C9" s="4">
        <f t="shared" si="0"/>
        <v>2.7727272730000001</v>
      </c>
      <c r="H9" s="4">
        <v>1972</v>
      </c>
      <c r="I9" s="4">
        <v>172.2</v>
      </c>
      <c r="J9" s="4">
        <f t="shared" si="1"/>
        <v>172.2</v>
      </c>
    </row>
    <row r="10" spans="1:13" x14ac:dyDescent="0.3">
      <c r="A10" s="4">
        <v>1973</v>
      </c>
      <c r="B10" s="4">
        <v>3.5775401069999999</v>
      </c>
      <c r="C10" s="4">
        <f t="shared" si="0"/>
        <v>3.0026737969999999</v>
      </c>
      <c r="H10" s="4">
        <v>1973</v>
      </c>
      <c r="I10" s="4">
        <v>172.2</v>
      </c>
      <c r="J10" s="4">
        <f t="shared" si="1"/>
        <v>172.2</v>
      </c>
    </row>
    <row r="11" spans="1:13" x14ac:dyDescent="0.3">
      <c r="A11" s="4">
        <v>1974</v>
      </c>
      <c r="B11" s="4">
        <v>3.8074866310000002</v>
      </c>
      <c r="C11" s="4">
        <f t="shared" si="0"/>
        <v>3.2326203209999997</v>
      </c>
      <c r="H11" s="4">
        <v>1974</v>
      </c>
      <c r="I11" s="4">
        <v>172.2</v>
      </c>
      <c r="J11" s="4">
        <f t="shared" si="1"/>
        <v>172.2</v>
      </c>
    </row>
    <row r="12" spans="1:13" x14ac:dyDescent="0.3">
      <c r="A12" s="4">
        <v>1975</v>
      </c>
      <c r="B12" s="4">
        <v>4.0374331550000004</v>
      </c>
      <c r="C12" s="4">
        <f t="shared" si="0"/>
        <v>3.4625668449999996</v>
      </c>
      <c r="H12" s="4">
        <v>1975</v>
      </c>
      <c r="I12" s="4">
        <v>172.2</v>
      </c>
      <c r="J12" s="4">
        <f t="shared" si="1"/>
        <v>172.2</v>
      </c>
    </row>
    <row r="13" spans="1:13" x14ac:dyDescent="0.3">
      <c r="A13" s="4">
        <v>1976</v>
      </c>
      <c r="B13" s="4">
        <v>4.2673796790000003</v>
      </c>
      <c r="C13" s="4">
        <f t="shared" si="0"/>
        <v>3.6925133690000003</v>
      </c>
      <c r="H13" s="4">
        <v>1976</v>
      </c>
      <c r="I13" s="4">
        <v>172.2</v>
      </c>
      <c r="J13" s="4">
        <f t="shared" si="1"/>
        <v>172.2</v>
      </c>
    </row>
    <row r="14" spans="1:13" x14ac:dyDescent="0.3">
      <c r="A14" s="4">
        <v>1977</v>
      </c>
      <c r="B14" s="4">
        <v>4.4973262030000001</v>
      </c>
      <c r="C14" s="4">
        <f t="shared" si="0"/>
        <v>3.9224598930000001</v>
      </c>
      <c r="H14" s="4">
        <v>1977</v>
      </c>
      <c r="I14" s="4">
        <v>172.2</v>
      </c>
      <c r="J14" s="4">
        <f t="shared" si="1"/>
        <v>172.2</v>
      </c>
    </row>
    <row r="15" spans="1:13" x14ac:dyDescent="0.3">
      <c r="A15" s="4">
        <v>1978</v>
      </c>
      <c r="B15" s="4">
        <v>4.7272727269999999</v>
      </c>
      <c r="C15" s="4">
        <f t="shared" si="0"/>
        <v>4.1524064169999999</v>
      </c>
      <c r="H15" s="4">
        <v>1978</v>
      </c>
      <c r="I15" s="4">
        <v>172.2</v>
      </c>
      <c r="J15" s="4">
        <f t="shared" si="1"/>
        <v>172.2</v>
      </c>
    </row>
    <row r="16" spans="1:13" x14ac:dyDescent="0.3">
      <c r="A16" s="4">
        <v>1979</v>
      </c>
      <c r="B16" s="4">
        <v>4.9572192509999997</v>
      </c>
      <c r="C16" s="4">
        <f t="shared" si="0"/>
        <v>4.3823529409999997</v>
      </c>
      <c r="H16" s="4">
        <v>1979</v>
      </c>
      <c r="I16" s="4">
        <v>172.2</v>
      </c>
      <c r="J16" s="4">
        <f t="shared" si="1"/>
        <v>172.2</v>
      </c>
    </row>
    <row r="17" spans="1:10" x14ac:dyDescent="0.3">
      <c r="A17" s="4">
        <v>1980</v>
      </c>
      <c r="B17" s="4">
        <v>5.1871657750000004</v>
      </c>
      <c r="C17" s="4">
        <f t="shared" si="0"/>
        <v>4.6122994649999995</v>
      </c>
      <c r="H17" s="4">
        <v>1980</v>
      </c>
      <c r="I17" s="4">
        <v>172.2</v>
      </c>
      <c r="J17" s="4">
        <f t="shared" si="1"/>
        <v>172.2</v>
      </c>
    </row>
    <row r="18" spans="1:10" x14ac:dyDescent="0.3">
      <c r="A18" s="4">
        <v>1981</v>
      </c>
      <c r="B18" s="4">
        <v>5.4171123000000003</v>
      </c>
      <c r="C18" s="4">
        <f t="shared" si="0"/>
        <v>4.8422459890000003</v>
      </c>
      <c r="H18" s="4">
        <v>1981</v>
      </c>
      <c r="I18" s="4">
        <v>172.2</v>
      </c>
      <c r="J18" s="4">
        <f t="shared" si="1"/>
        <v>172.2</v>
      </c>
    </row>
    <row r="19" spans="1:10" x14ac:dyDescent="0.3">
      <c r="A19" s="4">
        <v>1982</v>
      </c>
      <c r="B19" s="4">
        <v>5.6470588240000001</v>
      </c>
      <c r="C19" s="4">
        <f t="shared" si="0"/>
        <v>5.0721925132500001</v>
      </c>
      <c r="H19" s="4">
        <v>1982</v>
      </c>
      <c r="I19" s="4">
        <v>172.2</v>
      </c>
      <c r="J19" s="4">
        <f t="shared" si="1"/>
        <v>172.2</v>
      </c>
    </row>
    <row r="20" spans="1:10" x14ac:dyDescent="0.3">
      <c r="A20" s="4">
        <v>1983</v>
      </c>
      <c r="B20" s="4">
        <v>5.877005348</v>
      </c>
      <c r="C20" s="4">
        <f t="shared" si="0"/>
        <v>5.3021390374999999</v>
      </c>
      <c r="H20" s="4">
        <v>1983</v>
      </c>
      <c r="I20" s="4">
        <v>172.2</v>
      </c>
      <c r="J20" s="4">
        <f t="shared" si="1"/>
        <v>172.2</v>
      </c>
    </row>
    <row r="21" spans="1:10" x14ac:dyDescent="0.3">
      <c r="A21" s="4">
        <v>1984</v>
      </c>
      <c r="B21" s="4">
        <v>6.1069518719999998</v>
      </c>
      <c r="C21" s="4">
        <f t="shared" si="0"/>
        <v>5.5320855617500007</v>
      </c>
      <c r="H21" s="4">
        <v>1984</v>
      </c>
      <c r="I21" s="4">
        <v>172.2</v>
      </c>
      <c r="J21" s="4">
        <f t="shared" si="1"/>
        <v>172.2</v>
      </c>
    </row>
    <row r="22" spans="1:10" x14ac:dyDescent="0.3">
      <c r="A22" s="4">
        <v>1985</v>
      </c>
      <c r="B22" s="4">
        <v>6.3368983959999996</v>
      </c>
      <c r="C22" s="4">
        <f t="shared" si="0"/>
        <v>5.7620320860000005</v>
      </c>
      <c r="H22" s="4">
        <v>1985</v>
      </c>
      <c r="I22" s="4">
        <v>172.2</v>
      </c>
      <c r="J22" s="4">
        <f t="shared" si="1"/>
        <v>172.2</v>
      </c>
    </row>
    <row r="23" spans="1:10" x14ac:dyDescent="0.3">
      <c r="A23" s="4">
        <v>1986</v>
      </c>
      <c r="B23" s="4">
        <v>6.5668449200000003</v>
      </c>
      <c r="C23" s="4">
        <f t="shared" si="0"/>
        <v>5.9919786099999994</v>
      </c>
      <c r="H23" s="4">
        <v>1986</v>
      </c>
      <c r="I23" s="4">
        <v>172.2</v>
      </c>
      <c r="J23" s="4">
        <f t="shared" si="1"/>
        <v>172.2</v>
      </c>
    </row>
    <row r="24" spans="1:10" x14ac:dyDescent="0.3">
      <c r="A24" s="4">
        <v>1987</v>
      </c>
      <c r="B24" s="4">
        <v>6.7967914440000001</v>
      </c>
      <c r="C24" s="4">
        <f t="shared" si="0"/>
        <v>6.2219251340000001</v>
      </c>
      <c r="H24" s="4">
        <v>1987</v>
      </c>
      <c r="I24" s="4">
        <v>172.2</v>
      </c>
      <c r="J24" s="4">
        <f t="shared" si="1"/>
        <v>172.2</v>
      </c>
    </row>
    <row r="25" spans="1:10" x14ac:dyDescent="0.3">
      <c r="A25" s="4">
        <v>1988</v>
      </c>
      <c r="B25" s="4">
        <v>7.0267379679999999</v>
      </c>
      <c r="C25" s="4">
        <f t="shared" si="0"/>
        <v>6.451871658</v>
      </c>
      <c r="H25" s="4">
        <v>1988</v>
      </c>
      <c r="I25" s="4">
        <v>172.2</v>
      </c>
      <c r="J25" s="4">
        <f t="shared" si="1"/>
        <v>172.2</v>
      </c>
    </row>
    <row r="26" spans="1:10" x14ac:dyDescent="0.3">
      <c r="A26" s="4">
        <v>1989</v>
      </c>
      <c r="B26" s="4">
        <v>7.2566844919999998</v>
      </c>
      <c r="C26" s="4">
        <f t="shared" si="0"/>
        <v>6.6818181819999998</v>
      </c>
      <c r="H26" s="4">
        <v>1989</v>
      </c>
      <c r="I26" s="4">
        <v>172.2</v>
      </c>
      <c r="J26" s="4">
        <f t="shared" si="1"/>
        <v>172.2</v>
      </c>
    </row>
    <row r="27" spans="1:10" x14ac:dyDescent="0.3">
      <c r="A27" s="4">
        <v>1990</v>
      </c>
      <c r="B27" s="4">
        <v>7.4866310159999996</v>
      </c>
      <c r="C27" s="4">
        <f t="shared" si="0"/>
        <v>6.9117647059999996</v>
      </c>
      <c r="H27" s="4">
        <v>1990</v>
      </c>
      <c r="I27" s="4">
        <v>172.2</v>
      </c>
      <c r="J27" s="4">
        <f t="shared" si="1"/>
        <v>172.2</v>
      </c>
    </row>
    <row r="28" spans="1:10" x14ac:dyDescent="0.3">
      <c r="A28" s="4">
        <v>1991</v>
      </c>
      <c r="B28" s="4">
        <v>7.7165775400000003</v>
      </c>
      <c r="C28" s="4">
        <f t="shared" si="0"/>
        <v>7.1417112299999994</v>
      </c>
      <c r="H28" s="4">
        <v>1991</v>
      </c>
      <c r="I28" s="4">
        <v>172.2</v>
      </c>
      <c r="J28" s="4">
        <f t="shared" si="1"/>
        <v>172.2</v>
      </c>
    </row>
    <row r="29" spans="1:10" x14ac:dyDescent="0.3">
      <c r="A29" s="4">
        <v>1992</v>
      </c>
      <c r="B29" s="4">
        <v>7.9465240640000001</v>
      </c>
      <c r="C29" s="4">
        <f t="shared" si="0"/>
        <v>7.3716577540000001</v>
      </c>
      <c r="H29" s="4">
        <v>1992</v>
      </c>
      <c r="I29" s="4">
        <v>172.2</v>
      </c>
      <c r="J29" s="4">
        <f t="shared" si="1"/>
        <v>172.2</v>
      </c>
    </row>
    <row r="30" spans="1:10" x14ac:dyDescent="0.3">
      <c r="A30" s="4">
        <v>1993</v>
      </c>
      <c r="B30" s="4">
        <v>8.1764705880000008</v>
      </c>
      <c r="C30" s="4">
        <f t="shared" si="0"/>
        <v>7.6016042779999999</v>
      </c>
      <c r="H30" s="4">
        <v>1993</v>
      </c>
      <c r="I30" s="4">
        <v>172.2</v>
      </c>
      <c r="J30" s="4">
        <f t="shared" si="1"/>
        <v>172.2</v>
      </c>
    </row>
    <row r="31" spans="1:10" x14ac:dyDescent="0.3">
      <c r="A31" s="4">
        <v>1994</v>
      </c>
      <c r="B31" s="4">
        <v>8.4064171119999997</v>
      </c>
      <c r="C31" s="4">
        <f t="shared" si="0"/>
        <v>7.8315508020000006</v>
      </c>
      <c r="H31" s="4">
        <v>1994</v>
      </c>
      <c r="I31" s="4">
        <v>172.2</v>
      </c>
      <c r="J31" s="4">
        <f t="shared" si="1"/>
        <v>172.2</v>
      </c>
    </row>
    <row r="32" spans="1:10" x14ac:dyDescent="0.3">
      <c r="A32" s="4">
        <v>1995</v>
      </c>
      <c r="B32" s="4">
        <v>8.6363636360000005</v>
      </c>
      <c r="C32" s="4">
        <f t="shared" si="0"/>
        <v>8.0614973260000014</v>
      </c>
      <c r="H32" s="4">
        <v>1995</v>
      </c>
      <c r="I32" s="4">
        <v>172.2</v>
      </c>
      <c r="J32" s="4">
        <f t="shared" si="1"/>
        <v>172.2</v>
      </c>
    </row>
    <row r="33" spans="1:10" x14ac:dyDescent="0.3">
      <c r="A33" s="4">
        <v>1996</v>
      </c>
      <c r="B33" s="4">
        <v>8.8663101599999994</v>
      </c>
      <c r="C33" s="4">
        <f t="shared" si="0"/>
        <v>8.2914438500000003</v>
      </c>
      <c r="H33" s="4">
        <v>1996</v>
      </c>
      <c r="I33" s="4">
        <v>172.2</v>
      </c>
      <c r="J33" s="4">
        <f t="shared" si="1"/>
        <v>172.2</v>
      </c>
    </row>
    <row r="34" spans="1:10" x14ac:dyDescent="0.3">
      <c r="A34" s="4">
        <v>1997</v>
      </c>
      <c r="B34" s="4">
        <v>9.0962566850000002</v>
      </c>
      <c r="C34" s="4">
        <f t="shared" si="0"/>
        <v>8.5213903739999992</v>
      </c>
      <c r="H34" s="4">
        <v>1997</v>
      </c>
      <c r="I34" s="4">
        <v>172.2</v>
      </c>
      <c r="J34" s="4">
        <f t="shared" si="1"/>
        <v>172.2</v>
      </c>
    </row>
    <row r="35" spans="1:10" x14ac:dyDescent="0.3">
      <c r="A35" s="4">
        <v>1998</v>
      </c>
      <c r="B35" s="4">
        <v>9.3262032090000009</v>
      </c>
      <c r="C35" s="4">
        <f t="shared" si="0"/>
        <v>8.7513368982499991</v>
      </c>
      <c r="H35" s="4">
        <v>1998</v>
      </c>
      <c r="I35" s="4">
        <v>172.2</v>
      </c>
      <c r="J35" s="4">
        <f t="shared" si="1"/>
        <v>172.2</v>
      </c>
    </row>
    <row r="36" spans="1:10" x14ac:dyDescent="0.3">
      <c r="A36" s="4">
        <v>1999</v>
      </c>
      <c r="B36" s="4">
        <v>9.5561497329999998</v>
      </c>
      <c r="C36" s="4">
        <f t="shared" si="0"/>
        <v>8.9812834225000007</v>
      </c>
      <c r="H36" s="4">
        <v>1999</v>
      </c>
      <c r="I36" s="4">
        <v>172.2</v>
      </c>
      <c r="J36" s="4">
        <f t="shared" si="1"/>
        <v>172.2</v>
      </c>
    </row>
    <row r="37" spans="1:10" x14ac:dyDescent="0.3">
      <c r="A37" s="4">
        <v>2000</v>
      </c>
      <c r="B37" s="4">
        <v>9.7860962570000005</v>
      </c>
      <c r="C37" s="4">
        <f t="shared" si="0"/>
        <v>9.2112299467499987</v>
      </c>
      <c r="H37" s="4">
        <v>2000</v>
      </c>
      <c r="I37" s="4">
        <v>172.2</v>
      </c>
      <c r="J37" s="4">
        <f t="shared" si="1"/>
        <v>172.2</v>
      </c>
    </row>
    <row r="38" spans="1:10" x14ac:dyDescent="0.3">
      <c r="A38" s="4">
        <v>2001</v>
      </c>
      <c r="B38" s="4">
        <v>9.8783899399999999</v>
      </c>
      <c r="C38" s="4">
        <f t="shared" si="0"/>
        <v>9.4411764709999986</v>
      </c>
      <c r="H38" s="4">
        <v>2001</v>
      </c>
      <c r="I38" s="4">
        <v>172.2</v>
      </c>
      <c r="J38" s="4">
        <f t="shared" si="1"/>
        <v>172.2</v>
      </c>
    </row>
    <row r="39" spans="1:10" x14ac:dyDescent="0.3">
      <c r="A39" s="4">
        <v>2002</v>
      </c>
      <c r="B39" s="4">
        <v>9.9706836239999994</v>
      </c>
      <c r="C39" s="4">
        <f t="shared" si="0"/>
        <v>9.6367097847499998</v>
      </c>
      <c r="H39" s="4">
        <v>2002</v>
      </c>
      <c r="I39" s="4">
        <v>172.2</v>
      </c>
      <c r="J39" s="4">
        <f t="shared" si="1"/>
        <v>172.2</v>
      </c>
    </row>
    <row r="40" spans="1:10" x14ac:dyDescent="0.3">
      <c r="A40" s="4">
        <v>2003</v>
      </c>
      <c r="B40" s="4">
        <v>10.062977310000001</v>
      </c>
      <c r="C40" s="4">
        <f t="shared" si="0"/>
        <v>9.7978298885000008</v>
      </c>
      <c r="H40" s="4">
        <v>2003</v>
      </c>
      <c r="I40" s="4">
        <v>172.2</v>
      </c>
      <c r="J40" s="4">
        <f t="shared" si="1"/>
        <v>172.2</v>
      </c>
    </row>
    <row r="41" spans="1:10" x14ac:dyDescent="0.3">
      <c r="A41" s="4">
        <v>2004</v>
      </c>
      <c r="B41" s="4">
        <v>10.15527099</v>
      </c>
      <c r="C41" s="4">
        <f t="shared" si="0"/>
        <v>9.9245367827499997</v>
      </c>
      <c r="H41" s="4">
        <v>2004</v>
      </c>
      <c r="I41" s="4">
        <v>172.2</v>
      </c>
      <c r="J41" s="4">
        <f t="shared" si="1"/>
        <v>172.2</v>
      </c>
    </row>
    <row r="42" spans="1:10" x14ac:dyDescent="0.3">
      <c r="A42" s="4">
        <v>2005</v>
      </c>
      <c r="B42" s="4">
        <v>10.24756468</v>
      </c>
      <c r="C42" s="4">
        <f t="shared" si="0"/>
        <v>10.016830466</v>
      </c>
      <c r="H42" s="4">
        <v>2005</v>
      </c>
      <c r="I42" s="4">
        <v>172.2</v>
      </c>
      <c r="J42" s="4">
        <f t="shared" si="1"/>
        <v>172.2</v>
      </c>
    </row>
    <row r="43" spans="1:10" x14ac:dyDescent="0.3">
      <c r="A43" s="4">
        <v>2006</v>
      </c>
      <c r="B43" s="4">
        <v>10.339858359999999</v>
      </c>
      <c r="C43" s="4">
        <f t="shared" si="0"/>
        <v>10.109124151</v>
      </c>
      <c r="H43" s="4">
        <v>2006</v>
      </c>
      <c r="I43" s="4">
        <v>172.2</v>
      </c>
      <c r="J43" s="4">
        <f t="shared" si="1"/>
        <v>172.2</v>
      </c>
    </row>
    <row r="44" spans="1:10" x14ac:dyDescent="0.3">
      <c r="A44" s="4">
        <v>2007</v>
      </c>
      <c r="B44" s="4">
        <v>10.43215204</v>
      </c>
      <c r="C44" s="4">
        <f t="shared" si="0"/>
        <v>10.201417834999999</v>
      </c>
      <c r="H44" s="4">
        <v>2007</v>
      </c>
      <c r="I44" s="4">
        <v>172.2</v>
      </c>
      <c r="J44" s="4">
        <f t="shared" si="1"/>
        <v>172.2</v>
      </c>
    </row>
    <row r="45" spans="1:10" x14ac:dyDescent="0.3">
      <c r="A45" s="4">
        <v>2008</v>
      </c>
      <c r="B45" s="4">
        <v>10.52444573</v>
      </c>
      <c r="C45" s="4">
        <f t="shared" si="0"/>
        <v>10.2937115175</v>
      </c>
      <c r="H45" s="4">
        <v>2008</v>
      </c>
      <c r="I45" s="4">
        <v>172.2</v>
      </c>
      <c r="J45" s="4">
        <f t="shared" si="1"/>
        <v>172.2</v>
      </c>
    </row>
    <row r="46" spans="1:10" x14ac:dyDescent="0.3">
      <c r="A46" s="4">
        <v>2009</v>
      </c>
      <c r="B46" s="4">
        <v>10.616739409999999</v>
      </c>
      <c r="C46" s="4">
        <f t="shared" si="0"/>
        <v>10.386005202499998</v>
      </c>
      <c r="H46" s="4">
        <v>2009</v>
      </c>
      <c r="I46" s="4">
        <v>172.2</v>
      </c>
      <c r="J46" s="4">
        <f t="shared" si="1"/>
        <v>172.2</v>
      </c>
    </row>
    <row r="47" spans="1:10" x14ac:dyDescent="0.3">
      <c r="A47" s="4">
        <v>2010</v>
      </c>
      <c r="B47" s="4">
        <v>10.70903309</v>
      </c>
      <c r="C47" s="4">
        <f t="shared" si="0"/>
        <v>10.478298884999999</v>
      </c>
      <c r="H47" s="4">
        <v>2010</v>
      </c>
      <c r="I47" s="4">
        <v>172.2</v>
      </c>
      <c r="J47" s="4">
        <f t="shared" si="1"/>
        <v>172.2</v>
      </c>
    </row>
    <row r="48" spans="1:10" x14ac:dyDescent="0.3">
      <c r="A48" s="4">
        <v>2011</v>
      </c>
      <c r="B48" s="4">
        <v>10.80132678</v>
      </c>
      <c r="C48" s="4">
        <f t="shared" si="0"/>
        <v>10.5705925675</v>
      </c>
      <c r="H48" s="4">
        <v>2011</v>
      </c>
      <c r="I48" s="4">
        <v>172.2</v>
      </c>
      <c r="J48" s="4">
        <f t="shared" si="1"/>
        <v>172.2</v>
      </c>
    </row>
    <row r="49" spans="1:10" x14ac:dyDescent="0.3">
      <c r="A49" s="4">
        <v>2012</v>
      </c>
      <c r="B49" s="4">
        <v>10.893620459999999</v>
      </c>
      <c r="C49" s="4">
        <f t="shared" si="0"/>
        <v>10.662886252499998</v>
      </c>
      <c r="H49" s="4">
        <v>2012</v>
      </c>
      <c r="I49" s="4">
        <v>172.2</v>
      </c>
      <c r="J49" s="4">
        <f t="shared" si="1"/>
        <v>172.2</v>
      </c>
    </row>
    <row r="50" spans="1:10" x14ac:dyDescent="0.3">
      <c r="A50" s="4">
        <v>2013</v>
      </c>
      <c r="B50" s="4">
        <v>10.98591414</v>
      </c>
      <c r="C50" s="4">
        <f t="shared" si="0"/>
        <v>10.755179934999999</v>
      </c>
      <c r="H50" s="4">
        <v>2013</v>
      </c>
      <c r="I50" s="4">
        <v>172.2</v>
      </c>
      <c r="J50" s="4">
        <f t="shared" si="1"/>
        <v>172.2</v>
      </c>
    </row>
    <row r="51" spans="1:10" x14ac:dyDescent="0.3">
      <c r="A51" s="4">
        <v>2014</v>
      </c>
      <c r="B51" s="4">
        <v>11.07820783</v>
      </c>
      <c r="C51" s="4">
        <f t="shared" si="0"/>
        <v>10.8474736175</v>
      </c>
      <c r="H51" s="4">
        <v>2014</v>
      </c>
      <c r="I51" s="4">
        <v>172.2</v>
      </c>
      <c r="J51" s="4">
        <f t="shared" si="1"/>
        <v>172.2</v>
      </c>
    </row>
    <row r="52" spans="1:10" x14ac:dyDescent="0.3">
      <c r="A52" s="4">
        <v>2015</v>
      </c>
      <c r="B52" s="4">
        <v>11.170501509999999</v>
      </c>
      <c r="C52" s="4">
        <f t="shared" si="0"/>
        <v>10.939767302499998</v>
      </c>
      <c r="H52" s="4">
        <v>2015</v>
      </c>
      <c r="I52" s="4">
        <v>172.2</v>
      </c>
      <c r="J52" s="4">
        <f t="shared" si="1"/>
        <v>172.2</v>
      </c>
    </row>
    <row r="53" spans="1:10" x14ac:dyDescent="0.3">
      <c r="A53" s="4">
        <v>2016</v>
      </c>
      <c r="B53" s="4">
        <v>11.262795199999999</v>
      </c>
      <c r="C53" s="4">
        <f t="shared" si="0"/>
        <v>11.032060984999999</v>
      </c>
      <c r="H53" s="4">
        <v>2016</v>
      </c>
      <c r="I53" s="4">
        <v>172.2</v>
      </c>
      <c r="J53" s="4">
        <f t="shared" si="1"/>
        <v>172.2</v>
      </c>
    </row>
    <row r="54" spans="1:10" x14ac:dyDescent="0.3">
      <c r="A54" s="4">
        <v>2017</v>
      </c>
      <c r="B54" s="4">
        <v>11.35508888</v>
      </c>
      <c r="C54" s="4">
        <f t="shared" si="0"/>
        <v>11.124354670000001</v>
      </c>
      <c r="H54" s="4">
        <v>2017</v>
      </c>
      <c r="I54" s="4">
        <v>172.2</v>
      </c>
      <c r="J54" s="4">
        <f t="shared" si="1"/>
        <v>172.2</v>
      </c>
    </row>
    <row r="55" spans="1:10" x14ac:dyDescent="0.3">
      <c r="A55" s="4">
        <v>2018</v>
      </c>
      <c r="B55" s="4">
        <v>11.447382559999999</v>
      </c>
      <c r="C55" s="4">
        <f t="shared" si="0"/>
        <v>11.216648355</v>
      </c>
      <c r="H55" s="4">
        <v>2018</v>
      </c>
      <c r="I55" s="4">
        <v>172.2</v>
      </c>
      <c r="J55" s="4">
        <f t="shared" si="1"/>
        <v>172.2</v>
      </c>
    </row>
    <row r="56" spans="1:10" x14ac:dyDescent="0.3">
      <c r="A56" s="4">
        <v>2019</v>
      </c>
      <c r="B56" s="4">
        <v>11.539676249999999</v>
      </c>
      <c r="C56" s="4">
        <f t="shared" si="0"/>
        <v>11.308942037500001</v>
      </c>
      <c r="H56" s="4">
        <v>2019</v>
      </c>
      <c r="I56" s="4">
        <v>172.2</v>
      </c>
      <c r="J56" s="4">
        <f t="shared" si="1"/>
        <v>172.2</v>
      </c>
    </row>
    <row r="57" spans="1:10" x14ac:dyDescent="0.3">
      <c r="A57" s="4">
        <v>2020</v>
      </c>
      <c r="B57" s="4">
        <v>11.63196993</v>
      </c>
      <c r="C57" s="4">
        <f t="shared" si="0"/>
        <v>11.401235722499999</v>
      </c>
      <c r="H57" s="4">
        <v>2020</v>
      </c>
      <c r="I57" s="4">
        <v>172.2</v>
      </c>
      <c r="J57" s="4">
        <f t="shared" si="1"/>
        <v>172.2</v>
      </c>
    </row>
    <row r="58" spans="1:10" x14ac:dyDescent="0.3">
      <c r="A58" s="4">
        <v>2021</v>
      </c>
      <c r="B58" s="4">
        <v>11.81576149</v>
      </c>
      <c r="C58" s="4">
        <f t="shared" si="0"/>
        <v>11.493529405</v>
      </c>
      <c r="H58" s="4">
        <v>2021</v>
      </c>
      <c r="I58" s="4">
        <v>172.2</v>
      </c>
      <c r="J58" s="4">
        <f t="shared" si="1"/>
        <v>172.2</v>
      </c>
    </row>
    <row r="59" spans="1:10" x14ac:dyDescent="0.3">
      <c r="A59" s="4">
        <v>2022</v>
      </c>
      <c r="B59" s="4">
        <v>12.05201437</v>
      </c>
      <c r="C59" s="4">
        <f t="shared" si="0"/>
        <v>11.608697557500001</v>
      </c>
      <c r="H59" s="4">
        <v>2022</v>
      </c>
      <c r="I59" s="4">
        <v>172.2</v>
      </c>
      <c r="J59" s="4">
        <f t="shared" si="1"/>
        <v>172.2</v>
      </c>
    </row>
    <row r="60" spans="1:10" x14ac:dyDescent="0.3">
      <c r="A60" s="112">
        <v>2023</v>
      </c>
      <c r="B60" s="4"/>
      <c r="C60" s="4">
        <f>AVERAGE(B56:B59)</f>
        <v>11.75985551</v>
      </c>
      <c r="H60" s="4">
        <v>2023</v>
      </c>
      <c r="I60" s="4">
        <v>172.2</v>
      </c>
      <c r="J60" s="4">
        <f t="shared" si="1"/>
        <v>172.2</v>
      </c>
    </row>
    <row r="61" spans="1:10" x14ac:dyDescent="0.3">
      <c r="A61" s="112">
        <v>2024</v>
      </c>
      <c r="B61" s="4"/>
      <c r="C61" s="18">
        <f>AVERAGE(B57:B60)</f>
        <v>11.833248596666666</v>
      </c>
      <c r="H61" s="112">
        <v>2024</v>
      </c>
      <c r="I61" s="4"/>
      <c r="J61" s="18">
        <f t="shared" si="1"/>
        <v>172.2</v>
      </c>
    </row>
    <row r="66" spans="1:1" x14ac:dyDescent="0.3">
      <c r="A66" s="129"/>
    </row>
  </sheetData>
  <mergeCells count="2">
    <mergeCell ref="F2:F3"/>
    <mergeCell ref="E2:E3"/>
  </mergeCells>
  <hyperlinks>
    <hyperlink ref="F6" r:id="rId1" xr:uid="{826E84C7-C9A0-4C2D-92E4-AFA46B3E1423}"/>
    <hyperlink ref="M5" r:id="rId2" xr:uid="{60945866-64D8-493E-AC47-030C13A06066}"/>
  </hyperlinks>
  <pageMargins left="0.7" right="0.7" top="0.75" bottom="0.75" header="0.3" footer="0.3"/>
  <pageSetup paperSize="9" orientation="portrait" horizontalDpi="0" verticalDpi="0" r:id="rId3"/>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8E015-1173-4055-A8FC-739957E3CD19}">
  <sheetPr>
    <tabColor rgb="FFFFCCA6"/>
  </sheetPr>
  <dimension ref="A1:K19"/>
  <sheetViews>
    <sheetView workbookViewId="0">
      <selection activeCell="I11" sqref="I11"/>
    </sheetView>
  </sheetViews>
  <sheetFormatPr defaultColWidth="8.77734375" defaultRowHeight="14.4" x14ac:dyDescent="0.3"/>
  <cols>
    <col min="1" max="1" width="11.21875" bestFit="1" customWidth="1"/>
    <col min="2" max="2" width="34.77734375" customWidth="1"/>
    <col min="4" max="4" width="20.21875" bestFit="1" customWidth="1"/>
    <col min="5" max="5" width="87.5546875" customWidth="1"/>
    <col min="8" max="8" width="10.77734375" bestFit="1" customWidth="1"/>
    <col min="9" max="9" width="24.33203125" customWidth="1"/>
    <col min="10" max="10" width="14.109375" bestFit="1" customWidth="1"/>
    <col min="11" max="11" width="24.33203125" customWidth="1"/>
  </cols>
  <sheetData>
    <row r="1" spans="1:11" ht="28.8" x14ac:dyDescent="0.3">
      <c r="A1" s="66" t="s">
        <v>469</v>
      </c>
      <c r="B1" s="212" t="s">
        <v>242</v>
      </c>
      <c r="D1" s="208" t="s">
        <v>1</v>
      </c>
      <c r="E1" s="208" t="s">
        <v>242</v>
      </c>
      <c r="H1" s="3" t="s">
        <v>0</v>
      </c>
      <c r="I1" s="164" t="s">
        <v>243</v>
      </c>
      <c r="J1" s="3" t="s">
        <v>79</v>
      </c>
      <c r="K1" s="164" t="s">
        <v>244</v>
      </c>
    </row>
    <row r="2" spans="1:11" x14ac:dyDescent="0.3">
      <c r="A2" s="144" t="s">
        <v>9</v>
      </c>
      <c r="B2" s="193">
        <f>I4</f>
        <v>0.26049999999999995</v>
      </c>
      <c r="D2" s="183" t="s">
        <v>4</v>
      </c>
      <c r="E2" s="184" t="s">
        <v>358</v>
      </c>
      <c r="H2" s="4" t="s">
        <v>3</v>
      </c>
      <c r="I2" s="92">
        <f>D6_ARG!C11%</f>
        <v>0.35600000000000004</v>
      </c>
      <c r="J2" s="5">
        <v>45696159</v>
      </c>
      <c r="K2" s="5">
        <f>I2*J2</f>
        <v>16267832.604000002</v>
      </c>
    </row>
    <row r="3" spans="1:11" ht="15" customHeight="1" x14ac:dyDescent="0.3">
      <c r="A3" s="144" t="s">
        <v>77</v>
      </c>
      <c r="B3" s="193">
        <f>I6</f>
        <v>0.21179886663608102</v>
      </c>
      <c r="D3" s="4" t="s">
        <v>387</v>
      </c>
      <c r="E3" s="4" t="s">
        <v>357</v>
      </c>
      <c r="H3" s="4" t="s">
        <v>6</v>
      </c>
      <c r="I3" s="92">
        <f>D6_BRA!C11%</f>
        <v>0.18</v>
      </c>
      <c r="J3" s="5">
        <v>211998573.5</v>
      </c>
      <c r="K3" s="5">
        <f>I3*J3</f>
        <v>38159743.229999997</v>
      </c>
    </row>
    <row r="4" spans="1:11" x14ac:dyDescent="0.3">
      <c r="A4" s="12"/>
      <c r="B4" s="19"/>
      <c r="D4" s="260" t="s">
        <v>451</v>
      </c>
      <c r="E4" s="261" t="s">
        <v>426</v>
      </c>
      <c r="H4" s="4" t="s">
        <v>9</v>
      </c>
      <c r="I4" s="92">
        <f>D6_PRY!C11%</f>
        <v>0.26049999999999995</v>
      </c>
      <c r="J4" s="5">
        <v>6929153</v>
      </c>
      <c r="K4" s="5">
        <f>I4*J4</f>
        <v>1805044.3564999998</v>
      </c>
    </row>
    <row r="5" spans="1:11" x14ac:dyDescent="0.3">
      <c r="D5" s="260"/>
      <c r="E5" s="261"/>
      <c r="H5" s="4" t="s">
        <v>10</v>
      </c>
      <c r="I5" s="92">
        <f>D6_URY!C8%</f>
        <v>0.15699999999999997</v>
      </c>
      <c r="J5" s="5">
        <v>3386587.5</v>
      </c>
      <c r="K5" s="5">
        <f>I5*J5</f>
        <v>531694.23749999993</v>
      </c>
    </row>
    <row r="6" spans="1:11" x14ac:dyDescent="0.3">
      <c r="D6" s="260"/>
      <c r="E6" s="261"/>
      <c r="H6" s="3" t="s">
        <v>77</v>
      </c>
      <c r="I6" s="220">
        <f>K6/J6</f>
        <v>0.21179886663608102</v>
      </c>
      <c r="J6" s="5">
        <f>SUM(J2:J5)</f>
        <v>268010473</v>
      </c>
      <c r="K6" s="192">
        <f>SUM(K2:K5)</f>
        <v>56764314.427999996</v>
      </c>
    </row>
    <row r="7" spans="1:11" x14ac:dyDescent="0.3">
      <c r="D7" s="260"/>
      <c r="E7" s="261"/>
    </row>
    <row r="8" spans="1:11" x14ac:dyDescent="0.3">
      <c r="D8" s="272" t="s">
        <v>238</v>
      </c>
      <c r="E8" s="272"/>
    </row>
    <row r="9" spans="1:11" ht="72" x14ac:dyDescent="0.3">
      <c r="D9" s="7" t="s">
        <v>7</v>
      </c>
      <c r="E9" s="176" t="s">
        <v>239</v>
      </c>
    </row>
    <row r="10" spans="1:11" x14ac:dyDescent="0.3">
      <c r="D10" s="7" t="s">
        <v>11</v>
      </c>
      <c r="E10" s="177" t="s">
        <v>241</v>
      </c>
    </row>
    <row r="11" spans="1:11" x14ac:dyDescent="0.3">
      <c r="D11" s="7" t="s">
        <v>13</v>
      </c>
      <c r="E11" s="186">
        <v>46182</v>
      </c>
    </row>
    <row r="12" spans="1:11" x14ac:dyDescent="0.3">
      <c r="D12" s="187" t="s">
        <v>79</v>
      </c>
      <c r="E12" s="187"/>
    </row>
    <row r="13" spans="1:11" x14ac:dyDescent="0.3">
      <c r="D13" s="4" t="s">
        <v>11</v>
      </c>
      <c r="E13" s="188" t="s">
        <v>81</v>
      </c>
    </row>
    <row r="14" spans="1:11" x14ac:dyDescent="0.3">
      <c r="D14" s="4" t="s">
        <v>13</v>
      </c>
      <c r="E14" s="189">
        <v>46177</v>
      </c>
    </row>
    <row r="15" spans="1:11" ht="43.2" x14ac:dyDescent="0.3">
      <c r="D15" s="7" t="s">
        <v>395</v>
      </c>
      <c r="E15" s="176" t="s">
        <v>423</v>
      </c>
    </row>
    <row r="16" spans="1:11" x14ac:dyDescent="0.3">
      <c r="D16" s="11"/>
      <c r="E16" s="91"/>
    </row>
    <row r="17" spans="1:5" x14ac:dyDescent="0.3">
      <c r="D17" s="11"/>
      <c r="E17" s="91"/>
    </row>
    <row r="18" spans="1:5" x14ac:dyDescent="0.3">
      <c r="D18" s="11"/>
      <c r="E18" s="91"/>
    </row>
    <row r="19" spans="1:5" x14ac:dyDescent="0.3">
      <c r="A19" s="129" t="s">
        <v>315</v>
      </c>
    </row>
  </sheetData>
  <mergeCells count="3">
    <mergeCell ref="D8:E8"/>
    <mergeCell ref="E4:E7"/>
    <mergeCell ref="D4:D7"/>
  </mergeCells>
  <hyperlinks>
    <hyperlink ref="E10" r:id="rId1" xr:uid="{5711B3EA-C05E-422B-B25F-BB986B8B3306}"/>
    <hyperlink ref="E13" r:id="rId2" xr:uid="{EE319A9D-154F-41B9-94F9-CF06D5D7924C}"/>
    <hyperlink ref="A19" location="'Tabla de contenidos'!A1" display="&lt;&lt; Volver a la Tabla de contenidos" xr:uid="{294F2837-D81C-4C88-BEF4-EC1E26263B31}"/>
  </hyperlinks>
  <pageMargins left="0.7" right="0.7" top="0.75" bottom="0.75" header="0.3" footer="0.3"/>
  <pageSetup paperSize="9" orientation="portrait" horizontalDpi="0" verticalDpi="0"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6DE84-2818-43D9-9947-D3C01D0AC2A0}">
  <sheetPr>
    <tabColor rgb="FFFFE0C9"/>
  </sheetPr>
  <dimension ref="A1:F11"/>
  <sheetViews>
    <sheetView workbookViewId="0">
      <selection activeCell="H8" sqref="H8"/>
    </sheetView>
  </sheetViews>
  <sheetFormatPr defaultColWidth="11.5546875" defaultRowHeight="14.4" x14ac:dyDescent="0.3"/>
  <cols>
    <col min="5" max="5" width="13" bestFit="1" customWidth="1"/>
    <col min="6" max="6" width="66.21875" customWidth="1"/>
  </cols>
  <sheetData>
    <row r="1" spans="1:6" ht="15.6" x14ac:dyDescent="0.35">
      <c r="A1" s="111" t="s">
        <v>104</v>
      </c>
      <c r="B1" s="111" t="s">
        <v>272</v>
      </c>
      <c r="C1" s="111" t="s">
        <v>273</v>
      </c>
      <c r="E1" s="208" t="s">
        <v>1</v>
      </c>
      <c r="F1" s="208" t="s">
        <v>242</v>
      </c>
    </row>
    <row r="2" spans="1:6" x14ac:dyDescent="0.3">
      <c r="A2" s="4">
        <v>2015</v>
      </c>
      <c r="B2" s="4">
        <v>19.2</v>
      </c>
      <c r="C2" s="4"/>
      <c r="E2" s="183" t="s">
        <v>0</v>
      </c>
      <c r="F2" s="184" t="s">
        <v>3</v>
      </c>
    </row>
    <row r="3" spans="1:6" x14ac:dyDescent="0.3">
      <c r="A3" s="4">
        <v>2016</v>
      </c>
      <c r="B3" s="4">
        <v>25.9</v>
      </c>
      <c r="C3" s="4"/>
      <c r="E3" s="4" t="s">
        <v>7</v>
      </c>
      <c r="F3" s="218" t="s">
        <v>238</v>
      </c>
    </row>
    <row r="4" spans="1:6" x14ac:dyDescent="0.3">
      <c r="A4" s="4">
        <v>2017</v>
      </c>
      <c r="B4" s="4">
        <v>32.299999999999997</v>
      </c>
      <c r="C4" s="4"/>
      <c r="E4" s="4" t="s">
        <v>104</v>
      </c>
      <c r="F4" s="218" t="s">
        <v>170</v>
      </c>
    </row>
    <row r="5" spans="1:6" ht="15.6" x14ac:dyDescent="0.35">
      <c r="A5" s="4">
        <v>2018</v>
      </c>
      <c r="B5" s="4">
        <v>35.799999999999997</v>
      </c>
      <c r="C5" s="4">
        <f>AVERAGE(B2:B4)</f>
        <v>25.799999999999997</v>
      </c>
      <c r="E5" s="4" t="s">
        <v>276</v>
      </c>
      <c r="F5" s="4" t="s">
        <v>287</v>
      </c>
    </row>
    <row r="6" spans="1:6" x14ac:dyDescent="0.3">
      <c r="A6" s="4">
        <v>2019</v>
      </c>
      <c r="B6" s="4">
        <v>35.799999999999997</v>
      </c>
      <c r="C6" s="4">
        <f t="shared" ref="C6:C11" si="0">AVERAGE(B3:B5)</f>
        <v>31.333333333333332</v>
      </c>
      <c r="E6" s="7" t="s">
        <v>11</v>
      </c>
      <c r="F6" s="177" t="s">
        <v>241</v>
      </c>
    </row>
    <row r="7" spans="1:6" x14ac:dyDescent="0.3">
      <c r="A7" s="4">
        <v>2020</v>
      </c>
      <c r="B7" s="4">
        <v>36.9</v>
      </c>
      <c r="C7" s="4">
        <f t="shared" si="0"/>
        <v>34.633333333333333</v>
      </c>
      <c r="E7" s="7" t="s">
        <v>13</v>
      </c>
      <c r="F7" s="186">
        <v>46182</v>
      </c>
    </row>
    <row r="8" spans="1:6" x14ac:dyDescent="0.3">
      <c r="A8" s="4">
        <v>2021</v>
      </c>
      <c r="B8" s="4">
        <v>36.9</v>
      </c>
      <c r="C8" s="4">
        <f t="shared" si="0"/>
        <v>36.166666666666664</v>
      </c>
    </row>
    <row r="9" spans="1:6" x14ac:dyDescent="0.3">
      <c r="A9" s="4">
        <v>2022</v>
      </c>
      <c r="B9" s="4">
        <v>36.1</v>
      </c>
      <c r="C9" s="4">
        <f t="shared" si="0"/>
        <v>36.533333333333331</v>
      </c>
    </row>
    <row r="10" spans="1:6" x14ac:dyDescent="0.3">
      <c r="A10" s="4">
        <v>2023</v>
      </c>
      <c r="B10" s="4">
        <v>33.799999999999997</v>
      </c>
      <c r="C10" s="4">
        <f t="shared" si="0"/>
        <v>36.633333333333333</v>
      </c>
    </row>
    <row r="11" spans="1:6" x14ac:dyDescent="0.3">
      <c r="A11" s="112">
        <v>2024</v>
      </c>
      <c r="B11" s="4"/>
      <c r="C11" s="18">
        <f t="shared" si="0"/>
        <v>35.6</v>
      </c>
    </row>
  </sheetData>
  <hyperlinks>
    <hyperlink ref="F6" r:id="rId1" xr:uid="{FFB6189E-344C-4A78-AC5F-09DAD087B05C}"/>
  </hyperlinks>
  <pageMargins left="0.7" right="0.7" top="0.75" bottom="0.75" header="0.3" footer="0.3"/>
  <pageSetup paperSize="9" orientation="portrait" horizontalDpi="0" verticalDpi="0" r:id="rId2"/>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BEB8-9D47-4D15-90F4-891C1F862915}">
  <sheetPr>
    <tabColor rgb="FFFFE0C9"/>
  </sheetPr>
  <dimension ref="A1:F11"/>
  <sheetViews>
    <sheetView workbookViewId="0">
      <selection activeCell="H11" sqref="H11:H12"/>
    </sheetView>
  </sheetViews>
  <sheetFormatPr defaultColWidth="11.5546875" defaultRowHeight="14.4" x14ac:dyDescent="0.3"/>
  <cols>
    <col min="5" max="5" width="13" bestFit="1" customWidth="1"/>
    <col min="6" max="6" width="66.21875" bestFit="1" customWidth="1"/>
  </cols>
  <sheetData>
    <row r="1" spans="1:6" ht="15.6" x14ac:dyDescent="0.35">
      <c r="A1" s="111" t="s">
        <v>104</v>
      </c>
      <c r="B1" s="111" t="s">
        <v>272</v>
      </c>
      <c r="C1" s="111" t="s">
        <v>273</v>
      </c>
      <c r="E1" s="208" t="s">
        <v>1</v>
      </c>
      <c r="F1" s="208" t="s">
        <v>242</v>
      </c>
    </row>
    <row r="2" spans="1:6" x14ac:dyDescent="0.3">
      <c r="A2" s="4">
        <v>2015</v>
      </c>
      <c r="B2" s="4">
        <v>13.3</v>
      </c>
      <c r="C2" s="4"/>
      <c r="E2" s="183" t="s">
        <v>0</v>
      </c>
      <c r="F2" s="184" t="s">
        <v>6</v>
      </c>
    </row>
    <row r="3" spans="1:6" x14ac:dyDescent="0.3">
      <c r="A3" s="4">
        <v>2016</v>
      </c>
      <c r="B3" s="4">
        <v>15.6</v>
      </c>
      <c r="C3" s="4"/>
      <c r="E3" s="4" t="s">
        <v>7</v>
      </c>
      <c r="F3" s="218" t="s">
        <v>238</v>
      </c>
    </row>
    <row r="4" spans="1:6" x14ac:dyDescent="0.3">
      <c r="A4" s="4">
        <v>2017</v>
      </c>
      <c r="B4" s="4">
        <v>15.5</v>
      </c>
      <c r="C4" s="4"/>
      <c r="E4" s="4" t="s">
        <v>104</v>
      </c>
      <c r="F4" s="218" t="s">
        <v>170</v>
      </c>
    </row>
    <row r="5" spans="1:6" ht="15.6" x14ac:dyDescent="0.35">
      <c r="A5" s="4">
        <v>2018</v>
      </c>
      <c r="B5" s="4">
        <v>14.2</v>
      </c>
      <c r="C5" s="4">
        <f>AVERAGE(B2:B4)</f>
        <v>14.799999999999999</v>
      </c>
      <c r="E5" s="4" t="s">
        <v>276</v>
      </c>
      <c r="F5" s="4" t="s">
        <v>287</v>
      </c>
    </row>
    <row r="6" spans="1:6" x14ac:dyDescent="0.3">
      <c r="A6" s="4">
        <v>2019</v>
      </c>
      <c r="B6" s="4">
        <v>15.8</v>
      </c>
      <c r="C6" s="4">
        <f t="shared" ref="C6:C11" si="0">AVERAGE(B3:B5)</f>
        <v>15.1</v>
      </c>
      <c r="E6" s="7" t="s">
        <v>11</v>
      </c>
      <c r="F6" s="177" t="s">
        <v>241</v>
      </c>
    </row>
    <row r="7" spans="1:6" x14ac:dyDescent="0.3">
      <c r="A7" s="4">
        <v>2020</v>
      </c>
      <c r="B7" s="4">
        <v>19.399999999999999</v>
      </c>
      <c r="C7" s="4">
        <f t="shared" si="0"/>
        <v>15.166666666666666</v>
      </c>
      <c r="E7" s="7" t="s">
        <v>13</v>
      </c>
      <c r="F7" s="186">
        <v>46182</v>
      </c>
    </row>
    <row r="8" spans="1:6" x14ac:dyDescent="0.3">
      <c r="A8" s="4">
        <v>2021</v>
      </c>
      <c r="B8" s="4">
        <v>22.1</v>
      </c>
      <c r="C8" s="4">
        <f t="shared" si="0"/>
        <v>16.466666666666665</v>
      </c>
    </row>
    <row r="9" spans="1:6" x14ac:dyDescent="0.3">
      <c r="A9" s="4">
        <v>2022</v>
      </c>
      <c r="B9" s="4">
        <v>18.399999999999999</v>
      </c>
      <c r="C9" s="4">
        <f t="shared" si="0"/>
        <v>19.100000000000001</v>
      </c>
    </row>
    <row r="10" spans="1:6" x14ac:dyDescent="0.3">
      <c r="A10" s="4">
        <v>2023</v>
      </c>
      <c r="B10" s="4">
        <v>13.5</v>
      </c>
      <c r="C10" s="4">
        <f t="shared" si="0"/>
        <v>19.966666666666665</v>
      </c>
    </row>
    <row r="11" spans="1:6" x14ac:dyDescent="0.3">
      <c r="A11" s="112">
        <v>2024</v>
      </c>
      <c r="B11" s="4"/>
      <c r="C11" s="18">
        <f t="shared" si="0"/>
        <v>18</v>
      </c>
    </row>
  </sheetData>
  <hyperlinks>
    <hyperlink ref="F6" r:id="rId1" xr:uid="{FFECF33B-7644-4BDC-8B16-B861F775D03A}"/>
  </hyperlinks>
  <pageMargins left="0.7" right="0.7" top="0.75" bottom="0.75" header="0.3" footer="0.3"/>
  <pageSetup paperSize="9" orientation="portrait" horizontalDpi="0" verticalDpi="0" r:id="rId2"/>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ED6A-C4C5-4585-9C2F-5BB5253E612E}">
  <sheetPr>
    <tabColor rgb="FFFFE0C9"/>
  </sheetPr>
  <dimension ref="A1:F11"/>
  <sheetViews>
    <sheetView workbookViewId="0">
      <selection activeCell="E1" sqref="E1:F7"/>
    </sheetView>
  </sheetViews>
  <sheetFormatPr defaultColWidth="11.5546875" defaultRowHeight="14.4" x14ac:dyDescent="0.3"/>
  <cols>
    <col min="5" max="5" width="13" bestFit="1" customWidth="1"/>
    <col min="6" max="6" width="66.21875" bestFit="1" customWidth="1"/>
  </cols>
  <sheetData>
    <row r="1" spans="1:6" ht="15.6" x14ac:dyDescent="0.35">
      <c r="A1" s="111" t="s">
        <v>104</v>
      </c>
      <c r="B1" s="111" t="s">
        <v>272</v>
      </c>
      <c r="C1" s="111" t="s">
        <v>273</v>
      </c>
      <c r="E1" s="208" t="s">
        <v>1</v>
      </c>
      <c r="F1" s="208" t="s">
        <v>242</v>
      </c>
    </row>
    <row r="2" spans="1:6" x14ac:dyDescent="0.3">
      <c r="A2" s="4">
        <v>2015</v>
      </c>
      <c r="B2" s="4">
        <v>8.3000000000000007</v>
      </c>
      <c r="C2" s="4"/>
      <c r="E2" s="183" t="s">
        <v>0</v>
      </c>
      <c r="F2" s="184" t="s">
        <v>9</v>
      </c>
    </row>
    <row r="3" spans="1:6" x14ac:dyDescent="0.3">
      <c r="A3" s="4">
        <v>2016</v>
      </c>
      <c r="B3" s="4">
        <v>10.6</v>
      </c>
      <c r="C3" s="4"/>
      <c r="E3" s="4" t="s">
        <v>7</v>
      </c>
      <c r="F3" s="218" t="s">
        <v>238</v>
      </c>
    </row>
    <row r="4" spans="1:6" x14ac:dyDescent="0.3">
      <c r="A4" s="4">
        <v>2017</v>
      </c>
      <c r="B4" s="4">
        <v>15.6</v>
      </c>
      <c r="C4" s="4"/>
      <c r="E4" s="4" t="s">
        <v>104</v>
      </c>
      <c r="F4" s="218" t="s">
        <v>170</v>
      </c>
    </row>
    <row r="5" spans="1:6" ht="15.6" x14ac:dyDescent="0.35">
      <c r="A5" s="4">
        <v>2018</v>
      </c>
      <c r="B5" s="4">
        <v>21.3</v>
      </c>
      <c r="C5" s="4">
        <f t="shared" ref="C5:C11" si="0">AVERAGE(B2:B4)</f>
        <v>11.5</v>
      </c>
      <c r="E5" s="4" t="s">
        <v>276</v>
      </c>
      <c r="F5" s="4" t="s">
        <v>287</v>
      </c>
    </row>
    <row r="6" spans="1:6" x14ac:dyDescent="0.3">
      <c r="A6" s="4">
        <v>2019</v>
      </c>
      <c r="B6" s="4">
        <v>24</v>
      </c>
      <c r="C6" s="4">
        <f t="shared" si="0"/>
        <v>15.833333333333334</v>
      </c>
      <c r="E6" s="7" t="s">
        <v>11</v>
      </c>
      <c r="F6" s="177" t="s">
        <v>241</v>
      </c>
    </row>
    <row r="7" spans="1:6" x14ac:dyDescent="0.3">
      <c r="A7" s="4">
        <v>2020</v>
      </c>
      <c r="B7" s="4">
        <v>25.3</v>
      </c>
      <c r="C7" s="4">
        <f t="shared" si="0"/>
        <v>20.3</v>
      </c>
      <c r="E7" s="7" t="s">
        <v>13</v>
      </c>
      <c r="F7" s="186">
        <v>46182</v>
      </c>
    </row>
    <row r="8" spans="1:6" x14ac:dyDescent="0.3">
      <c r="A8" s="4">
        <v>2021</v>
      </c>
      <c r="B8" s="4">
        <v>25.9</v>
      </c>
      <c r="C8" s="4">
        <f t="shared" si="0"/>
        <v>23.533333333333331</v>
      </c>
    </row>
    <row r="9" spans="1:6" x14ac:dyDescent="0.3">
      <c r="A9" s="4">
        <v>2022</v>
      </c>
      <c r="B9" s="4">
        <v>26.2</v>
      </c>
      <c r="C9" s="4">
        <f t="shared" si="0"/>
        <v>25.066666666666663</v>
      </c>
    </row>
    <row r="10" spans="1:6" x14ac:dyDescent="0.3">
      <c r="A10" s="112">
        <v>2023</v>
      </c>
      <c r="B10" s="4"/>
      <c r="C10" s="4">
        <f t="shared" si="0"/>
        <v>25.8</v>
      </c>
    </row>
    <row r="11" spans="1:6" x14ac:dyDescent="0.3">
      <c r="A11" s="112">
        <v>2024</v>
      </c>
      <c r="B11" s="4"/>
      <c r="C11" s="18">
        <f t="shared" si="0"/>
        <v>26.049999999999997</v>
      </c>
    </row>
  </sheetData>
  <hyperlinks>
    <hyperlink ref="F6" r:id="rId1" xr:uid="{CEEC90CF-1900-4D13-B0DD-5FB31F1EF538}"/>
  </hyperlinks>
  <pageMargins left="0.7" right="0.7" top="0.75" bottom="0.75" header="0.3" footer="0.3"/>
  <pageSetup paperSize="9" orientation="portrait" horizontalDpi="0" verticalDpi="0" r:id="rId2"/>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0CB1-51BB-4EC8-B512-52A9D9257E7F}">
  <sheetPr>
    <tabColor rgb="FFFFE0C9"/>
  </sheetPr>
  <dimension ref="A1:F8"/>
  <sheetViews>
    <sheetView workbookViewId="0">
      <selection activeCell="E1" sqref="E1:F7"/>
    </sheetView>
  </sheetViews>
  <sheetFormatPr defaultColWidth="11.5546875" defaultRowHeight="14.4" x14ac:dyDescent="0.3"/>
  <cols>
    <col min="5" max="5" width="16" bestFit="1" customWidth="1"/>
    <col min="6" max="6" width="66.21875" bestFit="1" customWidth="1"/>
  </cols>
  <sheetData>
    <row r="1" spans="1:6" ht="15.6" x14ac:dyDescent="0.35">
      <c r="A1" s="111" t="s">
        <v>104</v>
      </c>
      <c r="B1" s="111" t="s">
        <v>272</v>
      </c>
      <c r="C1" s="111" t="s">
        <v>273</v>
      </c>
      <c r="E1" s="208" t="s">
        <v>1</v>
      </c>
      <c r="F1" s="208" t="s">
        <v>242</v>
      </c>
    </row>
    <row r="2" spans="1:6" x14ac:dyDescent="0.3">
      <c r="A2" s="4">
        <v>2018</v>
      </c>
      <c r="B2" s="4">
        <v>13.3</v>
      </c>
      <c r="C2" s="4"/>
      <c r="E2" s="183" t="s">
        <v>0</v>
      </c>
      <c r="F2" s="184" t="s">
        <v>10</v>
      </c>
    </row>
    <row r="3" spans="1:6" x14ac:dyDescent="0.3">
      <c r="A3" s="4">
        <v>2019</v>
      </c>
      <c r="B3" s="4">
        <v>14</v>
      </c>
      <c r="C3" s="4"/>
      <c r="E3" s="4" t="s">
        <v>7</v>
      </c>
      <c r="F3" s="218" t="s">
        <v>238</v>
      </c>
    </row>
    <row r="4" spans="1:6" x14ac:dyDescent="0.3">
      <c r="A4" s="4">
        <v>2020</v>
      </c>
      <c r="B4" s="4">
        <v>14.1</v>
      </c>
      <c r="C4" s="4"/>
      <c r="E4" s="4" t="s">
        <v>104</v>
      </c>
      <c r="F4" s="218" t="s">
        <v>170</v>
      </c>
    </row>
    <row r="5" spans="1:6" ht="15.6" x14ac:dyDescent="0.35">
      <c r="A5" s="4">
        <v>2021</v>
      </c>
      <c r="B5" s="4">
        <v>15.2</v>
      </c>
      <c r="C5" s="4">
        <f>AVERAGE(B2:B4)</f>
        <v>13.799999999999999</v>
      </c>
      <c r="E5" s="4" t="s">
        <v>276</v>
      </c>
      <c r="F5" s="4" t="s">
        <v>287</v>
      </c>
    </row>
    <row r="6" spans="1:6" x14ac:dyDescent="0.3">
      <c r="A6" s="4">
        <v>2022</v>
      </c>
      <c r="B6" s="4">
        <v>15.7</v>
      </c>
      <c r="C6" s="4">
        <f>AVERAGE(B3:B5)</f>
        <v>14.433333333333332</v>
      </c>
      <c r="E6" s="7" t="s">
        <v>11</v>
      </c>
      <c r="F6" s="177" t="s">
        <v>241</v>
      </c>
    </row>
    <row r="7" spans="1:6" x14ac:dyDescent="0.3">
      <c r="A7" s="4">
        <v>2023</v>
      </c>
      <c r="B7" s="4">
        <v>16.2</v>
      </c>
      <c r="C7" s="4">
        <f>AVERAGE(B4:B6)</f>
        <v>15</v>
      </c>
      <c r="E7" s="7" t="s">
        <v>13</v>
      </c>
      <c r="F7" s="186">
        <v>46182</v>
      </c>
    </row>
    <row r="8" spans="1:6" x14ac:dyDescent="0.3">
      <c r="A8" s="112">
        <v>2024</v>
      </c>
      <c r="B8" s="4"/>
      <c r="C8" s="18">
        <f>AVERAGE(B5:B7)</f>
        <v>15.699999999999998</v>
      </c>
    </row>
  </sheetData>
  <hyperlinks>
    <hyperlink ref="F6" r:id="rId1" xr:uid="{E826EF95-E039-4250-9208-CEC659FF1274}"/>
  </hyperlinks>
  <pageMargins left="0.7" right="0.7" top="0.75" bottom="0.75" header="0.3" footer="0.3"/>
  <pageSetup paperSize="9" orientation="portrait" horizontalDpi="0" verticalDpi="0" r:id="rId2"/>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E733-C73B-4807-9236-8869974B3D00}">
  <sheetPr>
    <tabColor rgb="FFFFCCA6"/>
  </sheetPr>
  <dimension ref="A1:K23"/>
  <sheetViews>
    <sheetView workbookViewId="0">
      <selection activeCell="H17" sqref="H17"/>
    </sheetView>
  </sheetViews>
  <sheetFormatPr defaultColWidth="8.77734375" defaultRowHeight="14.4" x14ac:dyDescent="0.3"/>
  <cols>
    <col min="1" max="1" width="11.21875" bestFit="1" customWidth="1"/>
    <col min="2" max="2" width="17.21875" bestFit="1" customWidth="1"/>
    <col min="4" max="4" width="20.21875" bestFit="1" customWidth="1"/>
    <col min="5" max="5" width="63" customWidth="1"/>
    <col min="7" max="7" width="37.5546875" bestFit="1" customWidth="1"/>
    <col min="8" max="8" width="21" bestFit="1" customWidth="1"/>
    <col min="9" max="9" width="11.5546875" bestFit="1" customWidth="1"/>
    <col min="10" max="10" width="13.88671875" bestFit="1" customWidth="1"/>
    <col min="11" max="11" width="17.88671875" bestFit="1" customWidth="1"/>
  </cols>
  <sheetData>
    <row r="1" spans="1:11" ht="28.8" x14ac:dyDescent="0.3">
      <c r="A1" s="66" t="s">
        <v>469</v>
      </c>
      <c r="B1" s="221" t="s">
        <v>452</v>
      </c>
      <c r="C1" s="93"/>
      <c r="D1" s="224" t="s">
        <v>1</v>
      </c>
      <c r="E1" s="224" t="s">
        <v>397</v>
      </c>
      <c r="G1" s="231" t="s">
        <v>0</v>
      </c>
      <c r="H1" s="231" t="s">
        <v>377</v>
      </c>
      <c r="I1" s="231" t="s">
        <v>378</v>
      </c>
      <c r="J1" s="231" t="s">
        <v>379</v>
      </c>
      <c r="K1" s="231" t="s">
        <v>380</v>
      </c>
    </row>
    <row r="2" spans="1:11" x14ac:dyDescent="0.3">
      <c r="A2" s="222" t="s">
        <v>9</v>
      </c>
      <c r="B2" s="223">
        <f>I4</f>
        <v>82.289228064089627</v>
      </c>
      <c r="C2" s="93"/>
      <c r="D2" s="225" t="s">
        <v>4</v>
      </c>
      <c r="E2" s="226" t="s">
        <v>385</v>
      </c>
      <c r="G2" s="4" t="s">
        <v>3</v>
      </c>
      <c r="H2" s="140">
        <v>-6.4989249341765714</v>
      </c>
      <c r="I2" s="140">
        <f>100-H2</f>
        <v>106.49892493417657</v>
      </c>
      <c r="J2" s="141">
        <v>45696159</v>
      </c>
      <c r="K2" s="5">
        <f>I2*J2</f>
        <v>4866591807.1211967</v>
      </c>
    </row>
    <row r="3" spans="1:11" x14ac:dyDescent="0.3">
      <c r="A3" s="222" t="s">
        <v>77</v>
      </c>
      <c r="B3" s="223">
        <f>I6</f>
        <v>100.36301724772797</v>
      </c>
      <c r="C3" s="93"/>
      <c r="D3" s="273" t="s">
        <v>7</v>
      </c>
      <c r="E3" s="273" t="s">
        <v>386</v>
      </c>
      <c r="G3" s="4" t="s">
        <v>6</v>
      </c>
      <c r="H3" s="140">
        <v>0.55094022865218051</v>
      </c>
      <c r="I3" s="140">
        <f>100-H3</f>
        <v>99.449059771347819</v>
      </c>
      <c r="J3" s="141">
        <v>211998573.5</v>
      </c>
      <c r="K3" s="5">
        <f>I3*J3</f>
        <v>21083058807.441975</v>
      </c>
    </row>
    <row r="4" spans="1:11" x14ac:dyDescent="0.3">
      <c r="C4" s="93"/>
      <c r="D4" s="273"/>
      <c r="E4" s="273"/>
      <c r="G4" s="4" t="s">
        <v>9</v>
      </c>
      <c r="H4" s="140">
        <v>17.710771935910373</v>
      </c>
      <c r="I4" s="140">
        <f>100-H4</f>
        <v>82.289228064089627</v>
      </c>
      <c r="J4" s="141">
        <v>6929153</v>
      </c>
      <c r="K4" s="5">
        <f>I4*J4</f>
        <v>570194651.50797081</v>
      </c>
    </row>
    <row r="5" spans="1:11" x14ac:dyDescent="0.3">
      <c r="C5" s="93"/>
      <c r="D5" s="273"/>
      <c r="E5" s="273"/>
      <c r="G5" s="4" t="s">
        <v>10</v>
      </c>
      <c r="H5" s="140">
        <v>-11.762787230385968</v>
      </c>
      <c r="I5" s="140">
        <f>100-H5</f>
        <v>111.76278723038597</v>
      </c>
      <c r="J5" s="141">
        <v>3386587.5</v>
      </c>
      <c r="K5" s="5">
        <f>I5*J5</f>
        <v>378494458.19958472</v>
      </c>
    </row>
    <row r="6" spans="1:11" x14ac:dyDescent="0.3">
      <c r="C6" s="93"/>
      <c r="D6" s="273"/>
      <c r="E6" s="273"/>
      <c r="G6" s="42" t="s">
        <v>77</v>
      </c>
      <c r="H6" s="232">
        <f>SUMPRODUCT(H2:H5,J2:J5)/SUM(J2:J5)</f>
        <v>-0.3630172477279523</v>
      </c>
      <c r="I6" s="232">
        <f>SUMPRODUCT(I2:I5,J2:J5)/SUM(J2:J5)</f>
        <v>100.36301724772797</v>
      </c>
      <c r="J6" s="233">
        <f>SUM(J2:J5)</f>
        <v>268010473</v>
      </c>
      <c r="K6" s="234">
        <f>SUM(K2:K5)</f>
        <v>26898339724.270729</v>
      </c>
    </row>
    <row r="7" spans="1:11" x14ac:dyDescent="0.3">
      <c r="C7" s="93"/>
      <c r="D7" s="273"/>
      <c r="E7" s="273"/>
    </row>
    <row r="8" spans="1:11" x14ac:dyDescent="0.3">
      <c r="D8" s="273"/>
      <c r="E8" s="273"/>
      <c r="G8" s="230" t="s">
        <v>381</v>
      </c>
      <c r="H8" s="230" t="s">
        <v>382</v>
      </c>
      <c r="I8" s="230" t="s">
        <v>383</v>
      </c>
    </row>
    <row r="9" spans="1:11" ht="28.8" x14ac:dyDescent="0.3">
      <c r="D9" s="227" t="s">
        <v>387</v>
      </c>
      <c r="E9" s="227" t="s">
        <v>388</v>
      </c>
      <c r="G9" s="4" t="s">
        <v>384</v>
      </c>
      <c r="H9" s="140">
        <f>H6+I6</f>
        <v>100.00000000000001</v>
      </c>
      <c r="I9" s="4" t="str">
        <f>IF(ABS(H9-100)&lt;0.000001,"OK","REVISAR")</f>
        <v>OK</v>
      </c>
    </row>
    <row r="10" spans="1:11" ht="28.8" x14ac:dyDescent="0.3">
      <c r="D10" s="227" t="s">
        <v>451</v>
      </c>
      <c r="E10" s="228" t="s">
        <v>389</v>
      </c>
    </row>
    <row r="11" spans="1:11" x14ac:dyDescent="0.3">
      <c r="D11" s="2" t="s">
        <v>390</v>
      </c>
      <c r="E11" s="2" t="s">
        <v>391</v>
      </c>
    </row>
    <row r="12" spans="1:11" ht="28.8" x14ac:dyDescent="0.3">
      <c r="D12" s="2" t="s">
        <v>11</v>
      </c>
      <c r="E12" s="2" t="s">
        <v>392</v>
      </c>
    </row>
    <row r="13" spans="1:11" x14ac:dyDescent="0.3">
      <c r="D13" s="261" t="s">
        <v>393</v>
      </c>
      <c r="E13" s="172" t="s">
        <v>402</v>
      </c>
    </row>
    <row r="14" spans="1:11" x14ac:dyDescent="0.3">
      <c r="D14" s="261"/>
      <c r="E14" s="172" t="s">
        <v>401</v>
      </c>
    </row>
    <row r="15" spans="1:11" x14ac:dyDescent="0.3">
      <c r="D15" s="261"/>
      <c r="E15" s="172" t="s">
        <v>400</v>
      </c>
    </row>
    <row r="16" spans="1:11" x14ac:dyDescent="0.3">
      <c r="D16" s="261"/>
      <c r="E16" s="172" t="s">
        <v>399</v>
      </c>
    </row>
    <row r="17" spans="1:5" x14ac:dyDescent="0.3">
      <c r="D17" s="2" t="s">
        <v>394</v>
      </c>
      <c r="E17" s="229">
        <v>46217</v>
      </c>
    </row>
    <row r="18" spans="1:5" ht="57.6" x14ac:dyDescent="0.3">
      <c r="D18" s="2" t="s">
        <v>395</v>
      </c>
      <c r="E18" s="2" t="s">
        <v>396</v>
      </c>
    </row>
    <row r="23" spans="1:5" x14ac:dyDescent="0.3">
      <c r="A23" s="129" t="s">
        <v>315</v>
      </c>
    </row>
  </sheetData>
  <mergeCells count="3">
    <mergeCell ref="E3:E8"/>
    <mergeCell ref="D3:D8"/>
    <mergeCell ref="D13:D16"/>
  </mergeCells>
  <conditionalFormatting sqref="I9">
    <cfRule type="expression" dxfId="1" priority="1">
      <formula>I9="OK"</formula>
    </cfRule>
    <cfRule type="expression" dxfId="0" priority="2">
      <formula>I9="REVISAR"</formula>
    </cfRule>
  </conditionalFormatting>
  <hyperlinks>
    <hyperlink ref="A23" location="'Tabla de contenidos'!A1" display="&lt;&lt; Volver a la Tabla de contenidos" xr:uid="{03C175E5-EC15-44BE-997C-25E3DDDC286D}"/>
    <hyperlink ref="E16" r:id="rId1" xr:uid="{A4C06F6B-9A8C-42F4-A87B-95BBCB6CCA3B}"/>
    <hyperlink ref="E15" r:id="rId2" xr:uid="{E4C21691-D861-4797-BF13-68BBD24478EF}"/>
    <hyperlink ref="E13" r:id="rId3" xr:uid="{93A27B01-1733-4BA6-9FCA-4A7CB9625EDF}"/>
    <hyperlink ref="E14" r:id="rId4" xr:uid="{F262663B-B071-48D3-8C0A-BEA3DF1DEFAD}"/>
  </hyperlinks>
  <pageMargins left="0.7" right="0.7" top="0.75" bottom="0.75" header="0.3" footer="0.3"/>
  <pageSetup paperSize="9" orientation="portrait" horizontalDpi="0" verticalDpi="0"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FEC1-22B6-42DA-B801-2E5E5E69A888}">
  <sheetPr>
    <tabColor rgb="FFB4DCFA"/>
  </sheetPr>
  <dimension ref="A1:K21"/>
  <sheetViews>
    <sheetView workbookViewId="0"/>
  </sheetViews>
  <sheetFormatPr defaultColWidth="8.88671875" defaultRowHeight="14.4" x14ac:dyDescent="0.3"/>
  <cols>
    <col min="1" max="1" width="11.21875" style="11" bestFit="1" customWidth="1"/>
    <col min="2" max="2" width="23.109375" style="11" bestFit="1" customWidth="1"/>
    <col min="3" max="3" width="8.88671875" style="11"/>
    <col min="4" max="4" width="20.21875" style="11" bestFit="1" customWidth="1"/>
    <col min="5" max="5" width="84.88671875" style="11" customWidth="1"/>
    <col min="6" max="7" width="8.88671875" style="11"/>
    <col min="8" max="8" width="10.77734375" style="11" bestFit="1" customWidth="1"/>
    <col min="9" max="10" width="16.33203125" style="11" bestFit="1" customWidth="1"/>
    <col min="11" max="11" width="12" style="11" bestFit="1" customWidth="1"/>
    <col min="12" max="16384" width="8.88671875" style="11"/>
  </cols>
  <sheetData>
    <row r="1" spans="1:11" x14ac:dyDescent="0.3">
      <c r="A1" s="235" t="s">
        <v>469</v>
      </c>
      <c r="B1" s="235" t="s">
        <v>435</v>
      </c>
      <c r="D1" s="237" t="s">
        <v>1</v>
      </c>
      <c r="E1" s="237" t="s">
        <v>24</v>
      </c>
      <c r="H1" s="6" t="s">
        <v>0</v>
      </c>
      <c r="I1" s="6" t="s">
        <v>434</v>
      </c>
      <c r="J1" s="6" t="s">
        <v>375</v>
      </c>
      <c r="K1" s="3" t="s">
        <v>261</v>
      </c>
    </row>
    <row r="2" spans="1:11" x14ac:dyDescent="0.3">
      <c r="A2" s="202" t="s">
        <v>9</v>
      </c>
      <c r="B2" s="236">
        <f>I4</f>
        <v>2.4684378023378101E-2</v>
      </c>
      <c r="D2" s="238" t="s">
        <v>4</v>
      </c>
      <c r="E2" s="239" t="s">
        <v>472</v>
      </c>
      <c r="H2" s="94" t="s">
        <v>3</v>
      </c>
      <c r="I2" s="147">
        <v>1.8240952292539098E-2</v>
      </c>
      <c r="J2" s="5">
        <v>11644393816.0627</v>
      </c>
      <c r="K2" s="4">
        <v>638365455340.04041</v>
      </c>
    </row>
    <row r="3" spans="1:11" ht="14.4" customHeight="1" x14ac:dyDescent="0.3">
      <c r="A3" s="202" t="s">
        <v>77</v>
      </c>
      <c r="B3" s="236">
        <f>I6</f>
        <v>2.8104062700943157E-2</v>
      </c>
      <c r="D3" s="7" t="s">
        <v>92</v>
      </c>
      <c r="E3" s="7" t="s">
        <v>473</v>
      </c>
      <c r="H3" s="94" t="s">
        <v>6</v>
      </c>
      <c r="I3" s="147">
        <v>3.3896080261621102E-2</v>
      </c>
      <c r="J3" s="5">
        <v>74090786050.190002</v>
      </c>
      <c r="K3" s="4">
        <v>2185821648943.8604</v>
      </c>
    </row>
    <row r="4" spans="1:11" ht="14.4" customHeight="1" x14ac:dyDescent="0.3">
      <c r="B4" s="138"/>
      <c r="D4" s="7" t="s">
        <v>387</v>
      </c>
      <c r="E4" s="7" t="s">
        <v>480</v>
      </c>
      <c r="H4" s="94" t="s">
        <v>9</v>
      </c>
      <c r="I4" s="147">
        <v>2.4684378023378101E-2</v>
      </c>
      <c r="J4" s="5">
        <v>1097421000.7306199</v>
      </c>
      <c r="K4" s="4">
        <v>44458118397.444542</v>
      </c>
    </row>
    <row r="5" spans="1:11" x14ac:dyDescent="0.3">
      <c r="B5" s="138"/>
      <c r="D5" s="274" t="s">
        <v>471</v>
      </c>
      <c r="E5" s="261" t="s">
        <v>502</v>
      </c>
      <c r="H5" s="94" t="s">
        <v>10</v>
      </c>
      <c r="I5" s="147">
        <v>-4.8623947678459699E-2</v>
      </c>
      <c r="J5" s="5">
        <v>-3936668278.4107699</v>
      </c>
      <c r="K5" s="4">
        <v>80961511073.579651</v>
      </c>
    </row>
    <row r="6" spans="1:11" x14ac:dyDescent="0.3">
      <c r="B6" s="138"/>
      <c r="D6" s="274"/>
      <c r="E6" s="261"/>
      <c r="H6" s="137" t="s">
        <v>77</v>
      </c>
      <c r="I6" s="148">
        <f>J6/K6</f>
        <v>2.8104062700943157E-2</v>
      </c>
      <c r="J6" s="242">
        <f>SUM(J2:J5)</f>
        <v>82895932588.572556</v>
      </c>
      <c r="K6" s="4">
        <f t="shared" ref="K6" si="0">SUM(K2:K5)</f>
        <v>2949606733754.9248</v>
      </c>
    </row>
    <row r="7" spans="1:11" x14ac:dyDescent="0.3">
      <c r="D7" s="274"/>
      <c r="E7" s="261"/>
    </row>
    <row r="8" spans="1:11" x14ac:dyDescent="0.3">
      <c r="D8" s="263" t="s">
        <v>436</v>
      </c>
      <c r="E8" s="263"/>
    </row>
    <row r="9" spans="1:11" ht="86.4" x14ac:dyDescent="0.3">
      <c r="D9" s="7" t="s">
        <v>7</v>
      </c>
      <c r="E9" s="26" t="s">
        <v>437</v>
      </c>
    </row>
    <row r="10" spans="1:11" x14ac:dyDescent="0.3">
      <c r="D10" s="7" t="s">
        <v>11</v>
      </c>
      <c r="E10" s="240" t="s">
        <v>485</v>
      </c>
    </row>
    <row r="11" spans="1:11" ht="28.8" x14ac:dyDescent="0.3">
      <c r="D11" s="7" t="s">
        <v>474</v>
      </c>
      <c r="E11" s="26" t="s">
        <v>475</v>
      </c>
    </row>
    <row r="12" spans="1:11" ht="14.4" customHeight="1" x14ac:dyDescent="0.3">
      <c r="D12" s="7" t="s">
        <v>13</v>
      </c>
      <c r="E12" s="186">
        <v>46164</v>
      </c>
    </row>
    <row r="13" spans="1:11" x14ac:dyDescent="0.3">
      <c r="D13" s="194" t="s">
        <v>109</v>
      </c>
      <c r="E13" s="194"/>
    </row>
    <row r="14" spans="1:11" ht="57.6" x14ac:dyDescent="0.3">
      <c r="D14" s="7" t="s">
        <v>7</v>
      </c>
      <c r="E14" s="26" t="s">
        <v>376</v>
      </c>
    </row>
    <row r="15" spans="1:11" x14ac:dyDescent="0.3">
      <c r="D15" s="7" t="s">
        <v>11</v>
      </c>
      <c r="E15" s="200" t="s">
        <v>484</v>
      </c>
    </row>
    <row r="16" spans="1:11" x14ac:dyDescent="0.3">
      <c r="D16" s="7" t="s">
        <v>13</v>
      </c>
      <c r="E16" s="186">
        <v>46178</v>
      </c>
    </row>
    <row r="17" spans="1:5" x14ac:dyDescent="0.3">
      <c r="D17" s="241" t="s">
        <v>476</v>
      </c>
      <c r="E17" s="241"/>
    </row>
    <row r="18" spans="1:5" ht="57.6" x14ac:dyDescent="0.3">
      <c r="D18" s="1" t="s">
        <v>7</v>
      </c>
      <c r="E18" s="176" t="s">
        <v>478</v>
      </c>
    </row>
    <row r="19" spans="1:5" x14ac:dyDescent="0.3">
      <c r="D19" s="4" t="s">
        <v>11</v>
      </c>
      <c r="E19" s="240" t="s">
        <v>493</v>
      </c>
    </row>
    <row r="20" spans="1:5" x14ac:dyDescent="0.3">
      <c r="D20" s="4" t="s">
        <v>13</v>
      </c>
      <c r="E20" s="189">
        <v>46178</v>
      </c>
    </row>
    <row r="21" spans="1:5" x14ac:dyDescent="0.3">
      <c r="A21" s="129" t="s">
        <v>315</v>
      </c>
    </row>
  </sheetData>
  <mergeCells count="3">
    <mergeCell ref="D8:E8"/>
    <mergeCell ref="E5:E7"/>
    <mergeCell ref="D5:D7"/>
  </mergeCells>
  <hyperlinks>
    <hyperlink ref="A21" location="'Tabla de contenidos'!A1" display="&lt;&lt; Volver a la Tabla de contenidos" xr:uid="{38A1732F-B1CE-4E14-8BF3-785B5D685CE6}"/>
    <hyperlink ref="E15" r:id="rId1" xr:uid="{0B3DC409-232C-4BA8-B560-A61CA572C431}"/>
    <hyperlink ref="E10" r:id="rId2" xr:uid="{48F94484-7344-46BD-8F18-5C2ADC1377C6}"/>
  </hyperlinks>
  <pageMargins left="0.7" right="0.7" top="0.75" bottom="0.75" header="0.3" footer="0.3"/>
  <pageSetup paperSize="9" orientation="portrait" horizontalDpi="0" verticalDpi="0"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8724-85BE-4C62-8439-B423E563DB8A}">
  <sheetPr>
    <tabColor rgb="FFB4DCFA"/>
  </sheetPr>
  <dimension ref="A1:L20"/>
  <sheetViews>
    <sheetView workbookViewId="0">
      <selection activeCell="H9" sqref="H9"/>
    </sheetView>
  </sheetViews>
  <sheetFormatPr defaultColWidth="8.77734375" defaultRowHeight="14.4" x14ac:dyDescent="0.3"/>
  <cols>
    <col min="1" max="1" width="11.21875" bestFit="1" customWidth="1"/>
    <col min="2" max="2" width="17.44140625" bestFit="1" customWidth="1"/>
    <col min="4" max="4" width="20" customWidth="1"/>
    <col min="5" max="5" width="90.6640625" customWidth="1"/>
    <col min="8" max="8" width="10.77734375" bestFit="1" customWidth="1"/>
    <col min="9" max="9" width="12.77734375" bestFit="1" customWidth="1"/>
    <col min="10" max="10" width="13.21875" bestFit="1" customWidth="1"/>
    <col min="11" max="11" width="12" bestFit="1" customWidth="1"/>
    <col min="12" max="12" width="17.44140625" bestFit="1" customWidth="1"/>
  </cols>
  <sheetData>
    <row r="1" spans="1:12" x14ac:dyDescent="0.3">
      <c r="A1" s="235" t="s">
        <v>469</v>
      </c>
      <c r="B1" s="235" t="s">
        <v>254</v>
      </c>
      <c r="C1" s="11"/>
      <c r="D1" s="237" t="s">
        <v>1</v>
      </c>
      <c r="E1" s="237" t="s">
        <v>254</v>
      </c>
      <c r="H1" s="3" t="s">
        <v>0</v>
      </c>
      <c r="I1" s="3" t="s">
        <v>259</v>
      </c>
      <c r="J1" s="3" t="s">
        <v>260</v>
      </c>
      <c r="K1" s="3" t="s">
        <v>261</v>
      </c>
      <c r="L1" s="3" t="s">
        <v>254</v>
      </c>
    </row>
    <row r="2" spans="1:12" x14ac:dyDescent="0.3">
      <c r="A2" s="202" t="s">
        <v>9</v>
      </c>
      <c r="B2" s="148">
        <f>L4</f>
        <v>0.7683115654306244</v>
      </c>
      <c r="C2" s="11"/>
      <c r="D2" s="183" t="s">
        <v>4</v>
      </c>
      <c r="E2" s="184" t="s">
        <v>254</v>
      </c>
      <c r="H2" s="32" t="s">
        <v>3</v>
      </c>
      <c r="I2" s="4">
        <v>97349127043.165054</v>
      </c>
      <c r="J2" s="4">
        <v>80944817978.28096</v>
      </c>
      <c r="K2" s="4">
        <v>638365455340.04041</v>
      </c>
      <c r="L2" s="31">
        <f>(I2+J2)/K2</f>
        <v>0.27929760849367002</v>
      </c>
    </row>
    <row r="3" spans="1:12" x14ac:dyDescent="0.3">
      <c r="A3" s="202" t="s">
        <v>77</v>
      </c>
      <c r="B3" s="148">
        <f>L6</f>
        <v>0.3501287941474559</v>
      </c>
      <c r="C3" s="11"/>
      <c r="D3" s="4" t="s">
        <v>92</v>
      </c>
      <c r="E3" s="4" t="s">
        <v>262</v>
      </c>
      <c r="H3" s="32" t="s">
        <v>6</v>
      </c>
      <c r="I3" s="4">
        <v>392105352908.41974</v>
      </c>
      <c r="J3" s="4">
        <v>385708875013.77301</v>
      </c>
      <c r="K3" s="4">
        <v>2185821648943.8604</v>
      </c>
      <c r="L3" s="31">
        <f t="shared" ref="L3:L5" si="0">(I3+J3)/K3</f>
        <v>0.35584523938538859</v>
      </c>
    </row>
    <row r="4" spans="1:12" x14ac:dyDescent="0.3">
      <c r="A4" s="11"/>
      <c r="B4" s="11"/>
      <c r="C4" s="11"/>
      <c r="D4" s="4" t="s">
        <v>387</v>
      </c>
      <c r="E4" s="4" t="s">
        <v>427</v>
      </c>
      <c r="H4" s="32" t="s">
        <v>9</v>
      </c>
      <c r="I4" s="4">
        <v>16539167593.327253</v>
      </c>
      <c r="J4" s="4">
        <v>17618518948.713402</v>
      </c>
      <c r="K4" s="4">
        <v>44458118397.444542</v>
      </c>
      <c r="L4" s="31">
        <f t="shared" si="0"/>
        <v>0.7683115654306244</v>
      </c>
    </row>
    <row r="5" spans="1:12" x14ac:dyDescent="0.3">
      <c r="A5" s="11"/>
      <c r="B5" s="11"/>
      <c r="C5" s="11"/>
      <c r="D5" s="260" t="s">
        <v>471</v>
      </c>
      <c r="E5" s="261" t="s">
        <v>506</v>
      </c>
      <c r="H5" s="32" t="s">
        <v>10</v>
      </c>
      <c r="I5" s="4">
        <v>23285155540.201679</v>
      </c>
      <c r="J5" s="4">
        <v>19191233872.94693</v>
      </c>
      <c r="K5" s="4">
        <v>80961511073.579651</v>
      </c>
      <c r="L5" s="31">
        <f t="shared" si="0"/>
        <v>0.52464916785637938</v>
      </c>
    </row>
    <row r="6" spans="1:12" x14ac:dyDescent="0.3">
      <c r="A6" s="11"/>
      <c r="B6" s="11"/>
      <c r="C6" s="11"/>
      <c r="D6" s="260"/>
      <c r="E6" s="261"/>
      <c r="H6" s="243" t="s">
        <v>77</v>
      </c>
      <c r="I6" s="4">
        <f>SUM(I2:I5)</f>
        <v>529278803085.11371</v>
      </c>
      <c r="J6" s="4">
        <f t="shared" ref="J6:K6" si="1">SUM(J2:J5)</f>
        <v>503463445813.71423</v>
      </c>
      <c r="K6" s="4">
        <f t="shared" si="1"/>
        <v>2949606733754.9248</v>
      </c>
      <c r="L6" s="31">
        <f>(I6+J6)/K6</f>
        <v>0.3501287941474559</v>
      </c>
    </row>
    <row r="7" spans="1:12" x14ac:dyDescent="0.3">
      <c r="A7" s="11"/>
      <c r="B7" s="11"/>
      <c r="C7" s="11"/>
      <c r="D7" s="194" t="s">
        <v>263</v>
      </c>
      <c r="E7" s="194"/>
    </row>
    <row r="8" spans="1:12" ht="86.4" x14ac:dyDescent="0.3">
      <c r="A8" s="11"/>
      <c r="B8" s="11"/>
      <c r="C8" s="11"/>
      <c r="D8" s="1" t="s">
        <v>7</v>
      </c>
      <c r="E8" s="2" t="s">
        <v>264</v>
      </c>
    </row>
    <row r="9" spans="1:12" x14ac:dyDescent="0.3">
      <c r="D9" s="4" t="s">
        <v>11</v>
      </c>
      <c r="E9" s="188" t="s">
        <v>265</v>
      </c>
    </row>
    <row r="10" spans="1:12" ht="14.4" customHeight="1" x14ac:dyDescent="0.3">
      <c r="D10" s="7" t="s">
        <v>13</v>
      </c>
      <c r="E10" s="186">
        <v>46184</v>
      </c>
    </row>
    <row r="11" spans="1:12" x14ac:dyDescent="0.3">
      <c r="D11" s="241" t="s">
        <v>266</v>
      </c>
      <c r="E11" s="241"/>
    </row>
    <row r="12" spans="1:12" ht="86.4" x14ac:dyDescent="0.3">
      <c r="D12" s="1" t="s">
        <v>7</v>
      </c>
      <c r="E12" s="176" t="s">
        <v>267</v>
      </c>
    </row>
    <row r="13" spans="1:12" x14ac:dyDescent="0.3">
      <c r="D13" s="4" t="s">
        <v>11</v>
      </c>
      <c r="E13" s="188" t="s">
        <v>268</v>
      </c>
    </row>
    <row r="14" spans="1:12" x14ac:dyDescent="0.3">
      <c r="D14" s="4" t="s">
        <v>13</v>
      </c>
      <c r="E14" s="189">
        <v>46184</v>
      </c>
    </row>
    <row r="15" spans="1:12" x14ac:dyDescent="0.3">
      <c r="D15" s="241" t="s">
        <v>476</v>
      </c>
      <c r="E15" s="241"/>
    </row>
    <row r="16" spans="1:12" ht="57.6" x14ac:dyDescent="0.3">
      <c r="D16" s="1" t="s">
        <v>7</v>
      </c>
      <c r="E16" s="176" t="s">
        <v>478</v>
      </c>
    </row>
    <row r="17" spans="1:5" ht="28.8" x14ac:dyDescent="0.3">
      <c r="D17" s="4" t="s">
        <v>11</v>
      </c>
      <c r="E17" s="240" t="s">
        <v>477</v>
      </c>
    </row>
    <row r="18" spans="1:5" x14ac:dyDescent="0.3">
      <c r="D18" s="4" t="s">
        <v>13</v>
      </c>
      <c r="E18" s="189">
        <v>46178</v>
      </c>
    </row>
    <row r="20" spans="1:5" x14ac:dyDescent="0.3">
      <c r="A20" s="129" t="s">
        <v>315</v>
      </c>
    </row>
  </sheetData>
  <mergeCells count="2">
    <mergeCell ref="E5:E6"/>
    <mergeCell ref="D5:D6"/>
  </mergeCells>
  <hyperlinks>
    <hyperlink ref="E9" r:id="rId1" xr:uid="{EF6D0026-53ED-4715-85D2-D44994DEC7DE}"/>
    <hyperlink ref="E13" r:id="rId2" xr:uid="{C674112C-D855-458D-B146-571A92DA604B}"/>
    <hyperlink ref="A20" location="'Tabla de contenidos'!A1" display="&lt;&lt; Volver a la Tabla de contenidos" xr:uid="{82A1E1D4-0532-430B-B00A-CC92436ECD89}"/>
    <hyperlink ref="E17" r:id="rId3" display="https://datos.bancomundial.org/indicador/NY.GDP.PCAP.CD" xr:uid="{14BBDDCA-6AED-4ED6-868A-47E6559DB5C5}"/>
  </hyperlinks>
  <pageMargins left="0.7" right="0.7" top="0.75" bottom="0.75" header="0.3" footer="0.3"/>
  <pageSetup paperSize="9" orientation="portrait" horizontalDpi="0" verticalDpi="0" r:id="rId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B6C5-2DC3-4CFA-B017-E638FCFAC014}">
  <sheetPr>
    <tabColor rgb="FFFAB4A7"/>
  </sheetPr>
  <dimension ref="A1:I16"/>
  <sheetViews>
    <sheetView workbookViewId="0">
      <selection activeCell="E23" sqref="E23"/>
    </sheetView>
  </sheetViews>
  <sheetFormatPr defaultColWidth="8.77734375" defaultRowHeight="14.4" x14ac:dyDescent="0.3"/>
  <cols>
    <col min="1" max="1" width="11.21875" bestFit="1" customWidth="1"/>
    <col min="2" max="2" width="14.77734375" bestFit="1" customWidth="1"/>
    <col min="4" max="4" width="20.21875" bestFit="1" customWidth="1"/>
    <col min="5" max="5" width="84.109375" customWidth="1"/>
    <col min="8" max="8" width="10.77734375" bestFit="1" customWidth="1"/>
    <col min="9" max="9" width="23.77734375" bestFit="1" customWidth="1"/>
  </cols>
  <sheetData>
    <row r="1" spans="1:9" x14ac:dyDescent="0.3">
      <c r="A1" s="244" t="s">
        <v>469</v>
      </c>
      <c r="B1" s="244" t="s">
        <v>28</v>
      </c>
      <c r="C1" s="11"/>
      <c r="D1" s="246" t="s">
        <v>1</v>
      </c>
      <c r="E1" s="246" t="s">
        <v>28</v>
      </c>
      <c r="H1" s="3" t="s">
        <v>0</v>
      </c>
      <c r="I1" s="3" t="s">
        <v>433</v>
      </c>
    </row>
    <row r="2" spans="1:9" x14ac:dyDescent="0.3">
      <c r="A2" s="202" t="s">
        <v>9</v>
      </c>
      <c r="B2" s="245">
        <f>I4</f>
        <v>169</v>
      </c>
      <c r="C2" s="11"/>
      <c r="D2" s="238" t="s">
        <v>4</v>
      </c>
      <c r="E2" s="239" t="s">
        <v>247</v>
      </c>
      <c r="H2" s="4" t="s">
        <v>3</v>
      </c>
      <c r="I2" s="4">
        <v>40</v>
      </c>
    </row>
    <row r="3" spans="1:9" ht="15" customHeight="1" x14ac:dyDescent="0.3">
      <c r="A3" s="202" t="s">
        <v>77</v>
      </c>
      <c r="B3" s="245">
        <f>I6</f>
        <v>75</v>
      </c>
      <c r="C3" s="11"/>
      <c r="D3" s="260" t="s">
        <v>7</v>
      </c>
      <c r="E3" s="261" t="s">
        <v>432</v>
      </c>
      <c r="H3" s="4" t="s">
        <v>6</v>
      </c>
      <c r="I3" s="4">
        <v>12</v>
      </c>
    </row>
    <row r="4" spans="1:9" x14ac:dyDescent="0.3">
      <c r="A4" s="11"/>
      <c r="B4" s="11"/>
      <c r="C4" s="11"/>
      <c r="D4" s="260"/>
      <c r="E4" s="261"/>
      <c r="H4" s="4" t="s">
        <v>9</v>
      </c>
      <c r="I4" s="4">
        <v>169</v>
      </c>
    </row>
    <row r="5" spans="1:9" x14ac:dyDescent="0.3">
      <c r="A5" s="11"/>
      <c r="B5" s="11"/>
      <c r="C5" s="11"/>
      <c r="D5" s="260"/>
      <c r="E5" s="261"/>
      <c r="H5" s="4" t="s">
        <v>10</v>
      </c>
      <c r="I5" s="4">
        <v>79</v>
      </c>
    </row>
    <row r="6" spans="1:9" x14ac:dyDescent="0.3">
      <c r="A6" s="11"/>
      <c r="B6" s="11"/>
      <c r="C6" s="11"/>
      <c r="D6" s="260"/>
      <c r="E6" s="261"/>
      <c r="H6" s="3" t="s">
        <v>77</v>
      </c>
      <c r="I6" s="4">
        <f>AVERAGE(I2:I5)</f>
        <v>75</v>
      </c>
    </row>
    <row r="7" spans="1:9" x14ac:dyDescent="0.3">
      <c r="A7" s="11"/>
      <c r="B7" s="11"/>
      <c r="C7" s="11"/>
      <c r="D7" s="260"/>
      <c r="E7" s="261"/>
    </row>
    <row r="8" spans="1:9" x14ac:dyDescent="0.3">
      <c r="A8" s="11"/>
      <c r="B8" s="11"/>
      <c r="C8" s="11"/>
      <c r="D8" s="260"/>
      <c r="E8" s="261"/>
    </row>
    <row r="9" spans="1:9" x14ac:dyDescent="0.3">
      <c r="A9" s="11"/>
      <c r="B9" s="11"/>
      <c r="C9" s="11"/>
      <c r="D9" s="4" t="s">
        <v>387</v>
      </c>
      <c r="E9" s="4" t="s">
        <v>345</v>
      </c>
    </row>
    <row r="10" spans="1:9" x14ac:dyDescent="0.3">
      <c r="A10" s="11"/>
      <c r="B10" s="11"/>
      <c r="C10" s="11"/>
      <c r="D10" s="4" t="s">
        <v>451</v>
      </c>
      <c r="E10" s="4" t="s">
        <v>408</v>
      </c>
    </row>
    <row r="11" spans="1:9" x14ac:dyDescent="0.3">
      <c r="A11" s="11"/>
      <c r="B11" s="29"/>
      <c r="C11" s="11"/>
      <c r="D11" s="7" t="s">
        <v>11</v>
      </c>
      <c r="E11" s="177" t="s">
        <v>246</v>
      </c>
    </row>
    <row r="12" spans="1:9" x14ac:dyDescent="0.3">
      <c r="D12" s="7" t="s">
        <v>13</v>
      </c>
      <c r="E12" s="186">
        <v>46183</v>
      </c>
    </row>
    <row r="16" spans="1:9" x14ac:dyDescent="0.3">
      <c r="A16" s="129" t="s">
        <v>315</v>
      </c>
    </row>
  </sheetData>
  <mergeCells count="2">
    <mergeCell ref="E3:E8"/>
    <mergeCell ref="D3:D8"/>
  </mergeCells>
  <hyperlinks>
    <hyperlink ref="E11" r:id="rId1" xr:uid="{2DA92C1C-D64D-4075-B835-5E6720FBC52E}"/>
    <hyperlink ref="A16" location="'Tabla de contenidos'!A1" display="&lt;&lt; Volver a la Tabla de contenidos" xr:uid="{602759D0-F796-4821-B00D-CB4282F4FBF1}"/>
  </hyperlinks>
  <pageMargins left="0.7" right="0.7" top="0.75" bottom="0.75" header="0.3" footer="0.3"/>
  <pageSetup paperSize="9" orientation="portrait" horizontalDpi="0" verticalDpi="0"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0018-A479-4CAB-B5B3-6AF93724FC52}">
  <sheetPr>
    <tabColor rgb="FFFAB4A7"/>
  </sheetPr>
  <dimension ref="A1:I16"/>
  <sheetViews>
    <sheetView workbookViewId="0">
      <selection activeCell="E19" sqref="E19"/>
    </sheetView>
  </sheetViews>
  <sheetFormatPr defaultColWidth="8.77734375" defaultRowHeight="14.4" x14ac:dyDescent="0.3"/>
  <cols>
    <col min="1" max="1" width="11.21875" bestFit="1" customWidth="1"/>
    <col min="2" max="2" width="18.77734375" bestFit="1" customWidth="1"/>
    <col min="4" max="4" width="20.21875" bestFit="1" customWidth="1"/>
    <col min="5" max="5" width="69.33203125" customWidth="1"/>
    <col min="8" max="8" width="10.77734375" bestFit="1" customWidth="1"/>
    <col min="9" max="9" width="7.33203125" bestFit="1" customWidth="1"/>
  </cols>
  <sheetData>
    <row r="1" spans="1:9" x14ac:dyDescent="0.3">
      <c r="A1" s="244" t="s">
        <v>469</v>
      </c>
      <c r="B1" s="244" t="s">
        <v>248</v>
      </c>
      <c r="C1" s="11"/>
      <c r="D1" s="246" t="s">
        <v>1</v>
      </c>
      <c r="E1" s="246" t="s">
        <v>248</v>
      </c>
      <c r="H1" s="3" t="s">
        <v>0</v>
      </c>
      <c r="I1" s="3" t="s">
        <v>29</v>
      </c>
    </row>
    <row r="2" spans="1:9" x14ac:dyDescent="0.3">
      <c r="A2" s="202" t="s">
        <v>9</v>
      </c>
      <c r="B2" s="203">
        <f>I4</f>
        <v>8.6</v>
      </c>
      <c r="C2" s="11"/>
      <c r="D2" s="238" t="s">
        <v>4</v>
      </c>
      <c r="E2" s="239" t="s">
        <v>251</v>
      </c>
      <c r="H2" s="4" t="s">
        <v>3</v>
      </c>
      <c r="I2" s="4">
        <v>12.5</v>
      </c>
    </row>
    <row r="3" spans="1:9" ht="15" customHeight="1" x14ac:dyDescent="0.3">
      <c r="A3" s="202" t="s">
        <v>77</v>
      </c>
      <c r="B3" s="203">
        <f>I6</f>
        <v>10.525</v>
      </c>
      <c r="C3" s="11"/>
      <c r="D3" s="260" t="s">
        <v>7</v>
      </c>
      <c r="E3" s="261" t="s">
        <v>250</v>
      </c>
      <c r="H3" s="4" t="s">
        <v>6</v>
      </c>
      <c r="I3" s="4">
        <v>12</v>
      </c>
    </row>
    <row r="4" spans="1:9" x14ac:dyDescent="0.3">
      <c r="A4" s="11"/>
      <c r="B4" s="11"/>
      <c r="C4" s="11"/>
      <c r="D4" s="260"/>
      <c r="E4" s="261"/>
      <c r="H4" s="4" t="s">
        <v>9</v>
      </c>
      <c r="I4" s="4">
        <v>8.6</v>
      </c>
    </row>
    <row r="5" spans="1:9" x14ac:dyDescent="0.3">
      <c r="A5" s="11"/>
      <c r="B5" s="11"/>
      <c r="C5" s="11"/>
      <c r="D5" s="260"/>
      <c r="E5" s="261"/>
      <c r="H5" s="4" t="s">
        <v>10</v>
      </c>
      <c r="I5" s="4">
        <v>9</v>
      </c>
    </row>
    <row r="6" spans="1:9" x14ac:dyDescent="0.3">
      <c r="A6" s="11"/>
      <c r="B6" s="11"/>
      <c r="C6" s="11"/>
      <c r="D6" s="260"/>
      <c r="E6" s="261"/>
      <c r="H6" s="3" t="s">
        <v>77</v>
      </c>
      <c r="I6" s="3">
        <f>AVERAGE(I2:I5)</f>
        <v>10.525</v>
      </c>
    </row>
    <row r="7" spans="1:9" x14ac:dyDescent="0.3">
      <c r="A7" s="11"/>
      <c r="B7" s="11"/>
      <c r="C7" s="11"/>
      <c r="D7" s="260"/>
      <c r="E7" s="261"/>
    </row>
    <row r="8" spans="1:9" x14ac:dyDescent="0.3">
      <c r="A8" s="11"/>
      <c r="B8" s="11"/>
      <c r="C8" s="11"/>
      <c r="D8" s="4" t="s">
        <v>387</v>
      </c>
      <c r="E8" s="4" t="s">
        <v>428</v>
      </c>
    </row>
    <row r="9" spans="1:9" ht="28.8" x14ac:dyDescent="0.3">
      <c r="A9" s="11"/>
      <c r="B9" s="11"/>
      <c r="C9" s="11"/>
      <c r="D9" s="7" t="s">
        <v>451</v>
      </c>
      <c r="E9" s="176" t="s">
        <v>408</v>
      </c>
    </row>
    <row r="10" spans="1:9" x14ac:dyDescent="0.3">
      <c r="A10" s="11"/>
      <c r="B10" s="11"/>
      <c r="C10" s="11"/>
      <c r="D10" s="7" t="s">
        <v>11</v>
      </c>
      <c r="E10" s="177" t="s">
        <v>249</v>
      </c>
    </row>
    <row r="11" spans="1:9" x14ac:dyDescent="0.3">
      <c r="D11" s="7" t="s">
        <v>13</v>
      </c>
      <c r="E11" s="186">
        <v>46183</v>
      </c>
    </row>
    <row r="12" spans="1:9" x14ac:dyDescent="0.3">
      <c r="E12" s="91"/>
    </row>
    <row r="16" spans="1:9" x14ac:dyDescent="0.3">
      <c r="A16" s="129" t="s">
        <v>315</v>
      </c>
    </row>
  </sheetData>
  <mergeCells count="2">
    <mergeCell ref="E3:E7"/>
    <mergeCell ref="D3:D7"/>
  </mergeCells>
  <hyperlinks>
    <hyperlink ref="E10" r:id="rId1" xr:uid="{D49BFD90-4574-468A-BBDB-337AD543CF3E}"/>
    <hyperlink ref="A16" location="'Tabla de contenidos'!A1" display="&lt;&lt; Volver a la Tabla de contenidos" xr:uid="{08B32EEF-5B4E-4F56-B0AB-A27AE75CC803}"/>
  </hyperlinks>
  <pageMargins left="0.7" right="0.7" top="0.75" bottom="0.75" header="0.3" footer="0.3"/>
  <pageSetup paperSize="9" orientation="portrait" horizontalDpi="0" verticalDpi="0"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70404-587C-4E38-90E4-1E49792BEBB6}">
  <sheetPr>
    <tabColor rgb="FFFFCCFF"/>
  </sheetPr>
  <dimension ref="A1:C19"/>
  <sheetViews>
    <sheetView workbookViewId="0">
      <selection activeCell="D10" sqref="D10"/>
    </sheetView>
  </sheetViews>
  <sheetFormatPr defaultColWidth="8.77734375" defaultRowHeight="14.4" x14ac:dyDescent="0.3"/>
  <cols>
    <col min="2" max="2" width="13.109375" bestFit="1" customWidth="1"/>
    <col min="3" max="3" width="16" bestFit="1" customWidth="1"/>
  </cols>
  <sheetData>
    <row r="1" spans="1:3" x14ac:dyDescent="0.3">
      <c r="A1" s="56" t="s">
        <v>40</v>
      </c>
      <c r="B1" s="56" t="s">
        <v>113</v>
      </c>
      <c r="C1" s="56" t="s">
        <v>111</v>
      </c>
    </row>
    <row r="2" spans="1:3" x14ac:dyDescent="0.3">
      <c r="A2" s="95" t="s">
        <v>41</v>
      </c>
      <c r="B2" s="107" t="s">
        <v>45</v>
      </c>
      <c r="C2" s="4">
        <v>1</v>
      </c>
    </row>
    <row r="3" spans="1:3" x14ac:dyDescent="0.3">
      <c r="A3" s="95" t="s">
        <v>42</v>
      </c>
      <c r="B3" s="107" t="s">
        <v>47</v>
      </c>
      <c r="C3" s="4">
        <v>1</v>
      </c>
    </row>
    <row r="4" spans="1:3" x14ac:dyDescent="0.3">
      <c r="A4" s="95" t="s">
        <v>43</v>
      </c>
      <c r="B4" s="107" t="s">
        <v>46</v>
      </c>
      <c r="C4" s="4">
        <v>1</v>
      </c>
    </row>
    <row r="5" spans="1:3" x14ac:dyDescent="0.3">
      <c r="A5" s="95" t="s">
        <v>44</v>
      </c>
      <c r="B5" s="107" t="s">
        <v>114</v>
      </c>
      <c r="C5" s="4">
        <v>1</v>
      </c>
    </row>
    <row r="6" spans="1:3" x14ac:dyDescent="0.3">
      <c r="A6" s="275" t="s">
        <v>108</v>
      </c>
      <c r="B6" s="276"/>
      <c r="C6" s="71">
        <f>SUM(C2:C5)</f>
        <v>4</v>
      </c>
    </row>
    <row r="8" spans="1:3" ht="15" thickBot="1" x14ac:dyDescent="0.35"/>
    <row r="9" spans="1:3" x14ac:dyDescent="0.3">
      <c r="A9" s="76" t="s">
        <v>40</v>
      </c>
      <c r="B9" s="77" t="s">
        <v>113</v>
      </c>
      <c r="C9" s="78" t="s">
        <v>504</v>
      </c>
    </row>
    <row r="10" spans="1:3" x14ac:dyDescent="0.3">
      <c r="A10" s="79" t="s">
        <v>41</v>
      </c>
      <c r="B10" s="75" t="s">
        <v>45</v>
      </c>
      <c r="C10" s="80">
        <f>C2/$C$6</f>
        <v>0.25</v>
      </c>
    </row>
    <row r="11" spans="1:3" x14ac:dyDescent="0.3">
      <c r="A11" s="79" t="s">
        <v>42</v>
      </c>
      <c r="B11" s="75" t="s">
        <v>47</v>
      </c>
      <c r="C11" s="80">
        <f t="shared" ref="C11:C13" si="0">C3/$C$6</f>
        <v>0.25</v>
      </c>
    </row>
    <row r="12" spans="1:3" x14ac:dyDescent="0.3">
      <c r="A12" s="79" t="s">
        <v>43</v>
      </c>
      <c r="B12" s="75" t="s">
        <v>46</v>
      </c>
      <c r="C12" s="80">
        <f t="shared" si="0"/>
        <v>0.25</v>
      </c>
    </row>
    <row r="13" spans="1:3" ht="15" thickBot="1" x14ac:dyDescent="0.35">
      <c r="A13" s="81" t="s">
        <v>44</v>
      </c>
      <c r="B13" s="82" t="s">
        <v>114</v>
      </c>
      <c r="C13" s="83">
        <f t="shared" si="0"/>
        <v>0.25</v>
      </c>
    </row>
    <row r="19" spans="1:1" x14ac:dyDescent="0.3">
      <c r="A19" s="129" t="s">
        <v>315</v>
      </c>
    </row>
  </sheetData>
  <mergeCells count="1">
    <mergeCell ref="A6:B6"/>
  </mergeCells>
  <phoneticPr fontId="8" type="noConversion"/>
  <hyperlinks>
    <hyperlink ref="A19" location="'Tabla de contenidos'!A1" display="&lt;&lt; Volver a la Tabla de contenidos" xr:uid="{B731DAA0-E587-41CC-90C1-48EF631430E9}"/>
  </hyperlinks>
  <pageMargins left="0.7" right="0.7" top="0.75" bottom="0.75" header="0.3" footer="0.3"/>
  <pageSetup paperSize="9" orientation="portrait" horizontalDpi="0"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E14B-D177-4EFF-BCD3-B077CD7065EF}">
  <sheetPr>
    <tabColor rgb="FFFFCCFF"/>
  </sheetPr>
  <dimension ref="A1:H29"/>
  <sheetViews>
    <sheetView workbookViewId="0">
      <selection activeCell="K8" sqref="K8"/>
    </sheetView>
  </sheetViews>
  <sheetFormatPr defaultColWidth="8.77734375" defaultRowHeight="14.4" x14ac:dyDescent="0.3"/>
  <cols>
    <col min="1" max="1" width="2.88671875" bestFit="1" customWidth="1"/>
    <col min="2" max="2" width="31.109375" bestFit="1" customWidth="1"/>
    <col min="3" max="3" width="16" bestFit="1" customWidth="1"/>
    <col min="6" max="6" width="2.88671875" bestFit="1" customWidth="1"/>
    <col min="7" max="7" width="31.109375" bestFit="1" customWidth="1"/>
    <col min="8" max="8" width="11.109375" bestFit="1" customWidth="1"/>
  </cols>
  <sheetData>
    <row r="1" spans="1:8" x14ac:dyDescent="0.3">
      <c r="A1" s="56" t="s">
        <v>40</v>
      </c>
      <c r="B1" s="56" t="s">
        <v>58</v>
      </c>
      <c r="C1" s="56" t="s">
        <v>111</v>
      </c>
    </row>
    <row r="2" spans="1:8" x14ac:dyDescent="0.3">
      <c r="A2" s="39" t="s">
        <v>59</v>
      </c>
      <c r="B2" s="55" t="s">
        <v>2</v>
      </c>
      <c r="C2" s="4">
        <v>1</v>
      </c>
    </row>
    <row r="3" spans="1:8" x14ac:dyDescent="0.3">
      <c r="A3" s="39" t="s">
        <v>60</v>
      </c>
      <c r="B3" s="55" t="s">
        <v>30</v>
      </c>
      <c r="C3" s="4">
        <v>1</v>
      </c>
    </row>
    <row r="4" spans="1:8" x14ac:dyDescent="0.3">
      <c r="A4" s="39" t="s">
        <v>61</v>
      </c>
      <c r="B4" s="55" t="s">
        <v>14</v>
      </c>
      <c r="C4" s="4">
        <v>1</v>
      </c>
    </row>
    <row r="5" spans="1:8" x14ac:dyDescent="0.3">
      <c r="A5" s="39" t="s">
        <v>62</v>
      </c>
      <c r="B5" s="55" t="s">
        <v>16</v>
      </c>
      <c r="C5" s="4">
        <v>1</v>
      </c>
    </row>
    <row r="6" spans="1:8" x14ac:dyDescent="0.3">
      <c r="A6" s="39" t="s">
        <v>63</v>
      </c>
      <c r="B6" s="55" t="s">
        <v>351</v>
      </c>
      <c r="C6" s="4">
        <v>1</v>
      </c>
    </row>
    <row r="7" spans="1:8" x14ac:dyDescent="0.3">
      <c r="A7" s="39" t="s">
        <v>64</v>
      </c>
      <c r="B7" s="55" t="s">
        <v>352</v>
      </c>
      <c r="C7" s="4">
        <v>1</v>
      </c>
    </row>
    <row r="8" spans="1:8" x14ac:dyDescent="0.3">
      <c r="A8" s="39" t="s">
        <v>65</v>
      </c>
      <c r="B8" s="55" t="s">
        <v>20</v>
      </c>
      <c r="C8" s="4">
        <v>1</v>
      </c>
    </row>
    <row r="9" spans="1:8" x14ac:dyDescent="0.3">
      <c r="A9" s="39" t="s">
        <v>66</v>
      </c>
      <c r="B9" s="55" t="s">
        <v>35</v>
      </c>
      <c r="C9" s="4">
        <v>1</v>
      </c>
    </row>
    <row r="10" spans="1:8" x14ac:dyDescent="0.3">
      <c r="A10" s="39" t="s">
        <v>67</v>
      </c>
      <c r="B10" s="55" t="s">
        <v>209</v>
      </c>
      <c r="C10" s="4">
        <v>1</v>
      </c>
    </row>
    <row r="11" spans="1:8" x14ac:dyDescent="0.3">
      <c r="A11" s="277" t="s">
        <v>108</v>
      </c>
      <c r="B11" s="277"/>
      <c r="C11" s="71">
        <f>SUM(C2:C10)</f>
        <v>9</v>
      </c>
    </row>
    <row r="13" spans="1:8" ht="15" thickBot="1" x14ac:dyDescent="0.35"/>
    <row r="14" spans="1:8" x14ac:dyDescent="0.3">
      <c r="A14" s="76" t="s">
        <v>40</v>
      </c>
      <c r="B14" s="77" t="s">
        <v>58</v>
      </c>
      <c r="C14" s="78" t="s">
        <v>504</v>
      </c>
      <c r="F14" s="4" t="s">
        <v>40</v>
      </c>
      <c r="G14" s="4" t="s">
        <v>58</v>
      </c>
      <c r="H14" s="4" t="s">
        <v>111</v>
      </c>
    </row>
    <row r="15" spans="1:8" x14ac:dyDescent="0.3">
      <c r="A15" s="79" t="s">
        <v>59</v>
      </c>
      <c r="B15" s="75" t="s">
        <v>2</v>
      </c>
      <c r="C15" s="250">
        <f>C2/$C$11</f>
        <v>0.1111111111111111</v>
      </c>
      <c r="F15" s="4" t="s">
        <v>59</v>
      </c>
      <c r="G15" s="4" t="s">
        <v>2</v>
      </c>
      <c r="H15" s="30">
        <f>C15</f>
        <v>0.1111111111111111</v>
      </c>
    </row>
    <row r="16" spans="1:8" x14ac:dyDescent="0.3">
      <c r="A16" s="79" t="s">
        <v>60</v>
      </c>
      <c r="B16" s="75" t="s">
        <v>30</v>
      </c>
      <c r="C16" s="250">
        <f t="shared" ref="C16:C23" si="0">C3/$C$11</f>
        <v>0.1111111111111111</v>
      </c>
      <c r="F16" s="4" t="s">
        <v>60</v>
      </c>
      <c r="G16" s="4" t="s">
        <v>30</v>
      </c>
      <c r="H16" s="30">
        <f t="shared" ref="H16:H23" si="1">C16</f>
        <v>0.1111111111111111</v>
      </c>
    </row>
    <row r="17" spans="1:8" x14ac:dyDescent="0.3">
      <c r="A17" s="79" t="s">
        <v>61</v>
      </c>
      <c r="B17" s="75" t="s">
        <v>14</v>
      </c>
      <c r="C17" s="250">
        <f t="shared" si="0"/>
        <v>0.1111111111111111</v>
      </c>
      <c r="F17" s="4" t="s">
        <v>61</v>
      </c>
      <c r="G17" s="4" t="s">
        <v>14</v>
      </c>
      <c r="H17" s="30">
        <f t="shared" si="1"/>
        <v>0.1111111111111111</v>
      </c>
    </row>
    <row r="18" spans="1:8" x14ac:dyDescent="0.3">
      <c r="A18" s="79" t="s">
        <v>62</v>
      </c>
      <c r="B18" s="75" t="s">
        <v>16</v>
      </c>
      <c r="C18" s="250">
        <f t="shared" si="0"/>
        <v>0.1111111111111111</v>
      </c>
      <c r="F18" s="4" t="s">
        <v>62</v>
      </c>
      <c r="G18" s="4" t="s">
        <v>16</v>
      </c>
      <c r="H18" s="30">
        <f t="shared" si="1"/>
        <v>0.1111111111111111</v>
      </c>
    </row>
    <row r="19" spans="1:8" x14ac:dyDescent="0.3">
      <c r="A19" s="79" t="s">
        <v>63</v>
      </c>
      <c r="B19" s="75" t="s">
        <v>351</v>
      </c>
      <c r="C19" s="250">
        <f t="shared" si="0"/>
        <v>0.1111111111111111</v>
      </c>
      <c r="F19" s="4" t="s">
        <v>63</v>
      </c>
      <c r="G19" s="4" t="s">
        <v>351</v>
      </c>
      <c r="H19" s="30">
        <f t="shared" si="1"/>
        <v>0.1111111111111111</v>
      </c>
    </row>
    <row r="20" spans="1:8" x14ac:dyDescent="0.3">
      <c r="A20" s="79" t="s">
        <v>64</v>
      </c>
      <c r="B20" s="75" t="s">
        <v>352</v>
      </c>
      <c r="C20" s="250">
        <f t="shared" si="0"/>
        <v>0.1111111111111111</v>
      </c>
      <c r="F20" s="4" t="s">
        <v>64</v>
      </c>
      <c r="G20" s="4" t="s">
        <v>352</v>
      </c>
      <c r="H20" s="30">
        <f t="shared" si="1"/>
        <v>0.1111111111111111</v>
      </c>
    </row>
    <row r="21" spans="1:8" x14ac:dyDescent="0.3">
      <c r="A21" s="79" t="s">
        <v>65</v>
      </c>
      <c r="B21" s="75" t="s">
        <v>20</v>
      </c>
      <c r="C21" s="250">
        <f t="shared" si="0"/>
        <v>0.1111111111111111</v>
      </c>
      <c r="F21" s="4" t="s">
        <v>65</v>
      </c>
      <c r="G21" s="4" t="s">
        <v>20</v>
      </c>
      <c r="H21" s="30">
        <f t="shared" si="1"/>
        <v>0.1111111111111111</v>
      </c>
    </row>
    <row r="22" spans="1:8" x14ac:dyDescent="0.3">
      <c r="A22" s="79" t="s">
        <v>66</v>
      </c>
      <c r="B22" s="75" t="s">
        <v>35</v>
      </c>
      <c r="C22" s="250">
        <f t="shared" si="0"/>
        <v>0.1111111111111111</v>
      </c>
      <c r="F22" s="4" t="s">
        <v>66</v>
      </c>
      <c r="G22" s="4" t="s">
        <v>35</v>
      </c>
      <c r="H22" s="30">
        <f t="shared" si="1"/>
        <v>0.1111111111111111</v>
      </c>
    </row>
    <row r="23" spans="1:8" ht="15" thickBot="1" x14ac:dyDescent="0.35">
      <c r="A23" s="81" t="s">
        <v>67</v>
      </c>
      <c r="B23" s="82" t="s">
        <v>209</v>
      </c>
      <c r="C23" s="251">
        <f t="shared" si="0"/>
        <v>0.1111111111111111</v>
      </c>
      <c r="F23" s="4" t="s">
        <v>67</v>
      </c>
      <c r="G23" s="4" t="s">
        <v>209</v>
      </c>
      <c r="H23" s="30">
        <f t="shared" si="1"/>
        <v>0.1111111111111111</v>
      </c>
    </row>
    <row r="29" spans="1:8" x14ac:dyDescent="0.3">
      <c r="A29" s="129" t="s">
        <v>315</v>
      </c>
    </row>
  </sheetData>
  <mergeCells count="1">
    <mergeCell ref="A11:B11"/>
  </mergeCells>
  <phoneticPr fontId="8" type="noConversion"/>
  <hyperlinks>
    <hyperlink ref="A29" location="'Tabla de contenidos'!A1" display="&lt;&lt; Volver a la Tabla de contenidos" xr:uid="{7337B9C8-08B7-4EE8-824D-430B2A9E03AE}"/>
  </hyperlinks>
  <pageMargins left="0.7" right="0.7" top="0.75" bottom="0.75" header="0.3" footer="0.3"/>
  <pageSetup paperSize="9" orientation="portrait" horizontalDpi="0"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E5E21-2A77-4DDE-BD0C-3B653CEDCACA}">
  <sheetPr>
    <tabColor rgb="FFFFCCFF"/>
  </sheetPr>
  <dimension ref="A1:H23"/>
  <sheetViews>
    <sheetView workbookViewId="0">
      <selection activeCell="D25" sqref="D25"/>
    </sheetView>
  </sheetViews>
  <sheetFormatPr defaultColWidth="8.77734375" defaultRowHeight="14.4" x14ac:dyDescent="0.3"/>
  <cols>
    <col min="1" max="1" width="3.21875" bestFit="1" customWidth="1"/>
    <col min="2" max="2" width="42.21875" bestFit="1" customWidth="1"/>
    <col min="3" max="3" width="16" bestFit="1" customWidth="1"/>
    <col min="7" max="7" width="42.21875" bestFit="1" customWidth="1"/>
    <col min="8" max="8" width="11.109375" bestFit="1" customWidth="1"/>
  </cols>
  <sheetData>
    <row r="1" spans="1:8" x14ac:dyDescent="0.3">
      <c r="A1" s="56" t="s">
        <v>40</v>
      </c>
      <c r="B1" s="56" t="s">
        <v>58</v>
      </c>
      <c r="C1" s="56" t="s">
        <v>111</v>
      </c>
    </row>
    <row r="2" spans="1:8" x14ac:dyDescent="0.3">
      <c r="A2" s="67" t="s">
        <v>69</v>
      </c>
      <c r="B2" s="68" t="s">
        <v>25</v>
      </c>
      <c r="C2" s="4">
        <v>1</v>
      </c>
    </row>
    <row r="3" spans="1:8" x14ac:dyDescent="0.3">
      <c r="A3" s="67" t="s">
        <v>70</v>
      </c>
      <c r="B3" s="68" t="s">
        <v>229</v>
      </c>
      <c r="C3" s="4">
        <v>1</v>
      </c>
    </row>
    <row r="4" spans="1:8" x14ac:dyDescent="0.3">
      <c r="A4" s="67" t="s">
        <v>71</v>
      </c>
      <c r="B4" s="68" t="s">
        <v>234</v>
      </c>
      <c r="C4" s="4">
        <v>1</v>
      </c>
    </row>
    <row r="5" spans="1:8" x14ac:dyDescent="0.3">
      <c r="A5" s="67" t="s">
        <v>72</v>
      </c>
      <c r="B5" s="68" t="s">
        <v>492</v>
      </c>
      <c r="C5" s="4">
        <v>1</v>
      </c>
    </row>
    <row r="6" spans="1:8" x14ac:dyDescent="0.3">
      <c r="A6" s="67" t="s">
        <v>73</v>
      </c>
      <c r="B6" s="68" t="s">
        <v>245</v>
      </c>
      <c r="C6" s="4">
        <v>1</v>
      </c>
    </row>
    <row r="7" spans="1:8" x14ac:dyDescent="0.3">
      <c r="A7" s="67" t="s">
        <v>74</v>
      </c>
      <c r="B7" s="68" t="s">
        <v>244</v>
      </c>
      <c r="C7" s="4">
        <v>1</v>
      </c>
    </row>
    <row r="8" spans="1:8" x14ac:dyDescent="0.3">
      <c r="A8" s="67" t="s">
        <v>112</v>
      </c>
      <c r="B8" s="68" t="s">
        <v>27</v>
      </c>
      <c r="C8" s="4">
        <v>1</v>
      </c>
    </row>
    <row r="9" spans="1:8" x14ac:dyDescent="0.3">
      <c r="A9" s="253" t="s">
        <v>108</v>
      </c>
      <c r="B9" s="253"/>
      <c r="C9" s="70">
        <f>SUM(C2:C8)</f>
        <v>7</v>
      </c>
    </row>
    <row r="11" spans="1:8" ht="15" thickBot="1" x14ac:dyDescent="0.35"/>
    <row r="12" spans="1:8" x14ac:dyDescent="0.3">
      <c r="A12" s="76" t="s">
        <v>40</v>
      </c>
      <c r="B12" s="77" t="s">
        <v>58</v>
      </c>
      <c r="C12" s="78" t="s">
        <v>504</v>
      </c>
      <c r="F12" s="4" t="s">
        <v>40</v>
      </c>
      <c r="G12" s="4" t="s">
        <v>58</v>
      </c>
      <c r="H12" s="4" t="s">
        <v>111</v>
      </c>
    </row>
    <row r="13" spans="1:8" x14ac:dyDescent="0.3">
      <c r="A13" s="79" t="s">
        <v>69</v>
      </c>
      <c r="B13" s="75" t="s">
        <v>25</v>
      </c>
      <c r="C13" s="250">
        <f t="shared" ref="C13:C19" si="0">C2/$C$9</f>
        <v>0.14285714285714285</v>
      </c>
      <c r="F13" s="4" t="s">
        <v>69</v>
      </c>
      <c r="G13" s="4" t="s">
        <v>25</v>
      </c>
      <c r="H13" s="106">
        <f>C13</f>
        <v>0.14285714285714285</v>
      </c>
    </row>
    <row r="14" spans="1:8" x14ac:dyDescent="0.3">
      <c r="A14" s="79" t="s">
        <v>70</v>
      </c>
      <c r="B14" s="75" t="s">
        <v>229</v>
      </c>
      <c r="C14" s="250">
        <f t="shared" si="0"/>
        <v>0.14285714285714285</v>
      </c>
      <c r="F14" s="4" t="s">
        <v>70</v>
      </c>
      <c r="G14" s="4" t="s">
        <v>229</v>
      </c>
      <c r="H14" s="106">
        <f t="shared" ref="H14:H19" si="1">C14</f>
        <v>0.14285714285714285</v>
      </c>
    </row>
    <row r="15" spans="1:8" x14ac:dyDescent="0.3">
      <c r="A15" s="79" t="s">
        <v>71</v>
      </c>
      <c r="B15" s="75" t="s">
        <v>234</v>
      </c>
      <c r="C15" s="250">
        <f t="shared" si="0"/>
        <v>0.14285714285714285</v>
      </c>
      <c r="F15" s="4" t="s">
        <v>71</v>
      </c>
      <c r="G15" s="4" t="s">
        <v>234</v>
      </c>
      <c r="H15" s="106">
        <f t="shared" si="1"/>
        <v>0.14285714285714285</v>
      </c>
    </row>
    <row r="16" spans="1:8" x14ac:dyDescent="0.3">
      <c r="A16" s="79" t="s">
        <v>72</v>
      </c>
      <c r="B16" s="75" t="s">
        <v>492</v>
      </c>
      <c r="C16" s="250">
        <f t="shared" si="0"/>
        <v>0.14285714285714285</v>
      </c>
      <c r="F16" s="4" t="s">
        <v>72</v>
      </c>
      <c r="G16" s="4" t="s">
        <v>492</v>
      </c>
      <c r="H16" s="106">
        <f t="shared" si="1"/>
        <v>0.14285714285714285</v>
      </c>
    </row>
    <row r="17" spans="1:8" x14ac:dyDescent="0.3">
      <c r="A17" s="79" t="s">
        <v>73</v>
      </c>
      <c r="B17" s="75" t="s">
        <v>245</v>
      </c>
      <c r="C17" s="250">
        <f t="shared" si="0"/>
        <v>0.14285714285714285</v>
      </c>
      <c r="F17" s="4" t="s">
        <v>73</v>
      </c>
      <c r="G17" s="4" t="s">
        <v>245</v>
      </c>
      <c r="H17" s="106">
        <f t="shared" si="1"/>
        <v>0.14285714285714285</v>
      </c>
    </row>
    <row r="18" spans="1:8" x14ac:dyDescent="0.3">
      <c r="A18" s="79" t="s">
        <v>74</v>
      </c>
      <c r="B18" s="75" t="s">
        <v>244</v>
      </c>
      <c r="C18" s="250">
        <f t="shared" si="0"/>
        <v>0.14285714285714285</v>
      </c>
      <c r="F18" s="4" t="s">
        <v>74</v>
      </c>
      <c r="G18" s="4" t="s">
        <v>244</v>
      </c>
      <c r="H18" s="106">
        <f t="shared" si="1"/>
        <v>0.14285714285714285</v>
      </c>
    </row>
    <row r="19" spans="1:8" ht="15" thickBot="1" x14ac:dyDescent="0.35">
      <c r="A19" s="81" t="s">
        <v>112</v>
      </c>
      <c r="B19" s="82" t="s">
        <v>27</v>
      </c>
      <c r="C19" s="251">
        <f t="shared" si="0"/>
        <v>0.14285714285714285</v>
      </c>
      <c r="F19" s="4" t="s">
        <v>112</v>
      </c>
      <c r="G19" s="4" t="s">
        <v>27</v>
      </c>
      <c r="H19" s="106">
        <f t="shared" si="1"/>
        <v>0.14285714285714285</v>
      </c>
    </row>
    <row r="23" spans="1:8" x14ac:dyDescent="0.3">
      <c r="A23" s="129" t="s">
        <v>315</v>
      </c>
    </row>
  </sheetData>
  <mergeCells count="1">
    <mergeCell ref="A9:B9"/>
  </mergeCells>
  <phoneticPr fontId="8" type="noConversion"/>
  <hyperlinks>
    <hyperlink ref="A23" location="'Tabla de contenidos'!A1" display="&lt;&lt; Volver a la Tabla de contenidos" xr:uid="{8EB72C19-13B7-4B41-B054-54F24A7F9B73}"/>
  </hyperlinks>
  <pageMargins left="0.7" right="0.7" top="0.75" bottom="0.75" header="0.3" footer="0.3"/>
  <pageSetup paperSize="9"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94CF-B757-45D2-BB08-68AA61020E53}">
  <sheetPr>
    <tabColor rgb="FFFFCCFF"/>
  </sheetPr>
  <dimension ref="A1:H16"/>
  <sheetViews>
    <sheetView zoomScaleNormal="100" workbookViewId="0">
      <selection activeCell="F17" sqref="F17"/>
    </sheetView>
  </sheetViews>
  <sheetFormatPr defaultColWidth="8.77734375" defaultRowHeight="14.4" x14ac:dyDescent="0.3"/>
  <cols>
    <col min="1" max="1" width="3.33203125" bestFit="1" customWidth="1"/>
    <col min="2" max="2" width="23.88671875" bestFit="1" customWidth="1"/>
    <col min="3" max="3" width="15.5546875" bestFit="1" customWidth="1"/>
    <col min="7" max="7" width="23.88671875" bestFit="1" customWidth="1"/>
    <col min="8" max="8" width="11.109375" bestFit="1" customWidth="1"/>
  </cols>
  <sheetData>
    <row r="1" spans="1:8" x14ac:dyDescent="0.3">
      <c r="A1" s="56" t="s">
        <v>40</v>
      </c>
      <c r="B1" s="56" t="s">
        <v>58</v>
      </c>
      <c r="C1" s="56" t="s">
        <v>111</v>
      </c>
    </row>
    <row r="2" spans="1:8" x14ac:dyDescent="0.3">
      <c r="A2" s="59" t="s">
        <v>75</v>
      </c>
      <c r="B2" s="65" t="s">
        <v>24</v>
      </c>
      <c r="C2" s="4">
        <v>1</v>
      </c>
    </row>
    <row r="3" spans="1:8" x14ac:dyDescent="0.3">
      <c r="A3" s="59" t="s">
        <v>253</v>
      </c>
      <c r="B3" s="65" t="s">
        <v>254</v>
      </c>
      <c r="C3" s="4">
        <v>1</v>
      </c>
    </row>
    <row r="4" spans="1:8" x14ac:dyDescent="0.3">
      <c r="A4" s="253" t="s">
        <v>108</v>
      </c>
      <c r="B4" s="253"/>
      <c r="C4" s="70">
        <f>SUM(C2:C3)</f>
        <v>2</v>
      </c>
    </row>
    <row r="6" spans="1:8" ht="15" thickBot="1" x14ac:dyDescent="0.35"/>
    <row r="7" spans="1:8" x14ac:dyDescent="0.3">
      <c r="A7" s="76" t="s">
        <v>40</v>
      </c>
      <c r="B7" s="77" t="s">
        <v>58</v>
      </c>
      <c r="C7" s="78" t="s">
        <v>504</v>
      </c>
      <c r="F7" s="4" t="s">
        <v>40</v>
      </c>
      <c r="G7" s="4" t="s">
        <v>58</v>
      </c>
      <c r="H7" s="4" t="s">
        <v>111</v>
      </c>
    </row>
    <row r="8" spans="1:8" x14ac:dyDescent="0.3">
      <c r="A8" s="79" t="s">
        <v>75</v>
      </c>
      <c r="B8" s="75" t="s">
        <v>24</v>
      </c>
      <c r="C8" s="80">
        <f>C2/$C$4</f>
        <v>0.5</v>
      </c>
      <c r="F8" s="4" t="s">
        <v>75</v>
      </c>
      <c r="G8" s="4" t="s">
        <v>24</v>
      </c>
      <c r="H8" s="30">
        <f>C8</f>
        <v>0.5</v>
      </c>
    </row>
    <row r="9" spans="1:8" ht="15" thickBot="1" x14ac:dyDescent="0.35">
      <c r="A9" s="81" t="s">
        <v>253</v>
      </c>
      <c r="B9" s="82" t="s">
        <v>254</v>
      </c>
      <c r="C9" s="83">
        <f>C3/$C$4</f>
        <v>0.5</v>
      </c>
      <c r="F9" s="4" t="s">
        <v>253</v>
      </c>
      <c r="G9" s="4" t="s">
        <v>254</v>
      </c>
      <c r="H9" s="30">
        <f>C9</f>
        <v>0.5</v>
      </c>
    </row>
    <row r="16" spans="1:8" x14ac:dyDescent="0.3">
      <c r="A16" s="129" t="s">
        <v>315</v>
      </c>
    </row>
  </sheetData>
  <mergeCells count="1">
    <mergeCell ref="A4:B4"/>
  </mergeCells>
  <hyperlinks>
    <hyperlink ref="A16" location="'Tabla de contenidos'!A1" display="&lt;&lt; Volver a la Tabla de contenidos" xr:uid="{22CB384C-4E6B-4FCA-8A3A-C52CFF7044CF}"/>
  </hyperlinks>
  <pageMargins left="0.7" right="0.7" top="0.75" bottom="0.75" header="0.3" footer="0.3"/>
  <pageSetup paperSize="9" orientation="portrait" horizontalDpi="0"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0C45F-A8B2-4421-865C-4A75CE3B67FC}">
  <sheetPr>
    <tabColor rgb="FFFFCCFF"/>
  </sheetPr>
  <dimension ref="A1:H16"/>
  <sheetViews>
    <sheetView workbookViewId="0">
      <selection activeCell="G19" sqref="G19"/>
    </sheetView>
  </sheetViews>
  <sheetFormatPr defaultColWidth="8.77734375" defaultRowHeight="14.4" x14ac:dyDescent="0.3"/>
  <cols>
    <col min="1" max="1" width="4.77734375" bestFit="1" customWidth="1"/>
    <col min="2" max="2" width="18.5546875" bestFit="1" customWidth="1"/>
    <col min="3" max="3" width="16" bestFit="1" customWidth="1"/>
    <col min="7" max="7" width="18.5546875" bestFit="1" customWidth="1"/>
    <col min="8" max="8" width="11.109375" bestFit="1" customWidth="1"/>
  </cols>
  <sheetData>
    <row r="1" spans="1:8" x14ac:dyDescent="0.3">
      <c r="A1" s="56" t="s">
        <v>40</v>
      </c>
      <c r="B1" s="56" t="s">
        <v>58</v>
      </c>
      <c r="C1" s="56" t="s">
        <v>111</v>
      </c>
    </row>
    <row r="2" spans="1:8" x14ac:dyDescent="0.3">
      <c r="A2" s="72" t="s">
        <v>489</v>
      </c>
      <c r="B2" s="73" t="s">
        <v>28</v>
      </c>
      <c r="C2" s="4">
        <v>1</v>
      </c>
    </row>
    <row r="3" spans="1:8" x14ac:dyDescent="0.3">
      <c r="A3" s="72" t="s">
        <v>490</v>
      </c>
      <c r="B3" s="73" t="s">
        <v>248</v>
      </c>
      <c r="C3" s="4">
        <v>1</v>
      </c>
    </row>
    <row r="4" spans="1:8" x14ac:dyDescent="0.3">
      <c r="A4" s="253" t="s">
        <v>108</v>
      </c>
      <c r="B4" s="253"/>
      <c r="C4" s="70">
        <f>SUM(C2:C3)</f>
        <v>2</v>
      </c>
    </row>
    <row r="6" spans="1:8" ht="15" thickBot="1" x14ac:dyDescent="0.35"/>
    <row r="7" spans="1:8" x14ac:dyDescent="0.3">
      <c r="A7" s="76" t="s">
        <v>40</v>
      </c>
      <c r="B7" s="77" t="s">
        <v>58</v>
      </c>
      <c r="C7" s="78" t="s">
        <v>504</v>
      </c>
      <c r="F7" s="4" t="s">
        <v>40</v>
      </c>
      <c r="G7" s="4" t="s">
        <v>58</v>
      </c>
      <c r="H7" s="4" t="s">
        <v>111</v>
      </c>
    </row>
    <row r="8" spans="1:8" x14ac:dyDescent="0.3">
      <c r="A8" s="79" t="s">
        <v>489</v>
      </c>
      <c r="B8" s="75" t="s">
        <v>255</v>
      </c>
      <c r="C8" s="80">
        <f>C2/$C$4</f>
        <v>0.5</v>
      </c>
      <c r="F8" s="4" t="s">
        <v>489</v>
      </c>
      <c r="G8" s="4" t="s">
        <v>255</v>
      </c>
      <c r="H8" s="106">
        <f>C8</f>
        <v>0.5</v>
      </c>
    </row>
    <row r="9" spans="1:8" ht="15" thickBot="1" x14ac:dyDescent="0.35">
      <c r="A9" s="81" t="s">
        <v>490</v>
      </c>
      <c r="B9" s="82" t="s">
        <v>248</v>
      </c>
      <c r="C9" s="83">
        <f>C3/$C$4</f>
        <v>0.5</v>
      </c>
      <c r="F9" s="4" t="s">
        <v>490</v>
      </c>
      <c r="G9" s="4" t="s">
        <v>248</v>
      </c>
      <c r="H9" s="106">
        <f t="shared" ref="H9" si="0">C9</f>
        <v>0.5</v>
      </c>
    </row>
    <row r="16" spans="1:8" x14ac:dyDescent="0.3">
      <c r="A16" s="129" t="s">
        <v>315</v>
      </c>
    </row>
  </sheetData>
  <mergeCells count="1">
    <mergeCell ref="A4:B4"/>
  </mergeCells>
  <hyperlinks>
    <hyperlink ref="A16" location="'Tabla de contenidos'!A1" display="&lt;&lt; Volver a la Tabla de contenidos" xr:uid="{C04DF2E2-FE77-41A5-B4FD-031A627FA256}"/>
  </hyperlinks>
  <pageMargins left="0.7" right="0.7" top="0.75" bottom="0.75" header="0.3" footer="0.3"/>
  <pageSetup paperSize="9" orientation="portrait" horizontalDpi="0"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8023-4135-4466-8732-75DECB3AA9AE}">
  <sheetPr>
    <tabColor rgb="FFFFFF99"/>
  </sheetPr>
  <dimension ref="A1:K33"/>
  <sheetViews>
    <sheetView workbookViewId="0">
      <selection activeCell="A13" sqref="A13:C22"/>
    </sheetView>
  </sheetViews>
  <sheetFormatPr defaultColWidth="8.77734375" defaultRowHeight="14.4" x14ac:dyDescent="0.3"/>
  <cols>
    <col min="1" max="1" width="3.109375" bestFit="1" customWidth="1"/>
    <col min="2" max="2" width="32" customWidth="1"/>
    <col min="3" max="3" width="19.6640625" bestFit="1" customWidth="1"/>
    <col min="4" max="4" width="13.77734375" bestFit="1" customWidth="1"/>
    <col min="5" max="5" width="6.5546875" bestFit="1" customWidth="1"/>
    <col min="6" max="6" width="10.6640625" bestFit="1" customWidth="1"/>
    <col min="7" max="7" width="12" bestFit="1" customWidth="1"/>
    <col min="8" max="8" width="11.6640625" bestFit="1" customWidth="1"/>
    <col min="15" max="15" width="10.5546875" bestFit="1" customWidth="1"/>
    <col min="16" max="16" width="12" bestFit="1" customWidth="1"/>
  </cols>
  <sheetData>
    <row r="1" spans="1:11" x14ac:dyDescent="0.3">
      <c r="A1" s="56" t="s">
        <v>40</v>
      </c>
      <c r="B1" s="56" t="s">
        <v>455</v>
      </c>
      <c r="C1" s="54" t="s">
        <v>59</v>
      </c>
      <c r="D1" s="54" t="s">
        <v>60</v>
      </c>
      <c r="E1" s="54" t="s">
        <v>61</v>
      </c>
      <c r="F1" s="54" t="s">
        <v>62</v>
      </c>
      <c r="G1" s="54" t="s">
        <v>63</v>
      </c>
      <c r="H1" s="54" t="s">
        <v>64</v>
      </c>
      <c r="I1" s="54" t="s">
        <v>65</v>
      </c>
      <c r="J1" s="54" t="s">
        <v>66</v>
      </c>
      <c r="K1" s="54" t="s">
        <v>67</v>
      </c>
    </row>
    <row r="2" spans="1:11" x14ac:dyDescent="0.3">
      <c r="A2" s="46" t="s">
        <v>457</v>
      </c>
      <c r="B2" s="46" t="s">
        <v>9</v>
      </c>
      <c r="C2" s="5">
        <f>'F1'!B2</f>
        <v>0.70269999999999999</v>
      </c>
      <c r="D2" s="5">
        <f>'F2'!B2</f>
        <v>0.94860000610351602</v>
      </c>
      <c r="E2" s="109">
        <f>'F3'!B2</f>
        <v>0.11833158292057178</v>
      </c>
      <c r="F2" s="5">
        <f>'F4'!B2</f>
        <v>8.7183333333333355</v>
      </c>
      <c r="G2" s="4">
        <f>'F5'!B2</f>
        <v>3.101344308079616E-2</v>
      </c>
      <c r="H2" s="5">
        <f>'F6'!B2</f>
        <v>29441.228999999999</v>
      </c>
      <c r="I2" s="4">
        <f>'F7'!B2</f>
        <v>21.9</v>
      </c>
      <c r="J2" s="4">
        <f>'F8'!B2</f>
        <v>0.67985948706518995</v>
      </c>
      <c r="K2" s="4">
        <f>'F9'!B2</f>
        <v>733.74305725724491</v>
      </c>
    </row>
    <row r="3" spans="1:11" x14ac:dyDescent="0.3">
      <c r="A3" s="46" t="s">
        <v>458</v>
      </c>
      <c r="B3" s="46" t="s">
        <v>77</v>
      </c>
      <c r="C3" s="5">
        <f>'F1'!B3</f>
        <v>0.63287579669916494</v>
      </c>
      <c r="D3" s="5">
        <f>'F2'!B3</f>
        <v>0.9554599911369035</v>
      </c>
      <c r="E3" s="109">
        <f>'F3'!B3</f>
        <v>0.16970558001984679</v>
      </c>
      <c r="F3" s="5">
        <f>'F4'!B3</f>
        <v>89.043125000000003</v>
      </c>
      <c r="G3" s="4">
        <f>'F5'!B3</f>
        <v>2.7703641936796603E-2</v>
      </c>
      <c r="H3" s="5">
        <f>'F6'!B3</f>
        <v>1623994.6629999999</v>
      </c>
      <c r="I3" s="4">
        <f>'F7'!B3</f>
        <v>27.524999999999999</v>
      </c>
      <c r="J3" s="4">
        <f>'F8'!B3</f>
        <v>1.4812095779968659</v>
      </c>
      <c r="K3" s="4">
        <f>'F9'!B3</f>
        <v>821.52080310877477</v>
      </c>
    </row>
    <row r="4" spans="1:11" x14ac:dyDescent="0.3">
      <c r="A4" s="253" t="s">
        <v>110</v>
      </c>
      <c r="B4" s="253"/>
      <c r="C4" s="69">
        <f>SUM(C2:C3)</f>
        <v>1.3355757966991648</v>
      </c>
      <c r="D4" s="69">
        <f t="shared" ref="D4:K4" si="0">SUM(D2:D3)</f>
        <v>1.9040599972404195</v>
      </c>
      <c r="E4" s="89">
        <f t="shared" si="0"/>
        <v>0.28803716294041859</v>
      </c>
      <c r="F4" s="69">
        <f t="shared" si="0"/>
        <v>97.761458333333337</v>
      </c>
      <c r="G4" s="69">
        <f t="shared" si="0"/>
        <v>5.8717085017592763E-2</v>
      </c>
      <c r="H4" s="69">
        <f t="shared" si="0"/>
        <v>1653435.892</v>
      </c>
      <c r="I4" s="69">
        <f t="shared" si="0"/>
        <v>49.424999999999997</v>
      </c>
      <c r="J4" s="69">
        <f t="shared" si="0"/>
        <v>2.1610690650620556</v>
      </c>
      <c r="K4" s="69">
        <f t="shared" si="0"/>
        <v>1555.2638603660198</v>
      </c>
    </row>
    <row r="7" spans="1:11" x14ac:dyDescent="0.3">
      <c r="A7" s="56" t="s">
        <v>40</v>
      </c>
      <c r="B7" s="56" t="s">
        <v>455</v>
      </c>
      <c r="C7" s="54" t="s">
        <v>59</v>
      </c>
      <c r="D7" s="54" t="s">
        <v>60</v>
      </c>
      <c r="E7" s="54" t="s">
        <v>61</v>
      </c>
      <c r="F7" s="54" t="s">
        <v>62</v>
      </c>
      <c r="G7" s="54" t="s">
        <v>63</v>
      </c>
      <c r="H7" s="54" t="s">
        <v>64</v>
      </c>
      <c r="I7" s="54" t="s">
        <v>65</v>
      </c>
      <c r="J7" s="54" t="s">
        <v>66</v>
      </c>
      <c r="K7" s="54" t="s">
        <v>67</v>
      </c>
    </row>
    <row r="8" spans="1:11" x14ac:dyDescent="0.3">
      <c r="A8" s="46" t="s">
        <v>457</v>
      </c>
      <c r="B8" s="46" t="s">
        <v>9</v>
      </c>
      <c r="C8" s="5">
        <f>C2/C4</f>
        <v>0.52614011255422699</v>
      </c>
      <c r="D8" s="5">
        <f t="shared" ref="D8:K8" si="1">D2/D4</f>
        <v>0.49819859010658024</v>
      </c>
      <c r="E8" s="5">
        <f t="shared" si="1"/>
        <v>0.41082054035176374</v>
      </c>
      <c r="F8" s="5">
        <f t="shared" si="1"/>
        <v>8.9179657116066971E-2</v>
      </c>
      <c r="G8" s="5">
        <f t="shared" si="1"/>
        <v>0.52818431077605332</v>
      </c>
      <c r="H8" s="5">
        <f t="shared" si="1"/>
        <v>1.7806090422040989E-2</v>
      </c>
      <c r="I8" s="5">
        <f t="shared" si="1"/>
        <v>0.44309559939301973</v>
      </c>
      <c r="J8" s="5">
        <f t="shared" si="1"/>
        <v>0.31459405812449942</v>
      </c>
      <c r="K8" s="5">
        <f t="shared" si="1"/>
        <v>0.47178043286144639</v>
      </c>
    </row>
    <row r="9" spans="1:11" x14ac:dyDescent="0.3">
      <c r="A9" s="46" t="s">
        <v>458</v>
      </c>
      <c r="B9" s="46" t="s">
        <v>77</v>
      </c>
      <c r="C9" s="5">
        <f>C3/C4</f>
        <v>0.47385988744577306</v>
      </c>
      <c r="D9" s="5">
        <f t="shared" ref="D9:K9" si="2">D3/D4</f>
        <v>0.50180140989341981</v>
      </c>
      <c r="E9" s="5">
        <f t="shared" si="2"/>
        <v>0.58917945964823615</v>
      </c>
      <c r="F9" s="5">
        <f t="shared" si="2"/>
        <v>0.91082034288393299</v>
      </c>
      <c r="G9" s="5">
        <f t="shared" si="2"/>
        <v>0.47181568922394668</v>
      </c>
      <c r="H9" s="5">
        <f t="shared" si="2"/>
        <v>0.98219390957795893</v>
      </c>
      <c r="I9" s="5">
        <f t="shared" si="2"/>
        <v>0.55690440060698032</v>
      </c>
      <c r="J9" s="5">
        <f t="shared" si="2"/>
        <v>0.68540594187550063</v>
      </c>
      <c r="K9" s="5">
        <f t="shared" si="2"/>
        <v>0.52821956713855356</v>
      </c>
    </row>
    <row r="10" spans="1:11" x14ac:dyDescent="0.3">
      <c r="A10" s="253" t="s">
        <v>110</v>
      </c>
      <c r="B10" s="253"/>
      <c r="C10" s="69">
        <f>SUM(C8:C9)</f>
        <v>1</v>
      </c>
      <c r="D10" s="69">
        <f t="shared" ref="D10" si="3">SUM(D8:D9)</f>
        <v>1</v>
      </c>
      <c r="E10" s="69">
        <f t="shared" ref="E10" si="4">SUM(E8:E9)</f>
        <v>0.99999999999999989</v>
      </c>
      <c r="F10" s="69">
        <f t="shared" ref="F10" si="5">SUM(F8:F9)</f>
        <v>1</v>
      </c>
      <c r="G10" s="69">
        <f t="shared" ref="G10" si="6">SUM(G8:G9)</f>
        <v>1</v>
      </c>
      <c r="H10" s="69">
        <f t="shared" ref="H10" si="7">SUM(H8:H9)</f>
        <v>0.99999999999999989</v>
      </c>
      <c r="I10" s="69">
        <f t="shared" ref="I10" si="8">SUM(I8:I9)</f>
        <v>1</v>
      </c>
      <c r="J10" s="69">
        <f t="shared" ref="J10" si="9">SUM(J8:J9)</f>
        <v>1</v>
      </c>
      <c r="K10" s="69">
        <f t="shared" ref="K10" si="10">SUM(K8:K9)</f>
        <v>1</v>
      </c>
    </row>
    <row r="13" spans="1:11" x14ac:dyDescent="0.3">
      <c r="A13" s="56" t="s">
        <v>40</v>
      </c>
      <c r="B13" s="56" t="s">
        <v>58</v>
      </c>
      <c r="C13" s="56" t="s">
        <v>504</v>
      </c>
    </row>
    <row r="14" spans="1:11" x14ac:dyDescent="0.3">
      <c r="A14" s="39" t="s">
        <v>59</v>
      </c>
      <c r="B14" s="55" t="s">
        <v>2</v>
      </c>
      <c r="C14" s="252">
        <f>EP_1!C15</f>
        <v>0.1111111111111111</v>
      </c>
    </row>
    <row r="15" spans="1:11" x14ac:dyDescent="0.3">
      <c r="A15" s="39" t="s">
        <v>60</v>
      </c>
      <c r="B15" s="55" t="s">
        <v>30</v>
      </c>
      <c r="C15" s="252">
        <f>EP_1!C16</f>
        <v>0.1111111111111111</v>
      </c>
    </row>
    <row r="16" spans="1:11" x14ac:dyDescent="0.3">
      <c r="A16" s="39" t="s">
        <v>61</v>
      </c>
      <c r="B16" s="55" t="s">
        <v>14</v>
      </c>
      <c r="C16" s="252">
        <f>EP_1!C17</f>
        <v>0.1111111111111111</v>
      </c>
    </row>
    <row r="17" spans="1:7" x14ac:dyDescent="0.3">
      <c r="A17" s="39" t="s">
        <v>62</v>
      </c>
      <c r="B17" s="55" t="s">
        <v>16</v>
      </c>
      <c r="C17" s="252">
        <f>EP_1!C18</f>
        <v>0.1111111111111111</v>
      </c>
    </row>
    <row r="18" spans="1:7" x14ac:dyDescent="0.3">
      <c r="A18" s="39" t="s">
        <v>63</v>
      </c>
      <c r="B18" s="55" t="s">
        <v>351</v>
      </c>
      <c r="C18" s="252">
        <f>EP_1!C19</f>
        <v>0.1111111111111111</v>
      </c>
    </row>
    <row r="19" spans="1:7" x14ac:dyDescent="0.3">
      <c r="A19" s="39" t="s">
        <v>64</v>
      </c>
      <c r="B19" s="55" t="s">
        <v>352</v>
      </c>
      <c r="C19" s="252">
        <f>EP_1!C20</f>
        <v>0.1111111111111111</v>
      </c>
    </row>
    <row r="20" spans="1:7" x14ac:dyDescent="0.3">
      <c r="A20" s="39" t="s">
        <v>65</v>
      </c>
      <c r="B20" s="55" t="s">
        <v>20</v>
      </c>
      <c r="C20" s="252">
        <f>EP_1!C21</f>
        <v>0.1111111111111111</v>
      </c>
    </row>
    <row r="21" spans="1:7" x14ac:dyDescent="0.3">
      <c r="A21" s="39" t="s">
        <v>66</v>
      </c>
      <c r="B21" s="55" t="s">
        <v>35</v>
      </c>
      <c r="C21" s="252">
        <f>EP_1!C22</f>
        <v>0.1111111111111111</v>
      </c>
    </row>
    <row r="22" spans="1:7" x14ac:dyDescent="0.3">
      <c r="A22" s="39" t="s">
        <v>67</v>
      </c>
      <c r="B22" s="55" t="s">
        <v>209</v>
      </c>
      <c r="C22" s="252">
        <f>EP_1!C23</f>
        <v>0.1111111111111111</v>
      </c>
    </row>
    <row r="25" spans="1:7" ht="15" thickBot="1" x14ac:dyDescent="0.35"/>
    <row r="26" spans="1:7" x14ac:dyDescent="0.3">
      <c r="A26" s="84" t="s">
        <v>40</v>
      </c>
      <c r="B26" s="85" t="s">
        <v>455</v>
      </c>
      <c r="C26" s="86" t="s">
        <v>505</v>
      </c>
      <c r="E26" s="4" t="s">
        <v>40</v>
      </c>
      <c r="F26" s="4" t="s">
        <v>455</v>
      </c>
      <c r="G26" s="4" t="s">
        <v>111</v>
      </c>
    </row>
    <row r="27" spans="1:7" x14ac:dyDescent="0.3">
      <c r="A27" s="60" t="s">
        <v>457</v>
      </c>
      <c r="B27" s="57" t="s">
        <v>9</v>
      </c>
      <c r="C27" s="61" cm="1">
        <f t="array" ref="C27:C28">MMULT(C8:K9,C14:C22)</f>
        <v>0.36664437685618861</v>
      </c>
      <c r="E27" s="4" t="s">
        <v>457</v>
      </c>
      <c r="F27" s="4" t="s">
        <v>9</v>
      </c>
      <c r="G27" s="31">
        <f>C27</f>
        <v>0.36664437685618861</v>
      </c>
    </row>
    <row r="28" spans="1:7" ht="15" thickBot="1" x14ac:dyDescent="0.35">
      <c r="A28" s="62" t="s">
        <v>458</v>
      </c>
      <c r="B28" s="63" t="s">
        <v>77</v>
      </c>
      <c r="C28" s="64">
        <v>0.63335562314381133</v>
      </c>
      <c r="E28" s="4" t="s">
        <v>458</v>
      </c>
      <c r="F28" s="4" t="s">
        <v>77</v>
      </c>
      <c r="G28" s="31">
        <f>C28</f>
        <v>0.63335562314381133</v>
      </c>
    </row>
    <row r="33" spans="1:1" x14ac:dyDescent="0.3">
      <c r="A33" s="129" t="s">
        <v>315</v>
      </c>
    </row>
  </sheetData>
  <mergeCells count="2">
    <mergeCell ref="A4:B4"/>
    <mergeCell ref="A10:B10"/>
  </mergeCells>
  <phoneticPr fontId="8" type="noConversion"/>
  <hyperlinks>
    <hyperlink ref="A33" location="'Tabla de contenidos'!A1" display="&lt;&lt; Volver a la Tabla de contenidos" xr:uid="{038BA04D-6A4A-43B6-93EA-8898763CBDCB}"/>
  </hyperlinks>
  <pageMargins left="0.7" right="0.7" top="0.75" bottom="0.75" header="0.3" footer="0.3"/>
  <pageSetup paperSize="9" orientation="portrait" horizontalDpi="0"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5727-0560-4090-8AB4-3B3344287C7F}">
  <sheetPr>
    <tabColor rgb="FFFFFF99"/>
  </sheetPr>
  <dimension ref="A1:I32"/>
  <sheetViews>
    <sheetView topLeftCell="A10" workbookViewId="0">
      <selection activeCell="A32" sqref="A32"/>
    </sheetView>
  </sheetViews>
  <sheetFormatPr defaultColWidth="8.77734375" defaultRowHeight="14.4" x14ac:dyDescent="0.3"/>
  <cols>
    <col min="1" max="1" width="3.109375" bestFit="1" customWidth="1"/>
    <col min="2" max="2" width="42.21875" bestFit="1" customWidth="1"/>
    <col min="3" max="3" width="19.6640625" bestFit="1" customWidth="1"/>
    <col min="4" max="4" width="13.6640625" bestFit="1" customWidth="1"/>
    <col min="6" max="7" width="11.6640625" bestFit="1" customWidth="1"/>
    <col min="8" max="8" width="10.44140625" bestFit="1" customWidth="1"/>
    <col min="9" max="9" width="11.21875" customWidth="1"/>
    <col min="13" max="13" width="10.5546875" bestFit="1" customWidth="1"/>
    <col min="14" max="14" width="10.109375" bestFit="1" customWidth="1"/>
  </cols>
  <sheetData>
    <row r="1" spans="1:9" x14ac:dyDescent="0.3">
      <c r="A1" s="56" t="s">
        <v>40</v>
      </c>
      <c r="B1" s="56" t="s">
        <v>455</v>
      </c>
      <c r="C1" s="66" t="s">
        <v>69</v>
      </c>
      <c r="D1" s="66" t="s">
        <v>70</v>
      </c>
      <c r="E1" s="66" t="s">
        <v>71</v>
      </c>
      <c r="F1" s="66" t="s">
        <v>72</v>
      </c>
      <c r="G1" s="66" t="s">
        <v>73</v>
      </c>
      <c r="H1" s="66" t="s">
        <v>74</v>
      </c>
      <c r="I1" s="66" t="s">
        <v>112</v>
      </c>
    </row>
    <row r="2" spans="1:9" x14ac:dyDescent="0.3">
      <c r="A2" s="46" t="s">
        <v>457</v>
      </c>
      <c r="B2" s="46" t="s">
        <v>9</v>
      </c>
      <c r="C2" s="5">
        <f>1/'D1'!B2</f>
        <v>26.0728813559321</v>
      </c>
      <c r="D2" s="5">
        <f>'D2'!B2</f>
        <v>27.1095641</v>
      </c>
      <c r="E2" s="87">
        <f>1/'D3'!B2</f>
        <v>2.2624434389140271E-2</v>
      </c>
      <c r="F2" s="5">
        <f>1/'D4'!B2</f>
        <v>1.7775000131508905</v>
      </c>
      <c r="G2" s="5">
        <f>1/'D5'!B2</f>
        <v>54.484044756395846</v>
      </c>
      <c r="H2" s="4">
        <f>1/'D6'!B2</f>
        <v>3.838771593090212</v>
      </c>
      <c r="I2" s="143">
        <f>'D7'!B2</f>
        <v>82.289228064089627</v>
      </c>
    </row>
    <row r="3" spans="1:9" x14ac:dyDescent="0.3">
      <c r="A3" s="46" t="s">
        <v>458</v>
      </c>
      <c r="B3" s="46" t="s">
        <v>77</v>
      </c>
      <c r="C3" s="5">
        <f>1/'D1'!B3</f>
        <v>1.7172103235866598</v>
      </c>
      <c r="D3" s="5">
        <f>'D2'!B3</f>
        <v>46.683052125000003</v>
      </c>
      <c r="E3" s="87">
        <f>1/'D3'!B3</f>
        <v>2.2611644997173549E-2</v>
      </c>
      <c r="F3" s="5">
        <f>1/'D4'!B3</f>
        <v>2.0539458058352458</v>
      </c>
      <c r="G3" s="5">
        <f>1/'D5'!B3</f>
        <v>40.737416178013781</v>
      </c>
      <c r="H3" s="4">
        <f>1/'D6'!B3</f>
        <v>4.7214605813648145</v>
      </c>
      <c r="I3" s="143">
        <f>'D7'!B3</f>
        <v>100.36301724772797</v>
      </c>
    </row>
    <row r="4" spans="1:9" x14ac:dyDescent="0.3">
      <c r="A4" s="253" t="s">
        <v>110</v>
      </c>
      <c r="B4" s="253"/>
      <c r="C4" s="69">
        <f>SUM(C2:C3)</f>
        <v>27.79009167951876</v>
      </c>
      <c r="D4" s="69">
        <f t="shared" ref="D4" si="0">SUM(D2:D3)</f>
        <v>73.792616225000003</v>
      </c>
      <c r="E4" s="89">
        <f>SUM(E2:E3)</f>
        <v>4.523607938631382E-2</v>
      </c>
      <c r="F4" s="69">
        <f>SUM(F2:F3)</f>
        <v>3.8314458189861362</v>
      </c>
      <c r="G4" s="69">
        <f>SUM(G2:G3)</f>
        <v>95.221460934409635</v>
      </c>
      <c r="H4" s="70">
        <f>SUM(H2:H3)</f>
        <v>8.5602321744550274</v>
      </c>
      <c r="I4" s="70">
        <f>SUM(I2:I3)</f>
        <v>182.65224531181758</v>
      </c>
    </row>
    <row r="7" spans="1:9" x14ac:dyDescent="0.3">
      <c r="A7" s="56" t="s">
        <v>40</v>
      </c>
      <c r="B7" s="56" t="s">
        <v>455</v>
      </c>
      <c r="C7" s="66" t="s">
        <v>69</v>
      </c>
      <c r="D7" s="66" t="s">
        <v>70</v>
      </c>
      <c r="E7" s="66" t="s">
        <v>71</v>
      </c>
      <c r="F7" s="66" t="s">
        <v>72</v>
      </c>
      <c r="G7" s="66" t="s">
        <v>73</v>
      </c>
      <c r="H7" s="66" t="s">
        <v>74</v>
      </c>
      <c r="I7" s="66" t="s">
        <v>112</v>
      </c>
    </row>
    <row r="8" spans="1:9" x14ac:dyDescent="0.3">
      <c r="A8" s="46" t="s">
        <v>457</v>
      </c>
      <c r="B8" s="46" t="s">
        <v>9</v>
      </c>
      <c r="C8" s="5">
        <f>C2/C4</f>
        <v>0.93820782085248611</v>
      </c>
      <c r="D8" s="5">
        <f t="shared" ref="D8" si="1">D2/D4</f>
        <v>0.3673750232318721</v>
      </c>
      <c r="E8" s="88">
        <f>E2/E4</f>
        <v>0.50014136273678256</v>
      </c>
      <c r="F8" s="5">
        <f>F2/F4</f>
        <v>0.46392408952849196</v>
      </c>
      <c r="G8" s="5">
        <f>G2/G4</f>
        <v>0.57218240742940818</v>
      </c>
      <c r="H8" s="5">
        <f>H2/H4</f>
        <v>0.44844246217359179</v>
      </c>
      <c r="I8" s="5">
        <f>I2/I4</f>
        <v>0.45052404323641526</v>
      </c>
    </row>
    <row r="9" spans="1:9" x14ac:dyDescent="0.3">
      <c r="A9" s="46" t="s">
        <v>458</v>
      </c>
      <c r="B9" s="46" t="s">
        <v>77</v>
      </c>
      <c r="C9" s="5">
        <f>C3/C4</f>
        <v>6.1792179147513941E-2</v>
      </c>
      <c r="D9" s="5">
        <f t="shared" ref="D9" si="2">D3/D4</f>
        <v>0.6326249767681279</v>
      </c>
      <c r="E9" s="88">
        <f>E3/E4</f>
        <v>0.4998586372632175</v>
      </c>
      <c r="F9" s="5">
        <f>F3/F4</f>
        <v>0.53607591047150804</v>
      </c>
      <c r="G9" s="5">
        <f>G3/G4</f>
        <v>0.42781759257059176</v>
      </c>
      <c r="H9" s="5">
        <f>H3/H4</f>
        <v>0.55155753782640815</v>
      </c>
      <c r="I9" s="5">
        <f>I3/I4</f>
        <v>0.54947595676358485</v>
      </c>
    </row>
    <row r="10" spans="1:9" x14ac:dyDescent="0.3">
      <c r="A10" s="253" t="s">
        <v>110</v>
      </c>
      <c r="B10" s="253"/>
      <c r="C10" s="69">
        <f>SUM(C8:C9)</f>
        <v>1</v>
      </c>
      <c r="D10" s="69">
        <f t="shared" ref="D10" si="3">SUM(D8:D9)</f>
        <v>1</v>
      </c>
      <c r="E10" s="89">
        <f>SUM(E8:E9)</f>
        <v>1</v>
      </c>
      <c r="F10" s="69">
        <f>SUM(F8:F9)</f>
        <v>1</v>
      </c>
      <c r="G10" s="69">
        <f>SUM(G8:G9)</f>
        <v>1</v>
      </c>
      <c r="H10" s="69">
        <f>SUM(H8:H9)</f>
        <v>1</v>
      </c>
      <c r="I10" s="69">
        <f>SUM(I8:I9)</f>
        <v>1</v>
      </c>
    </row>
    <row r="13" spans="1:9" x14ac:dyDescent="0.3">
      <c r="A13" s="56" t="s">
        <v>40</v>
      </c>
      <c r="B13" s="56" t="s">
        <v>58</v>
      </c>
      <c r="C13" s="56" t="s">
        <v>504</v>
      </c>
    </row>
    <row r="14" spans="1:9" x14ac:dyDescent="0.3">
      <c r="A14" s="67" t="s">
        <v>69</v>
      </c>
      <c r="B14" s="68" t="s">
        <v>25</v>
      </c>
      <c r="C14" s="252">
        <f>EP_2!C13</f>
        <v>0.14285714285714285</v>
      </c>
    </row>
    <row r="15" spans="1:9" x14ac:dyDescent="0.3">
      <c r="A15" s="67" t="s">
        <v>70</v>
      </c>
      <c r="B15" s="68" t="s">
        <v>229</v>
      </c>
      <c r="C15" s="252">
        <f>EP_2!C14</f>
        <v>0.14285714285714285</v>
      </c>
    </row>
    <row r="16" spans="1:9" x14ac:dyDescent="0.3">
      <c r="A16" s="67" t="s">
        <v>71</v>
      </c>
      <c r="B16" s="68" t="s">
        <v>234</v>
      </c>
      <c r="C16" s="252">
        <f>EP_2!C15</f>
        <v>0.14285714285714285</v>
      </c>
    </row>
    <row r="17" spans="1:7" x14ac:dyDescent="0.3">
      <c r="A17" s="67" t="s">
        <v>72</v>
      </c>
      <c r="B17" s="68" t="s">
        <v>492</v>
      </c>
      <c r="C17" s="252">
        <f>EP_2!C16</f>
        <v>0.14285714285714285</v>
      </c>
    </row>
    <row r="18" spans="1:7" x14ac:dyDescent="0.3">
      <c r="A18" s="67" t="s">
        <v>73</v>
      </c>
      <c r="B18" s="68" t="s">
        <v>245</v>
      </c>
      <c r="C18" s="252">
        <f>EP_2!C17</f>
        <v>0.14285714285714285</v>
      </c>
    </row>
    <row r="19" spans="1:7" x14ac:dyDescent="0.3">
      <c r="A19" s="67" t="s">
        <v>74</v>
      </c>
      <c r="B19" s="68" t="s">
        <v>244</v>
      </c>
      <c r="C19" s="252">
        <f>EP_2!C18</f>
        <v>0.14285714285714285</v>
      </c>
    </row>
    <row r="20" spans="1:7" x14ac:dyDescent="0.3">
      <c r="A20" s="67" t="s">
        <v>112</v>
      </c>
      <c r="B20" s="68" t="s">
        <v>27</v>
      </c>
      <c r="C20" s="252">
        <f>EP_2!C19</f>
        <v>0.14285714285714285</v>
      </c>
    </row>
    <row r="23" spans="1:7" ht="15" thickBot="1" x14ac:dyDescent="0.35"/>
    <row r="24" spans="1:7" x14ac:dyDescent="0.3">
      <c r="A24" s="84" t="s">
        <v>40</v>
      </c>
      <c r="B24" s="85" t="s">
        <v>455</v>
      </c>
      <c r="C24" s="86" t="s">
        <v>505</v>
      </c>
      <c r="E24" s="4" t="s">
        <v>40</v>
      </c>
      <c r="F24" s="4" t="s">
        <v>455</v>
      </c>
      <c r="G24" s="4" t="s">
        <v>111</v>
      </c>
    </row>
    <row r="25" spans="1:7" x14ac:dyDescent="0.3">
      <c r="A25" s="60" t="s">
        <v>457</v>
      </c>
      <c r="B25" s="57" t="s">
        <v>9</v>
      </c>
      <c r="C25" s="61" cm="1">
        <f t="array" ref="C25:C26">MMULT(C8:I9,C14:C20)</f>
        <v>0.53439960131272113</v>
      </c>
      <c r="E25" s="4" t="s">
        <v>457</v>
      </c>
      <c r="F25" s="4" t="s">
        <v>9</v>
      </c>
      <c r="G25" s="31">
        <f>C25</f>
        <v>0.53439960131272113</v>
      </c>
    </row>
    <row r="26" spans="1:7" ht="15" thickBot="1" x14ac:dyDescent="0.35">
      <c r="A26" s="62" t="s">
        <v>458</v>
      </c>
      <c r="B26" s="63" t="s">
        <v>77</v>
      </c>
      <c r="C26" s="64">
        <v>0.46560039868727893</v>
      </c>
      <c r="E26" s="4" t="s">
        <v>458</v>
      </c>
      <c r="F26" s="4" t="s">
        <v>77</v>
      </c>
      <c r="G26" s="31">
        <f>C26</f>
        <v>0.46560039868727893</v>
      </c>
    </row>
    <row r="32" spans="1:7" x14ac:dyDescent="0.3">
      <c r="A32" s="129" t="s">
        <v>315</v>
      </c>
    </row>
  </sheetData>
  <mergeCells count="2">
    <mergeCell ref="A4:B4"/>
    <mergeCell ref="A10:B10"/>
  </mergeCells>
  <phoneticPr fontId="8" type="noConversion"/>
  <hyperlinks>
    <hyperlink ref="A32" location="'Tabla de contenidos'!A1" display="&lt;&lt; Volver a la Tabla de contenidos" xr:uid="{88978A01-BC9B-4588-8685-5BC96684C23D}"/>
  </hyperlinks>
  <pageMargins left="0.7" right="0.7" top="0.75" bottom="0.75" header="0.3" footer="0.3"/>
  <pageSetup paperSize="9" orientation="portrait" horizontalDpi="0"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BCEA-11B0-481C-B1CA-347C605931B7}">
  <sheetPr>
    <tabColor rgb="FFFFFF99"/>
  </sheetPr>
  <dimension ref="A1:I26"/>
  <sheetViews>
    <sheetView workbookViewId="0">
      <selection activeCell="I10" sqref="I10"/>
    </sheetView>
  </sheetViews>
  <sheetFormatPr defaultColWidth="8.77734375" defaultRowHeight="14.4" x14ac:dyDescent="0.3"/>
  <cols>
    <col min="1" max="1" width="3.33203125" bestFit="1" customWidth="1"/>
    <col min="2" max="2" width="23.88671875" bestFit="1" customWidth="1"/>
    <col min="3" max="3" width="19.6640625" bestFit="1" customWidth="1"/>
    <col min="4" max="4" width="6.88671875" bestFit="1" customWidth="1"/>
    <col min="7" max="7" width="10.6640625" bestFit="1" customWidth="1"/>
    <col min="8" max="8" width="10.109375" bestFit="1" customWidth="1"/>
  </cols>
  <sheetData>
    <row r="1" spans="1:9" x14ac:dyDescent="0.3">
      <c r="A1" s="56" t="s">
        <v>40</v>
      </c>
      <c r="B1" s="56" t="s">
        <v>455</v>
      </c>
      <c r="C1" s="58" t="s">
        <v>75</v>
      </c>
      <c r="D1" s="58" t="s">
        <v>253</v>
      </c>
    </row>
    <row r="2" spans="1:9" x14ac:dyDescent="0.3">
      <c r="A2" s="46" t="s">
        <v>457</v>
      </c>
      <c r="B2" s="46" t="s">
        <v>9</v>
      </c>
      <c r="C2" s="36">
        <f>'O1'!B2</f>
        <v>2.4684378023378101E-2</v>
      </c>
      <c r="D2" s="108">
        <f>'O2'!B2</f>
        <v>0.7683115654306244</v>
      </c>
    </row>
    <row r="3" spans="1:9" x14ac:dyDescent="0.3">
      <c r="A3" s="46" t="s">
        <v>458</v>
      </c>
      <c r="B3" s="46" t="s">
        <v>77</v>
      </c>
      <c r="C3" s="36">
        <f>'O1'!B3</f>
        <v>2.8104062700943157E-2</v>
      </c>
      <c r="D3" s="108">
        <f>'O2'!B3</f>
        <v>0.3501287941474559</v>
      </c>
    </row>
    <row r="4" spans="1:9" x14ac:dyDescent="0.3">
      <c r="A4" s="253" t="s">
        <v>110</v>
      </c>
      <c r="B4" s="253"/>
      <c r="C4" s="139">
        <f>SUM(C2:C3)</f>
        <v>5.2788440724321262E-2</v>
      </c>
      <c r="D4" s="69">
        <f>SUM(D2:D3)</f>
        <v>1.1184403595780803</v>
      </c>
    </row>
    <row r="5" spans="1:9" x14ac:dyDescent="0.3">
      <c r="I5" s="142"/>
    </row>
    <row r="7" spans="1:9" x14ac:dyDescent="0.3">
      <c r="A7" s="56" t="s">
        <v>40</v>
      </c>
      <c r="B7" s="56" t="s">
        <v>455</v>
      </c>
      <c r="C7" s="58" t="s">
        <v>75</v>
      </c>
      <c r="D7" s="58" t="s">
        <v>253</v>
      </c>
    </row>
    <row r="8" spans="1:9" x14ac:dyDescent="0.3">
      <c r="A8" s="46" t="s">
        <v>457</v>
      </c>
      <c r="B8" s="46" t="s">
        <v>9</v>
      </c>
      <c r="C8" s="5">
        <f>C2/C4</f>
        <v>0.46760953126628813</v>
      </c>
      <c r="D8" s="168">
        <f>D2/D4</f>
        <v>0.68694907050784693</v>
      </c>
    </row>
    <row r="9" spans="1:9" x14ac:dyDescent="0.3">
      <c r="A9" s="46" t="s">
        <v>458</v>
      </c>
      <c r="B9" s="46" t="s">
        <v>77</v>
      </c>
      <c r="C9" s="5">
        <f>C3/C4</f>
        <v>0.53239046873371176</v>
      </c>
      <c r="D9" s="168">
        <f>D3/D4</f>
        <v>0.31305092949215302</v>
      </c>
    </row>
    <row r="10" spans="1:9" x14ac:dyDescent="0.3">
      <c r="A10" s="253" t="s">
        <v>110</v>
      </c>
      <c r="B10" s="253"/>
      <c r="C10" s="69">
        <f>SUM(C8:C9)</f>
        <v>0.99999999999999989</v>
      </c>
      <c r="D10" s="69">
        <f>SUM(D8:D9)</f>
        <v>1</v>
      </c>
    </row>
    <row r="13" spans="1:9" x14ac:dyDescent="0.3">
      <c r="A13" s="56" t="s">
        <v>40</v>
      </c>
      <c r="B13" s="56" t="s">
        <v>58</v>
      </c>
      <c r="C13" s="56" t="s">
        <v>504</v>
      </c>
    </row>
    <row r="14" spans="1:9" x14ac:dyDescent="0.3">
      <c r="A14" s="59" t="s">
        <v>75</v>
      </c>
      <c r="B14" s="65" t="s">
        <v>24</v>
      </c>
      <c r="C14" s="4">
        <f>EP_3!C8</f>
        <v>0.5</v>
      </c>
    </row>
    <row r="15" spans="1:9" x14ac:dyDescent="0.3">
      <c r="A15" s="59" t="s">
        <v>253</v>
      </c>
      <c r="B15" s="65" t="s">
        <v>254</v>
      </c>
      <c r="C15" s="4">
        <f>EP_3!C9</f>
        <v>0.5</v>
      </c>
    </row>
    <row r="18" spans="1:8" ht="15" thickBot="1" x14ac:dyDescent="0.35"/>
    <row r="19" spans="1:8" x14ac:dyDescent="0.3">
      <c r="A19" s="84" t="s">
        <v>40</v>
      </c>
      <c r="B19" s="85" t="s">
        <v>455</v>
      </c>
      <c r="C19" s="86" t="s">
        <v>505</v>
      </c>
      <c r="F19" s="4" t="s">
        <v>40</v>
      </c>
      <c r="G19" s="4" t="s">
        <v>455</v>
      </c>
      <c r="H19" s="4" t="s">
        <v>505</v>
      </c>
    </row>
    <row r="20" spans="1:8" x14ac:dyDescent="0.3">
      <c r="A20" s="60" t="s">
        <v>457</v>
      </c>
      <c r="B20" s="57" t="s">
        <v>9</v>
      </c>
      <c r="C20" s="61" cm="1">
        <f t="array" ref="C20:C21">MMULT(C8:D9,C14:C15)</f>
        <v>0.57727930088706758</v>
      </c>
      <c r="F20" s="4" t="s">
        <v>457</v>
      </c>
      <c r="G20" s="4" t="s">
        <v>9</v>
      </c>
      <c r="H20" s="31">
        <f>C20</f>
        <v>0.57727930088706758</v>
      </c>
    </row>
    <row r="21" spans="1:8" ht="15" thickBot="1" x14ac:dyDescent="0.35">
      <c r="A21" s="62" t="s">
        <v>458</v>
      </c>
      <c r="B21" s="63" t="s">
        <v>77</v>
      </c>
      <c r="C21" s="64">
        <v>0.42272069911293242</v>
      </c>
      <c r="F21" s="4" t="s">
        <v>458</v>
      </c>
      <c r="G21" s="4" t="s">
        <v>77</v>
      </c>
      <c r="H21" s="31">
        <f>C21</f>
        <v>0.42272069911293242</v>
      </c>
    </row>
    <row r="26" spans="1:8" x14ac:dyDescent="0.3">
      <c r="A26" s="129" t="s">
        <v>315</v>
      </c>
    </row>
  </sheetData>
  <mergeCells count="2">
    <mergeCell ref="A4:B4"/>
    <mergeCell ref="A10:B10"/>
  </mergeCells>
  <hyperlinks>
    <hyperlink ref="A26" location="'Tabla de contenidos'!A1" display="&lt;&lt; Volver a la Tabla de contenidos" xr:uid="{E2F05BAD-B819-4AE6-B735-3137E8EF173A}"/>
  </hyperlinks>
  <pageMargins left="0.7" right="0.7" top="0.75" bottom="0.75" header="0.3" footer="0.3"/>
  <pageSetup paperSize="9" orientation="portrait" horizontalDpi="0"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DC7A-0BCA-40B9-A277-DEF936534BB4}">
  <sheetPr>
    <tabColor rgb="FFFFFF99"/>
  </sheetPr>
  <dimension ref="A1:H26"/>
  <sheetViews>
    <sheetView workbookViewId="0">
      <selection activeCell="I7" sqref="I7"/>
    </sheetView>
  </sheetViews>
  <sheetFormatPr defaultColWidth="8.77734375" defaultRowHeight="14.4" x14ac:dyDescent="0.3"/>
  <cols>
    <col min="1" max="1" width="4.77734375" bestFit="1" customWidth="1"/>
    <col min="2" max="2" width="18.5546875" bestFit="1" customWidth="1"/>
    <col min="3" max="3" width="19.6640625" bestFit="1" customWidth="1"/>
    <col min="7" max="7" width="10.6640625" bestFit="1" customWidth="1"/>
    <col min="8" max="8" width="10.109375" bestFit="1" customWidth="1"/>
  </cols>
  <sheetData>
    <row r="1" spans="1:4" x14ac:dyDescent="0.3">
      <c r="A1" s="56" t="s">
        <v>40</v>
      </c>
      <c r="B1" s="56" t="s">
        <v>455</v>
      </c>
      <c r="C1" s="74" t="s">
        <v>489</v>
      </c>
      <c r="D1" s="74" t="s">
        <v>490</v>
      </c>
    </row>
    <row r="2" spans="1:4" x14ac:dyDescent="0.3">
      <c r="A2" s="46" t="s">
        <v>457</v>
      </c>
      <c r="B2" s="46" t="s">
        <v>9</v>
      </c>
      <c r="C2" s="5">
        <f>'A1'!B2</f>
        <v>169</v>
      </c>
      <c r="D2" s="5">
        <f>1/'A2'!B2</f>
        <v>0.11627906976744186</v>
      </c>
    </row>
    <row r="3" spans="1:4" x14ac:dyDescent="0.3">
      <c r="A3" s="46" t="s">
        <v>458</v>
      </c>
      <c r="B3" s="46" t="s">
        <v>77</v>
      </c>
      <c r="C3" s="5">
        <f>'A1'!B3</f>
        <v>75</v>
      </c>
      <c r="D3" s="5">
        <f>1/'A2'!B3</f>
        <v>9.5011876484560567E-2</v>
      </c>
    </row>
    <row r="4" spans="1:4" x14ac:dyDescent="0.3">
      <c r="A4" s="253" t="s">
        <v>110</v>
      </c>
      <c r="B4" s="253"/>
      <c r="C4" s="69">
        <f>SUM(C2:C3)</f>
        <v>244</v>
      </c>
      <c r="D4" s="70">
        <f>SUM(D2:D3)</f>
        <v>0.21129094625200243</v>
      </c>
    </row>
    <row r="7" spans="1:4" x14ac:dyDescent="0.3">
      <c r="A7" s="56" t="s">
        <v>40</v>
      </c>
      <c r="B7" s="56" t="s">
        <v>455</v>
      </c>
      <c r="C7" s="74" t="s">
        <v>489</v>
      </c>
      <c r="D7" s="74" t="s">
        <v>490</v>
      </c>
    </row>
    <row r="8" spans="1:4" x14ac:dyDescent="0.3">
      <c r="A8" s="46" t="s">
        <v>457</v>
      </c>
      <c r="B8" s="46" t="s">
        <v>9</v>
      </c>
      <c r="C8" s="5">
        <f>C2/C4</f>
        <v>0.69262295081967218</v>
      </c>
      <c r="D8" s="143">
        <f>D2/D4</f>
        <v>0.55032679738562096</v>
      </c>
    </row>
    <row r="9" spans="1:4" x14ac:dyDescent="0.3">
      <c r="A9" s="46" t="s">
        <v>458</v>
      </c>
      <c r="B9" s="46" t="s">
        <v>77</v>
      </c>
      <c r="C9" s="5">
        <f>C3/C4</f>
        <v>0.30737704918032788</v>
      </c>
      <c r="D9" s="143">
        <f>D3/D4</f>
        <v>0.4496732026143791</v>
      </c>
    </row>
    <row r="10" spans="1:4" x14ac:dyDescent="0.3">
      <c r="A10" s="253" t="s">
        <v>110</v>
      </c>
      <c r="B10" s="253"/>
      <c r="C10" s="69">
        <f>SUM(C8:C9)</f>
        <v>1</v>
      </c>
      <c r="D10" s="110">
        <f>SUM(D8:D9)</f>
        <v>1</v>
      </c>
    </row>
    <row r="13" spans="1:4" x14ac:dyDescent="0.3">
      <c r="A13" s="56" t="s">
        <v>40</v>
      </c>
      <c r="B13" s="56" t="s">
        <v>58</v>
      </c>
      <c r="C13" s="56" t="s">
        <v>504</v>
      </c>
    </row>
    <row r="14" spans="1:4" x14ac:dyDescent="0.3">
      <c r="A14" s="72" t="s">
        <v>489</v>
      </c>
      <c r="B14" s="73" t="s">
        <v>28</v>
      </c>
      <c r="C14" s="4">
        <f>EP_4!C8</f>
        <v>0.5</v>
      </c>
    </row>
    <row r="15" spans="1:4" x14ac:dyDescent="0.3">
      <c r="A15" s="72" t="s">
        <v>490</v>
      </c>
      <c r="B15" s="73" t="s">
        <v>248</v>
      </c>
      <c r="C15" s="4">
        <f>EP_4!C9</f>
        <v>0.5</v>
      </c>
    </row>
    <row r="18" spans="1:8" ht="15" thickBot="1" x14ac:dyDescent="0.35"/>
    <row r="19" spans="1:8" x14ac:dyDescent="0.3">
      <c r="A19" s="84" t="s">
        <v>40</v>
      </c>
      <c r="B19" s="85" t="s">
        <v>455</v>
      </c>
      <c r="C19" s="86" t="s">
        <v>505</v>
      </c>
      <c r="F19" s="4" t="s">
        <v>40</v>
      </c>
      <c r="G19" s="4" t="s">
        <v>455</v>
      </c>
      <c r="H19" s="4" t="s">
        <v>505</v>
      </c>
    </row>
    <row r="20" spans="1:8" x14ac:dyDescent="0.3">
      <c r="A20" s="60" t="s">
        <v>457</v>
      </c>
      <c r="B20" s="57" t="s">
        <v>9</v>
      </c>
      <c r="C20" s="61" cm="1">
        <f t="array" ref="C20:C21">MMULT(C8:D9,C14:C15)</f>
        <v>0.62147487410264657</v>
      </c>
      <c r="F20" s="4" t="s">
        <v>457</v>
      </c>
      <c r="G20" s="4" t="s">
        <v>9</v>
      </c>
      <c r="H20" s="31">
        <f>C20</f>
        <v>0.62147487410264657</v>
      </c>
    </row>
    <row r="21" spans="1:8" ht="15" thickBot="1" x14ac:dyDescent="0.35">
      <c r="A21" s="62" t="s">
        <v>458</v>
      </c>
      <c r="B21" s="63" t="s">
        <v>77</v>
      </c>
      <c r="C21" s="64">
        <v>0.37852512589735349</v>
      </c>
      <c r="F21" s="4" t="s">
        <v>458</v>
      </c>
      <c r="G21" s="4" t="s">
        <v>77</v>
      </c>
      <c r="H21" s="31">
        <f>C21</f>
        <v>0.37852512589735349</v>
      </c>
    </row>
    <row r="26" spans="1:8" x14ac:dyDescent="0.3">
      <c r="A26" s="129" t="s">
        <v>315</v>
      </c>
    </row>
  </sheetData>
  <mergeCells count="2">
    <mergeCell ref="A4:B4"/>
    <mergeCell ref="A10:B10"/>
  </mergeCells>
  <hyperlinks>
    <hyperlink ref="A26" location="'Tabla de contenidos'!A1" display="&lt;&lt; Volver a la Tabla de contenidos" xr:uid="{B37A90B9-D68C-42FF-A9B2-7A34C4FC2FBB}"/>
  </hyperlinks>
  <pageMargins left="0.7" right="0.7" top="0.75" bottom="0.75" header="0.3" footer="0.3"/>
  <pageSetup paperSize="9" orientation="portrait" horizontalDpi="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56A2-5892-4EC6-AE28-2DF666753515}">
  <sheetPr>
    <tabColor rgb="FFC4DE00"/>
  </sheetPr>
  <dimension ref="A1:N15"/>
  <sheetViews>
    <sheetView workbookViewId="0">
      <selection activeCell="Q12" sqref="Q12"/>
    </sheetView>
  </sheetViews>
  <sheetFormatPr defaultColWidth="8.77734375" defaultRowHeight="14.4" x14ac:dyDescent="0.3"/>
  <cols>
    <col min="1" max="1" width="3.109375" bestFit="1" customWidth="1"/>
    <col min="2" max="2" width="11" bestFit="1" customWidth="1"/>
    <col min="3" max="3" width="9.33203125" bestFit="1" customWidth="1"/>
    <col min="4" max="4" width="10.6640625" bestFit="1" customWidth="1"/>
    <col min="5" max="5" width="13.6640625" bestFit="1" customWidth="1"/>
    <col min="6" max="6" width="9.5546875" bestFit="1" customWidth="1"/>
    <col min="8" max="8" width="3.109375" bestFit="1" customWidth="1"/>
    <col min="9" max="9" width="13.109375" bestFit="1" customWidth="1"/>
    <col min="10" max="10" width="16" bestFit="1" customWidth="1"/>
    <col min="12" max="12" width="3.109375" bestFit="1" customWidth="1"/>
    <col min="13" max="13" width="11" bestFit="1" customWidth="1"/>
    <col min="14" max="14" width="19.6640625" bestFit="1" customWidth="1"/>
  </cols>
  <sheetData>
    <row r="1" spans="1:14" x14ac:dyDescent="0.3">
      <c r="A1" s="96" t="s">
        <v>40</v>
      </c>
      <c r="B1" s="96" t="s">
        <v>455</v>
      </c>
      <c r="C1" s="96" t="s">
        <v>45</v>
      </c>
      <c r="D1" s="96" t="s">
        <v>47</v>
      </c>
      <c r="E1" s="96" t="s">
        <v>46</v>
      </c>
      <c r="F1" s="96" t="s">
        <v>114</v>
      </c>
      <c r="H1" s="98" t="s">
        <v>40</v>
      </c>
      <c r="I1" s="98" t="s">
        <v>113</v>
      </c>
      <c r="J1" s="98" t="s">
        <v>504</v>
      </c>
      <c r="L1" s="100" t="s">
        <v>40</v>
      </c>
      <c r="M1" s="101" t="s">
        <v>455</v>
      </c>
      <c r="N1" s="102" t="s">
        <v>505</v>
      </c>
    </row>
    <row r="2" spans="1:14" x14ac:dyDescent="0.3">
      <c r="A2" s="57" t="s">
        <v>457</v>
      </c>
      <c r="B2" s="57" t="s">
        <v>9</v>
      </c>
      <c r="C2" s="97">
        <f>ED_F!C27</f>
        <v>0.36664437685618861</v>
      </c>
      <c r="D2" s="97">
        <f>ED_D!C25</f>
        <v>0.53439960131272113</v>
      </c>
      <c r="E2" s="97">
        <f>ED_O!C20</f>
        <v>0.57727930088706758</v>
      </c>
      <c r="F2" s="97">
        <f>ED_A!C20</f>
        <v>0.62147487410264657</v>
      </c>
      <c r="H2" s="75" t="s">
        <v>41</v>
      </c>
      <c r="I2" s="75" t="s">
        <v>45</v>
      </c>
      <c r="J2" s="75">
        <f>EP_Criterios!C10</f>
        <v>0.25</v>
      </c>
      <c r="L2" s="103" t="s">
        <v>457</v>
      </c>
      <c r="M2" s="99" t="s">
        <v>9</v>
      </c>
      <c r="N2" s="248" cm="1">
        <f t="array" ref="N2:N3">MMULT(C2:F3,J2:J5)</f>
        <v>0.52494953828965596</v>
      </c>
    </row>
    <row r="3" spans="1:14" ht="15" thickBot="1" x14ac:dyDescent="0.35">
      <c r="A3" s="57" t="s">
        <v>458</v>
      </c>
      <c r="B3" s="57" t="s">
        <v>77</v>
      </c>
      <c r="C3" s="97">
        <f>ED_F!C28</f>
        <v>0.63335562314381133</v>
      </c>
      <c r="D3" s="97">
        <f>ED_D!C26</f>
        <v>0.46560039868727893</v>
      </c>
      <c r="E3" s="97">
        <f>ED_O!C21</f>
        <v>0.42272069911293242</v>
      </c>
      <c r="F3" s="97">
        <f>ED_A!C21</f>
        <v>0.37852512589735349</v>
      </c>
      <c r="H3" s="75" t="s">
        <v>42</v>
      </c>
      <c r="I3" s="75" t="s">
        <v>47</v>
      </c>
      <c r="J3" s="75">
        <f>EP_Criterios!C11</f>
        <v>0.25</v>
      </c>
      <c r="L3" s="104" t="s">
        <v>458</v>
      </c>
      <c r="M3" s="105" t="s">
        <v>77</v>
      </c>
      <c r="N3" s="249">
        <v>0.47505046171034404</v>
      </c>
    </row>
    <row r="4" spans="1:14" x14ac:dyDescent="0.3">
      <c r="H4" s="75" t="s">
        <v>43</v>
      </c>
      <c r="I4" s="75" t="s">
        <v>46</v>
      </c>
      <c r="J4" s="75">
        <f>EP_Criterios!C12</f>
        <v>0.25</v>
      </c>
    </row>
    <row r="5" spans="1:14" x14ac:dyDescent="0.3">
      <c r="H5" s="75" t="s">
        <v>44</v>
      </c>
      <c r="I5" s="75" t="s">
        <v>114</v>
      </c>
      <c r="J5" s="75">
        <f>EP_Criterios!C13</f>
        <v>0.25</v>
      </c>
    </row>
    <row r="15" spans="1:14" x14ac:dyDescent="0.3">
      <c r="A15" s="129" t="s">
        <v>315</v>
      </c>
    </row>
  </sheetData>
  <hyperlinks>
    <hyperlink ref="A15" location="'Tabla de contenidos'!A1" display="&lt;&lt; Volver a la Tabla de contenidos" xr:uid="{F4A1631B-4323-42BC-9A9C-9182D86C1846}"/>
  </hyperlinks>
  <pageMargins left="0.7" right="0.7" top="0.75" bottom="0.75" header="0.3" footer="0.3"/>
  <pageSetup paperSize="9" orientation="portrait" horizontalDpi="0" verticalDpi="0"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112F-5FB7-46EE-8B69-29F39D8774ED}">
  <sheetPr>
    <tabColor rgb="FFC4DE00"/>
  </sheetPr>
  <dimension ref="A1:AG65"/>
  <sheetViews>
    <sheetView workbookViewId="0">
      <selection activeCell="S11" sqref="S11"/>
    </sheetView>
  </sheetViews>
  <sheetFormatPr defaultColWidth="8.77734375" defaultRowHeight="14.4" x14ac:dyDescent="0.3"/>
  <cols>
    <col min="1" max="1" width="14" customWidth="1"/>
    <col min="2" max="2" width="10.6640625" bestFit="1" customWidth="1"/>
    <col min="3" max="4" width="12.44140625" bestFit="1" customWidth="1"/>
    <col min="5" max="6" width="12" bestFit="1" customWidth="1"/>
    <col min="7" max="12" width="6" bestFit="1" customWidth="1"/>
    <col min="13" max="16" width="7.33203125" bestFit="1" customWidth="1"/>
    <col min="17" max="17" width="9.44140625" bestFit="1" customWidth="1"/>
  </cols>
  <sheetData>
    <row r="1" spans="1:33" x14ac:dyDescent="0.3">
      <c r="A1" s="4" t="s">
        <v>113</v>
      </c>
      <c r="B1" s="4" t="s">
        <v>115</v>
      </c>
      <c r="C1" s="4" t="s">
        <v>41</v>
      </c>
      <c r="D1" s="4" t="s">
        <v>42</v>
      </c>
      <c r="E1" s="4" t="s">
        <v>43</v>
      </c>
      <c r="F1" s="4" t="s">
        <v>44</v>
      </c>
      <c r="G1" s="4" t="s">
        <v>116</v>
      </c>
      <c r="H1" s="4" t="s">
        <v>117</v>
      </c>
      <c r="I1" s="4" t="s">
        <v>118</v>
      </c>
      <c r="J1" s="4" t="s">
        <v>119</v>
      </c>
      <c r="K1" s="4" t="s">
        <v>120</v>
      </c>
      <c r="L1" s="4" t="s">
        <v>121</v>
      </c>
      <c r="M1" s="4" t="s">
        <v>122</v>
      </c>
      <c r="N1" s="4" t="s">
        <v>123</v>
      </c>
      <c r="O1" s="4" t="s">
        <v>125</v>
      </c>
      <c r="P1" s="154" t="s">
        <v>124</v>
      </c>
      <c r="Q1" s="159" t="s">
        <v>454</v>
      </c>
    </row>
    <row r="2" spans="1:33" x14ac:dyDescent="0.3">
      <c r="A2" s="145" t="s">
        <v>41</v>
      </c>
      <c r="B2" s="4">
        <v>1</v>
      </c>
      <c r="C2" s="4">
        <v>3</v>
      </c>
      <c r="D2" s="4">
        <v>1</v>
      </c>
      <c r="E2" s="4">
        <v>1</v>
      </c>
      <c r="F2" s="4">
        <v>1</v>
      </c>
      <c r="G2" s="4">
        <v>3</v>
      </c>
      <c r="H2" s="4">
        <v>3</v>
      </c>
      <c r="I2" s="4">
        <v>3</v>
      </c>
      <c r="J2" s="4">
        <v>1</v>
      </c>
      <c r="K2" s="4">
        <v>1</v>
      </c>
      <c r="L2" s="4">
        <v>1</v>
      </c>
      <c r="M2" s="4">
        <v>3</v>
      </c>
      <c r="N2" s="4">
        <v>3</v>
      </c>
      <c r="O2" s="4">
        <v>3</v>
      </c>
      <c r="P2" s="154">
        <v>1</v>
      </c>
      <c r="Q2" s="160">
        <v>45</v>
      </c>
    </row>
    <row r="3" spans="1:33" x14ac:dyDescent="0.3">
      <c r="A3" s="145" t="s">
        <v>42</v>
      </c>
      <c r="B3" s="4">
        <v>1</v>
      </c>
      <c r="C3" s="4">
        <v>1</v>
      </c>
      <c r="D3" s="4">
        <v>3</v>
      </c>
      <c r="E3" s="4">
        <v>1</v>
      </c>
      <c r="F3" s="4">
        <v>1</v>
      </c>
      <c r="G3" s="4">
        <v>3</v>
      </c>
      <c r="H3" s="4">
        <v>1</v>
      </c>
      <c r="I3" s="4">
        <v>1</v>
      </c>
      <c r="J3" s="4">
        <v>3</v>
      </c>
      <c r="K3" s="4">
        <v>3</v>
      </c>
      <c r="L3" s="4">
        <v>1</v>
      </c>
      <c r="M3" s="4">
        <v>3</v>
      </c>
      <c r="N3" s="4">
        <v>3</v>
      </c>
      <c r="O3" s="4">
        <v>1</v>
      </c>
      <c r="P3" s="154">
        <v>3</v>
      </c>
      <c r="Q3" s="160">
        <v>35</v>
      </c>
    </row>
    <row r="4" spans="1:33" x14ac:dyDescent="0.3">
      <c r="A4" s="145" t="s">
        <v>43</v>
      </c>
      <c r="B4" s="4">
        <v>1</v>
      </c>
      <c r="C4" s="4">
        <v>1</v>
      </c>
      <c r="D4" s="4">
        <v>1</v>
      </c>
      <c r="E4" s="4">
        <v>3</v>
      </c>
      <c r="F4" s="4">
        <v>1</v>
      </c>
      <c r="G4" s="4">
        <v>1</v>
      </c>
      <c r="H4" s="4">
        <v>3</v>
      </c>
      <c r="I4" s="4">
        <v>1</v>
      </c>
      <c r="J4" s="4">
        <v>3</v>
      </c>
      <c r="K4" s="4">
        <v>1</v>
      </c>
      <c r="L4" s="4">
        <v>3</v>
      </c>
      <c r="M4" s="4">
        <v>3</v>
      </c>
      <c r="N4" s="4">
        <v>1</v>
      </c>
      <c r="O4" s="4">
        <v>3</v>
      </c>
      <c r="P4" s="154">
        <v>3</v>
      </c>
      <c r="Q4" s="160">
        <v>10</v>
      </c>
    </row>
    <row r="5" spans="1:33" ht="15" thickBot="1" x14ac:dyDescent="0.35">
      <c r="A5" s="145" t="s">
        <v>44</v>
      </c>
      <c r="B5" s="4">
        <v>1</v>
      </c>
      <c r="C5" s="4">
        <v>1</v>
      </c>
      <c r="D5" s="4">
        <v>1</v>
      </c>
      <c r="E5" s="4">
        <v>1</v>
      </c>
      <c r="F5" s="4">
        <v>3</v>
      </c>
      <c r="G5" s="4">
        <v>1</v>
      </c>
      <c r="H5" s="4">
        <v>1</v>
      </c>
      <c r="I5" s="4">
        <v>3</v>
      </c>
      <c r="J5" s="4">
        <v>1</v>
      </c>
      <c r="K5" s="4">
        <v>3</v>
      </c>
      <c r="L5" s="4">
        <v>3</v>
      </c>
      <c r="M5" s="4">
        <v>1</v>
      </c>
      <c r="N5" s="4">
        <v>3</v>
      </c>
      <c r="O5" s="4">
        <v>3</v>
      </c>
      <c r="P5" s="154">
        <v>3</v>
      </c>
      <c r="Q5" s="161">
        <v>10</v>
      </c>
    </row>
    <row r="6" spans="1:33" x14ac:dyDescent="0.3">
      <c r="B6">
        <f>SUM(B2:B5)</f>
        <v>4</v>
      </c>
      <c r="C6">
        <f t="shared" ref="C6:Q6" si="0">SUM(C2:C5)</f>
        <v>6</v>
      </c>
      <c r="D6">
        <f t="shared" si="0"/>
        <v>6</v>
      </c>
      <c r="E6">
        <f t="shared" si="0"/>
        <v>6</v>
      </c>
      <c r="F6">
        <f t="shared" si="0"/>
        <v>6</v>
      </c>
      <c r="G6">
        <f t="shared" si="0"/>
        <v>8</v>
      </c>
      <c r="H6">
        <f t="shared" si="0"/>
        <v>8</v>
      </c>
      <c r="I6">
        <f t="shared" si="0"/>
        <v>8</v>
      </c>
      <c r="J6">
        <f t="shared" si="0"/>
        <v>8</v>
      </c>
      <c r="K6">
        <f t="shared" si="0"/>
        <v>8</v>
      </c>
      <c r="L6">
        <f t="shared" si="0"/>
        <v>8</v>
      </c>
      <c r="M6">
        <f t="shared" si="0"/>
        <v>10</v>
      </c>
      <c r="N6">
        <f t="shared" si="0"/>
        <v>10</v>
      </c>
      <c r="O6">
        <f t="shared" si="0"/>
        <v>10</v>
      </c>
      <c r="P6">
        <f t="shared" si="0"/>
        <v>10</v>
      </c>
      <c r="Q6">
        <f t="shared" si="0"/>
        <v>100</v>
      </c>
    </row>
    <row r="7" spans="1:33" ht="15" thickBot="1" x14ac:dyDescent="0.35"/>
    <row r="8" spans="1:33" x14ac:dyDescent="0.3">
      <c r="A8" s="4" t="s">
        <v>113</v>
      </c>
      <c r="B8" s="4" t="s">
        <v>115</v>
      </c>
      <c r="C8" s="4" t="s">
        <v>41</v>
      </c>
      <c r="D8" s="4" t="s">
        <v>42</v>
      </c>
      <c r="E8" s="4" t="s">
        <v>43</v>
      </c>
      <c r="F8" s="4" t="s">
        <v>44</v>
      </c>
      <c r="G8" s="4" t="s">
        <v>116</v>
      </c>
      <c r="H8" s="4" t="s">
        <v>117</v>
      </c>
      <c r="I8" s="4" t="s">
        <v>118</v>
      </c>
      <c r="J8" s="4" t="s">
        <v>119</v>
      </c>
      <c r="K8" s="4" t="s">
        <v>120</v>
      </c>
      <c r="L8" s="4" t="s">
        <v>121</v>
      </c>
      <c r="M8" s="4" t="s">
        <v>122</v>
      </c>
      <c r="N8" s="4" t="s">
        <v>123</v>
      </c>
      <c r="O8" s="4" t="s">
        <v>125</v>
      </c>
      <c r="P8" s="154" t="s">
        <v>124</v>
      </c>
      <c r="Q8" s="159" t="s">
        <v>453</v>
      </c>
      <c r="U8" s="133"/>
      <c r="V8" s="133"/>
      <c r="W8" s="133"/>
      <c r="X8" s="133"/>
      <c r="AB8" s="133"/>
      <c r="AC8" s="133"/>
      <c r="AD8" s="133"/>
      <c r="AE8" s="133"/>
    </row>
    <row r="9" spans="1:33" x14ac:dyDescent="0.3">
      <c r="A9" s="145" t="s">
        <v>41</v>
      </c>
      <c r="B9" s="4">
        <f>B2/B6</f>
        <v>0.25</v>
      </c>
      <c r="C9" s="4">
        <f t="shared" ref="C9:Q9" si="1">C2/C6</f>
        <v>0.5</v>
      </c>
      <c r="D9" s="4">
        <f t="shared" si="1"/>
        <v>0.16666666666666666</v>
      </c>
      <c r="E9" s="4">
        <f t="shared" si="1"/>
        <v>0.16666666666666666</v>
      </c>
      <c r="F9" s="4">
        <f t="shared" si="1"/>
        <v>0.16666666666666666</v>
      </c>
      <c r="G9" s="4">
        <f t="shared" si="1"/>
        <v>0.375</v>
      </c>
      <c r="H9" s="4">
        <f t="shared" si="1"/>
        <v>0.375</v>
      </c>
      <c r="I9" s="4">
        <f t="shared" si="1"/>
        <v>0.375</v>
      </c>
      <c r="J9" s="4">
        <f t="shared" si="1"/>
        <v>0.125</v>
      </c>
      <c r="K9" s="4">
        <f t="shared" si="1"/>
        <v>0.125</v>
      </c>
      <c r="L9" s="4">
        <f t="shared" si="1"/>
        <v>0.125</v>
      </c>
      <c r="M9" s="4">
        <f t="shared" si="1"/>
        <v>0.3</v>
      </c>
      <c r="N9" s="4">
        <f t="shared" si="1"/>
        <v>0.3</v>
      </c>
      <c r="O9" s="4">
        <f t="shared" si="1"/>
        <v>0.3</v>
      </c>
      <c r="P9" s="154">
        <f t="shared" si="1"/>
        <v>0.1</v>
      </c>
      <c r="Q9" s="160">
        <f t="shared" si="1"/>
        <v>0.45</v>
      </c>
      <c r="T9" s="133"/>
      <c r="AA9" s="133"/>
      <c r="AG9" s="133"/>
    </row>
    <row r="10" spans="1:33" x14ac:dyDescent="0.3">
      <c r="A10" s="145" t="s">
        <v>42</v>
      </c>
      <c r="B10" s="4">
        <f>B3/B6</f>
        <v>0.25</v>
      </c>
      <c r="C10" s="4">
        <f t="shared" ref="C10:Q10" si="2">C3/C6</f>
        <v>0.16666666666666666</v>
      </c>
      <c r="D10" s="4">
        <f t="shared" si="2"/>
        <v>0.5</v>
      </c>
      <c r="E10" s="4">
        <f t="shared" si="2"/>
        <v>0.16666666666666666</v>
      </c>
      <c r="F10" s="4">
        <f t="shared" si="2"/>
        <v>0.16666666666666666</v>
      </c>
      <c r="G10" s="4">
        <f t="shared" si="2"/>
        <v>0.375</v>
      </c>
      <c r="H10" s="4">
        <f t="shared" si="2"/>
        <v>0.125</v>
      </c>
      <c r="I10" s="4">
        <f t="shared" si="2"/>
        <v>0.125</v>
      </c>
      <c r="J10" s="4">
        <f t="shared" si="2"/>
        <v>0.375</v>
      </c>
      <c r="K10" s="4">
        <f t="shared" si="2"/>
        <v>0.375</v>
      </c>
      <c r="L10" s="4">
        <f t="shared" si="2"/>
        <v>0.125</v>
      </c>
      <c r="M10" s="4">
        <f t="shared" si="2"/>
        <v>0.3</v>
      </c>
      <c r="N10" s="4">
        <f t="shared" si="2"/>
        <v>0.3</v>
      </c>
      <c r="O10" s="4">
        <f t="shared" si="2"/>
        <v>0.1</v>
      </c>
      <c r="P10" s="154">
        <f t="shared" si="2"/>
        <v>0.3</v>
      </c>
      <c r="Q10" s="160">
        <f t="shared" si="2"/>
        <v>0.35</v>
      </c>
      <c r="T10" s="133"/>
      <c r="AA10" s="133"/>
      <c r="AG10" s="133"/>
    </row>
    <row r="11" spans="1:33" x14ac:dyDescent="0.3">
      <c r="A11" s="145" t="s">
        <v>43</v>
      </c>
      <c r="B11" s="4">
        <f>B4/B6</f>
        <v>0.25</v>
      </c>
      <c r="C11" s="4">
        <f t="shared" ref="C11:Q11" si="3">C4/C6</f>
        <v>0.16666666666666666</v>
      </c>
      <c r="D11" s="4">
        <f t="shared" si="3"/>
        <v>0.16666666666666666</v>
      </c>
      <c r="E11" s="4">
        <f t="shared" si="3"/>
        <v>0.5</v>
      </c>
      <c r="F11" s="4">
        <f t="shared" si="3"/>
        <v>0.16666666666666666</v>
      </c>
      <c r="G11" s="4">
        <f t="shared" si="3"/>
        <v>0.125</v>
      </c>
      <c r="H11" s="4">
        <f t="shared" si="3"/>
        <v>0.375</v>
      </c>
      <c r="I11" s="4">
        <f t="shared" si="3"/>
        <v>0.125</v>
      </c>
      <c r="J11" s="4">
        <f t="shared" si="3"/>
        <v>0.375</v>
      </c>
      <c r="K11" s="4">
        <f t="shared" si="3"/>
        <v>0.125</v>
      </c>
      <c r="L11" s="4">
        <f t="shared" si="3"/>
        <v>0.375</v>
      </c>
      <c r="M11" s="4">
        <f t="shared" si="3"/>
        <v>0.3</v>
      </c>
      <c r="N11" s="4">
        <f t="shared" si="3"/>
        <v>0.1</v>
      </c>
      <c r="O11" s="4">
        <f t="shared" si="3"/>
        <v>0.3</v>
      </c>
      <c r="P11" s="154">
        <f t="shared" si="3"/>
        <v>0.3</v>
      </c>
      <c r="Q11" s="160">
        <f t="shared" si="3"/>
        <v>0.1</v>
      </c>
      <c r="T11" s="133"/>
      <c r="AA11" s="133"/>
      <c r="AG11" s="133"/>
    </row>
    <row r="12" spans="1:33" ht="15" thickBot="1" x14ac:dyDescent="0.35">
      <c r="A12" s="145" t="s">
        <v>44</v>
      </c>
      <c r="B12" s="4">
        <f>B5/B6</f>
        <v>0.25</v>
      </c>
      <c r="C12" s="4">
        <f t="shared" ref="C12:Q12" si="4">C5/C6</f>
        <v>0.16666666666666666</v>
      </c>
      <c r="D12" s="4">
        <f t="shared" si="4"/>
        <v>0.16666666666666666</v>
      </c>
      <c r="E12" s="4">
        <f t="shared" si="4"/>
        <v>0.16666666666666666</v>
      </c>
      <c r="F12" s="4">
        <f t="shared" si="4"/>
        <v>0.5</v>
      </c>
      <c r="G12" s="4">
        <f t="shared" si="4"/>
        <v>0.125</v>
      </c>
      <c r="H12" s="4">
        <f t="shared" si="4"/>
        <v>0.125</v>
      </c>
      <c r="I12" s="4">
        <f t="shared" si="4"/>
        <v>0.375</v>
      </c>
      <c r="J12" s="4">
        <f t="shared" si="4"/>
        <v>0.125</v>
      </c>
      <c r="K12" s="4">
        <f t="shared" si="4"/>
        <v>0.375</v>
      </c>
      <c r="L12" s="4">
        <f t="shared" si="4"/>
        <v>0.375</v>
      </c>
      <c r="M12" s="4">
        <f t="shared" si="4"/>
        <v>0.1</v>
      </c>
      <c r="N12" s="4">
        <f t="shared" si="4"/>
        <v>0.3</v>
      </c>
      <c r="O12" s="4">
        <f t="shared" si="4"/>
        <v>0.3</v>
      </c>
      <c r="P12" s="154">
        <f t="shared" si="4"/>
        <v>0.3</v>
      </c>
      <c r="Q12" s="161">
        <f t="shared" si="4"/>
        <v>0.1</v>
      </c>
      <c r="T12" s="133"/>
      <c r="AA12" s="133"/>
      <c r="AG12" s="133"/>
    </row>
    <row r="14" spans="1:33" ht="15" thickBot="1" x14ac:dyDescent="0.35">
      <c r="A14" s="146" t="s">
        <v>482</v>
      </c>
    </row>
    <row r="15" spans="1:33" x14ac:dyDescent="0.3">
      <c r="A15" s="145" t="s">
        <v>455</v>
      </c>
      <c r="B15" s="4" t="s">
        <v>115</v>
      </c>
      <c r="C15" s="4" t="s">
        <v>41</v>
      </c>
      <c r="D15" s="4" t="s">
        <v>42</v>
      </c>
      <c r="E15" s="4" t="s">
        <v>43</v>
      </c>
      <c r="F15" s="4" t="s">
        <v>44</v>
      </c>
      <c r="G15" s="4" t="s">
        <v>116</v>
      </c>
      <c r="H15" s="4" t="s">
        <v>117</v>
      </c>
      <c r="I15" s="4" t="s">
        <v>118</v>
      </c>
      <c r="J15" s="4" t="s">
        <v>119</v>
      </c>
      <c r="K15" s="4" t="s">
        <v>120</v>
      </c>
      <c r="L15" s="4" t="s">
        <v>121</v>
      </c>
      <c r="M15" s="4" t="s">
        <v>122</v>
      </c>
      <c r="N15" s="4" t="s">
        <v>123</v>
      </c>
      <c r="O15" s="4" t="s">
        <v>125</v>
      </c>
      <c r="P15" s="154" t="s">
        <v>124</v>
      </c>
      <c r="Q15" s="247" t="s">
        <v>453</v>
      </c>
    </row>
    <row r="16" spans="1:33" x14ac:dyDescent="0.3">
      <c r="A16" s="145" t="s">
        <v>9</v>
      </c>
      <c r="B16" s="32" cm="1">
        <f t="array" ref="B16:B17">MMULT(EG_1!$C$2:$F$3,Analisis_Sensibilidad!B9:B12)</f>
        <v>0.52494953828965596</v>
      </c>
      <c r="C16" s="32" cm="1">
        <f t="array" ref="C16:C17">MMULT(EG_1!$C$2:$F$3,Analisis_Sensibilidad!C9:C12)</f>
        <v>0.47218115114516684</v>
      </c>
      <c r="D16" s="32" cm="1">
        <f t="array" ref="D16:D17">MMULT(EG_1!$C$2:$F$3,Analisis_Sensibilidad!D9:D12)</f>
        <v>0.52809955929734442</v>
      </c>
      <c r="E16" s="32" cm="1">
        <f t="array" ref="E16:E17">MMULT(EG_1!$C$2:$F$3,Analisis_Sensibilidad!E9:E12)</f>
        <v>0.54239279248879313</v>
      </c>
      <c r="F16" s="32" cm="1">
        <f t="array" ref="F16:F17">MMULT(EG_1!$C$2:$F$3,Analisis_Sensibilidad!F9:F12)</f>
        <v>0.5571246502273195</v>
      </c>
      <c r="G16" s="32" cm="1">
        <f t="array" ref="G16:G17">MMULT(EG_1!$C$2:$F$3,Analisis_Sensibilidad!G9:G12)</f>
        <v>0.4877357636870554</v>
      </c>
      <c r="H16" s="32" cm="1">
        <f t="array" ref="H16:H17">MMULT(EG_1!$C$2:$F$3,Analisis_Sensibilidad!H9:H12)</f>
        <v>0.49845568858064204</v>
      </c>
      <c r="I16" s="32" cm="1">
        <f t="array" ref="I16:I17">MMULT(EG_1!$C$2:$F$3,Analisis_Sensibilidad!I9:I12)</f>
        <v>0.50950458188453673</v>
      </c>
      <c r="J16" s="32" cm="1">
        <f t="array" ref="J16:J17">MMULT(EG_1!$C$2:$F$3,Analisis_Sensibilidad!J9:J12)</f>
        <v>0.54039449469477518</v>
      </c>
      <c r="K16" s="32" cm="1">
        <f t="array" ref="K16:K17">MMULT(EG_1!$C$2:$F$3,Analisis_Sensibilidad!K9:K12)</f>
        <v>0.55144338799866999</v>
      </c>
      <c r="L16" s="32" cm="1">
        <f t="array" ref="L16:L17">MMULT(EG_1!$C$2:$F$3,Analisis_Sensibilidad!L9:L12)</f>
        <v>0.56216331289225652</v>
      </c>
      <c r="M16" s="32" cm="1">
        <f t="array" ref="M16:M17">MMULT(EG_1!$C$2:$F$3,Analisis_Sensibilidad!M9:M12)</f>
        <v>0.5056444711270579</v>
      </c>
      <c r="N16" s="32" cm="1">
        <f t="array" ref="N16:N17">MMULT(EG_1!$C$2:$F$3,Analisis_Sensibilidad!N9:N12)</f>
        <v>0.51448358577017372</v>
      </c>
      <c r="O16" s="32" cm="1">
        <f t="array" ref="O16:O17">MMULT(EG_1!$C$2:$F$3,Analisis_Sensibilidad!O9:O12)</f>
        <v>0.52305952568504299</v>
      </c>
      <c r="P16" s="155" cm="1">
        <f t="array" ref="P16:P17">MMULT(EG_1!$C$2:$F$3,Analisis_Sensibilidad!P9:P12)</f>
        <v>0.55661057057634944</v>
      </c>
      <c r="Q16" s="156" cm="1">
        <f t="array" ref="Q16:Q17">MMULT(EG_1!$C$2:$F$3,Analisis_Sensibilidad!Q9:Q12)</f>
        <v>0.47190524754370872</v>
      </c>
    </row>
    <row r="17" spans="1:17" ht="15" thickBot="1" x14ac:dyDescent="0.35">
      <c r="A17" s="145" t="s">
        <v>77</v>
      </c>
      <c r="B17" s="32">
        <v>0.47505046171034404</v>
      </c>
      <c r="C17" s="32">
        <v>0.5278188488548331</v>
      </c>
      <c r="D17" s="32">
        <v>0.47190044070265569</v>
      </c>
      <c r="E17" s="32">
        <v>0.45760720751120687</v>
      </c>
      <c r="F17" s="32">
        <v>0.4428753497726805</v>
      </c>
      <c r="G17" s="32">
        <v>0.5122642363129446</v>
      </c>
      <c r="H17" s="32">
        <v>0.50154431141935796</v>
      </c>
      <c r="I17" s="32">
        <v>0.49049541811546321</v>
      </c>
      <c r="J17" s="32">
        <v>0.45960550530522487</v>
      </c>
      <c r="K17" s="32">
        <v>0.44855661200133012</v>
      </c>
      <c r="L17" s="32">
        <v>0.43783668710774354</v>
      </c>
      <c r="M17" s="32">
        <v>0.4943555288729421</v>
      </c>
      <c r="N17" s="32">
        <v>0.48551641422982639</v>
      </c>
      <c r="O17" s="32">
        <v>0.47694047431495712</v>
      </c>
      <c r="P17" s="155">
        <v>0.44338942942365056</v>
      </c>
      <c r="Q17" s="157">
        <v>0.52809475245629134</v>
      </c>
    </row>
    <row r="19" spans="1:17" x14ac:dyDescent="0.3">
      <c r="A19" s="278" t="s">
        <v>479</v>
      </c>
      <c r="B19" s="278"/>
      <c r="C19" s="278"/>
      <c r="D19" s="278"/>
      <c r="E19" s="278"/>
      <c r="F19" s="278"/>
      <c r="G19" s="278"/>
      <c r="H19" s="278"/>
      <c r="I19" s="278"/>
      <c r="J19" s="278"/>
      <c r="K19" s="278"/>
      <c r="L19" s="278"/>
      <c r="M19" s="278"/>
      <c r="N19" s="278"/>
      <c r="O19" s="278"/>
      <c r="P19" s="278"/>
      <c r="Q19" s="278"/>
    </row>
    <row r="23" spans="1:17" x14ac:dyDescent="0.3">
      <c r="A23" s="129" t="s">
        <v>315</v>
      </c>
    </row>
    <row r="49" spans="2:4" x14ac:dyDescent="0.3">
      <c r="B49" s="145" t="s">
        <v>455</v>
      </c>
      <c r="C49" s="145" t="s">
        <v>9</v>
      </c>
      <c r="D49" s="145" t="s">
        <v>77</v>
      </c>
    </row>
    <row r="50" spans="2:4" x14ac:dyDescent="0.3">
      <c r="B50" s="158" t="s">
        <v>121</v>
      </c>
      <c r="C50" s="32">
        <v>0.56216331289225652</v>
      </c>
      <c r="D50" s="32">
        <v>0.43783668710774354</v>
      </c>
    </row>
    <row r="51" spans="2:4" x14ac:dyDescent="0.3">
      <c r="B51" s="158" t="s">
        <v>44</v>
      </c>
      <c r="C51" s="32">
        <v>0.5571246502273195</v>
      </c>
      <c r="D51" s="32">
        <v>0.4428753497726805</v>
      </c>
    </row>
    <row r="52" spans="2:4" x14ac:dyDescent="0.3">
      <c r="B52" s="158" t="s">
        <v>124</v>
      </c>
      <c r="C52" s="32">
        <v>0.55661057057634944</v>
      </c>
      <c r="D52" s="32">
        <v>0.44338942942365056</v>
      </c>
    </row>
    <row r="53" spans="2:4" x14ac:dyDescent="0.3">
      <c r="B53" s="158" t="s">
        <v>120</v>
      </c>
      <c r="C53" s="32">
        <v>0.55144338799866999</v>
      </c>
      <c r="D53" s="32">
        <v>0.44855661200133012</v>
      </c>
    </row>
    <row r="54" spans="2:4" x14ac:dyDescent="0.3">
      <c r="B54" s="158" t="s">
        <v>43</v>
      </c>
      <c r="C54" s="32">
        <v>0.54239279248879313</v>
      </c>
      <c r="D54" s="32">
        <v>0.45760720751120687</v>
      </c>
    </row>
    <row r="55" spans="2:4" x14ac:dyDescent="0.3">
      <c r="B55" s="158" t="s">
        <v>119</v>
      </c>
      <c r="C55" s="32">
        <v>0.54039449469477518</v>
      </c>
      <c r="D55" s="32">
        <v>0.45960550530522487</v>
      </c>
    </row>
    <row r="56" spans="2:4" x14ac:dyDescent="0.3">
      <c r="B56" s="158" t="s">
        <v>42</v>
      </c>
      <c r="C56" s="32">
        <v>0.52809955929734442</v>
      </c>
      <c r="D56" s="32">
        <v>0.47190044070265569</v>
      </c>
    </row>
    <row r="57" spans="2:4" x14ac:dyDescent="0.3">
      <c r="B57" s="158" t="s">
        <v>115</v>
      </c>
      <c r="C57" s="32">
        <v>0.52494953828965596</v>
      </c>
      <c r="D57" s="32">
        <v>0.47505046171034404</v>
      </c>
    </row>
    <row r="58" spans="2:4" x14ac:dyDescent="0.3">
      <c r="B58" s="158" t="s">
        <v>125</v>
      </c>
      <c r="C58" s="32">
        <v>0.52305952568504299</v>
      </c>
      <c r="D58" s="32">
        <v>0.47694047431495712</v>
      </c>
    </row>
    <row r="59" spans="2:4" x14ac:dyDescent="0.3">
      <c r="B59" s="158" t="s">
        <v>123</v>
      </c>
      <c r="C59" s="32">
        <v>0.51448358577017372</v>
      </c>
      <c r="D59" s="32">
        <v>0.48551641422982639</v>
      </c>
    </row>
    <row r="60" spans="2:4" x14ac:dyDescent="0.3">
      <c r="B60" s="158" t="s">
        <v>118</v>
      </c>
      <c r="C60" s="32">
        <v>0.50950458188453673</v>
      </c>
      <c r="D60" s="32">
        <v>0.49049541811546321</v>
      </c>
    </row>
    <row r="61" spans="2:4" x14ac:dyDescent="0.3">
      <c r="B61" s="158" t="s">
        <v>122</v>
      </c>
      <c r="C61" s="32">
        <v>0.5056444711270579</v>
      </c>
      <c r="D61" s="32">
        <v>0.4943555288729421</v>
      </c>
    </row>
    <row r="62" spans="2:4" x14ac:dyDescent="0.3">
      <c r="B62" s="162" t="s">
        <v>117</v>
      </c>
      <c r="C62" s="32">
        <v>0.49845568858064204</v>
      </c>
      <c r="D62" s="32">
        <v>0.50154431141935796</v>
      </c>
    </row>
    <row r="63" spans="2:4" x14ac:dyDescent="0.3">
      <c r="B63" s="162" t="s">
        <v>116</v>
      </c>
      <c r="C63" s="32">
        <v>0.4877357636870554</v>
      </c>
      <c r="D63" s="32">
        <v>0.5122642363129446</v>
      </c>
    </row>
    <row r="64" spans="2:4" x14ac:dyDescent="0.3">
      <c r="B64" s="162" t="s">
        <v>41</v>
      </c>
      <c r="C64" s="32">
        <v>0.47218115114516684</v>
      </c>
      <c r="D64" s="32">
        <v>0.5278188488548331</v>
      </c>
    </row>
    <row r="65" spans="2:4" x14ac:dyDescent="0.3">
      <c r="B65" s="162" t="s">
        <v>453</v>
      </c>
      <c r="C65" s="32">
        <v>0.47190524754370872</v>
      </c>
      <c r="D65" s="32">
        <v>0.52809475245629134</v>
      </c>
    </row>
  </sheetData>
  <sortState xmlns:xlrd2="http://schemas.microsoft.com/office/spreadsheetml/2017/richdata2" ref="B50:D65">
    <sortCondition descending="1" ref="C50:C65"/>
  </sortState>
  <mergeCells count="1">
    <mergeCell ref="A19:Q19"/>
  </mergeCells>
  <phoneticPr fontId="8" type="noConversion"/>
  <conditionalFormatting sqref="B2:N5 P2:Q5">
    <cfRule type="colorScale" priority="12">
      <colorScale>
        <cfvo type="min"/>
        <cfvo type="max"/>
        <color rgb="FFFCFCFF"/>
        <color rgb="FFF8696B"/>
      </colorScale>
    </cfRule>
  </conditionalFormatting>
  <conditionalFormatting sqref="B9:Q12">
    <cfRule type="colorScale" priority="10">
      <colorScale>
        <cfvo type="min"/>
        <cfvo type="max"/>
        <color rgb="FFFCFCFF"/>
        <color rgb="FFF8696B"/>
      </colorScale>
    </cfRule>
  </conditionalFormatting>
  <conditionalFormatting sqref="B16:Q17">
    <cfRule type="dataBar" priority="8">
      <dataBar>
        <cfvo type="min"/>
        <cfvo type="max"/>
        <color rgb="FF63C384"/>
      </dataBar>
      <extLst>
        <ext xmlns:x14="http://schemas.microsoft.com/office/spreadsheetml/2009/9/main" uri="{B025F937-C7B1-47D3-B67F-A62EFF666E3E}">
          <x14:id>{1672A53F-110C-4D10-92F8-98D63AFB7DAC}</x14:id>
        </ext>
      </extLst>
    </cfRule>
  </conditionalFormatting>
  <conditionalFormatting sqref="C50:D64">
    <cfRule type="dataBar" priority="6">
      <dataBar>
        <cfvo type="min"/>
        <cfvo type="max"/>
        <color rgb="FF63C384"/>
      </dataBar>
      <extLst>
        <ext xmlns:x14="http://schemas.microsoft.com/office/spreadsheetml/2009/9/main" uri="{B025F937-C7B1-47D3-B67F-A62EFF666E3E}">
          <x14:id>{D4DF0874-6DE9-4C10-8EF3-DC780AEAE397}</x14:id>
        </ext>
      </extLst>
    </cfRule>
  </conditionalFormatting>
  <conditionalFormatting sqref="C65:D65">
    <cfRule type="dataBar" priority="5">
      <dataBar>
        <cfvo type="min"/>
        <cfvo type="max"/>
        <color rgb="FF63C384"/>
      </dataBar>
      <extLst>
        <ext xmlns:x14="http://schemas.microsoft.com/office/spreadsheetml/2009/9/main" uri="{B025F937-C7B1-47D3-B67F-A62EFF666E3E}">
          <x14:id>{9E8AACBD-D37E-4888-A42F-879582707661}</x14:id>
        </ext>
      </extLst>
    </cfRule>
  </conditionalFormatting>
  <conditionalFormatting sqref="O2:O5">
    <cfRule type="colorScale" priority="11">
      <colorScale>
        <cfvo type="min"/>
        <cfvo type="max"/>
        <color rgb="FFFCFCFF"/>
        <color rgb="FFF8696B"/>
      </colorScale>
    </cfRule>
  </conditionalFormatting>
  <hyperlinks>
    <hyperlink ref="A23" location="'Tabla de contenidos'!A1" display="&lt;&lt; Volver a la Tabla de contenidos" xr:uid="{F67AF2E6-6D94-4473-A621-DA4C2A1CA164}"/>
  </hyperlinks>
  <pageMargins left="0.7" right="0.7" top="0.75" bottom="0.75" header="0.3" footer="0.3"/>
  <pageSetup paperSize="9" orientation="portrait" horizontalDpi="0" verticalDpi="0" r:id="rId1"/>
  <drawing r:id="rId2"/>
  <extLst>
    <ext xmlns:x14="http://schemas.microsoft.com/office/spreadsheetml/2009/9/main" uri="{78C0D931-6437-407d-A8EE-F0AAD7539E65}">
      <x14:conditionalFormattings>
        <x14:conditionalFormatting xmlns:xm="http://schemas.microsoft.com/office/excel/2006/main">
          <x14:cfRule type="dataBar" id="{1672A53F-110C-4D10-92F8-98D63AFB7DAC}">
            <x14:dataBar minLength="0" maxLength="100" border="1" negativeBarBorderColorSameAsPositive="0">
              <x14:cfvo type="autoMin"/>
              <x14:cfvo type="autoMax"/>
              <x14:borderColor rgb="FF63C384"/>
              <x14:negativeFillColor rgb="FFFF0000"/>
              <x14:negativeBorderColor rgb="FFFF0000"/>
              <x14:axisColor rgb="FF000000"/>
            </x14:dataBar>
          </x14:cfRule>
          <xm:sqref>B16:Q17</xm:sqref>
        </x14:conditionalFormatting>
        <x14:conditionalFormatting xmlns:xm="http://schemas.microsoft.com/office/excel/2006/main">
          <x14:cfRule type="dataBar" id="{D4DF0874-6DE9-4C10-8EF3-DC780AEAE397}">
            <x14:dataBar minLength="0" maxLength="100" border="1" negativeBarBorderColorSameAsPositive="0">
              <x14:cfvo type="autoMin"/>
              <x14:cfvo type="autoMax"/>
              <x14:borderColor rgb="FF63C384"/>
              <x14:negativeFillColor rgb="FFFF0000"/>
              <x14:negativeBorderColor rgb="FFFF0000"/>
              <x14:axisColor rgb="FF000000"/>
            </x14:dataBar>
          </x14:cfRule>
          <xm:sqref>C50:D64</xm:sqref>
        </x14:conditionalFormatting>
        <x14:conditionalFormatting xmlns:xm="http://schemas.microsoft.com/office/excel/2006/main">
          <x14:cfRule type="dataBar" id="{9E8AACBD-D37E-4888-A42F-879582707661}">
            <x14:dataBar minLength="0" maxLength="100" border="1" negativeBarBorderColorSameAsPositive="0">
              <x14:cfvo type="autoMin"/>
              <x14:cfvo type="autoMax"/>
              <x14:borderColor rgb="FF63C384"/>
              <x14:negativeFillColor rgb="FFFF0000"/>
              <x14:negativeBorderColor rgb="FFFF0000"/>
              <x14:axisColor rgb="FF000000"/>
            </x14:dataBar>
          </x14:cfRule>
          <xm:sqref>C65:D65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Tabla de contenidos</vt:lpstr>
      <vt:lpstr>Objetivo</vt:lpstr>
      <vt:lpstr>Criterios</vt:lpstr>
      <vt:lpstr>Subcriterios_Fortalezas</vt:lpstr>
      <vt:lpstr>Subcriterios_Debilidades</vt:lpstr>
      <vt:lpstr>Subcriterios_Oportunidades</vt:lpstr>
      <vt:lpstr>Subcriterios_Amenazas</vt:lpstr>
      <vt:lpstr>Escenarios</vt:lpstr>
      <vt:lpstr>F1</vt:lpstr>
      <vt:lpstr>F2</vt:lpstr>
      <vt:lpstr>F3</vt:lpstr>
      <vt:lpstr>F3_ARG</vt:lpstr>
      <vt:lpstr>F3_BRA</vt:lpstr>
      <vt:lpstr>F3_PRY</vt:lpstr>
      <vt:lpstr>F3_URY</vt:lpstr>
      <vt:lpstr>F4</vt:lpstr>
      <vt:lpstr>F4_Paises</vt:lpstr>
      <vt:lpstr>F5</vt:lpstr>
      <vt:lpstr>F5_ARG</vt:lpstr>
      <vt:lpstr>F5_BRA</vt:lpstr>
      <vt:lpstr>F5_PRY</vt:lpstr>
      <vt:lpstr>F5_URY</vt:lpstr>
      <vt:lpstr>F6</vt:lpstr>
      <vt:lpstr>F6_ARG</vt:lpstr>
      <vt:lpstr>F6_BRA</vt:lpstr>
      <vt:lpstr>F6_PRY</vt:lpstr>
      <vt:lpstr>F6_URY</vt:lpstr>
      <vt:lpstr>F7</vt:lpstr>
      <vt:lpstr>F8</vt:lpstr>
      <vt:lpstr>F9</vt:lpstr>
      <vt:lpstr>F9_Paises</vt:lpstr>
      <vt:lpstr>F9_MERCOSUR</vt:lpstr>
      <vt:lpstr>D1</vt:lpstr>
      <vt:lpstr>D2</vt:lpstr>
      <vt:lpstr>D3</vt:lpstr>
      <vt:lpstr>D4</vt:lpstr>
      <vt:lpstr>D4_Paises</vt:lpstr>
      <vt:lpstr>D5</vt:lpstr>
      <vt:lpstr>D5_ARG</vt:lpstr>
      <vt:lpstr>D5_BRA</vt:lpstr>
      <vt:lpstr>D5_PRY</vt:lpstr>
      <vt:lpstr>D5_URY</vt:lpstr>
      <vt:lpstr>D6</vt:lpstr>
      <vt:lpstr>D6_ARG</vt:lpstr>
      <vt:lpstr>D6_BRA</vt:lpstr>
      <vt:lpstr>D6_PRY</vt:lpstr>
      <vt:lpstr>D6_URY</vt:lpstr>
      <vt:lpstr>D7</vt:lpstr>
      <vt:lpstr>O1</vt:lpstr>
      <vt:lpstr>O2</vt:lpstr>
      <vt:lpstr>A1</vt:lpstr>
      <vt:lpstr>A2</vt:lpstr>
      <vt:lpstr>EP_Criterios</vt:lpstr>
      <vt:lpstr>EP_1</vt:lpstr>
      <vt:lpstr>EP_2</vt:lpstr>
      <vt:lpstr>EP_3</vt:lpstr>
      <vt:lpstr>EP_4</vt:lpstr>
      <vt:lpstr>ED_F</vt:lpstr>
      <vt:lpstr>ED_D</vt:lpstr>
      <vt:lpstr>ED_O</vt:lpstr>
      <vt:lpstr>ED_A</vt:lpstr>
      <vt:lpstr>EG_1</vt:lpstr>
      <vt:lpstr>Analisis_Sensibilidad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2026-09-13T19:31:42Z</dcterms:created>
  <dcterms:modified xsi:type="dcterms:W3CDTF">2026-09-13T19:31:46Z</dcterms:modified>
</cp:coreProperties>
</file>