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5f17daefb619f1/Bureau/Data Analyst - Open Classroom/Projet 2/"/>
    </mc:Choice>
  </mc:AlternateContent>
  <xr:revisionPtr revIDLastSave="147" documentId="13_ncr:1_{861F57F3-913B-41A0-9580-3D4A1A12851D}" xr6:coauthVersionLast="47" xr6:coauthVersionMax="47" xr10:uidLastSave="{CBA13618-E6EA-4B7F-BEDE-ABF05341445C}"/>
  <bookViews>
    <workbookView xWindow="-108" yWindow="-108" windowWidth="23256" windowHeight="12576" tabRatio="797" firstSheet="1" activeTab="6" xr2:uid="{46DD1771-0564-4AE0-AF9E-DFEC2D228DF7}"/>
  </bookViews>
  <sheets>
    <sheet name="Dashboard" sheetId="1" r:id="rId1"/>
    <sheet name="DATA" sheetId="2" r:id="rId2"/>
    <sheet name="Évolution CA x catégorie" sheetId="13" r:id="rId3"/>
    <sheet name="Montant x temps" sheetId="14" r:id="rId4"/>
    <sheet name="CA total x catégorie" sheetId="10" r:id="rId5"/>
    <sheet name="Clients x catégorie" sheetId="15" r:id="rId6"/>
    <sheet name="Feuille de calculs" sheetId="17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3" i="17" l="1"/>
  <c r="E663" i="17"/>
  <c r="D15" i="1"/>
  <c r="D14" i="1"/>
  <c r="C15" i="1"/>
  <c r="C14" i="1"/>
  <c r="H662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G2" i="17"/>
  <c r="G3" i="17"/>
  <c r="G4" i="17"/>
  <c r="G5" i="17"/>
  <c r="G662" i="17" s="1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I8" i="1"/>
  <c r="I7" i="1"/>
  <c r="I6" i="1"/>
  <c r="H9" i="1"/>
  <c r="F662" i="17" l="1"/>
  <c r="E662" i="17"/>
  <c r="I9" i="1"/>
</calcChain>
</file>

<file path=xl/sharedStrings.xml><?xml version="1.0" encoding="utf-8"?>
<sst xmlns="http://schemas.openxmlformats.org/spreadsheetml/2006/main" count="1389" uniqueCount="39">
  <si>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</si>
  <si>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</si>
  <si>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</si>
  <si>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</si>
  <si>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</si>
  <si>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</si>
  <si>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</si>
  <si>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</si>
  <si>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</si>
  <si>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</si>
  <si>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</si>
  <si>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</si>
  <si>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</si>
  <si>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</si>
  <si>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</si>
  <si>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</si>
  <si>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</si>
  <si>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</si>
  <si>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</si>
  <si>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</si>
  <si>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</si>
  <si>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</si>
  <si>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</si>
  <si>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</si>
  <si>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Clients x catégorie</t>
  </si>
  <si>
    <t>Nombre d'achats</t>
  </si>
  <si>
    <t>CA Total</t>
  </si>
  <si>
    <t>Catégories</t>
  </si>
  <si>
    <t/>
  </si>
  <si>
    <t>k</t>
  </si>
  <si>
    <t>Étiquettes de colonnes</t>
  </si>
  <si>
    <t>Total Nombre d'achats</t>
  </si>
  <si>
    <t>Total CA</t>
  </si>
  <si>
    <t>CA</t>
  </si>
  <si>
    <t>ID Client</t>
  </si>
  <si>
    <t>Colonne1</t>
  </si>
  <si>
    <t>Colonne2</t>
  </si>
  <si>
    <t>Colonne3</t>
  </si>
  <si>
    <t>Colonne4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</si>
</sst>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.00\ &quot;€&quot;_-;\-* #,##0.00\ &quot;€&quot;_-;_-* &quot;-&quot;??\ &quot;€&quot;_-;_-@"/>
    <numFmt numFmtId="165" formatCode="#,##0.00\ &quot;€&quot;"/>
  </numFmts>
  <fonts count="14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20" fontId="2" fillId="2" borderId="0" xfId="0" applyNumberFormat="1" applyFont="1" applyFill="1"/>
    <xf numFmtId="0" fontId="0" fillId="8" borderId="0" xfId="0" applyFill="1"/>
    <xf numFmtId="0" fontId="2" fillId="9" borderId="0" xfId="0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5" fontId="0" fillId="0" borderId="0" xfId="0" applyNumberFormat="1"/>
    <xf numFmtId="0" fontId="9" fillId="9" borderId="0" xfId="0" applyFont="1" applyFill="1"/>
    <xf numFmtId="4" fontId="9" fillId="9" borderId="0" xfId="0" applyNumberFormat="1" applyFont="1" applyFill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165" fontId="0" fillId="0" borderId="0" xfId="1" applyNumberFormat="1" applyFont="1"/>
    <xf numFmtId="0" fontId="0" fillId="0" borderId="26" xfId="0" pivotButton="1" applyBorder="1"/>
    <xf numFmtId="0" fontId="0" fillId="0" borderId="26" xfId="0" applyBorder="1"/>
    <xf numFmtId="0" fontId="0" fillId="0" borderId="26" xfId="0" applyBorder="1" applyAlignment="1">
      <alignment horizontal="left"/>
    </xf>
    <xf numFmtId="165" fontId="0" fillId="0" borderId="26" xfId="0" applyNumberFormat="1" applyBorder="1"/>
    <xf numFmtId="10" fontId="0" fillId="0" borderId="0" xfId="0" applyNumberFormat="1"/>
    <xf numFmtId="10" fontId="0" fillId="0" borderId="26" xfId="0" applyNumberFormat="1" applyBorder="1"/>
    <xf numFmtId="0" fontId="0" fillId="0" borderId="26" xfId="0" applyNumberFormat="1" applyBorder="1"/>
    <xf numFmtId="0" fontId="0" fillId="0" borderId="27" xfId="0" applyBorder="1"/>
    <xf numFmtId="0" fontId="0" fillId="0" borderId="28" xfId="0" applyBorder="1"/>
    <xf numFmtId="0" fontId="0" fillId="11" borderId="27" xfId="0" applyFill="1" applyBorder="1"/>
    <xf numFmtId="0" fontId="0" fillId="11" borderId="30" xfId="0" applyFill="1" applyBorder="1"/>
    <xf numFmtId="165" fontId="0" fillId="11" borderId="30" xfId="0" applyNumberFormat="1" applyFill="1" applyBorder="1"/>
    <xf numFmtId="0" fontId="0" fillId="11" borderId="31" xfId="0" applyFill="1" applyBorder="1"/>
    <xf numFmtId="0" fontId="0" fillId="12" borderId="27" xfId="0" applyFill="1" applyBorder="1"/>
    <xf numFmtId="0" fontId="0" fillId="12" borderId="28" xfId="0" applyFill="1" applyBorder="1"/>
    <xf numFmtId="0" fontId="0" fillId="12" borderId="30" xfId="0" applyFill="1" applyBorder="1"/>
    <xf numFmtId="165" fontId="0" fillId="12" borderId="30" xfId="0" applyNumberFormat="1" applyFill="1" applyBorder="1"/>
    <xf numFmtId="0" fontId="0" fillId="8" borderId="26" xfId="0" applyFill="1" applyBorder="1"/>
    <xf numFmtId="0" fontId="0" fillId="8" borderId="29" xfId="0" applyFill="1" applyBorder="1"/>
    <xf numFmtId="0" fontId="12" fillId="0" borderId="0" xfId="0" applyFont="1"/>
    <xf numFmtId="0" fontId="12" fillId="8" borderId="26" xfId="0" applyFont="1" applyFill="1" applyBorder="1"/>
    <xf numFmtId="0" fontId="12" fillId="0" borderId="26" xfId="0" applyFont="1" applyBorder="1"/>
    <xf numFmtId="165" fontId="12" fillId="0" borderId="26" xfId="0" applyNumberFormat="1" applyFont="1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11" fillId="0" borderId="0" xfId="0" applyFont="1" applyAlignment="1">
      <alignment horizontal="center" vertical="center"/>
    </xf>
    <xf numFmtId="0" fontId="2" fillId="6" borderId="32" xfId="0" applyFont="1" applyFill="1" applyBorder="1"/>
    <xf numFmtId="0" fontId="2" fillId="6" borderId="33" xfId="0" applyFont="1" applyFill="1" applyBorder="1"/>
    <xf numFmtId="0" fontId="2" fillId="6" borderId="3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52">
    <dxf>
      <font>
        <b/>
      </font>
      <numFmt numFmtId="165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5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€&quot;"/>
    </dxf>
    <dxf>
      <numFmt numFmtId="165" formatCode="#,##0.00\ &quot;€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€&quot;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€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€&quot;"/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€&quot;"/>
    </dxf>
    <dxf>
      <numFmt numFmtId="165" formatCode="#,##0.00\ &quot;€&quot;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51"/>
      <tableStyleElement type="firstRowStripe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 CA x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'Évolution CA x catégorie'!$A$3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'Évolution CA x catégorie'!$B$1:$G$1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catégorie'!$B$3:$G$3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7-4326-BBE6-33FD9F545180}"/>
            </c:ext>
          </c:extLst>
        </c:ser>
        <c:ser>
          <c:idx val="2"/>
          <c:order val="2"/>
          <c:tx>
            <c:strRef>
              <c:f>'Évolution CA x catégorie'!$A$4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'Évolution CA x catégorie'!$B$1:$G$1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catégorie'!$B$4:$G$4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7-4326-BBE6-33FD9F545180}"/>
            </c:ext>
          </c:extLst>
        </c:ser>
        <c:ser>
          <c:idx val="3"/>
          <c:order val="3"/>
          <c:tx>
            <c:strRef>
              <c:f>'Évolution CA x catégorie'!$A$5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'Évolution CA x catégorie'!$B$1:$G$1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catégorie'!$B$5:$G$5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7-4326-BBE6-33FD9F5451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4881039"/>
        <c:axId val="1654878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'Évolution CA x catégorie'!$A$2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'Évolution CA x catégorie'!$B$1:$G$1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'Évolution CA x catégorie'!$B$2:$G$2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37-4326-BBE6-33FD9F545180}"/>
                  </c:ext>
                </c:extLst>
              </c15:ser>
            </c15:filteredLineSeries>
          </c:ext>
        </c:extLst>
      </c:lineChart>
      <c:catAx>
        <c:axId val="16548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878959"/>
        <c:crosses val="autoZero"/>
        <c:auto val="1"/>
        <c:lblAlgn val="ctr"/>
        <c:lblOffset val="100"/>
        <c:noMultiLvlLbl val="0"/>
      </c:catAx>
      <c:valAx>
        <c:axId val="165487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8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'Montant x temps'!$B$1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'Montant x temps'!$A$2:$A$662</c:f>
              <c:numCache>
                <c:formatCode>#,##0.00</c:formatCode>
                <c:ptCount val="661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'Montant x temps'!$B$2:$B$662</c:f>
              <c:numCache>
                <c:formatCode>_-* #\ ##0.00\ "€"_-;\-* #\ ##0.00\ "€"_-;_-* "-"??\ "€"_-;_-@</c:formatCode>
                <c:ptCount val="661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C-425B-8778-A1290897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71887"/>
        <c:axId val="135072303"/>
      </c:scatterChart>
      <c:valAx>
        <c:axId val="13507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72303"/>
        <c:crosses val="autoZero"/>
        <c:crossBetween val="midCat"/>
        <c:majorUnit val="0.5"/>
      </c:valAx>
      <c:valAx>
        <c:axId val="1350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7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[P2_Akakou_Rapport.xlsx]CA total x catégorie!Tableau croisé dynamique8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CA total par catégorie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'CA total x catégorie'!$B$3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5C9-4619-AD75-9AF757A34E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C9-4619-AD75-9AF757A34E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5C9-4619-AD75-9AF757A34E94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C9-4619-AD75-9AF757A34E94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C9-4619-AD75-9AF757A34E94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C9-4619-AD75-9AF757A34E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'CA total x catégorie'!$A$4:$A$6</c:f>
              <c:strCache>
                <c:ptCount val="3"/>
                <c:pt idx="0">
                  <c:v>biens de conso.</c:v>
                </c:pt>
                <c:pt idx="1">
                  <c:v>high tech</c:v>
                </c:pt>
                <c:pt idx="2">
                  <c:v>nourriture</c:v>
                </c:pt>
              </c:strCache>
            </c:strRef>
          </c:cat>
          <c:val>
            <c:numRef>
              <c:f>'CA total x catégorie'!$B$4:$B$6</c:f>
              <c:numCache>
                <c:formatCode>0.00%</c:formatCode>
                <c:ptCount val="3"/>
                <c:pt idx="0">
                  <c:v>0.38726334663627332</c:v>
                </c:pt>
                <c:pt idx="1">
                  <c:v>8.8182120817368898E-2</c:v>
                </c:pt>
                <c:pt idx="2">
                  <c:v>0.52455453254635775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9-4619-AD75-9AF757A34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5</xdr:row>
      <xdr:rowOff>87630</xdr:rowOff>
    </xdr:from>
    <xdr:to>
      <xdr:col>8</xdr:col>
      <xdr:colOff>441960</xdr:colOff>
      <xdr:row>26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EEDE9E6-BC22-4E63-93E8-61E1DD07D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0</xdr:row>
      <xdr:rowOff>167640</xdr:rowOff>
    </xdr:from>
    <xdr:to>
      <xdr:col>17</xdr:col>
      <xdr:colOff>441960</xdr:colOff>
      <xdr:row>24</xdr:row>
      <xdr:rowOff>144780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73AEB2D-F9F0-4552-8F9F-A51D72F2C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110490</xdr:rowOff>
    </xdr:from>
    <xdr:to>
      <xdr:col>7</xdr:col>
      <xdr:colOff>1203960</xdr:colOff>
      <xdr:row>25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87F356-C04E-4A5A-9D55-66B10E0F2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akakou" refreshedDate="44590.734003472222" createdVersion="7" refreshedVersion="7" minRefreshableVersion="3" recordCount="660" xr:uid="{47ED95DB-93D3-4212-9DE0-C5EC29DAC1A2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akakou" refreshedDate="44590.744007638888" createdVersion="7" refreshedVersion="7" minRefreshableVersion="3" recordCount="5" xr:uid="{F9B71DA2-D6E4-434B-A83E-104270F34246}">
  <cacheSource type="worksheet">
    <worksheetSource ref="B4:I9" sheet="Dashboard"/>
  </cacheSource>
  <cacheFields count="8">
    <cacheField name="CATEGORIE" numFmtId="0">
      <sharedItems containsBlank="1" count="5">
        <m/>
        <s v="biens de conso."/>
        <s v="nourriture"/>
        <s v="high tech"/>
        <s v="TOTAL"/>
      </sharedItems>
    </cacheField>
    <cacheField name="SEPT" numFmtId="0">
      <sharedItems containsString="0" containsBlank="1" containsNumber="1" containsInteger="1" minValue="3002" maxValue="27400"/>
    </cacheField>
    <cacheField name="OCT" numFmtId="0">
      <sharedItems containsString="0" containsBlank="1" containsNumber="1" containsInteger="1" minValue="3769" maxValue="31279"/>
    </cacheField>
    <cacheField name="NOV" numFmtId="0">
      <sharedItems containsString="0" containsBlank="1" containsNumber="1" containsInteger="1" minValue="4230" maxValue="34547"/>
    </cacheField>
    <cacheField name="DEC" numFmtId="0">
      <sharedItems containsString="0" containsBlank="1" containsNumber="1" containsInteger="1" minValue="4341" maxValue="35946"/>
    </cacheField>
    <cacheField name="JAN" numFmtId="0">
      <sharedItems containsString="0" containsBlank="1" containsNumber="1" containsInteger="1" minValue="2713" maxValue="35912"/>
    </cacheField>
    <cacheField name="FEV" numFmtId="0">
      <sharedItems containsString="0" containsBlank="1" containsNumber="1" minValue="0" maxValue="39662.720000000001"/>
    </cacheField>
    <cacheField name="TOTAL  " numFmtId="0">
      <sharedItems containsString="0" containsBlank="1" containsNumber="1" minValue="18055" maxValue="204746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x v="0"/>
    <x v="0"/>
  </r>
  <r>
    <x v="1"/>
    <n v="6.17"/>
    <x v="1"/>
    <x v="0"/>
  </r>
  <r>
    <x v="2"/>
    <n v="5.36"/>
    <x v="2"/>
    <x v="0"/>
  </r>
  <r>
    <x v="3"/>
    <n v="5.46"/>
    <x v="3"/>
    <x v="0"/>
  </r>
  <r>
    <x v="4"/>
    <n v="9.77"/>
    <x v="4"/>
    <x v="0"/>
  </r>
  <r>
    <x v="5"/>
    <n v="6.96"/>
    <x v="5"/>
    <x v="0"/>
  </r>
  <r>
    <x v="6"/>
    <n v="5.64"/>
    <x v="6"/>
    <x v="0"/>
  </r>
  <r>
    <x v="7"/>
    <n v="4.5599999999999996"/>
    <x v="7"/>
    <x v="0"/>
  </r>
  <r>
    <x v="8"/>
    <n v="5.2"/>
    <x v="8"/>
    <x v="0"/>
  </r>
  <r>
    <x v="9"/>
    <n v="6.28"/>
    <x v="9"/>
    <x v="0"/>
  </r>
  <r>
    <x v="10"/>
    <n v="6.06"/>
    <x v="10"/>
    <x v="0"/>
  </r>
  <r>
    <x v="11"/>
    <n v="6.57"/>
    <x v="11"/>
    <x v="0"/>
  </r>
  <r>
    <x v="8"/>
    <n v="4.24"/>
    <x v="12"/>
    <x v="0"/>
  </r>
  <r>
    <x v="12"/>
    <n v="8.7100000000000009"/>
    <x v="13"/>
    <x v="0"/>
  </r>
  <r>
    <x v="13"/>
    <n v="6.22"/>
    <x v="14"/>
    <x v="0"/>
  </r>
  <r>
    <x v="14"/>
    <n v="5.47"/>
    <x v="15"/>
    <x v="0"/>
  </r>
  <r>
    <x v="15"/>
    <n v="9.98"/>
    <x v="16"/>
    <x v="0"/>
  </r>
  <r>
    <x v="16"/>
    <n v="5.39"/>
    <x v="17"/>
    <x v="0"/>
  </r>
  <r>
    <x v="17"/>
    <n v="9.9499999999999993"/>
    <x v="18"/>
    <x v="0"/>
  </r>
  <r>
    <x v="18"/>
    <n v="9.23"/>
    <x v="19"/>
    <x v="0"/>
  </r>
  <r>
    <x v="19"/>
    <n v="8.39"/>
    <x v="20"/>
    <x v="0"/>
  </r>
  <r>
    <x v="20"/>
    <n v="5.41"/>
    <x v="21"/>
    <x v="0"/>
  </r>
  <r>
    <x v="17"/>
    <n v="7.45"/>
    <x v="22"/>
    <x v="0"/>
  </r>
  <r>
    <x v="21"/>
    <n v="5.03"/>
    <x v="23"/>
    <x v="0"/>
  </r>
  <r>
    <x v="9"/>
    <n v="5.15"/>
    <x v="24"/>
    <x v="0"/>
  </r>
  <r>
    <x v="17"/>
    <n v="6.43"/>
    <x v="25"/>
    <x v="0"/>
  </r>
  <r>
    <x v="14"/>
    <n v="8.93"/>
    <x v="26"/>
    <x v="0"/>
  </r>
  <r>
    <x v="22"/>
    <n v="8.44"/>
    <x v="27"/>
    <x v="0"/>
  </r>
  <r>
    <x v="23"/>
    <n v="8.92"/>
    <x v="28"/>
    <x v="0"/>
  </r>
  <r>
    <x v="24"/>
    <n v="5.47"/>
    <x v="29"/>
    <x v="0"/>
  </r>
  <r>
    <x v="25"/>
    <n v="7.28"/>
    <x v="30"/>
    <x v="0"/>
  </r>
  <r>
    <x v="7"/>
    <n v="4.84"/>
    <x v="31"/>
    <x v="0"/>
  </r>
  <r>
    <x v="16"/>
    <n v="7.6"/>
    <x v="32"/>
    <x v="0"/>
  </r>
  <r>
    <x v="26"/>
    <n v="9.07"/>
    <x v="33"/>
    <x v="0"/>
  </r>
  <r>
    <x v="27"/>
    <n v="9.91"/>
    <x v="34"/>
    <x v="0"/>
  </r>
  <r>
    <x v="23"/>
    <n v="6.38"/>
    <x v="35"/>
    <x v="0"/>
  </r>
  <r>
    <x v="13"/>
    <n v="5.63"/>
    <x v="36"/>
    <x v="0"/>
  </r>
  <r>
    <x v="28"/>
    <n v="8.7200000000000006"/>
    <x v="37"/>
    <x v="0"/>
  </r>
  <r>
    <x v="23"/>
    <n v="4.55"/>
    <x v="38"/>
    <x v="0"/>
  </r>
  <r>
    <x v="23"/>
    <n v="6.55"/>
    <x v="39"/>
    <x v="0"/>
  </r>
  <r>
    <x v="29"/>
    <n v="4.1500000000000004"/>
    <x v="40"/>
    <x v="0"/>
  </r>
  <r>
    <x v="30"/>
    <n v="6.41"/>
    <x v="41"/>
    <x v="0"/>
  </r>
  <r>
    <x v="31"/>
    <n v="7.52"/>
    <x v="42"/>
    <x v="0"/>
  </r>
  <r>
    <x v="0"/>
    <n v="5.91"/>
    <x v="43"/>
    <x v="0"/>
  </r>
  <r>
    <x v="30"/>
    <n v="8.31"/>
    <x v="44"/>
    <x v="0"/>
  </r>
  <r>
    <x v="15"/>
    <n v="9.59"/>
    <x v="45"/>
    <x v="0"/>
  </r>
  <r>
    <x v="26"/>
    <n v="4.88"/>
    <x v="46"/>
    <x v="0"/>
  </r>
  <r>
    <x v="16"/>
    <n v="7.21"/>
    <x v="47"/>
    <x v="0"/>
  </r>
  <r>
    <x v="32"/>
    <n v="9.93"/>
    <x v="48"/>
    <x v="0"/>
  </r>
  <r>
    <x v="23"/>
    <n v="9.6"/>
    <x v="49"/>
    <x v="0"/>
  </r>
  <r>
    <x v="24"/>
    <n v="9.02"/>
    <x v="50"/>
    <x v="0"/>
  </r>
  <r>
    <x v="16"/>
    <n v="5.34"/>
    <x v="51"/>
    <x v="0"/>
  </r>
  <r>
    <x v="16"/>
    <n v="9.49"/>
    <x v="52"/>
    <x v="0"/>
  </r>
  <r>
    <x v="4"/>
    <n v="7.98"/>
    <x v="53"/>
    <x v="0"/>
  </r>
  <r>
    <x v="23"/>
    <n v="7.33"/>
    <x v="54"/>
    <x v="0"/>
  </r>
  <r>
    <x v="11"/>
    <n v="7.59"/>
    <x v="55"/>
    <x v="0"/>
  </r>
  <r>
    <x v="33"/>
    <n v="6.82"/>
    <x v="56"/>
    <x v="0"/>
  </r>
  <r>
    <x v="34"/>
    <n v="4.17"/>
    <x v="57"/>
    <x v="0"/>
  </r>
  <r>
    <x v="35"/>
    <n v="4.4800000000000004"/>
    <x v="58"/>
    <x v="0"/>
  </r>
  <r>
    <x v="19"/>
    <n v="9.1999999999999993"/>
    <x v="59"/>
    <x v="0"/>
  </r>
  <r>
    <x v="36"/>
    <n v="8.14"/>
    <x v="60"/>
    <x v="0"/>
  </r>
  <r>
    <x v="37"/>
    <n v="6.76"/>
    <x v="61"/>
    <x v="0"/>
  </r>
  <r>
    <x v="12"/>
    <n v="4.59"/>
    <x v="62"/>
    <x v="0"/>
  </r>
  <r>
    <x v="38"/>
    <n v="8.8000000000000007"/>
    <x v="63"/>
    <x v="0"/>
  </r>
  <r>
    <x v="24"/>
    <n v="6.59"/>
    <x v="64"/>
    <x v="0"/>
  </r>
  <r>
    <x v="33"/>
    <n v="4.57"/>
    <x v="65"/>
    <x v="0"/>
  </r>
  <r>
    <x v="8"/>
    <n v="6.97"/>
    <x v="66"/>
    <x v="0"/>
  </r>
  <r>
    <x v="39"/>
    <n v="6.82"/>
    <x v="67"/>
    <x v="0"/>
  </r>
  <r>
    <x v="21"/>
    <n v="5.56"/>
    <x v="68"/>
    <x v="0"/>
  </r>
  <r>
    <x v="16"/>
    <n v="5.29"/>
    <x v="69"/>
    <x v="0"/>
  </r>
  <r>
    <x v="3"/>
    <n v="6.64"/>
    <x v="70"/>
    <x v="0"/>
  </r>
  <r>
    <x v="17"/>
    <n v="7.75"/>
    <x v="71"/>
    <x v="0"/>
  </r>
  <r>
    <x v="40"/>
    <n v="6.99"/>
    <x v="72"/>
    <x v="0"/>
  </r>
  <r>
    <x v="30"/>
    <n v="7.31"/>
    <x v="73"/>
    <x v="0"/>
  </r>
  <r>
    <x v="35"/>
    <n v="8.6"/>
    <x v="74"/>
    <x v="0"/>
  </r>
  <r>
    <x v="41"/>
    <n v="4.93"/>
    <x v="75"/>
    <x v="0"/>
  </r>
  <r>
    <x v="35"/>
    <n v="4.05"/>
    <x v="76"/>
    <x v="0"/>
  </r>
  <r>
    <x v="42"/>
    <n v="9.0500000000000007"/>
    <x v="77"/>
    <x v="0"/>
  </r>
  <r>
    <x v="8"/>
    <n v="5.77"/>
    <x v="78"/>
    <x v="0"/>
  </r>
  <r>
    <x v="36"/>
    <n v="7.37"/>
    <x v="79"/>
    <x v="0"/>
  </r>
  <r>
    <x v="42"/>
    <n v="6.34"/>
    <x v="80"/>
    <x v="0"/>
  </r>
  <r>
    <x v="18"/>
    <n v="5.14"/>
    <x v="81"/>
    <x v="0"/>
  </r>
  <r>
    <x v="25"/>
    <n v="5.43"/>
    <x v="82"/>
    <x v="0"/>
  </r>
  <r>
    <x v="42"/>
    <n v="8.98"/>
    <x v="83"/>
    <x v="0"/>
  </r>
  <r>
    <x v="17"/>
    <n v="8.9600000000000009"/>
    <x v="84"/>
    <x v="0"/>
  </r>
  <r>
    <x v="33"/>
    <n v="7.34"/>
    <x v="85"/>
    <x v="0"/>
  </r>
  <r>
    <x v="7"/>
    <n v="6.81"/>
    <x v="86"/>
    <x v="0"/>
  </r>
  <r>
    <x v="35"/>
    <n v="7.9"/>
    <x v="87"/>
    <x v="0"/>
  </r>
  <r>
    <x v="43"/>
    <n v="6.69"/>
    <x v="88"/>
    <x v="0"/>
  </r>
  <r>
    <x v="43"/>
    <n v="7.21"/>
    <x v="89"/>
    <x v="0"/>
  </r>
  <r>
    <x v="0"/>
    <n v="9.15"/>
    <x v="90"/>
    <x v="0"/>
  </r>
  <r>
    <x v="20"/>
    <n v="4.17"/>
    <x v="91"/>
    <x v="0"/>
  </r>
  <r>
    <x v="26"/>
    <n v="7.37"/>
    <x v="92"/>
    <x v="0"/>
  </r>
  <r>
    <x v="42"/>
    <n v="7.52"/>
    <x v="93"/>
    <x v="0"/>
  </r>
  <r>
    <x v="35"/>
    <n v="4.66"/>
    <x v="94"/>
    <x v="0"/>
  </r>
  <r>
    <x v="39"/>
    <n v="8.64"/>
    <x v="95"/>
    <x v="0"/>
  </r>
  <r>
    <x v="36"/>
    <n v="7.31"/>
    <x v="96"/>
    <x v="0"/>
  </r>
  <r>
    <x v="39"/>
    <n v="5.38"/>
    <x v="97"/>
    <x v="0"/>
  </r>
  <r>
    <x v="19"/>
    <n v="8.1"/>
    <x v="98"/>
    <x v="0"/>
  </r>
  <r>
    <x v="19"/>
    <n v="6.06"/>
    <x v="99"/>
    <x v="0"/>
  </r>
  <r>
    <x v="29"/>
    <n v="9.8699999999999992"/>
    <x v="100"/>
    <x v="0"/>
  </r>
  <r>
    <x v="44"/>
    <n v="4.7"/>
    <x v="101"/>
    <x v="0"/>
  </r>
  <r>
    <x v="23"/>
    <n v="5.87"/>
    <x v="102"/>
    <x v="0"/>
  </r>
  <r>
    <x v="44"/>
    <n v="4.84"/>
    <x v="103"/>
    <x v="0"/>
  </r>
  <r>
    <x v="36"/>
    <n v="8.6300000000000008"/>
    <x v="104"/>
    <x v="0"/>
  </r>
  <r>
    <x v="39"/>
    <n v="9.94"/>
    <x v="105"/>
    <x v="0"/>
  </r>
  <r>
    <x v="19"/>
    <n v="9.99"/>
    <x v="106"/>
    <x v="0"/>
  </r>
  <r>
    <x v="7"/>
    <n v="5.45"/>
    <x v="107"/>
    <x v="0"/>
  </r>
  <r>
    <x v="29"/>
    <n v="8.7200000000000006"/>
    <x v="108"/>
    <x v="0"/>
  </r>
  <r>
    <x v="45"/>
    <n v="4.6399999999999997"/>
    <x v="109"/>
    <x v="0"/>
  </r>
  <r>
    <x v="19"/>
    <n v="5.66"/>
    <x v="110"/>
    <x v="0"/>
  </r>
  <r>
    <x v="8"/>
    <n v="9.0299999999999994"/>
    <x v="111"/>
    <x v="0"/>
  </r>
  <r>
    <x v="30"/>
    <n v="5.93"/>
    <x v="112"/>
    <x v="0"/>
  </r>
  <r>
    <x v="30"/>
    <n v="9.0299999999999994"/>
    <x v="113"/>
    <x v="0"/>
  </r>
  <r>
    <x v="46"/>
    <n v="9.58"/>
    <x v="114"/>
    <x v="0"/>
  </r>
  <r>
    <x v="44"/>
    <n v="6.96"/>
    <x v="115"/>
    <x v="0"/>
  </r>
  <r>
    <x v="8"/>
    <n v="8.49"/>
    <x v="116"/>
    <x v="0"/>
  </r>
  <r>
    <x v="47"/>
    <n v="7.11"/>
    <x v="117"/>
    <x v="0"/>
  </r>
  <r>
    <x v="48"/>
    <n v="5.67"/>
    <x v="118"/>
    <x v="0"/>
  </r>
  <r>
    <x v="0"/>
    <n v="4.34"/>
    <x v="119"/>
    <x v="0"/>
  </r>
  <r>
    <x v="41"/>
    <n v="6.72"/>
    <x v="120"/>
    <x v="0"/>
  </r>
  <r>
    <x v="41"/>
    <n v="9.18"/>
    <x v="121"/>
    <x v="0"/>
  </r>
  <r>
    <x v="49"/>
    <n v="4.32"/>
    <x v="122"/>
    <x v="0"/>
  </r>
  <r>
    <x v="33"/>
    <n v="4.28"/>
    <x v="123"/>
    <x v="0"/>
  </r>
  <r>
    <x v="11"/>
    <n v="5.0999999999999996"/>
    <x v="124"/>
    <x v="0"/>
  </r>
  <r>
    <x v="36"/>
    <n v="6.23"/>
    <x v="125"/>
    <x v="0"/>
  </r>
  <r>
    <x v="41"/>
    <n v="6.45"/>
    <x v="126"/>
    <x v="0"/>
  </r>
  <r>
    <x v="23"/>
    <n v="9.73"/>
    <x v="127"/>
    <x v="0"/>
  </r>
  <r>
    <x v="1"/>
    <n v="4.1399999999999997"/>
    <x v="128"/>
    <x v="1"/>
  </r>
  <r>
    <x v="35"/>
    <n v="9.2799999999999994"/>
    <x v="129"/>
    <x v="0"/>
  </r>
  <r>
    <x v="43"/>
    <n v="6.76"/>
    <x v="130"/>
    <x v="0"/>
  </r>
  <r>
    <x v="4"/>
    <n v="6.16"/>
    <x v="131"/>
    <x v="0"/>
  </r>
  <r>
    <x v="33"/>
    <n v="8.2200000000000006"/>
    <x v="132"/>
    <x v="0"/>
  </r>
  <r>
    <x v="47"/>
    <n v="6.16"/>
    <x v="133"/>
    <x v="0"/>
  </r>
  <r>
    <x v="23"/>
    <n v="7.22"/>
    <x v="134"/>
    <x v="0"/>
  </r>
  <r>
    <x v="38"/>
    <n v="8.6"/>
    <x v="135"/>
    <x v="0"/>
  </r>
  <r>
    <x v="9"/>
    <n v="7.95"/>
    <x v="136"/>
    <x v="0"/>
  </r>
  <r>
    <x v="17"/>
    <n v="4.4400000000000004"/>
    <x v="137"/>
    <x v="0"/>
  </r>
  <r>
    <x v="43"/>
    <n v="9.75"/>
    <x v="138"/>
    <x v="0"/>
  </r>
  <r>
    <x v="22"/>
    <n v="9.07"/>
    <x v="139"/>
    <x v="0"/>
  </r>
  <r>
    <x v="39"/>
    <n v="4.93"/>
    <x v="140"/>
    <x v="0"/>
  </r>
  <r>
    <x v="36"/>
    <n v="4.76"/>
    <x v="141"/>
    <x v="0"/>
  </r>
  <r>
    <x v="24"/>
    <n v="5.96"/>
    <x v="142"/>
    <x v="0"/>
  </r>
  <r>
    <x v="20"/>
    <n v="4.54"/>
    <x v="143"/>
    <x v="0"/>
  </r>
  <r>
    <x v="39"/>
    <n v="6.12"/>
    <x v="144"/>
    <x v="0"/>
  </r>
  <r>
    <x v="10"/>
    <n v="5.35"/>
    <x v="145"/>
    <x v="0"/>
  </r>
  <r>
    <x v="33"/>
    <n v="8.39"/>
    <x v="146"/>
    <x v="0"/>
  </r>
  <r>
    <x v="8"/>
    <n v="9.35"/>
    <x v="147"/>
    <x v="0"/>
  </r>
  <r>
    <x v="35"/>
    <n v="5.0599999999999996"/>
    <x v="148"/>
    <x v="0"/>
  </r>
  <r>
    <x v="9"/>
    <n v="7.18"/>
    <x v="149"/>
    <x v="0"/>
  </r>
  <r>
    <x v="32"/>
    <n v="7.22"/>
    <x v="150"/>
    <x v="0"/>
  </r>
  <r>
    <x v="21"/>
    <n v="9.27"/>
    <x v="151"/>
    <x v="0"/>
  </r>
  <r>
    <x v="50"/>
    <n v="9.9600000000000009"/>
    <x v="152"/>
    <x v="0"/>
  </r>
  <r>
    <x v="21"/>
    <n v="4.68"/>
    <x v="153"/>
    <x v="0"/>
  </r>
  <r>
    <x v="39"/>
    <n v="5.15"/>
    <x v="154"/>
    <x v="0"/>
  </r>
  <r>
    <x v="0"/>
    <n v="9.65"/>
    <x v="112"/>
    <x v="0"/>
  </r>
  <r>
    <x v="41"/>
    <n v="8.61"/>
    <x v="155"/>
    <x v="0"/>
  </r>
  <r>
    <x v="36"/>
    <n v="6.21"/>
    <x v="156"/>
    <x v="0"/>
  </r>
  <r>
    <x v="26"/>
    <n v="8.3800000000000008"/>
    <x v="157"/>
    <x v="0"/>
  </r>
  <r>
    <x v="51"/>
    <n v="6.86"/>
    <x v="158"/>
    <x v="0"/>
  </r>
  <r>
    <x v="44"/>
    <n v="7.7"/>
    <x v="159"/>
    <x v="0"/>
  </r>
  <r>
    <x v="14"/>
    <n v="8.02"/>
    <x v="160"/>
    <x v="0"/>
  </r>
  <r>
    <x v="36"/>
    <n v="9.2100000000000009"/>
    <x v="161"/>
    <x v="0"/>
  </r>
  <r>
    <x v="47"/>
    <n v="8.24"/>
    <x v="162"/>
    <x v="0"/>
  </r>
  <r>
    <x v="44"/>
    <n v="6.63"/>
    <x v="42"/>
    <x v="0"/>
  </r>
  <r>
    <x v="0"/>
    <n v="8.2899999999999991"/>
    <x v="163"/>
    <x v="0"/>
  </r>
  <r>
    <x v="20"/>
    <n v="8.65"/>
    <x v="164"/>
    <x v="0"/>
  </r>
  <r>
    <x v="52"/>
    <n v="9.2100000000000009"/>
    <x v="165"/>
    <x v="0"/>
  </r>
  <r>
    <x v="10"/>
    <n v="9.0500000000000007"/>
    <x v="166"/>
    <x v="0"/>
  </r>
  <r>
    <x v="13"/>
    <n v="7.71"/>
    <x v="167"/>
    <x v="0"/>
  </r>
  <r>
    <x v="33"/>
    <n v="8.75"/>
    <x v="168"/>
    <x v="0"/>
  </r>
  <r>
    <x v="16"/>
    <n v="7.97"/>
    <x v="169"/>
    <x v="0"/>
  </r>
  <r>
    <x v="52"/>
    <n v="7.59"/>
    <x v="170"/>
    <x v="0"/>
  </r>
  <r>
    <x v="20"/>
    <n v="8.18"/>
    <x v="171"/>
    <x v="0"/>
  </r>
  <r>
    <x v="44"/>
    <n v="9.25"/>
    <x v="172"/>
    <x v="0"/>
  </r>
  <r>
    <x v="41"/>
    <n v="4.54"/>
    <x v="173"/>
    <x v="0"/>
  </r>
  <r>
    <x v="26"/>
    <n v="4.68"/>
    <x v="174"/>
    <x v="0"/>
  </r>
  <r>
    <x v="4"/>
    <n v="8.39"/>
    <x v="175"/>
    <x v="0"/>
  </r>
  <r>
    <x v="39"/>
    <n v="4.03"/>
    <x v="176"/>
    <x v="0"/>
  </r>
  <r>
    <x v="48"/>
    <n v="9.9600000000000009"/>
    <x v="177"/>
    <x v="0"/>
  </r>
  <r>
    <x v="41"/>
    <n v="4.1500000000000004"/>
    <x v="178"/>
    <x v="0"/>
  </r>
  <r>
    <x v="49"/>
    <n v="7.58"/>
    <x v="179"/>
    <x v="0"/>
  </r>
  <r>
    <x v="19"/>
    <n v="7.54"/>
    <x v="180"/>
    <x v="0"/>
  </r>
  <r>
    <x v="51"/>
    <n v="5.25"/>
    <x v="181"/>
    <x v="0"/>
  </r>
  <r>
    <x v="33"/>
    <n v="7.21"/>
    <x v="182"/>
    <x v="0"/>
  </r>
  <r>
    <x v="53"/>
    <n v="9.42"/>
    <x v="183"/>
    <x v="0"/>
  </r>
  <r>
    <x v="20"/>
    <n v="6.68"/>
    <x v="184"/>
    <x v="0"/>
  </r>
  <r>
    <x v="36"/>
    <n v="5.78"/>
    <x v="185"/>
    <x v="0"/>
  </r>
  <r>
    <x v="52"/>
    <n v="5.23"/>
    <x v="186"/>
    <x v="0"/>
  </r>
  <r>
    <x v="29"/>
    <n v="4.38"/>
    <x v="135"/>
    <x v="0"/>
  </r>
  <r>
    <x v="21"/>
    <n v="9.01"/>
    <x v="187"/>
    <x v="0"/>
  </r>
  <r>
    <x v="53"/>
    <n v="5.12"/>
    <x v="188"/>
    <x v="0"/>
  </r>
  <r>
    <x v="36"/>
    <n v="4.18"/>
    <x v="189"/>
    <x v="0"/>
  </r>
  <r>
    <x v="52"/>
    <n v="6.36"/>
    <x v="190"/>
    <x v="0"/>
  </r>
  <r>
    <x v="47"/>
    <n v="4.08"/>
    <x v="191"/>
    <x v="0"/>
  </r>
  <r>
    <x v="54"/>
    <n v="8.5399999999999991"/>
    <x v="192"/>
    <x v="0"/>
  </r>
  <r>
    <x v="14"/>
    <n v="5.38"/>
    <x v="193"/>
    <x v="0"/>
  </r>
  <r>
    <x v="33"/>
    <n v="5.5"/>
    <x v="173"/>
    <x v="0"/>
  </r>
  <r>
    <x v="52"/>
    <n v="5.03"/>
    <x v="194"/>
    <x v="0"/>
  </r>
  <r>
    <x v="55"/>
    <n v="4.6900000000000004"/>
    <x v="195"/>
    <x v="0"/>
  </r>
  <r>
    <x v="20"/>
    <n v="4.34"/>
    <x v="196"/>
    <x v="0"/>
  </r>
  <r>
    <x v="13"/>
    <n v="8.93"/>
    <x v="197"/>
    <x v="0"/>
  </r>
  <r>
    <x v="17"/>
    <n v="7.91"/>
    <x v="198"/>
    <x v="0"/>
  </r>
  <r>
    <x v="35"/>
    <n v="4.67"/>
    <x v="199"/>
    <x v="0"/>
  </r>
  <r>
    <x v="35"/>
    <n v="9.91"/>
    <x v="200"/>
    <x v="0"/>
  </r>
  <r>
    <x v="3"/>
    <n v="6.33"/>
    <x v="201"/>
    <x v="0"/>
  </r>
  <r>
    <x v="4"/>
    <n v="9.67"/>
    <x v="202"/>
    <x v="0"/>
  </r>
  <r>
    <x v="17"/>
    <n v="5.36"/>
    <x v="203"/>
    <x v="0"/>
  </r>
  <r>
    <x v="23"/>
    <n v="4.13"/>
    <x v="204"/>
    <x v="0"/>
  </r>
  <r>
    <x v="30"/>
    <n v="7.36"/>
    <x v="205"/>
    <x v="0"/>
  </r>
  <r>
    <x v="23"/>
    <n v="9.84"/>
    <x v="206"/>
    <x v="1"/>
  </r>
  <r>
    <x v="50"/>
    <n v="6.44"/>
    <x v="207"/>
    <x v="0"/>
  </r>
  <r>
    <x v="15"/>
    <n v="4.1399999999999997"/>
    <x v="208"/>
    <x v="0"/>
  </r>
  <r>
    <x v="26"/>
    <n v="6.63"/>
    <x v="209"/>
    <x v="0"/>
  </r>
  <r>
    <x v="31"/>
    <n v="7.68"/>
    <x v="210"/>
    <x v="0"/>
  </r>
  <r>
    <x v="40"/>
    <n v="8.4700000000000006"/>
    <x v="211"/>
    <x v="0"/>
  </r>
  <r>
    <x v="22"/>
    <n v="4.5199999999999996"/>
    <x v="212"/>
    <x v="0"/>
  </r>
  <r>
    <x v="6"/>
    <n v="8.39"/>
    <x v="213"/>
    <x v="0"/>
  </r>
  <r>
    <x v="16"/>
    <n v="8.86"/>
    <x v="214"/>
    <x v="0"/>
  </r>
  <r>
    <x v="45"/>
    <n v="9.4600000000000009"/>
    <x v="215"/>
    <x v="0"/>
  </r>
  <r>
    <x v="48"/>
    <n v="6.5"/>
    <x v="216"/>
    <x v="0"/>
  </r>
  <r>
    <x v="44"/>
    <n v="6.63"/>
    <x v="217"/>
    <x v="0"/>
  </r>
  <r>
    <x v="33"/>
    <n v="8.56"/>
    <x v="218"/>
    <x v="1"/>
  </r>
  <r>
    <x v="40"/>
    <n v="9.19"/>
    <x v="219"/>
    <x v="0"/>
  </r>
  <r>
    <x v="20"/>
    <n v="4.1500000000000004"/>
    <x v="220"/>
    <x v="0"/>
  </r>
  <r>
    <x v="46"/>
    <n v="6.09"/>
    <x v="221"/>
    <x v="0"/>
  </r>
  <r>
    <x v="16"/>
    <n v="7.41"/>
    <x v="222"/>
    <x v="0"/>
  </r>
  <r>
    <x v="48"/>
    <n v="5.47"/>
    <x v="223"/>
    <x v="0"/>
  </r>
  <r>
    <x v="23"/>
    <n v="4.6500000000000004"/>
    <x v="224"/>
    <x v="0"/>
  </r>
  <r>
    <x v="26"/>
    <n v="7.69"/>
    <x v="225"/>
    <x v="0"/>
  </r>
  <r>
    <x v="33"/>
    <n v="4.75"/>
    <x v="226"/>
    <x v="0"/>
  </r>
  <r>
    <x v="18"/>
    <n v="8.68"/>
    <x v="167"/>
    <x v="0"/>
  </r>
  <r>
    <x v="40"/>
    <n v="7.6"/>
    <x v="227"/>
    <x v="0"/>
  </r>
  <r>
    <x v="41"/>
    <n v="9.2200000000000006"/>
    <x v="228"/>
    <x v="0"/>
  </r>
  <r>
    <x v="43"/>
    <n v="5.46"/>
    <x v="229"/>
    <x v="0"/>
  </r>
  <r>
    <x v="19"/>
    <n v="4.3"/>
    <x v="70"/>
    <x v="0"/>
  </r>
  <r>
    <x v="5"/>
    <n v="4.4400000000000004"/>
    <x v="230"/>
    <x v="0"/>
  </r>
  <r>
    <x v="42"/>
    <n v="4.68"/>
    <x v="231"/>
    <x v="0"/>
  </r>
  <r>
    <x v="56"/>
    <n v="8.5500000000000007"/>
    <x v="232"/>
    <x v="0"/>
  </r>
  <r>
    <x v="48"/>
    <n v="4.3"/>
    <x v="233"/>
    <x v="0"/>
  </r>
  <r>
    <x v="31"/>
    <n v="7.06"/>
    <x v="234"/>
    <x v="0"/>
  </r>
  <r>
    <x v="35"/>
    <n v="8.65"/>
    <x v="235"/>
    <x v="0"/>
  </r>
  <r>
    <x v="24"/>
    <n v="7.38"/>
    <x v="236"/>
    <x v="0"/>
  </r>
  <r>
    <x v="13"/>
    <n v="8.1199999999999992"/>
    <x v="237"/>
    <x v="0"/>
  </r>
  <r>
    <x v="29"/>
    <n v="5.7"/>
    <x v="238"/>
    <x v="0"/>
  </r>
  <r>
    <x v="8"/>
    <n v="9.99"/>
    <x v="239"/>
    <x v="0"/>
  </r>
  <r>
    <x v="34"/>
    <n v="5.34"/>
    <x v="240"/>
    <x v="0"/>
  </r>
  <r>
    <x v="25"/>
    <n v="8.2200000000000006"/>
    <x v="241"/>
    <x v="0"/>
  </r>
  <r>
    <x v="42"/>
    <n v="4.78"/>
    <x v="242"/>
    <x v="0"/>
  </r>
  <r>
    <x v="18"/>
    <n v="7.05"/>
    <x v="243"/>
    <x v="0"/>
  </r>
  <r>
    <x v="23"/>
    <n v="4.83"/>
    <x v="244"/>
    <x v="1"/>
  </r>
  <r>
    <x v="29"/>
    <n v="7.66"/>
    <x v="245"/>
    <x v="1"/>
  </r>
  <r>
    <x v="47"/>
    <n v="7.88"/>
    <x v="246"/>
    <x v="1"/>
  </r>
  <r>
    <x v="1"/>
    <n v="5.58"/>
    <x v="247"/>
    <x v="1"/>
  </r>
  <r>
    <x v="4"/>
    <n v="4.32"/>
    <x v="248"/>
    <x v="1"/>
  </r>
  <r>
    <x v="47"/>
    <n v="5.2"/>
    <x v="249"/>
    <x v="1"/>
  </r>
  <r>
    <x v="25"/>
    <n v="4.04"/>
    <x v="109"/>
    <x v="1"/>
  </r>
  <r>
    <x v="47"/>
    <n v="4.7699999999999996"/>
    <x v="250"/>
    <x v="1"/>
  </r>
  <r>
    <x v="51"/>
    <n v="8.34"/>
    <x v="251"/>
    <x v="1"/>
  </r>
  <r>
    <x v="9"/>
    <n v="9.3800000000000008"/>
    <x v="252"/>
    <x v="1"/>
  </r>
  <r>
    <x v="6"/>
    <n v="9.66"/>
    <x v="253"/>
    <x v="1"/>
  </r>
  <r>
    <x v="46"/>
    <n v="4"/>
    <x v="254"/>
    <x v="1"/>
  </r>
  <r>
    <x v="33"/>
    <n v="7.31"/>
    <x v="255"/>
    <x v="1"/>
  </r>
  <r>
    <x v="51"/>
    <n v="7.45"/>
    <x v="256"/>
    <x v="1"/>
  </r>
  <r>
    <x v="10"/>
    <n v="9.66"/>
    <x v="257"/>
    <x v="1"/>
  </r>
  <r>
    <x v="33"/>
    <n v="9.24"/>
    <x v="258"/>
    <x v="1"/>
  </r>
  <r>
    <x v="52"/>
    <n v="4.5"/>
    <x v="259"/>
    <x v="1"/>
  </r>
  <r>
    <x v="11"/>
    <n v="7.3"/>
    <x v="260"/>
    <x v="1"/>
  </r>
  <r>
    <x v="13"/>
    <n v="5.44"/>
    <x v="261"/>
    <x v="1"/>
  </r>
  <r>
    <x v="9"/>
    <n v="8.1199999999999992"/>
    <x v="262"/>
    <x v="1"/>
  </r>
  <r>
    <x v="44"/>
    <n v="9.7799999999999994"/>
    <x v="263"/>
    <x v="1"/>
  </r>
  <r>
    <x v="41"/>
    <n v="6.15"/>
    <x v="264"/>
    <x v="1"/>
  </r>
  <r>
    <x v="31"/>
    <n v="7.33"/>
    <x v="265"/>
    <x v="1"/>
  </r>
  <r>
    <x v="39"/>
    <n v="5.59"/>
    <x v="266"/>
    <x v="1"/>
  </r>
  <r>
    <x v="13"/>
    <n v="5.0999999999999996"/>
    <x v="267"/>
    <x v="1"/>
  </r>
  <r>
    <x v="9"/>
    <n v="7.73"/>
    <x v="268"/>
    <x v="1"/>
  </r>
  <r>
    <x v="57"/>
    <n v="9.74"/>
    <x v="269"/>
    <x v="1"/>
  </r>
  <r>
    <x v="42"/>
    <n v="7.33"/>
    <x v="270"/>
    <x v="1"/>
  </r>
  <r>
    <x v="33"/>
    <n v="9.8800000000000008"/>
    <x v="271"/>
    <x v="1"/>
  </r>
  <r>
    <x v="17"/>
    <n v="8.17"/>
    <x v="272"/>
    <x v="1"/>
  </r>
  <r>
    <x v="31"/>
    <n v="6.71"/>
    <x v="273"/>
    <x v="1"/>
  </r>
  <r>
    <x v="35"/>
    <n v="6.85"/>
    <x v="274"/>
    <x v="1"/>
  </r>
  <r>
    <x v="22"/>
    <n v="5.61"/>
    <x v="275"/>
    <x v="1"/>
  </r>
  <r>
    <x v="40"/>
    <n v="8.6199999999999992"/>
    <x v="276"/>
    <x v="1"/>
  </r>
  <r>
    <x v="7"/>
    <n v="6.73"/>
    <x v="277"/>
    <x v="1"/>
  </r>
  <r>
    <x v="41"/>
    <n v="8.27"/>
    <x v="193"/>
    <x v="1"/>
  </r>
  <r>
    <x v="21"/>
    <n v="7"/>
    <x v="278"/>
    <x v="1"/>
  </r>
  <r>
    <x v="37"/>
    <n v="6.69"/>
    <x v="279"/>
    <x v="1"/>
  </r>
  <r>
    <x v="45"/>
    <n v="7.76"/>
    <x v="280"/>
    <x v="1"/>
  </r>
  <r>
    <x v="28"/>
    <n v="8.0500000000000007"/>
    <x v="281"/>
    <x v="1"/>
  </r>
  <r>
    <x v="48"/>
    <n v="6.81"/>
    <x v="282"/>
    <x v="1"/>
  </r>
  <r>
    <x v="35"/>
    <n v="9.31"/>
    <x v="283"/>
    <x v="1"/>
  </r>
  <r>
    <x v="44"/>
    <n v="4.1100000000000003"/>
    <x v="284"/>
    <x v="1"/>
  </r>
  <r>
    <x v="19"/>
    <n v="7.57"/>
    <x v="285"/>
    <x v="1"/>
  </r>
  <r>
    <x v="41"/>
    <n v="8.44"/>
    <x v="286"/>
    <x v="1"/>
  </r>
  <r>
    <x v="30"/>
    <n v="7.69"/>
    <x v="287"/>
    <x v="1"/>
  </r>
  <r>
    <x v="30"/>
    <n v="5.88"/>
    <x v="288"/>
    <x v="1"/>
  </r>
  <r>
    <x v="20"/>
    <n v="7.55"/>
    <x v="289"/>
    <x v="1"/>
  </r>
  <r>
    <x v="35"/>
    <n v="5.61"/>
    <x v="290"/>
    <x v="1"/>
  </r>
  <r>
    <x v="36"/>
    <n v="5.3"/>
    <x v="291"/>
    <x v="1"/>
  </r>
  <r>
    <x v="23"/>
    <n v="8.94"/>
    <x v="292"/>
    <x v="1"/>
  </r>
  <r>
    <x v="16"/>
    <n v="4.1399999999999997"/>
    <x v="293"/>
    <x v="1"/>
  </r>
  <r>
    <x v="30"/>
    <n v="6.68"/>
    <x v="294"/>
    <x v="1"/>
  </r>
  <r>
    <x v="26"/>
    <n v="8.08"/>
    <x v="295"/>
    <x v="1"/>
  </r>
  <r>
    <x v="26"/>
    <n v="6.33"/>
    <x v="296"/>
    <x v="1"/>
  </r>
  <r>
    <x v="0"/>
    <n v="9.99"/>
    <x v="297"/>
    <x v="1"/>
  </r>
  <r>
    <x v="53"/>
    <n v="5.83"/>
    <x v="298"/>
    <x v="1"/>
  </r>
  <r>
    <x v="45"/>
    <n v="8.5399999999999991"/>
    <x v="299"/>
    <x v="1"/>
  </r>
  <r>
    <x v="41"/>
    <n v="7.18"/>
    <x v="300"/>
    <x v="1"/>
  </r>
  <r>
    <x v="57"/>
    <n v="8.8000000000000007"/>
    <x v="301"/>
    <x v="1"/>
  </r>
  <r>
    <x v="26"/>
    <n v="9.33"/>
    <x v="302"/>
    <x v="1"/>
  </r>
  <r>
    <x v="15"/>
    <n v="8.98"/>
    <x v="303"/>
    <x v="1"/>
  </r>
  <r>
    <x v="19"/>
    <n v="6.84"/>
    <x v="304"/>
    <x v="1"/>
  </r>
  <r>
    <x v="25"/>
    <n v="7.66"/>
    <x v="305"/>
    <x v="1"/>
  </r>
  <r>
    <x v="7"/>
    <n v="7.93"/>
    <x v="306"/>
    <x v="1"/>
  </r>
  <r>
    <x v="35"/>
    <n v="4"/>
    <x v="307"/>
    <x v="1"/>
  </r>
  <r>
    <x v="4"/>
    <n v="5.97"/>
    <x v="308"/>
    <x v="1"/>
  </r>
  <r>
    <x v="32"/>
    <n v="5.45"/>
    <x v="309"/>
    <x v="1"/>
  </r>
  <r>
    <x v="30"/>
    <n v="4.78"/>
    <x v="310"/>
    <x v="1"/>
  </r>
  <r>
    <x v="46"/>
    <n v="5.53"/>
    <x v="311"/>
    <x v="1"/>
  </r>
  <r>
    <x v="10"/>
    <n v="9.17"/>
    <x v="312"/>
    <x v="1"/>
  </r>
  <r>
    <x v="26"/>
    <n v="5.05"/>
    <x v="313"/>
    <x v="1"/>
  </r>
  <r>
    <x v="41"/>
    <n v="8.6"/>
    <x v="314"/>
    <x v="1"/>
  </r>
  <r>
    <x v="11"/>
    <n v="6.41"/>
    <x v="315"/>
    <x v="1"/>
  </r>
  <r>
    <x v="15"/>
    <n v="9.25"/>
    <x v="316"/>
    <x v="1"/>
  </r>
  <r>
    <x v="46"/>
    <n v="6.78"/>
    <x v="317"/>
    <x v="1"/>
  </r>
  <r>
    <x v="47"/>
    <n v="5.42"/>
    <x v="318"/>
    <x v="1"/>
  </r>
  <r>
    <x v="4"/>
    <n v="7.37"/>
    <x v="319"/>
    <x v="1"/>
  </r>
  <r>
    <x v="15"/>
    <n v="4.96"/>
    <x v="320"/>
    <x v="1"/>
  </r>
  <r>
    <x v="58"/>
    <n v="7.27"/>
    <x v="321"/>
    <x v="1"/>
  </r>
  <r>
    <x v="57"/>
    <n v="6.31"/>
    <x v="322"/>
    <x v="1"/>
  </r>
  <r>
    <x v="36"/>
    <n v="8.91"/>
    <x v="323"/>
    <x v="1"/>
  </r>
  <r>
    <x v="16"/>
    <n v="9.8699999999999992"/>
    <x v="324"/>
    <x v="1"/>
  </r>
  <r>
    <x v="25"/>
    <n v="4.24"/>
    <x v="325"/>
    <x v="1"/>
  </r>
  <r>
    <x v="58"/>
    <n v="4.2"/>
    <x v="326"/>
    <x v="1"/>
  </r>
  <r>
    <x v="26"/>
    <n v="5.58"/>
    <x v="327"/>
    <x v="1"/>
  </r>
  <r>
    <x v="48"/>
    <n v="5.68"/>
    <x v="328"/>
    <x v="1"/>
  </r>
  <r>
    <x v="15"/>
    <n v="9.69"/>
    <x v="329"/>
    <x v="1"/>
  </r>
  <r>
    <x v="8"/>
    <n v="8.11"/>
    <x v="330"/>
    <x v="1"/>
  </r>
  <r>
    <x v="30"/>
    <n v="5.0999999999999996"/>
    <x v="331"/>
    <x v="1"/>
  </r>
  <r>
    <x v="30"/>
    <n v="8.35"/>
    <x v="332"/>
    <x v="1"/>
  </r>
  <r>
    <x v="18"/>
    <n v="5.74"/>
    <x v="333"/>
    <x v="1"/>
  </r>
  <r>
    <x v="25"/>
    <n v="6.85"/>
    <x v="334"/>
    <x v="1"/>
  </r>
  <r>
    <x v="17"/>
    <n v="9.5"/>
    <x v="335"/>
    <x v="1"/>
  </r>
  <r>
    <x v="46"/>
    <n v="5.86"/>
    <x v="336"/>
    <x v="1"/>
  </r>
  <r>
    <x v="44"/>
    <n v="6.5"/>
    <x v="337"/>
    <x v="1"/>
  </r>
  <r>
    <x v="50"/>
    <n v="8.7899999999999991"/>
    <x v="338"/>
    <x v="1"/>
  </r>
  <r>
    <x v="8"/>
    <n v="6.71"/>
    <x v="339"/>
    <x v="1"/>
  </r>
  <r>
    <x v="43"/>
    <n v="7.27"/>
    <x v="340"/>
    <x v="1"/>
  </r>
  <r>
    <x v="24"/>
    <n v="6.91"/>
    <x v="320"/>
    <x v="1"/>
  </r>
  <r>
    <x v="8"/>
    <n v="6.94"/>
    <x v="341"/>
    <x v="1"/>
  </r>
  <r>
    <x v="10"/>
    <n v="5.24"/>
    <x v="342"/>
    <x v="1"/>
  </r>
  <r>
    <x v="48"/>
    <n v="4.4400000000000004"/>
    <x v="343"/>
    <x v="1"/>
  </r>
  <r>
    <x v="16"/>
    <n v="7.58"/>
    <x v="344"/>
    <x v="1"/>
  </r>
  <r>
    <x v="0"/>
    <n v="9.0399999999999991"/>
    <x v="345"/>
    <x v="1"/>
  </r>
  <r>
    <x v="30"/>
    <n v="7.84"/>
    <x v="346"/>
    <x v="1"/>
  </r>
  <r>
    <x v="35"/>
    <n v="5.18"/>
    <x v="347"/>
    <x v="1"/>
  </r>
  <r>
    <x v="32"/>
    <n v="8.14"/>
    <x v="348"/>
    <x v="1"/>
  </r>
  <r>
    <x v="48"/>
    <n v="9.57"/>
    <x v="349"/>
    <x v="1"/>
  </r>
  <r>
    <x v="59"/>
    <n v="6.51"/>
    <x v="350"/>
    <x v="1"/>
  </r>
  <r>
    <x v="38"/>
    <n v="8.65"/>
    <x v="351"/>
    <x v="1"/>
  </r>
  <r>
    <x v="29"/>
    <n v="6.09"/>
    <x v="352"/>
    <x v="1"/>
  </r>
  <r>
    <x v="11"/>
    <n v="7.79"/>
    <x v="353"/>
    <x v="1"/>
  </r>
  <r>
    <x v="60"/>
    <n v="5.58"/>
    <x v="354"/>
    <x v="1"/>
  </r>
  <r>
    <x v="57"/>
    <n v="8.68"/>
    <x v="355"/>
    <x v="1"/>
  </r>
  <r>
    <x v="33"/>
    <n v="7.81"/>
    <x v="356"/>
    <x v="1"/>
  </r>
  <r>
    <x v="44"/>
    <n v="5.22"/>
    <x v="357"/>
    <x v="1"/>
  </r>
  <r>
    <x v="9"/>
    <n v="8.6"/>
    <x v="358"/>
    <x v="1"/>
  </r>
  <r>
    <x v="6"/>
    <n v="4.22"/>
    <x v="359"/>
    <x v="1"/>
  </r>
  <r>
    <x v="43"/>
    <n v="6.95"/>
    <x v="360"/>
    <x v="1"/>
  </r>
  <r>
    <x v="36"/>
    <n v="6.82"/>
    <x v="361"/>
    <x v="1"/>
  </r>
  <r>
    <x v="7"/>
    <n v="9.06"/>
    <x v="362"/>
    <x v="1"/>
  </r>
  <r>
    <x v="48"/>
    <n v="6.7"/>
    <x v="76"/>
    <x v="1"/>
  </r>
  <r>
    <x v="19"/>
    <n v="4.0199999999999996"/>
    <x v="363"/>
    <x v="1"/>
  </r>
  <r>
    <x v="15"/>
    <n v="9.5299999999999994"/>
    <x v="364"/>
    <x v="1"/>
  </r>
  <r>
    <x v="0"/>
    <n v="6.49"/>
    <x v="365"/>
    <x v="1"/>
  </r>
  <r>
    <x v="21"/>
    <n v="8.85"/>
    <x v="366"/>
    <x v="1"/>
  </r>
  <r>
    <x v="24"/>
    <n v="6.27"/>
    <x v="367"/>
    <x v="1"/>
  </r>
  <r>
    <x v="60"/>
    <n v="6.18"/>
    <x v="368"/>
    <x v="1"/>
  </r>
  <r>
    <x v="57"/>
    <n v="8"/>
    <x v="369"/>
    <x v="1"/>
  </r>
  <r>
    <x v="22"/>
    <n v="6.96"/>
    <x v="370"/>
    <x v="1"/>
  </r>
  <r>
    <x v="26"/>
    <n v="9.56"/>
    <x v="371"/>
    <x v="1"/>
  </r>
  <r>
    <x v="12"/>
    <n v="6.06"/>
    <x v="372"/>
    <x v="1"/>
  </r>
  <r>
    <x v="10"/>
    <n v="7.7"/>
    <x v="373"/>
    <x v="1"/>
  </r>
  <r>
    <x v="44"/>
    <n v="5.05"/>
    <x v="374"/>
    <x v="1"/>
  </r>
  <r>
    <x v="57"/>
    <n v="7.38"/>
    <x v="375"/>
    <x v="1"/>
  </r>
  <r>
    <x v="46"/>
    <n v="6.23"/>
    <x v="376"/>
    <x v="1"/>
  </r>
  <r>
    <x v="57"/>
    <n v="7.19"/>
    <x v="377"/>
    <x v="1"/>
  </r>
  <r>
    <x v="0"/>
    <n v="9.3800000000000008"/>
    <x v="378"/>
    <x v="1"/>
  </r>
  <r>
    <x v="14"/>
    <n v="7.98"/>
    <x v="379"/>
    <x v="1"/>
  </r>
  <r>
    <x v="0"/>
    <n v="6.66"/>
    <x v="380"/>
    <x v="1"/>
  </r>
  <r>
    <x v="43"/>
    <n v="6.96"/>
    <x v="381"/>
    <x v="1"/>
  </r>
  <r>
    <x v="35"/>
    <n v="7.07"/>
    <x v="382"/>
    <x v="1"/>
  </r>
  <r>
    <x v="61"/>
    <n v="8.08"/>
    <x v="383"/>
    <x v="1"/>
  </r>
  <r>
    <x v="39"/>
    <n v="6.25"/>
    <x v="384"/>
    <x v="1"/>
  </r>
  <r>
    <x v="38"/>
    <n v="5.15"/>
    <x v="385"/>
    <x v="1"/>
  </r>
  <r>
    <x v="4"/>
    <n v="8.5500000000000007"/>
    <x v="386"/>
    <x v="1"/>
  </r>
  <r>
    <x v="19"/>
    <n v="7.31"/>
    <x v="387"/>
    <x v="1"/>
  </r>
  <r>
    <x v="39"/>
    <n v="8.41"/>
    <x v="388"/>
    <x v="1"/>
  </r>
  <r>
    <x v="43"/>
    <n v="5.65"/>
    <x v="389"/>
    <x v="1"/>
  </r>
  <r>
    <x v="32"/>
    <n v="9.6199999999999992"/>
    <x v="390"/>
    <x v="1"/>
  </r>
  <r>
    <x v="4"/>
    <n v="5.94"/>
    <x v="391"/>
    <x v="1"/>
  </r>
  <r>
    <x v="11"/>
    <n v="6.22"/>
    <x v="392"/>
    <x v="1"/>
  </r>
  <r>
    <x v="17"/>
    <n v="6.99"/>
    <x v="393"/>
    <x v="1"/>
  </r>
  <r>
    <x v="10"/>
    <n v="6.05"/>
    <x v="394"/>
    <x v="1"/>
  </r>
  <r>
    <x v="36"/>
    <n v="5.31"/>
    <x v="395"/>
    <x v="1"/>
  </r>
  <r>
    <x v="37"/>
    <n v="5.61"/>
    <x v="396"/>
    <x v="1"/>
  </r>
  <r>
    <x v="35"/>
    <n v="8.83"/>
    <x v="310"/>
    <x v="1"/>
  </r>
  <r>
    <x v="4"/>
    <n v="4.57"/>
    <x v="397"/>
    <x v="1"/>
  </r>
  <r>
    <x v="10"/>
    <n v="5.99"/>
    <x v="398"/>
    <x v="1"/>
  </r>
  <r>
    <x v="31"/>
    <n v="7.67"/>
    <x v="55"/>
    <x v="1"/>
  </r>
  <r>
    <x v="24"/>
    <n v="8.2899999999999991"/>
    <x v="399"/>
    <x v="1"/>
  </r>
  <r>
    <x v="48"/>
    <n v="9.23"/>
    <x v="400"/>
    <x v="1"/>
  </r>
  <r>
    <x v="8"/>
    <n v="5.98"/>
    <x v="401"/>
    <x v="1"/>
  </r>
  <r>
    <x v="15"/>
    <n v="5.35"/>
    <x v="402"/>
    <x v="1"/>
  </r>
  <r>
    <x v="35"/>
    <n v="9.02"/>
    <x v="403"/>
    <x v="1"/>
  </r>
  <r>
    <x v="16"/>
    <n v="7.27"/>
    <x v="404"/>
    <x v="1"/>
  </r>
  <r>
    <x v="36"/>
    <n v="9.3000000000000007"/>
    <x v="405"/>
    <x v="1"/>
  </r>
  <r>
    <x v="30"/>
    <n v="6.75"/>
    <x v="406"/>
    <x v="1"/>
  </r>
  <r>
    <x v="8"/>
    <n v="8.8800000000000008"/>
    <x v="317"/>
    <x v="1"/>
  </r>
  <r>
    <x v="8"/>
    <n v="7.25"/>
    <x v="173"/>
    <x v="1"/>
  </r>
  <r>
    <x v="25"/>
    <n v="6.8"/>
    <x v="407"/>
    <x v="1"/>
  </r>
  <r>
    <x v="15"/>
    <n v="6.65"/>
    <x v="408"/>
    <x v="1"/>
  </r>
  <r>
    <x v="16"/>
    <n v="6.93"/>
    <x v="409"/>
    <x v="1"/>
  </r>
  <r>
    <x v="26"/>
    <n v="8.74"/>
    <x v="410"/>
    <x v="1"/>
  </r>
  <r>
    <x v="24"/>
    <n v="7.9"/>
    <x v="411"/>
    <x v="1"/>
  </r>
  <r>
    <x v="31"/>
    <n v="6.73"/>
    <x v="412"/>
    <x v="1"/>
  </r>
  <r>
    <x v="9"/>
    <n v="5.79"/>
    <x v="413"/>
    <x v="1"/>
  </r>
  <r>
    <x v="4"/>
    <n v="4.99"/>
    <x v="414"/>
    <x v="1"/>
  </r>
  <r>
    <x v="25"/>
    <n v="8.52"/>
    <x v="415"/>
    <x v="1"/>
  </r>
  <r>
    <x v="62"/>
    <n v="6.65"/>
    <x v="416"/>
    <x v="1"/>
  </r>
  <r>
    <x v="45"/>
    <n v="7.12"/>
    <x v="417"/>
    <x v="1"/>
  </r>
  <r>
    <x v="51"/>
    <n v="7.45"/>
    <x v="418"/>
    <x v="1"/>
  </r>
  <r>
    <x v="33"/>
    <n v="6.02"/>
    <x v="419"/>
    <x v="1"/>
  </r>
  <r>
    <x v="58"/>
    <n v="7.87"/>
    <x v="420"/>
    <x v="1"/>
  </r>
  <r>
    <x v="46"/>
    <n v="4.6900000000000004"/>
    <x v="421"/>
    <x v="1"/>
  </r>
  <r>
    <x v="9"/>
    <n v="6.74"/>
    <x v="422"/>
    <x v="1"/>
  </r>
  <r>
    <x v="33"/>
    <n v="4.92"/>
    <x v="423"/>
    <x v="1"/>
  </r>
  <r>
    <x v="8"/>
    <n v="7.25"/>
    <x v="424"/>
    <x v="1"/>
  </r>
  <r>
    <x v="29"/>
    <n v="5.05"/>
    <x v="425"/>
    <x v="1"/>
  </r>
  <r>
    <x v="35"/>
    <n v="5.65"/>
    <x v="426"/>
    <x v="1"/>
  </r>
  <r>
    <x v="29"/>
    <n v="9.1999999999999993"/>
    <x v="427"/>
    <x v="1"/>
  </r>
  <r>
    <x v="24"/>
    <n v="6.32"/>
    <x v="428"/>
    <x v="1"/>
  </r>
  <r>
    <x v="17"/>
    <n v="4.3899999999999997"/>
    <x v="429"/>
    <x v="1"/>
  </r>
  <r>
    <x v="21"/>
    <n v="9.18"/>
    <x v="430"/>
    <x v="1"/>
  </r>
  <r>
    <x v="15"/>
    <n v="7.42"/>
    <x v="431"/>
    <x v="1"/>
  </r>
  <r>
    <x v="9"/>
    <n v="9.69"/>
    <x v="432"/>
    <x v="1"/>
  </r>
  <r>
    <x v="45"/>
    <n v="6.03"/>
    <x v="433"/>
    <x v="1"/>
  </r>
  <r>
    <x v="63"/>
    <n v="4.37"/>
    <x v="434"/>
    <x v="1"/>
  </r>
  <r>
    <x v="11"/>
    <n v="7.73"/>
    <x v="435"/>
    <x v="1"/>
  </r>
  <r>
    <x v="43"/>
    <n v="4.8"/>
    <x v="436"/>
    <x v="1"/>
  </r>
  <r>
    <x v="24"/>
    <n v="4.8499999999999996"/>
    <x v="437"/>
    <x v="1"/>
  </r>
  <r>
    <x v="60"/>
    <n v="8.42"/>
    <x v="438"/>
    <x v="1"/>
  </r>
  <r>
    <x v="45"/>
    <n v="9.73"/>
    <x v="439"/>
    <x v="1"/>
  </r>
  <r>
    <x v="5"/>
    <n v="9.27"/>
    <x v="440"/>
    <x v="1"/>
  </r>
  <r>
    <x v="20"/>
    <n v="4.6100000000000003"/>
    <x v="441"/>
    <x v="1"/>
  </r>
  <r>
    <x v="26"/>
    <n v="7.46"/>
    <x v="442"/>
    <x v="1"/>
  </r>
  <r>
    <x v="8"/>
    <n v="5.86"/>
    <x v="443"/>
    <x v="1"/>
  </r>
  <r>
    <x v="6"/>
    <n v="9.1999999999999993"/>
    <x v="444"/>
    <x v="1"/>
  </r>
  <r>
    <x v="30"/>
    <n v="4.46"/>
    <x v="445"/>
    <x v="1"/>
  </r>
  <r>
    <x v="38"/>
    <n v="9.44"/>
    <x v="446"/>
    <x v="1"/>
  </r>
  <r>
    <x v="32"/>
    <n v="9.4700000000000006"/>
    <x v="447"/>
    <x v="1"/>
  </r>
  <r>
    <x v="36"/>
    <n v="7.81"/>
    <x v="448"/>
    <x v="1"/>
  </r>
  <r>
    <x v="23"/>
    <n v="6.34"/>
    <x v="449"/>
    <x v="1"/>
  </r>
  <r>
    <x v="5"/>
    <n v="5.5"/>
    <x v="450"/>
    <x v="1"/>
  </r>
  <r>
    <x v="39"/>
    <n v="9.99"/>
    <x v="289"/>
    <x v="1"/>
  </r>
  <r>
    <x v="39"/>
    <n v="8.89"/>
    <x v="451"/>
    <x v="1"/>
  </r>
  <r>
    <x v="20"/>
    <n v="9.3000000000000007"/>
    <x v="452"/>
    <x v="1"/>
  </r>
  <r>
    <x v="6"/>
    <n v="6.67"/>
    <x v="453"/>
    <x v="1"/>
  </r>
  <r>
    <x v="19"/>
    <n v="6.54"/>
    <x v="454"/>
    <x v="1"/>
  </r>
  <r>
    <x v="33"/>
    <n v="6.92"/>
    <x v="455"/>
    <x v="1"/>
  </r>
  <r>
    <x v="40"/>
    <n v="5.91"/>
    <x v="456"/>
    <x v="1"/>
  </r>
  <r>
    <x v="7"/>
    <n v="5.76"/>
    <x v="457"/>
    <x v="1"/>
  </r>
  <r>
    <x v="16"/>
    <n v="9.27"/>
    <x v="458"/>
    <x v="1"/>
  </r>
  <r>
    <x v="5"/>
    <n v="9.2100000000000009"/>
    <x v="459"/>
    <x v="1"/>
  </r>
  <r>
    <x v="18"/>
    <n v="4.6399999999999997"/>
    <x v="460"/>
    <x v="1"/>
  </r>
  <r>
    <x v="23"/>
    <n v="7.46"/>
    <x v="461"/>
    <x v="1"/>
  </r>
  <r>
    <x v="64"/>
    <n v="5.85"/>
    <x v="462"/>
    <x v="1"/>
  </r>
  <r>
    <x v="21"/>
    <n v="6.23"/>
    <x v="463"/>
    <x v="1"/>
  </r>
  <r>
    <x v="35"/>
    <n v="6.46"/>
    <x v="196"/>
    <x v="1"/>
  </r>
  <r>
    <x v="57"/>
    <n v="7.48"/>
    <x v="464"/>
    <x v="1"/>
  </r>
  <r>
    <x v="46"/>
    <n v="5.93"/>
    <x v="465"/>
    <x v="1"/>
  </r>
  <r>
    <x v="51"/>
    <n v="4.96"/>
    <x v="466"/>
    <x v="1"/>
  </r>
  <r>
    <x v="17"/>
    <n v="4.0599999999999996"/>
    <x v="467"/>
    <x v="1"/>
  </r>
  <r>
    <x v="24"/>
    <n v="4.1500000000000004"/>
    <x v="468"/>
    <x v="1"/>
  </r>
  <r>
    <x v="57"/>
    <n v="4.3099999999999996"/>
    <x v="469"/>
    <x v="1"/>
  </r>
  <r>
    <x v="14"/>
    <n v="7.07"/>
    <x v="470"/>
    <x v="1"/>
  </r>
  <r>
    <x v="38"/>
    <n v="6.64"/>
    <x v="471"/>
    <x v="1"/>
  </r>
  <r>
    <x v="15"/>
    <n v="4.62"/>
    <x v="472"/>
    <x v="1"/>
  </r>
  <r>
    <x v="1"/>
    <n v="4.03"/>
    <x v="473"/>
    <x v="1"/>
  </r>
  <r>
    <x v="20"/>
    <n v="8.9700000000000006"/>
    <x v="474"/>
    <x v="1"/>
  </r>
  <r>
    <x v="60"/>
    <n v="5.21"/>
    <x v="475"/>
    <x v="1"/>
  </r>
  <r>
    <x v="10"/>
    <n v="7.93"/>
    <x v="476"/>
    <x v="1"/>
  </r>
  <r>
    <x v="11"/>
    <n v="4.12"/>
    <x v="477"/>
    <x v="1"/>
  </r>
  <r>
    <x v="6"/>
    <n v="4.62"/>
    <x v="478"/>
    <x v="1"/>
  </r>
  <r>
    <x v="53"/>
    <n v="7.06"/>
    <x v="479"/>
    <x v="1"/>
  </r>
  <r>
    <x v="13"/>
    <n v="9.23"/>
    <x v="480"/>
    <x v="1"/>
  </r>
  <r>
    <x v="64"/>
    <n v="5.96"/>
    <x v="481"/>
    <x v="1"/>
  </r>
  <r>
    <x v="41"/>
    <n v="9.24"/>
    <x v="482"/>
    <x v="1"/>
  </r>
  <r>
    <x v="17"/>
    <n v="5.84"/>
    <x v="483"/>
    <x v="1"/>
  </r>
  <r>
    <x v="35"/>
    <n v="4.66"/>
    <x v="484"/>
    <x v="1"/>
  </r>
  <r>
    <x v="44"/>
    <n v="8.41"/>
    <x v="485"/>
    <x v="1"/>
  </r>
  <r>
    <x v="58"/>
    <n v="9.15"/>
    <x v="486"/>
    <x v="1"/>
  </r>
  <r>
    <x v="47"/>
    <n v="5.67"/>
    <x v="487"/>
    <x v="1"/>
  </r>
  <r>
    <x v="15"/>
    <n v="5.59"/>
    <x v="488"/>
    <x v="1"/>
  </r>
  <r>
    <x v="10"/>
    <n v="9.1"/>
    <x v="489"/>
    <x v="1"/>
  </r>
  <r>
    <x v="57"/>
    <n v="6.24"/>
    <x v="490"/>
    <x v="1"/>
  </r>
  <r>
    <x v="29"/>
    <n v="8.1"/>
    <x v="491"/>
    <x v="1"/>
  </r>
  <r>
    <x v="31"/>
    <n v="5.61"/>
    <x v="124"/>
    <x v="1"/>
  </r>
  <r>
    <x v="4"/>
    <n v="5.48"/>
    <x v="492"/>
    <x v="1"/>
  </r>
  <r>
    <x v="43"/>
    <n v="4.26"/>
    <x v="493"/>
    <x v="1"/>
  </r>
  <r>
    <x v="36"/>
    <n v="9.68"/>
    <x v="494"/>
    <x v="1"/>
  </r>
  <r>
    <x v="53"/>
    <n v="9.86"/>
    <x v="495"/>
    <x v="1"/>
  </r>
  <r>
    <x v="4"/>
    <n v="4.88"/>
    <x v="496"/>
    <x v="1"/>
  </r>
  <r>
    <x v="49"/>
    <n v="9.6199999999999992"/>
    <x v="497"/>
    <x v="1"/>
  </r>
  <r>
    <x v="4"/>
    <n v="6.28"/>
    <x v="498"/>
    <x v="1"/>
  </r>
  <r>
    <x v="58"/>
    <n v="9.58"/>
    <x v="499"/>
    <x v="1"/>
  </r>
  <r>
    <x v="29"/>
    <n v="5.79"/>
    <x v="500"/>
    <x v="1"/>
  </r>
  <r>
    <x v="4"/>
    <n v="6.25"/>
    <x v="501"/>
    <x v="1"/>
  </r>
  <r>
    <x v="48"/>
    <n v="4.46"/>
    <x v="502"/>
    <x v="1"/>
  </r>
  <r>
    <x v="35"/>
    <n v="6.56"/>
    <x v="503"/>
    <x v="1"/>
  </r>
  <r>
    <x v="5"/>
    <n v="8.6999999999999993"/>
    <x v="504"/>
    <x v="1"/>
  </r>
  <r>
    <x v="31"/>
    <n v="8.68"/>
    <x v="505"/>
    <x v="1"/>
  </r>
  <r>
    <x v="4"/>
    <n v="4.78"/>
    <x v="506"/>
    <x v="1"/>
  </r>
  <r>
    <x v="16"/>
    <n v="4.3899999999999997"/>
    <x v="507"/>
    <x v="1"/>
  </r>
  <r>
    <x v="17"/>
    <n v="5.66"/>
    <x v="508"/>
    <x v="1"/>
  </r>
  <r>
    <x v="44"/>
    <n v="6.47"/>
    <x v="509"/>
    <x v="1"/>
  </r>
  <r>
    <x v="57"/>
    <n v="7.3"/>
    <x v="510"/>
    <x v="1"/>
  </r>
  <r>
    <x v="58"/>
    <n v="6.16"/>
    <x v="511"/>
    <x v="1"/>
  </r>
  <r>
    <x v="50"/>
    <n v="5.67"/>
    <x v="512"/>
    <x v="1"/>
  </r>
  <r>
    <x v="45"/>
    <n v="5.96"/>
    <x v="132"/>
    <x v="1"/>
  </r>
  <r>
    <x v="30"/>
    <n v="7.97"/>
    <x v="513"/>
    <x v="1"/>
  </r>
  <r>
    <x v="43"/>
    <n v="8.02"/>
    <x v="514"/>
    <x v="1"/>
  </r>
  <r>
    <x v="9"/>
    <n v="6.27"/>
    <x v="515"/>
    <x v="1"/>
  </r>
  <r>
    <x v="48"/>
    <n v="8.1199999999999992"/>
    <x v="516"/>
    <x v="1"/>
  </r>
  <r>
    <x v="58"/>
    <n v="6.65"/>
    <x v="517"/>
    <x v="1"/>
  </r>
  <r>
    <x v="65"/>
    <n v="8.69"/>
    <x v="518"/>
    <x v="1"/>
  </r>
  <r>
    <x v="4"/>
    <n v="8.0399999999999991"/>
    <x v="519"/>
    <x v="1"/>
  </r>
  <r>
    <x v="45"/>
    <n v="5.0999999999999996"/>
    <x v="226"/>
    <x v="1"/>
  </r>
  <r>
    <x v="3"/>
    <n v="8.19"/>
    <x v="520"/>
    <x v="1"/>
  </r>
  <r>
    <x v="6"/>
    <n v="4.87"/>
    <x v="521"/>
    <x v="1"/>
  </r>
  <r>
    <x v="51"/>
    <n v="6.46"/>
    <x v="522"/>
    <x v="1"/>
  </r>
  <r>
    <x v="25"/>
    <n v="8.68"/>
    <x v="523"/>
    <x v="1"/>
  </r>
  <r>
    <x v="35"/>
    <n v="7.72"/>
    <x v="524"/>
    <x v="1"/>
  </r>
  <r>
    <x v="42"/>
    <n v="9.33"/>
    <x v="525"/>
    <x v="1"/>
  </r>
  <r>
    <x v="6"/>
    <n v="9.25"/>
    <x v="526"/>
    <x v="1"/>
  </r>
  <r>
    <x v="10"/>
    <n v="6.91"/>
    <x v="359"/>
    <x v="1"/>
  </r>
  <r>
    <x v="35"/>
    <n v="8.6199999999999992"/>
    <x v="527"/>
    <x v="1"/>
  </r>
  <r>
    <x v="24"/>
    <n v="5.88"/>
    <x v="528"/>
    <x v="1"/>
  </r>
  <r>
    <x v="23"/>
    <n v="7.3"/>
    <x v="529"/>
    <x v="1"/>
  </r>
  <r>
    <x v="43"/>
    <n v="5.93"/>
    <x v="530"/>
    <x v="1"/>
  </r>
  <r>
    <x v="18"/>
    <n v="8.19"/>
    <x v="531"/>
    <x v="1"/>
  </r>
  <r>
    <x v="11"/>
    <n v="8.7799999999999994"/>
    <x v="532"/>
    <x v="1"/>
  </r>
  <r>
    <x v="25"/>
    <n v="7.29"/>
    <x v="533"/>
    <x v="1"/>
  </r>
  <r>
    <x v="37"/>
    <n v="7.37"/>
    <x v="534"/>
    <x v="1"/>
  </r>
  <r>
    <x v="23"/>
    <n v="9"/>
    <x v="535"/>
    <x v="1"/>
  </r>
  <r>
    <x v="58"/>
    <n v="9.5299999999999994"/>
    <x v="536"/>
    <x v="1"/>
  </r>
  <r>
    <x v="43"/>
    <n v="9.85"/>
    <x v="537"/>
    <x v="1"/>
  </r>
  <r>
    <x v="0"/>
    <n v="8.74"/>
    <x v="538"/>
    <x v="1"/>
  </r>
  <r>
    <x v="25"/>
    <n v="5.73"/>
    <x v="539"/>
    <x v="1"/>
  </r>
  <r>
    <x v="24"/>
    <n v="2.67"/>
    <x v="540"/>
    <x v="1"/>
  </r>
  <r>
    <x v="22"/>
    <n v="2.4"/>
    <x v="541"/>
    <x v="1"/>
  </r>
  <r>
    <x v="39"/>
    <n v="2"/>
    <x v="542"/>
    <x v="1"/>
  </r>
  <r>
    <x v="37"/>
    <n v="4"/>
    <x v="543"/>
    <x v="1"/>
  </r>
  <r>
    <x v="21"/>
    <n v="4"/>
    <x v="544"/>
    <x v="1"/>
  </r>
  <r>
    <x v="42"/>
    <n v="2.5"/>
    <x v="545"/>
    <x v="1"/>
  </r>
  <r>
    <x v="48"/>
    <n v="3.5"/>
    <x v="546"/>
    <x v="1"/>
  </r>
  <r>
    <x v="38"/>
    <n v="2.2999999999999998"/>
    <x v="547"/>
    <x v="1"/>
  </r>
  <r>
    <x v="30"/>
    <n v="3"/>
    <x v="548"/>
    <x v="1"/>
  </r>
  <r>
    <x v="36"/>
    <n v="2.6"/>
    <x v="549"/>
    <x v="1"/>
  </r>
  <r>
    <x v="47"/>
    <n v="2.2999999999999998"/>
    <x v="550"/>
    <x v="1"/>
  </r>
  <r>
    <x v="41"/>
    <n v="2"/>
    <x v="551"/>
    <x v="1"/>
  </r>
  <r>
    <x v="45"/>
    <n v="3.3"/>
    <x v="552"/>
    <x v="1"/>
  </r>
  <r>
    <x v="7"/>
    <n v="1.8"/>
    <x v="553"/>
    <x v="1"/>
  </r>
  <r>
    <x v="9"/>
    <n v="1.5"/>
    <x v="554"/>
    <x v="1"/>
  </r>
  <r>
    <x v="0"/>
    <n v="2.8"/>
    <x v="555"/>
    <x v="1"/>
  </r>
  <r>
    <x v="48"/>
    <n v="2.2999999999999998"/>
    <x v="556"/>
    <x v="1"/>
  </r>
  <r>
    <x v="42"/>
    <n v="1.8"/>
    <x v="557"/>
    <x v="1"/>
  </r>
  <r>
    <x v="33"/>
    <n v="3.6"/>
    <x v="558"/>
    <x v="1"/>
  </r>
  <r>
    <x v="4"/>
    <n v="2.4"/>
    <x v="559"/>
    <x v="1"/>
  </r>
  <r>
    <x v="22"/>
    <n v="3.7"/>
    <x v="560"/>
    <x v="1"/>
  </r>
  <r>
    <x v="17"/>
    <n v="3.9"/>
    <x v="561"/>
    <x v="1"/>
  </r>
  <r>
    <x v="64"/>
    <n v="2.7"/>
    <x v="562"/>
    <x v="1"/>
  </r>
  <r>
    <x v="11"/>
    <n v="3.8"/>
    <x v="563"/>
    <x v="1"/>
  </r>
  <r>
    <x v="4"/>
    <n v="3.8"/>
    <x v="564"/>
    <x v="1"/>
  </r>
  <r>
    <x v="36"/>
    <n v="3.2"/>
    <x v="565"/>
    <x v="1"/>
  </r>
  <r>
    <x v="52"/>
    <n v="3.6"/>
    <x v="566"/>
    <x v="1"/>
  </r>
  <r>
    <x v="19"/>
    <n v="2.6"/>
    <x v="567"/>
    <x v="1"/>
  </r>
  <r>
    <x v="10"/>
    <n v="2"/>
    <x v="568"/>
    <x v="1"/>
  </r>
  <r>
    <x v="11"/>
    <n v="2.9"/>
    <x v="569"/>
    <x v="1"/>
  </r>
  <r>
    <x v="14"/>
    <n v="3"/>
    <x v="570"/>
    <x v="1"/>
  </r>
  <r>
    <x v="3"/>
    <n v="3.5"/>
    <x v="571"/>
    <x v="1"/>
  </r>
  <r>
    <x v="15"/>
    <n v="2.6"/>
    <x v="572"/>
    <x v="1"/>
  </r>
  <r>
    <x v="58"/>
    <n v="1.5"/>
    <x v="573"/>
    <x v="1"/>
  </r>
  <r>
    <x v="11"/>
    <n v="3.8"/>
    <x v="574"/>
    <x v="1"/>
  </r>
  <r>
    <x v="4"/>
    <n v="4"/>
    <x v="575"/>
    <x v="1"/>
  </r>
  <r>
    <x v="31"/>
    <n v="3.3"/>
    <x v="576"/>
    <x v="1"/>
  </r>
  <r>
    <x v="38"/>
    <n v="3.3"/>
    <x v="577"/>
    <x v="1"/>
  </r>
  <r>
    <x v="8"/>
    <n v="1.9"/>
    <x v="578"/>
    <x v="1"/>
  </r>
  <r>
    <x v="24"/>
    <n v="2.9"/>
    <x v="579"/>
    <x v="1"/>
  </r>
  <r>
    <x v="22"/>
    <n v="3.9"/>
    <x v="580"/>
    <x v="1"/>
  </r>
  <r>
    <x v="48"/>
    <n v="2.1"/>
    <x v="581"/>
    <x v="1"/>
  </r>
  <r>
    <x v="50"/>
    <n v="3.3"/>
    <x v="582"/>
    <x v="1"/>
  </r>
  <r>
    <x v="20"/>
    <n v="2.8"/>
    <x v="583"/>
    <x v="1"/>
  </r>
  <r>
    <x v="14"/>
    <n v="2.1"/>
    <x v="584"/>
    <x v="1"/>
  </r>
  <r>
    <x v="41"/>
    <n v="3.7"/>
    <x v="585"/>
    <x v="1"/>
  </r>
  <r>
    <x v="9"/>
    <n v="3.9"/>
    <x v="586"/>
    <x v="1"/>
  </r>
  <r>
    <x v="44"/>
    <n v="1.6"/>
    <x v="587"/>
    <x v="1"/>
  </r>
  <r>
    <x v="60"/>
    <n v="1.7"/>
    <x v="588"/>
    <x v="1"/>
  </r>
  <r>
    <x v="25"/>
    <n v="1.5"/>
    <x v="589"/>
    <x v="1"/>
  </r>
  <r>
    <x v="8"/>
    <n v="11.3"/>
    <x v="590"/>
    <x v="1"/>
  </r>
  <r>
    <x v="13"/>
    <n v="12"/>
    <x v="591"/>
    <x v="1"/>
  </r>
  <r>
    <x v="4"/>
    <n v="12.5"/>
    <x v="592"/>
    <x v="1"/>
  </r>
  <r>
    <x v="15"/>
    <n v="12.6"/>
    <x v="593"/>
    <x v="1"/>
  </r>
  <r>
    <x v="47"/>
    <n v="10.6"/>
    <x v="594"/>
    <x v="1"/>
  </r>
  <r>
    <x v="29"/>
    <n v="12.7"/>
    <x v="595"/>
    <x v="1"/>
  </r>
  <r>
    <x v="29"/>
    <n v="10.7"/>
    <x v="596"/>
    <x v="1"/>
  </r>
  <r>
    <x v="14"/>
    <n v="12.5"/>
    <x v="597"/>
    <x v="1"/>
  </r>
  <r>
    <x v="20"/>
    <n v="12.1"/>
    <x v="598"/>
    <x v="1"/>
  </r>
  <r>
    <x v="32"/>
    <n v="12.2"/>
    <x v="599"/>
    <x v="1"/>
  </r>
  <r>
    <x v="11"/>
    <n v="12.7"/>
    <x v="600"/>
    <x v="1"/>
  </r>
  <r>
    <x v="53"/>
    <n v="10.4"/>
    <x v="601"/>
    <x v="1"/>
  </r>
  <r>
    <x v="36"/>
    <n v="11.8"/>
    <x v="602"/>
    <x v="1"/>
  </r>
  <r>
    <x v="29"/>
    <n v="11.3"/>
    <x v="603"/>
    <x v="1"/>
  </r>
  <r>
    <x v="30"/>
    <n v="11.9"/>
    <x v="604"/>
    <x v="1"/>
  </r>
  <r>
    <x v="24"/>
    <n v="12.2"/>
    <x v="605"/>
    <x v="1"/>
  </r>
  <r>
    <x v="12"/>
    <n v="11.8"/>
    <x v="515"/>
    <x v="1"/>
  </r>
  <r>
    <x v="16"/>
    <n v="12.3"/>
    <x v="606"/>
    <x v="1"/>
  </r>
  <r>
    <x v="4"/>
    <n v="12"/>
    <x v="607"/>
    <x v="1"/>
  </r>
  <r>
    <x v="40"/>
    <n v="11.9"/>
    <x v="608"/>
    <x v="1"/>
  </r>
  <r>
    <x v="0"/>
    <n v="11.9"/>
    <x v="609"/>
    <x v="1"/>
  </r>
  <r>
    <x v="10"/>
    <n v="10.199999999999999"/>
    <x v="610"/>
    <x v="1"/>
  </r>
  <r>
    <x v="44"/>
    <n v="11.4"/>
    <x v="611"/>
    <x v="1"/>
  </r>
  <r>
    <x v="8"/>
    <n v="12.8"/>
    <x v="612"/>
    <x v="1"/>
  </r>
  <r>
    <x v="58"/>
    <n v="10.6"/>
    <x v="613"/>
    <x v="1"/>
  </r>
  <r>
    <x v="29"/>
    <n v="12.4"/>
    <x v="614"/>
    <x v="1"/>
  </r>
  <r>
    <x v="10"/>
    <n v="10"/>
    <x v="615"/>
    <x v="1"/>
  </r>
  <r>
    <x v="26"/>
    <n v="12.4"/>
    <x v="616"/>
    <x v="1"/>
  </r>
  <r>
    <x v="20"/>
    <n v="11.8"/>
    <x v="617"/>
    <x v="1"/>
  </r>
  <r>
    <x v="19"/>
    <n v="11.1"/>
    <x v="618"/>
    <x v="1"/>
  </r>
  <r>
    <x v="40"/>
    <n v="11"/>
    <x v="619"/>
    <x v="1"/>
  </r>
  <r>
    <x v="44"/>
    <n v="11.3"/>
    <x v="620"/>
    <x v="1"/>
  </r>
  <r>
    <x v="41"/>
    <n v="12.1"/>
    <x v="621"/>
    <x v="1"/>
  </r>
  <r>
    <x v="18"/>
    <n v="11.7"/>
    <x v="622"/>
    <x v="1"/>
  </r>
  <r>
    <x v="36"/>
    <n v="10"/>
    <x v="623"/>
    <x v="1"/>
  </r>
  <r>
    <x v="10"/>
    <n v="10.1"/>
    <x v="624"/>
    <x v="1"/>
  </r>
  <r>
    <x v="43"/>
    <n v="11.6"/>
    <x v="625"/>
    <x v="1"/>
  </r>
  <r>
    <x v="5"/>
    <n v="10.6"/>
    <x v="626"/>
    <x v="1"/>
  </r>
  <r>
    <x v="45"/>
    <n v="10.7"/>
    <x v="627"/>
    <x v="1"/>
  </r>
  <r>
    <x v="50"/>
    <n v="10.3"/>
    <x v="628"/>
    <x v="1"/>
  </r>
  <r>
    <x v="23"/>
    <n v="11.6"/>
    <x v="629"/>
    <x v="1"/>
  </r>
  <r>
    <x v="5"/>
    <n v="12.1"/>
    <x v="630"/>
    <x v="1"/>
  </r>
  <r>
    <x v="18"/>
    <n v="12.5"/>
    <x v="631"/>
    <x v="1"/>
  </r>
  <r>
    <x v="15"/>
    <n v="10.9"/>
    <x v="632"/>
    <x v="1"/>
  </r>
  <r>
    <x v="64"/>
    <n v="13"/>
    <x v="633"/>
    <x v="1"/>
  </r>
  <r>
    <x v="51"/>
    <n v="11.5"/>
    <x v="634"/>
    <x v="1"/>
  </r>
  <r>
    <x v="18"/>
    <n v="11.1"/>
    <x v="635"/>
    <x v="1"/>
  </r>
  <r>
    <x v="18"/>
    <n v="12.5"/>
    <x v="636"/>
    <x v="1"/>
  </r>
  <r>
    <x v="41"/>
    <n v="12.2"/>
    <x v="637"/>
    <x v="1"/>
  </r>
  <r>
    <x v="45"/>
    <n v="12.4"/>
    <x v="63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m/>
    <m/>
    <m/>
    <m/>
    <m/>
    <m/>
    <m/>
  </r>
  <r>
    <x v="1"/>
    <n v="10543"/>
    <n v="11458"/>
    <n v="13520"/>
    <n v="14023"/>
    <n v="14983"/>
    <n v="14763.9"/>
    <n v="79290.899999999994"/>
  </r>
  <r>
    <x v="2"/>
    <n v="13855"/>
    <n v="16052"/>
    <n v="16797"/>
    <n v="17582"/>
    <n v="18216"/>
    <n v="24898.82"/>
    <n v="107400.82"/>
  </r>
  <r>
    <x v="3"/>
    <n v="3002"/>
    <n v="3769"/>
    <n v="4230"/>
    <n v="4341"/>
    <n v="2713"/>
    <n v="0"/>
    <n v="18055"/>
  </r>
  <r>
    <x v="4"/>
    <n v="27400"/>
    <n v="31279"/>
    <n v="34547"/>
    <n v="35946"/>
    <n v="35912"/>
    <n v="39662.720000000001"/>
    <n v="204746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222A0-4C79-4B28-BF5C-4429F674CD3F}" name="Tableau croisé dynamique1" cacheId="1" applyNumberFormats="0" applyBorderFormats="0" applyFontFormats="0" applyPatternFormats="0" applyAlignmentFormats="0" applyWidthHeightFormats="1" dataCaption="Valeurs" grandTotalCaption="k" updatedVersion="7" minRefreshableVersion="3" useAutoFormatting="1" rowGrandTotals="0" itemPrintTitles="1" createdVersion="7" indent="0" outline="1" outlineData="1" multipleFieldFilters="0" chartFormat="4" rowHeaderCaption="">
  <location ref="A9:B12" firstHeaderRow="1" firstDataRow="1" firstDataCol="1"/>
  <pivotFields count="8">
    <pivotField axis="axisRow" showAll="0">
      <items count="6">
        <item x="1"/>
        <item x="3"/>
        <item x="2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k" fld="7" baseField="0" baseItem="0" numFmtId="165"/>
  </dataFields>
  <formats count="6">
    <format dxfId="30">
      <pivotArea outline="0" collapsedLevelsAreSubtotals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BED64-0A0E-40EB-B58E-160D1A8F7372}" name="Tableau croisé dynamique8" cacheId="1" applyNumberFormats="0" applyBorderFormats="0" applyFontFormats="0" applyPatternFormats="0" applyAlignmentFormats="0" applyWidthHeightFormats="1" dataCaption="Valeurs" grandTotalCaption="k" updatedVersion="7" minRefreshableVersion="3" useAutoFormatting="1" rowGrandTotals="0" itemPrintTitles="1" createdVersion="7" indent="0" outline="1" outlineData="1" multipleFieldFilters="0" chartFormat="8" rowHeaderCaption="Catégories">
  <location ref="A3:B6" firstHeaderRow="1" firstDataRow="1" firstDataCol="1"/>
  <pivotFields count="8">
    <pivotField axis="axisRow" showAll="0">
      <items count="6">
        <item x="1"/>
        <item x="3"/>
        <item x="2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A Total" fld="7" showDataAs="percentOfTotal" baseField="0" baseItem="0" numFmtId="10"/>
  </dataFields>
  <formats count="7">
    <format dxfId="37">
      <pivotArea outline="0" collapsedLevelsAreSubtotals="1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outline="0" axis="axisValues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9796A-BED8-4F20-96BC-1B1D16630743}" name="Tableau croisé dynamique2" cacheId="1" applyNumberFormats="0" applyBorderFormats="0" applyFontFormats="0" applyPatternFormats="0" applyAlignmentFormats="0" applyWidthHeightFormats="1" dataCaption="Valeurs" grandTotalCaption="k" updatedVersion="7" minRefreshableVersion="3" useAutoFormatting="1" rowGrandTotals="0" itemPrintTitles="1" createdVersion="7" indent="0" outline="1" outlineData="1" multipleFieldFilters="0" chartFormat="4" rowHeaderCaption="Catégories">
  <location ref="H3:I6" firstHeaderRow="1" firstDataRow="1" firstDataCol="1"/>
  <pivotFields count="8">
    <pivotField axis="axisRow" showAll="0">
      <items count="6">
        <item x="1"/>
        <item x="3"/>
        <item x="2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A Total" fld="7" baseField="0" baseItem="0" numFmtId="165"/>
  </dataFields>
  <formats count="5">
    <format dxfId="42">
      <pivotArea outline="0" collapsedLevelsAreSubtotals="1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5595C-DF09-4E1E-A5C0-4EBC6E52C4C3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rowHeaderCaption="ID Client">
  <location ref="A3:G72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4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s" fld="2" subtotal="count" baseField="0" baseItem="0"/>
    <dataField name="CA" fld="2" baseField="0" baseItem="0" numFmtId="165"/>
  </dataFields>
  <formats count="21"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type="all" dataOnly="0" outline="0" fieldPosition="0"/>
    </format>
    <format dxfId="21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8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7">
      <pivotArea field="-2" type="button" dataOnly="0" labelOnly="1" outline="0" axis="axisCol" fieldPosition="1"/>
    </format>
    <format dxfId="16">
      <pivotArea type="topRight" dataOnly="0" labelOnly="1" outline="0" fieldPosition="0"/>
    </format>
    <format dxfId="15">
      <pivotArea type="origin" dataOnly="0" labelOnly="1" outline="0" fieldPosition="0"/>
    </format>
    <format dxfId="14">
      <pivotArea dataOnly="0" labelOnly="1" fieldPosition="0">
        <references count="1">
          <reference field="3" count="1">
            <x v="0"/>
          </reference>
        </references>
      </pivotArea>
    </format>
    <format dxfId="13">
      <pivotArea dataOnly="0" labelOnly="1" fieldPosition="0">
        <references count="1">
          <reference field="3" count="1">
            <x v="0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1">
      <pivotArea dataOnly="0" labelOnly="1" fieldPosition="0">
        <references count="1">
          <reference field="3" count="1">
            <x v="1"/>
          </reference>
        </references>
      </pivotArea>
    </format>
    <format dxfId="10">
      <pivotArea dataOnly="0" labelOnly="1" fieldPosition="0">
        <references count="1">
          <reference field="3" count="1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8">
      <pivotArea type="origin" dataOnly="0" labelOnly="1" outline="0" offset="A1" fieldPosition="0"/>
    </format>
    <format dxfId="7">
      <pivotArea field="3" type="button" dataOnly="0" labelOnly="1" outline="0" axis="axisCol" fieldPosition="0"/>
    </format>
    <format dxfId="6">
      <pivotArea field="-2" type="button" dataOnly="0" labelOnly="1" outline="0" axis="axisCol" fieldPosition="1"/>
    </format>
    <format dxfId="5">
      <pivotArea type="topRight" dataOnly="0" labelOnly="1" outline="0" fieldPosition="0"/>
    </format>
    <format dxfId="4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2" totalsRowCount="1">
  <sortState xmlns:xlrd2="http://schemas.microsoft.com/office/spreadsheetml/2017/richdata2" ref="A2:D661">
    <sortCondition ref="A2:A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 totalsRowDxfId="48"/>
    <tableColumn id="4" xr3:uid="{D218F89A-6E5C-4D9B-8280-8FC64D42BA1B}" name="Categori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1B6B7-EDB6-4885-91C7-1C902333745A}" name="Table_13" displayName="Table_13" ref="A1:H662" totalsRowCount="1">
  <sortState xmlns:xlrd2="http://schemas.microsoft.com/office/spreadsheetml/2017/richdata2" ref="A2:D661">
    <sortCondition ref="A2:A661"/>
  </sortState>
  <tableColumns count="8">
    <tableColumn id="1" xr3:uid="{D4B64922-0002-424D-95EF-A98BB9C59D66}" name="ID client"/>
    <tableColumn id="2" xr3:uid="{9DFCFB58-4399-484D-9990-F13AA2286373}" name="Temps d'achat"/>
    <tableColumn id="3" xr3:uid="{47643F72-18F8-4A2E-8EB9-92E4CD8DD5FB}" name="Montant" totalsRowDxfId="47"/>
    <tableColumn id="4" xr3:uid="{48004AA7-31AA-439C-8D05-F9044E6FFA5F}" name="Categorie"/>
    <tableColumn id="5" xr3:uid="{566B6F3E-7182-47F7-A0FD-337135E44B77}" name="Colonne1" totalsRowFunction="sum" dataDxfId="46" totalsRowDxfId="45">
      <calculatedColumnFormula>IF(Table_13[[#This Row],[Temps d''achat]]&lt;4,1,"")</calculatedColumnFormula>
    </tableColumn>
    <tableColumn id="6" xr3:uid="{8BD90B04-1937-447A-9FA0-C9A9D582230B}" name="Colonne2" totalsRowFunction="sum" dataDxfId="44" totalsRowDxfId="43">
      <calculatedColumnFormula>IF(Table_13[[#This Row],[Temps d''achat]]&gt;9.5,1,"")</calculatedColumnFormula>
    </tableColumn>
    <tableColumn id="7" xr3:uid="{60459253-3271-4E8C-8BF3-56A0C73F1D27}" name="Colonne3" totalsRowFunction="sum" dataDxfId="3" totalsRowDxfId="2">
      <calculatedColumnFormula>IF(Table_13[[#This Row],[Temps d''achat]]&lt;4,Table_13[[#This Row],[Montant]],"")</calculatedColumnFormula>
    </tableColumn>
    <tableColumn id="8" xr3:uid="{36C1FA5E-5626-420E-B86C-88A57D4DF595}" name="Colonne4" totalsRowFunction="sum" dataDxfId="1" totalsRowDxfId="0">
      <calculatedColumnFormula>IF(Table_13[[#This Row],[Temps d''achat]]&gt;9.5,Table_13[[#This Row],[Montant]],"")</calculatedColumnFormula>
    </tableColumn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I16"/>
  <sheetViews>
    <sheetView workbookViewId="0">
      <selection activeCell="D15" sqref="D15"/>
    </sheetView>
  </sheetViews>
  <sheetFormatPr baseColWidth="10" defaultRowHeight="14.4" x14ac:dyDescent="0.3"/>
  <cols>
    <col min="1" max="1" width="11.5546875" style="27"/>
    <col min="2" max="2" width="18.44140625" style="27" customWidth="1"/>
    <col min="3" max="3" width="16.77734375" style="27" bestFit="1" customWidth="1"/>
    <col min="4" max="9" width="16.77734375" style="27" customWidth="1"/>
    <col min="10" max="16384" width="11.5546875" style="27"/>
  </cols>
  <sheetData>
    <row r="2" spans="2:9" ht="33.6" x14ac:dyDescent="0.65">
      <c r="B2" s="1" t="s">
        <v>0</v>
      </c>
      <c r="C2" s="2"/>
      <c r="D2" s="2"/>
      <c r="E2" s="2"/>
      <c r="F2" s="2"/>
      <c r="G2" s="2"/>
      <c r="H2" s="2"/>
      <c r="I2" s="2"/>
    </row>
    <row r="3" spans="2:9" ht="15" thickBot="1" x14ac:dyDescent="0.35">
      <c r="B3" s="2"/>
      <c r="C3" s="2"/>
      <c r="D3" s="2"/>
      <c r="E3" s="2"/>
      <c r="F3" s="2"/>
      <c r="G3" s="2"/>
      <c r="H3" s="2"/>
      <c r="I3" s="2"/>
    </row>
    <row r="4" spans="2:9" ht="15.6" x14ac:dyDescent="0.3">
      <c r="B4" s="69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69" t="s">
        <v>8</v>
      </c>
    </row>
    <row r="5" spans="2:9" ht="16.2" thickBot="1" x14ac:dyDescent="0.35">
      <c r="B5" s="70"/>
      <c r="C5" s="6"/>
      <c r="D5" s="7"/>
      <c r="E5" s="7"/>
      <c r="F5" s="7"/>
      <c r="G5" s="7"/>
      <c r="H5" s="8"/>
      <c r="I5" s="70"/>
    </row>
    <row r="6" spans="2:9" ht="15.6" x14ac:dyDescent="0.3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v>14763.9</v>
      </c>
      <c r="I6" s="41">
        <f>SUM(C6:H6)</f>
        <v>79290.899999999994</v>
      </c>
    </row>
    <row r="7" spans="2:9" ht="15.6" x14ac:dyDescent="0.3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v>24898.82</v>
      </c>
      <c r="I7" s="42">
        <f>SUM(C7:H7)</f>
        <v>107400.82</v>
      </c>
    </row>
    <row r="8" spans="2:9" ht="16.2" thickBot="1" x14ac:dyDescent="0.3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v>0</v>
      </c>
      <c r="I8" s="43">
        <f>SUM(C8:H8)</f>
        <v>18055</v>
      </c>
    </row>
    <row r="9" spans="2:9" ht="16.2" thickBot="1" x14ac:dyDescent="0.35">
      <c r="B9" s="21" t="s">
        <v>12</v>
      </c>
      <c r="C9" s="22">
        <v>27400</v>
      </c>
      <c r="D9" s="23">
        <v>31279</v>
      </c>
      <c r="E9" s="23">
        <v>34547</v>
      </c>
      <c r="F9" s="23">
        <v>35946</v>
      </c>
      <c r="G9" s="23">
        <v>35912</v>
      </c>
      <c r="H9" s="24">
        <f>SUM(H6:H8)</f>
        <v>39662.720000000001</v>
      </c>
      <c r="I9" s="44">
        <f>SUM(I6:I8)</f>
        <v>204746.72</v>
      </c>
    </row>
    <row r="10" spans="2:9" x14ac:dyDescent="0.3">
      <c r="B10" s="2"/>
      <c r="C10" s="2"/>
      <c r="D10" s="2"/>
      <c r="E10" s="2"/>
      <c r="F10" s="2"/>
      <c r="G10" s="2"/>
      <c r="H10" s="2"/>
      <c r="I10" s="2"/>
    </row>
    <row r="11" spans="2:9" x14ac:dyDescent="0.3">
      <c r="B11" s="2"/>
      <c r="C11" s="2"/>
      <c r="D11" s="2"/>
      <c r="E11" s="2"/>
      <c r="F11" s="2"/>
      <c r="G11" s="2"/>
      <c r="H11" s="2"/>
      <c r="I11" s="2"/>
    </row>
    <row r="12" spans="2:9" ht="15" thickBot="1" x14ac:dyDescent="0.35">
      <c r="B12" s="2"/>
      <c r="C12" s="2"/>
      <c r="D12" s="2"/>
      <c r="E12" s="2"/>
      <c r="F12" s="2"/>
      <c r="G12" s="2"/>
      <c r="H12" s="2"/>
      <c r="I12" s="2"/>
    </row>
    <row r="13" spans="2:9" ht="16.2" thickBot="1" x14ac:dyDescent="0.35">
      <c r="B13" s="25" t="s">
        <v>13</v>
      </c>
      <c r="C13" s="74" t="s">
        <v>14</v>
      </c>
      <c r="D13" s="75" t="s">
        <v>15</v>
      </c>
      <c r="E13" s="2"/>
      <c r="F13" s="2"/>
      <c r="G13" s="26"/>
      <c r="H13" s="2"/>
      <c r="I13" s="2"/>
    </row>
    <row r="14" spans="2:9" x14ac:dyDescent="0.3">
      <c r="B14" s="72" t="s">
        <v>16</v>
      </c>
      <c r="C14" s="67">
        <f>SUBTOTAL(109,Table_13[Colonne1])</f>
        <v>47</v>
      </c>
      <c r="D14" s="68">
        <f>SUBTOTAL(109,Table_13[Colonne3])</f>
        <v>1562.7299999999996</v>
      </c>
      <c r="E14" s="2"/>
      <c r="F14" s="2"/>
      <c r="G14" s="2"/>
      <c r="H14" s="2"/>
      <c r="I14" s="2"/>
    </row>
    <row r="15" spans="2:9" ht="15" thickBot="1" x14ac:dyDescent="0.35">
      <c r="B15" s="73" t="s">
        <v>17</v>
      </c>
      <c r="C15" s="67">
        <f>SUBTOTAL(109,Table_13[Colonne2])</f>
        <v>91</v>
      </c>
      <c r="D15" s="68">
        <f>SUBTOTAL(109,Table_13[Colonne4])</f>
        <v>7577.3200000000015</v>
      </c>
      <c r="E15" s="2"/>
      <c r="F15" s="2"/>
      <c r="G15" s="2"/>
      <c r="H15" s="2"/>
      <c r="I15" s="2"/>
    </row>
    <row r="16" spans="2:9" x14ac:dyDescent="0.3">
      <c r="B16" s="2"/>
      <c r="C16" s="2"/>
      <c r="D16" s="2"/>
      <c r="E16" s="2"/>
      <c r="F16" s="2"/>
      <c r="G16" s="2"/>
      <c r="H16" s="2"/>
      <c r="I16" s="2"/>
    </row>
  </sheetData>
  <mergeCells count="2">
    <mergeCell ref="B4:B5"/>
    <mergeCell ref="I4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2"/>
  <sheetViews>
    <sheetView topLeftCell="A358" workbookViewId="0">
      <selection activeCell="H19" sqref="H19"/>
    </sheetView>
  </sheetViews>
  <sheetFormatPr baseColWidth="10" defaultRowHeight="14.4" x14ac:dyDescent="0.3"/>
  <cols>
    <col min="1" max="1" width="10.44140625" customWidth="1"/>
    <col min="2" max="2" width="12.77734375" bestFit="1" customWidth="1"/>
    <col min="3" max="3" width="11.21875" customWidth="1"/>
    <col min="4" max="4" width="13" customWidth="1"/>
    <col min="8" max="9" width="11.5546875" customWidth="1"/>
  </cols>
  <sheetData>
    <row r="1" spans="1:4" x14ac:dyDescent="0.3">
      <c r="A1" s="39" t="s">
        <v>18</v>
      </c>
      <c r="B1" s="40" t="s">
        <v>19</v>
      </c>
      <c r="C1" s="29" t="s">
        <v>20</v>
      </c>
      <c r="D1" s="28" t="s">
        <v>21</v>
      </c>
    </row>
    <row r="2" spans="1:4" x14ac:dyDescent="0.3">
      <c r="A2" s="34">
        <v>1</v>
      </c>
      <c r="B2" s="35">
        <v>4.5599999999999996</v>
      </c>
      <c r="C2" s="36">
        <v>46.9</v>
      </c>
      <c r="D2" s="37" t="s">
        <v>22</v>
      </c>
    </row>
    <row r="3" spans="1:4" x14ac:dyDescent="0.3">
      <c r="A3" s="34">
        <v>1</v>
      </c>
      <c r="B3" s="35">
        <v>4.84</v>
      </c>
      <c r="C3" s="36">
        <v>37.46</v>
      </c>
      <c r="D3" s="37" t="s">
        <v>22</v>
      </c>
    </row>
    <row r="4" spans="1:4" x14ac:dyDescent="0.3">
      <c r="A4" s="30">
        <v>1</v>
      </c>
      <c r="B4" s="31">
        <v>6.81</v>
      </c>
      <c r="C4" s="32">
        <v>64.599999999999994</v>
      </c>
      <c r="D4" s="33" t="s">
        <v>22</v>
      </c>
    </row>
    <row r="5" spans="1:4" x14ac:dyDescent="0.3">
      <c r="A5" s="34">
        <v>1</v>
      </c>
      <c r="B5" s="35">
        <v>5.45</v>
      </c>
      <c r="C5" s="36">
        <v>52.45</v>
      </c>
      <c r="D5" s="37" t="s">
        <v>22</v>
      </c>
    </row>
    <row r="6" spans="1:4" x14ac:dyDescent="0.3">
      <c r="A6" s="30">
        <v>1</v>
      </c>
      <c r="B6" s="31">
        <v>6.73</v>
      </c>
      <c r="C6" s="32">
        <v>44.64</v>
      </c>
      <c r="D6" s="33" t="s">
        <v>10</v>
      </c>
    </row>
    <row r="7" spans="1:4" x14ac:dyDescent="0.3">
      <c r="A7" s="30">
        <v>1</v>
      </c>
      <c r="B7" s="31">
        <v>7.93</v>
      </c>
      <c r="C7" s="32">
        <v>53.17</v>
      </c>
      <c r="D7" s="33" t="s">
        <v>10</v>
      </c>
    </row>
    <row r="8" spans="1:4" x14ac:dyDescent="0.3">
      <c r="A8" s="34">
        <v>1</v>
      </c>
      <c r="B8" s="35">
        <v>9.06</v>
      </c>
      <c r="C8" s="36">
        <v>67.66</v>
      </c>
      <c r="D8" s="37" t="s">
        <v>10</v>
      </c>
    </row>
    <row r="9" spans="1:4" x14ac:dyDescent="0.3">
      <c r="A9" s="30">
        <v>1</v>
      </c>
      <c r="B9" s="31">
        <v>5.76</v>
      </c>
      <c r="C9" s="32">
        <v>36.57</v>
      </c>
      <c r="D9" s="33" t="s">
        <v>10</v>
      </c>
    </row>
    <row r="10" spans="1:4" x14ac:dyDescent="0.3">
      <c r="A10" s="34">
        <v>1</v>
      </c>
      <c r="B10" s="35">
        <v>1.8</v>
      </c>
      <c r="C10" s="36">
        <v>31.37</v>
      </c>
      <c r="D10" s="37" t="s">
        <v>10</v>
      </c>
    </row>
    <row r="11" spans="1:4" x14ac:dyDescent="0.3">
      <c r="A11" s="34">
        <v>2</v>
      </c>
      <c r="B11" s="35">
        <v>4.6399999999999997</v>
      </c>
      <c r="C11" s="36">
        <v>51.67</v>
      </c>
      <c r="D11" s="37" t="s">
        <v>22</v>
      </c>
    </row>
    <row r="12" spans="1:4" x14ac:dyDescent="0.3">
      <c r="A12" s="34">
        <v>2</v>
      </c>
      <c r="B12" s="35">
        <v>9.4600000000000009</v>
      </c>
      <c r="C12" s="36">
        <v>90.99</v>
      </c>
      <c r="D12" s="37" t="s">
        <v>22</v>
      </c>
    </row>
    <row r="13" spans="1:4" x14ac:dyDescent="0.3">
      <c r="A13" s="30">
        <v>2</v>
      </c>
      <c r="B13" s="31">
        <v>7.76</v>
      </c>
      <c r="C13" s="32">
        <v>36.99</v>
      </c>
      <c r="D13" s="33" t="s">
        <v>10</v>
      </c>
    </row>
    <row r="14" spans="1:4" x14ac:dyDescent="0.3">
      <c r="A14" s="34">
        <v>2</v>
      </c>
      <c r="B14" s="35">
        <v>8.5399999999999991</v>
      </c>
      <c r="C14" s="36">
        <v>86.36</v>
      </c>
      <c r="D14" s="37" t="s">
        <v>10</v>
      </c>
    </row>
    <row r="15" spans="1:4" x14ac:dyDescent="0.3">
      <c r="A15" s="34">
        <v>2</v>
      </c>
      <c r="B15" s="35">
        <v>7.12</v>
      </c>
      <c r="C15" s="36">
        <v>89.46</v>
      </c>
      <c r="D15" s="37" t="s">
        <v>10</v>
      </c>
    </row>
    <row r="16" spans="1:4" x14ac:dyDescent="0.3">
      <c r="A16" s="34">
        <v>2</v>
      </c>
      <c r="B16" s="35">
        <v>6.03</v>
      </c>
      <c r="C16" s="36">
        <v>66.72</v>
      </c>
      <c r="D16" s="37" t="s">
        <v>10</v>
      </c>
    </row>
    <row r="17" spans="1:4" x14ac:dyDescent="0.3">
      <c r="A17" s="34">
        <v>2</v>
      </c>
      <c r="B17" s="35">
        <v>9.73</v>
      </c>
      <c r="C17" s="36">
        <v>94.71</v>
      </c>
      <c r="D17" s="37" t="s">
        <v>10</v>
      </c>
    </row>
    <row r="18" spans="1:4" x14ac:dyDescent="0.3">
      <c r="A18" s="30">
        <v>2</v>
      </c>
      <c r="B18" s="31">
        <v>5.96</v>
      </c>
      <c r="C18" s="32">
        <v>80.31</v>
      </c>
      <c r="D18" s="33" t="s">
        <v>10</v>
      </c>
    </row>
    <row r="19" spans="1:4" x14ac:dyDescent="0.3">
      <c r="A19" s="30">
        <v>2</v>
      </c>
      <c r="B19" s="31">
        <v>5.0999999999999996</v>
      </c>
      <c r="C19" s="32">
        <v>51</v>
      </c>
      <c r="D19" s="33" t="s">
        <v>10</v>
      </c>
    </row>
    <row r="20" spans="1:4" x14ac:dyDescent="0.3">
      <c r="A20" s="30">
        <v>2</v>
      </c>
      <c r="B20" s="31">
        <v>3.3</v>
      </c>
      <c r="C20" s="32">
        <v>33.03</v>
      </c>
      <c r="D20" s="33" t="s">
        <v>10</v>
      </c>
    </row>
    <row r="21" spans="1:4" x14ac:dyDescent="0.3">
      <c r="A21" s="30">
        <v>2</v>
      </c>
      <c r="B21" s="31">
        <v>10.7</v>
      </c>
      <c r="C21" s="32">
        <v>99.73</v>
      </c>
      <c r="D21" s="33" t="s">
        <v>10</v>
      </c>
    </row>
    <row r="22" spans="1:4" x14ac:dyDescent="0.3">
      <c r="A22" s="34">
        <v>2</v>
      </c>
      <c r="B22" s="35">
        <v>12.4</v>
      </c>
      <c r="C22" s="36">
        <v>90.66</v>
      </c>
      <c r="D22" s="37" t="s">
        <v>10</v>
      </c>
    </row>
    <row r="23" spans="1:4" x14ac:dyDescent="0.3">
      <c r="A23" s="30">
        <v>3</v>
      </c>
      <c r="B23" s="31">
        <v>6.22</v>
      </c>
      <c r="C23" s="32">
        <v>51.33</v>
      </c>
      <c r="D23" s="33" t="s">
        <v>22</v>
      </c>
    </row>
    <row r="24" spans="1:4" x14ac:dyDescent="0.3">
      <c r="A24" s="30">
        <v>3</v>
      </c>
      <c r="B24" s="31">
        <v>5.63</v>
      </c>
      <c r="C24" s="32">
        <v>51.14</v>
      </c>
      <c r="D24" s="33" t="s">
        <v>22</v>
      </c>
    </row>
    <row r="25" spans="1:4" x14ac:dyDescent="0.3">
      <c r="A25" s="34">
        <v>3</v>
      </c>
      <c r="B25" s="35">
        <v>7.71</v>
      </c>
      <c r="C25" s="36">
        <v>67.36</v>
      </c>
      <c r="D25" s="37" t="s">
        <v>22</v>
      </c>
    </row>
    <row r="26" spans="1:4" x14ac:dyDescent="0.3">
      <c r="A26" s="34">
        <v>3</v>
      </c>
      <c r="B26" s="35">
        <v>8.93</v>
      </c>
      <c r="C26" s="36">
        <v>118.54</v>
      </c>
      <c r="D26" s="37" t="s">
        <v>22</v>
      </c>
    </row>
    <row r="27" spans="1:4" x14ac:dyDescent="0.3">
      <c r="A27" s="34">
        <v>3</v>
      </c>
      <c r="B27" s="35">
        <v>8.1199999999999992</v>
      </c>
      <c r="C27" s="36">
        <v>72.25</v>
      </c>
      <c r="D27" s="37" t="s">
        <v>22</v>
      </c>
    </row>
    <row r="28" spans="1:4" x14ac:dyDescent="0.3">
      <c r="A28" s="30">
        <v>3</v>
      </c>
      <c r="B28" s="31">
        <v>5.44</v>
      </c>
      <c r="C28" s="32">
        <v>47.04</v>
      </c>
      <c r="D28" s="33" t="s">
        <v>10</v>
      </c>
    </row>
    <row r="29" spans="1:4" x14ac:dyDescent="0.3">
      <c r="A29" s="30">
        <v>3</v>
      </c>
      <c r="B29" s="31">
        <v>5.0999999999999996</v>
      </c>
      <c r="C29" s="32">
        <v>38.1</v>
      </c>
      <c r="D29" s="33" t="s">
        <v>10</v>
      </c>
    </row>
    <row r="30" spans="1:4" x14ac:dyDescent="0.3">
      <c r="A30" s="30">
        <v>3</v>
      </c>
      <c r="B30" s="31">
        <v>9.23</v>
      </c>
      <c r="C30" s="32">
        <v>94.26</v>
      </c>
      <c r="D30" s="33" t="s">
        <v>10</v>
      </c>
    </row>
    <row r="31" spans="1:4" x14ac:dyDescent="0.3">
      <c r="A31" s="34">
        <v>3</v>
      </c>
      <c r="B31" s="35">
        <v>12</v>
      </c>
      <c r="C31" s="36">
        <v>95.73</v>
      </c>
      <c r="D31" s="37" t="s">
        <v>10</v>
      </c>
    </row>
    <row r="32" spans="1:4" x14ac:dyDescent="0.3">
      <c r="A32" s="34">
        <v>4</v>
      </c>
      <c r="B32" s="35">
        <v>9.42</v>
      </c>
      <c r="C32" s="36">
        <v>75.459999999999994</v>
      </c>
      <c r="D32" s="37" t="s">
        <v>22</v>
      </c>
    </row>
    <row r="33" spans="1:4" x14ac:dyDescent="0.3">
      <c r="A33" s="34">
        <v>4</v>
      </c>
      <c r="B33" s="35">
        <v>5.12</v>
      </c>
      <c r="C33" s="36">
        <v>63.38</v>
      </c>
      <c r="D33" s="37" t="s">
        <v>22</v>
      </c>
    </row>
    <row r="34" spans="1:4" x14ac:dyDescent="0.3">
      <c r="A34" s="30">
        <v>4</v>
      </c>
      <c r="B34" s="31">
        <v>5.83</v>
      </c>
      <c r="C34" s="32">
        <v>56.59</v>
      </c>
      <c r="D34" s="33" t="s">
        <v>10</v>
      </c>
    </row>
    <row r="35" spans="1:4" x14ac:dyDescent="0.3">
      <c r="A35" s="34">
        <v>4</v>
      </c>
      <c r="B35" s="35">
        <v>7.06</v>
      </c>
      <c r="C35" s="36">
        <v>40.79</v>
      </c>
      <c r="D35" s="37" t="s">
        <v>10</v>
      </c>
    </row>
    <row r="36" spans="1:4" x14ac:dyDescent="0.3">
      <c r="A36" s="30">
        <v>4</v>
      </c>
      <c r="B36" s="31">
        <v>9.86</v>
      </c>
      <c r="C36" s="32">
        <v>72.349999999999994</v>
      </c>
      <c r="D36" s="33" t="s">
        <v>10</v>
      </c>
    </row>
    <row r="37" spans="1:4" x14ac:dyDescent="0.3">
      <c r="A37" s="34">
        <v>4</v>
      </c>
      <c r="B37" s="35">
        <v>10.4</v>
      </c>
      <c r="C37" s="36">
        <v>103.09</v>
      </c>
      <c r="D37" s="37" t="s">
        <v>10</v>
      </c>
    </row>
    <row r="38" spans="1:4" x14ac:dyDescent="0.3">
      <c r="A38" s="30">
        <v>5</v>
      </c>
      <c r="B38" s="31">
        <v>7.28</v>
      </c>
      <c r="C38" s="32">
        <v>62.93</v>
      </c>
      <c r="D38" s="33" t="s">
        <v>22</v>
      </c>
    </row>
    <row r="39" spans="1:4" x14ac:dyDescent="0.3">
      <c r="A39" s="30">
        <v>5</v>
      </c>
      <c r="B39" s="31">
        <v>5.43</v>
      </c>
      <c r="C39" s="32">
        <v>39.72</v>
      </c>
      <c r="D39" s="33" t="s">
        <v>22</v>
      </c>
    </row>
    <row r="40" spans="1:4" x14ac:dyDescent="0.3">
      <c r="A40" s="34">
        <v>5</v>
      </c>
      <c r="B40" s="35">
        <v>8.2200000000000006</v>
      </c>
      <c r="C40" s="36">
        <v>60.49</v>
      </c>
      <c r="D40" s="37" t="s">
        <v>22</v>
      </c>
    </row>
    <row r="41" spans="1:4" x14ac:dyDescent="0.3">
      <c r="A41" s="30">
        <v>5</v>
      </c>
      <c r="B41" s="31">
        <v>4.04</v>
      </c>
      <c r="C41" s="32">
        <v>51.67</v>
      </c>
      <c r="D41" s="33" t="s">
        <v>10</v>
      </c>
    </row>
    <row r="42" spans="1:4" x14ac:dyDescent="0.3">
      <c r="A42" s="34">
        <v>5</v>
      </c>
      <c r="B42" s="35">
        <v>7.66</v>
      </c>
      <c r="C42" s="36">
        <v>69.099999999999994</v>
      </c>
      <c r="D42" s="37" t="s">
        <v>10</v>
      </c>
    </row>
    <row r="43" spans="1:4" x14ac:dyDescent="0.3">
      <c r="A43" s="34">
        <v>5</v>
      </c>
      <c r="B43" s="35">
        <v>4.24</v>
      </c>
      <c r="C43" s="36">
        <v>57.95</v>
      </c>
      <c r="D43" s="37" t="s">
        <v>10</v>
      </c>
    </row>
    <row r="44" spans="1:4" x14ac:dyDescent="0.3">
      <c r="A44" s="30">
        <v>5</v>
      </c>
      <c r="B44" s="31">
        <v>6.85</v>
      </c>
      <c r="C44" s="32">
        <v>54.74</v>
      </c>
      <c r="D44" s="33" t="s">
        <v>10</v>
      </c>
    </row>
    <row r="45" spans="1:4" x14ac:dyDescent="0.3">
      <c r="A45" s="34">
        <v>5</v>
      </c>
      <c r="B45" s="35">
        <v>6.8</v>
      </c>
      <c r="C45" s="36">
        <v>61.9</v>
      </c>
      <c r="D45" s="37" t="s">
        <v>10</v>
      </c>
    </row>
    <row r="46" spans="1:4" x14ac:dyDescent="0.3">
      <c r="A46" s="34">
        <v>5</v>
      </c>
      <c r="B46" s="35">
        <v>8.52</v>
      </c>
      <c r="C46" s="36">
        <v>66.650000000000006</v>
      </c>
      <c r="D46" s="37" t="s">
        <v>10</v>
      </c>
    </row>
    <row r="47" spans="1:4" x14ac:dyDescent="0.3">
      <c r="A47" s="30">
        <v>5</v>
      </c>
      <c r="B47" s="31">
        <v>8.68</v>
      </c>
      <c r="C47" s="32">
        <v>87.01</v>
      </c>
      <c r="D47" s="33" t="s">
        <v>10</v>
      </c>
    </row>
    <row r="48" spans="1:4" x14ac:dyDescent="0.3">
      <c r="A48" s="34">
        <v>5</v>
      </c>
      <c r="B48" s="35">
        <v>7.29</v>
      </c>
      <c r="C48" s="36">
        <v>36.71</v>
      </c>
      <c r="D48" s="37" t="s">
        <v>10</v>
      </c>
    </row>
    <row r="49" spans="1:4" x14ac:dyDescent="0.3">
      <c r="A49" s="34">
        <v>5</v>
      </c>
      <c r="B49" s="35">
        <v>5.73</v>
      </c>
      <c r="C49" s="36">
        <v>71.98</v>
      </c>
      <c r="D49" s="37" t="s">
        <v>10</v>
      </c>
    </row>
    <row r="50" spans="1:4" x14ac:dyDescent="0.3">
      <c r="A50" s="34">
        <v>5</v>
      </c>
      <c r="B50" s="35">
        <v>1.5</v>
      </c>
      <c r="C50" s="36">
        <v>22.81</v>
      </c>
      <c r="D50" s="37" t="s">
        <v>10</v>
      </c>
    </row>
    <row r="51" spans="1:4" x14ac:dyDescent="0.3">
      <c r="A51" s="34">
        <v>6</v>
      </c>
      <c r="B51" s="35">
        <v>9.0500000000000007</v>
      </c>
      <c r="C51" s="36">
        <v>77.84</v>
      </c>
      <c r="D51" s="37" t="s">
        <v>22</v>
      </c>
    </row>
    <row r="52" spans="1:4" x14ac:dyDescent="0.3">
      <c r="A52" s="30">
        <v>6</v>
      </c>
      <c r="B52" s="31">
        <v>6.34</v>
      </c>
      <c r="C52" s="32">
        <v>52.36</v>
      </c>
      <c r="D52" s="33" t="s">
        <v>22</v>
      </c>
    </row>
    <row r="53" spans="1:4" x14ac:dyDescent="0.3">
      <c r="A53" s="34">
        <v>6</v>
      </c>
      <c r="B53" s="35">
        <v>8.98</v>
      </c>
      <c r="C53" s="36">
        <v>72.540000000000006</v>
      </c>
      <c r="D53" s="37" t="s">
        <v>22</v>
      </c>
    </row>
    <row r="54" spans="1:4" x14ac:dyDescent="0.3">
      <c r="A54" s="34">
        <v>6</v>
      </c>
      <c r="B54" s="35">
        <v>7.52</v>
      </c>
      <c r="C54" s="36">
        <v>63.74</v>
      </c>
      <c r="D54" s="37" t="s">
        <v>22</v>
      </c>
    </row>
    <row r="55" spans="1:4" x14ac:dyDescent="0.3">
      <c r="A55" s="34">
        <v>6</v>
      </c>
      <c r="B55" s="35">
        <v>4.68</v>
      </c>
      <c r="C55" s="36">
        <v>9.23</v>
      </c>
      <c r="D55" s="37" t="s">
        <v>22</v>
      </c>
    </row>
    <row r="56" spans="1:4" x14ac:dyDescent="0.3">
      <c r="A56" s="30">
        <v>6</v>
      </c>
      <c r="B56" s="31">
        <v>4.78</v>
      </c>
      <c r="C56" s="32">
        <v>62.92</v>
      </c>
      <c r="D56" s="33" t="s">
        <v>22</v>
      </c>
    </row>
    <row r="57" spans="1:4" x14ac:dyDescent="0.3">
      <c r="A57" s="34">
        <v>6</v>
      </c>
      <c r="B57" s="35">
        <v>7.33</v>
      </c>
      <c r="C57" s="36">
        <v>71.599999999999994</v>
      </c>
      <c r="D57" s="37" t="s">
        <v>10</v>
      </c>
    </row>
    <row r="58" spans="1:4" x14ac:dyDescent="0.3">
      <c r="A58" s="30">
        <v>6</v>
      </c>
      <c r="B58" s="31">
        <v>9.33</v>
      </c>
      <c r="C58" s="32">
        <v>70.38</v>
      </c>
      <c r="D58" s="33" t="s">
        <v>10</v>
      </c>
    </row>
    <row r="59" spans="1:4" x14ac:dyDescent="0.3">
      <c r="A59" s="34">
        <v>6</v>
      </c>
      <c r="B59" s="35">
        <v>2.5</v>
      </c>
      <c r="C59" s="36">
        <v>38.9</v>
      </c>
      <c r="D59" s="37" t="s">
        <v>10</v>
      </c>
    </row>
    <row r="60" spans="1:4" x14ac:dyDescent="0.3">
      <c r="A60" s="34">
        <v>6</v>
      </c>
      <c r="B60" s="35">
        <v>1.8</v>
      </c>
      <c r="C60" s="36">
        <v>67.260000000000005</v>
      </c>
      <c r="D60" s="37" t="s">
        <v>10</v>
      </c>
    </row>
    <row r="61" spans="1:4" x14ac:dyDescent="0.3">
      <c r="A61" s="30">
        <v>7</v>
      </c>
      <c r="B61" s="31">
        <v>9.9499999999999993</v>
      </c>
      <c r="C61" s="32">
        <v>80.989999999999995</v>
      </c>
      <c r="D61" s="33" t="s">
        <v>22</v>
      </c>
    </row>
    <row r="62" spans="1:4" x14ac:dyDescent="0.3">
      <c r="A62" s="30">
        <v>7</v>
      </c>
      <c r="B62" s="31">
        <v>7.45</v>
      </c>
      <c r="C62" s="32">
        <v>57.16</v>
      </c>
      <c r="D62" s="33" t="s">
        <v>22</v>
      </c>
    </row>
    <row r="63" spans="1:4" x14ac:dyDescent="0.3">
      <c r="A63" s="34">
        <v>7</v>
      </c>
      <c r="B63" s="35">
        <v>6.43</v>
      </c>
      <c r="C63" s="36">
        <v>54.95</v>
      </c>
      <c r="D63" s="37" t="s">
        <v>22</v>
      </c>
    </row>
    <row r="64" spans="1:4" x14ac:dyDescent="0.3">
      <c r="A64" s="34">
        <v>7</v>
      </c>
      <c r="B64" s="35">
        <v>7.75</v>
      </c>
      <c r="C64" s="36">
        <v>54.28</v>
      </c>
      <c r="D64" s="37" t="s">
        <v>22</v>
      </c>
    </row>
    <row r="65" spans="1:4" x14ac:dyDescent="0.3">
      <c r="A65" s="30">
        <v>7</v>
      </c>
      <c r="B65" s="31">
        <v>8.9600000000000009</v>
      </c>
      <c r="C65" s="32">
        <v>79.349999999999994</v>
      </c>
      <c r="D65" s="33" t="s">
        <v>22</v>
      </c>
    </row>
    <row r="66" spans="1:4" x14ac:dyDescent="0.3">
      <c r="A66" s="34">
        <v>7</v>
      </c>
      <c r="B66" s="35">
        <v>4.4400000000000004</v>
      </c>
      <c r="C66" s="36">
        <v>76.47</v>
      </c>
      <c r="D66" s="37" t="s">
        <v>22</v>
      </c>
    </row>
    <row r="67" spans="1:4" x14ac:dyDescent="0.3">
      <c r="A67" s="30">
        <v>7</v>
      </c>
      <c r="B67" s="31">
        <v>7.91</v>
      </c>
      <c r="C67" s="32">
        <v>66.209999999999994</v>
      </c>
      <c r="D67" s="33" t="s">
        <v>22</v>
      </c>
    </row>
    <row r="68" spans="1:4" x14ac:dyDescent="0.3">
      <c r="A68" s="34">
        <v>7</v>
      </c>
      <c r="B68" s="35">
        <v>5.36</v>
      </c>
      <c r="C68" s="36">
        <v>66.86</v>
      </c>
      <c r="D68" s="37" t="s">
        <v>22</v>
      </c>
    </row>
    <row r="69" spans="1:4" x14ac:dyDescent="0.3">
      <c r="A69" s="34">
        <v>7</v>
      </c>
      <c r="B69" s="35">
        <v>8.17</v>
      </c>
      <c r="C69" s="36">
        <v>65.260000000000005</v>
      </c>
      <c r="D69" s="37" t="s">
        <v>10</v>
      </c>
    </row>
    <row r="70" spans="1:4" x14ac:dyDescent="0.3">
      <c r="A70" s="34">
        <v>7</v>
      </c>
      <c r="B70" s="35">
        <v>9.5</v>
      </c>
      <c r="C70" s="36">
        <v>47.91</v>
      </c>
      <c r="D70" s="37" t="s">
        <v>10</v>
      </c>
    </row>
    <row r="71" spans="1:4" x14ac:dyDescent="0.3">
      <c r="A71" s="34">
        <v>7</v>
      </c>
      <c r="B71" s="35">
        <v>6.99</v>
      </c>
      <c r="C71" s="36">
        <v>57.18</v>
      </c>
      <c r="D71" s="37" t="s">
        <v>10</v>
      </c>
    </row>
    <row r="72" spans="1:4" x14ac:dyDescent="0.3">
      <c r="A72" s="34">
        <v>7</v>
      </c>
      <c r="B72" s="35">
        <v>4.3899999999999997</v>
      </c>
      <c r="C72" s="36">
        <v>20.170000000000002</v>
      </c>
      <c r="D72" s="37" t="s">
        <v>10</v>
      </c>
    </row>
    <row r="73" spans="1:4" x14ac:dyDescent="0.3">
      <c r="A73" s="34">
        <v>7</v>
      </c>
      <c r="B73" s="35">
        <v>4.0599999999999996</v>
      </c>
      <c r="C73" s="36">
        <v>21.98</v>
      </c>
      <c r="D73" s="37" t="s">
        <v>10</v>
      </c>
    </row>
    <row r="74" spans="1:4" x14ac:dyDescent="0.3">
      <c r="A74" s="34">
        <v>7</v>
      </c>
      <c r="B74" s="35">
        <v>5.84</v>
      </c>
      <c r="C74" s="36">
        <v>40.15</v>
      </c>
      <c r="D74" s="37" t="s">
        <v>10</v>
      </c>
    </row>
    <row r="75" spans="1:4" x14ac:dyDescent="0.3">
      <c r="A75" s="34">
        <v>7</v>
      </c>
      <c r="B75" s="35">
        <v>5.66</v>
      </c>
      <c r="C75" s="36">
        <v>56.39</v>
      </c>
      <c r="D75" s="37" t="s">
        <v>10</v>
      </c>
    </row>
    <row r="76" spans="1:4" x14ac:dyDescent="0.3">
      <c r="A76" s="34">
        <v>7</v>
      </c>
      <c r="B76" s="35">
        <v>3.9</v>
      </c>
      <c r="C76" s="36">
        <v>11.95</v>
      </c>
      <c r="D76" s="37" t="s">
        <v>10</v>
      </c>
    </row>
    <row r="77" spans="1:4" x14ac:dyDescent="0.3">
      <c r="A77" s="30">
        <v>8</v>
      </c>
      <c r="B77" s="31">
        <v>5.64</v>
      </c>
      <c r="C77" s="32">
        <v>46.17</v>
      </c>
      <c r="D77" s="33" t="s">
        <v>22</v>
      </c>
    </row>
    <row r="78" spans="1:4" x14ac:dyDescent="0.3">
      <c r="A78" s="34">
        <v>8</v>
      </c>
      <c r="B78" s="35">
        <v>8.39</v>
      </c>
      <c r="C78" s="36">
        <v>89.98</v>
      </c>
      <c r="D78" s="37" t="s">
        <v>22</v>
      </c>
    </row>
    <row r="79" spans="1:4" x14ac:dyDescent="0.3">
      <c r="A79" s="30">
        <v>8</v>
      </c>
      <c r="B79" s="31">
        <v>9.66</v>
      </c>
      <c r="C79" s="32">
        <v>63.34</v>
      </c>
      <c r="D79" s="33" t="s">
        <v>10</v>
      </c>
    </row>
    <row r="80" spans="1:4" x14ac:dyDescent="0.3">
      <c r="A80" s="30">
        <v>8</v>
      </c>
      <c r="B80" s="31">
        <v>4.22</v>
      </c>
      <c r="C80" s="32">
        <v>52.93</v>
      </c>
      <c r="D80" s="33" t="s">
        <v>10</v>
      </c>
    </row>
    <row r="81" spans="1:4" x14ac:dyDescent="0.3">
      <c r="A81" s="30">
        <v>8</v>
      </c>
      <c r="B81" s="31">
        <v>9.1999999999999993</v>
      </c>
      <c r="C81" s="32">
        <v>73.45</v>
      </c>
      <c r="D81" s="33" t="s">
        <v>10</v>
      </c>
    </row>
    <row r="82" spans="1:4" x14ac:dyDescent="0.3">
      <c r="A82" s="30">
        <v>8</v>
      </c>
      <c r="B82" s="31">
        <v>6.67</v>
      </c>
      <c r="C82" s="32">
        <v>50.18</v>
      </c>
      <c r="D82" s="33" t="s">
        <v>10</v>
      </c>
    </row>
    <row r="83" spans="1:4" x14ac:dyDescent="0.3">
      <c r="A83" s="30">
        <v>8</v>
      </c>
      <c r="B83" s="31">
        <v>4.62</v>
      </c>
      <c r="C83" s="32">
        <v>24.61</v>
      </c>
      <c r="D83" s="33" t="s">
        <v>10</v>
      </c>
    </row>
    <row r="84" spans="1:4" x14ac:dyDescent="0.3">
      <c r="A84" s="30">
        <v>8</v>
      </c>
      <c r="B84" s="31">
        <v>4.87</v>
      </c>
      <c r="C84" s="32">
        <v>53.52</v>
      </c>
      <c r="D84" s="33" t="s">
        <v>10</v>
      </c>
    </row>
    <row r="85" spans="1:4" x14ac:dyDescent="0.3">
      <c r="A85" s="34">
        <v>8</v>
      </c>
      <c r="B85" s="35">
        <v>9.25</v>
      </c>
      <c r="C85" s="36">
        <v>55.73</v>
      </c>
      <c r="D85" s="37" t="s">
        <v>10</v>
      </c>
    </row>
    <row r="86" spans="1:4" x14ac:dyDescent="0.3">
      <c r="A86" s="30">
        <v>9</v>
      </c>
      <c r="B86" s="31">
        <v>5.67</v>
      </c>
      <c r="C86" s="32">
        <v>50.27</v>
      </c>
      <c r="D86" s="33" t="s">
        <v>22</v>
      </c>
    </row>
    <row r="87" spans="1:4" x14ac:dyDescent="0.3">
      <c r="A87" s="34">
        <v>9</v>
      </c>
      <c r="B87" s="35">
        <v>9.9600000000000009</v>
      </c>
      <c r="C87" s="36">
        <v>50.61</v>
      </c>
      <c r="D87" s="37" t="s">
        <v>22</v>
      </c>
    </row>
    <row r="88" spans="1:4" x14ac:dyDescent="0.3">
      <c r="A88" s="30">
        <v>9</v>
      </c>
      <c r="B88" s="31">
        <v>6.5</v>
      </c>
      <c r="C88" s="32">
        <v>76.010000000000005</v>
      </c>
      <c r="D88" s="33" t="s">
        <v>22</v>
      </c>
    </row>
    <row r="89" spans="1:4" x14ac:dyDescent="0.3">
      <c r="A89" s="34">
        <v>9</v>
      </c>
      <c r="B89" s="35">
        <v>5.47</v>
      </c>
      <c r="C89" s="36">
        <v>45.76</v>
      </c>
      <c r="D89" s="37" t="s">
        <v>22</v>
      </c>
    </row>
    <row r="90" spans="1:4" x14ac:dyDescent="0.3">
      <c r="A90" s="34">
        <v>9</v>
      </c>
      <c r="B90" s="35">
        <v>4.3</v>
      </c>
      <c r="C90" s="36">
        <v>50.74</v>
      </c>
      <c r="D90" s="37" t="s">
        <v>22</v>
      </c>
    </row>
    <row r="91" spans="1:4" x14ac:dyDescent="0.3">
      <c r="A91" s="30">
        <v>9</v>
      </c>
      <c r="B91" s="31">
        <v>6.81</v>
      </c>
      <c r="C91" s="32">
        <v>70.040000000000006</v>
      </c>
      <c r="D91" s="33" t="s">
        <v>10</v>
      </c>
    </row>
    <row r="92" spans="1:4" x14ac:dyDescent="0.3">
      <c r="A92" s="30">
        <v>9</v>
      </c>
      <c r="B92" s="31">
        <v>5.68</v>
      </c>
      <c r="C92" s="32">
        <v>47.5</v>
      </c>
      <c r="D92" s="33" t="s">
        <v>10</v>
      </c>
    </row>
    <row r="93" spans="1:4" x14ac:dyDescent="0.3">
      <c r="A93" s="30">
        <v>9</v>
      </c>
      <c r="B93" s="31">
        <v>4.4400000000000004</v>
      </c>
      <c r="C93" s="32">
        <v>34.409999999999997</v>
      </c>
      <c r="D93" s="33" t="s">
        <v>10</v>
      </c>
    </row>
    <row r="94" spans="1:4" x14ac:dyDescent="0.3">
      <c r="A94" s="30">
        <v>9</v>
      </c>
      <c r="B94" s="31">
        <v>9.57</v>
      </c>
      <c r="C94" s="32">
        <v>80.03</v>
      </c>
      <c r="D94" s="33" t="s">
        <v>10</v>
      </c>
    </row>
    <row r="95" spans="1:4" x14ac:dyDescent="0.3">
      <c r="A95" s="30">
        <v>9</v>
      </c>
      <c r="B95" s="31">
        <v>6.7</v>
      </c>
      <c r="C95" s="32">
        <v>47.74</v>
      </c>
      <c r="D95" s="33" t="s">
        <v>10</v>
      </c>
    </row>
    <row r="96" spans="1:4" x14ac:dyDescent="0.3">
      <c r="A96" s="30">
        <v>9</v>
      </c>
      <c r="B96" s="31">
        <v>9.23</v>
      </c>
      <c r="C96" s="32">
        <v>82.68</v>
      </c>
      <c r="D96" s="33" t="s">
        <v>10</v>
      </c>
    </row>
    <row r="97" spans="1:4" x14ac:dyDescent="0.3">
      <c r="A97" s="34">
        <v>9</v>
      </c>
      <c r="B97" s="35">
        <v>4.46</v>
      </c>
      <c r="C97" s="36">
        <v>30.81</v>
      </c>
      <c r="D97" s="37" t="s">
        <v>10</v>
      </c>
    </row>
    <row r="98" spans="1:4" x14ac:dyDescent="0.3">
      <c r="A98" s="30">
        <v>9</v>
      </c>
      <c r="B98" s="31">
        <v>8.1199999999999992</v>
      </c>
      <c r="C98" s="32">
        <v>89.07</v>
      </c>
      <c r="D98" s="33" t="s">
        <v>10</v>
      </c>
    </row>
    <row r="99" spans="1:4" x14ac:dyDescent="0.3">
      <c r="A99" s="30">
        <v>9</v>
      </c>
      <c r="B99" s="31">
        <v>3.5</v>
      </c>
      <c r="C99" s="32">
        <v>51.98</v>
      </c>
      <c r="D99" s="33" t="s">
        <v>10</v>
      </c>
    </row>
    <row r="100" spans="1:4" x14ac:dyDescent="0.3">
      <c r="A100" s="30">
        <v>9</v>
      </c>
      <c r="B100" s="31">
        <v>2.2999999999999998</v>
      </c>
      <c r="C100" s="32">
        <v>51.99</v>
      </c>
      <c r="D100" s="33" t="s">
        <v>10</v>
      </c>
    </row>
    <row r="101" spans="1:4" x14ac:dyDescent="0.3">
      <c r="A101" s="34">
        <v>9</v>
      </c>
      <c r="B101" s="35">
        <v>2.1</v>
      </c>
      <c r="C101" s="36">
        <v>22.59</v>
      </c>
      <c r="D101" s="37" t="s">
        <v>10</v>
      </c>
    </row>
    <row r="102" spans="1:4" x14ac:dyDescent="0.3">
      <c r="A102" s="30">
        <v>10</v>
      </c>
      <c r="B102" s="31">
        <v>6.69</v>
      </c>
      <c r="C102" s="32">
        <v>57.47</v>
      </c>
      <c r="D102" s="33" t="s">
        <v>22</v>
      </c>
    </row>
    <row r="103" spans="1:4" x14ac:dyDescent="0.3">
      <c r="A103" s="34">
        <v>10</v>
      </c>
      <c r="B103" s="35">
        <v>7.21</v>
      </c>
      <c r="C103" s="36">
        <v>56.66</v>
      </c>
      <c r="D103" s="37" t="s">
        <v>22</v>
      </c>
    </row>
    <row r="104" spans="1:4" x14ac:dyDescent="0.3">
      <c r="A104" s="30">
        <v>10</v>
      </c>
      <c r="B104" s="31">
        <v>6.76</v>
      </c>
      <c r="C104" s="32">
        <v>37.07</v>
      </c>
      <c r="D104" s="33" t="s">
        <v>22</v>
      </c>
    </row>
    <row r="105" spans="1:4" x14ac:dyDescent="0.3">
      <c r="A105" s="30">
        <v>10</v>
      </c>
      <c r="B105" s="31">
        <v>9.75</v>
      </c>
      <c r="C105" s="32">
        <v>51.12</v>
      </c>
      <c r="D105" s="33" t="s">
        <v>22</v>
      </c>
    </row>
    <row r="106" spans="1:4" x14ac:dyDescent="0.3">
      <c r="A106" s="30">
        <v>10</v>
      </c>
      <c r="B106" s="31">
        <v>5.46</v>
      </c>
      <c r="C106" s="32">
        <v>21.46</v>
      </c>
      <c r="D106" s="33" t="s">
        <v>22</v>
      </c>
    </row>
    <row r="107" spans="1:4" x14ac:dyDescent="0.3">
      <c r="A107" s="30">
        <v>10</v>
      </c>
      <c r="B107" s="31">
        <v>7.27</v>
      </c>
      <c r="C107" s="32">
        <v>62.96</v>
      </c>
      <c r="D107" s="33" t="s">
        <v>10</v>
      </c>
    </row>
    <row r="108" spans="1:4" x14ac:dyDescent="0.3">
      <c r="A108" s="34">
        <v>10</v>
      </c>
      <c r="B108" s="35">
        <v>6.95</v>
      </c>
      <c r="C108" s="36">
        <v>87.42</v>
      </c>
      <c r="D108" s="37" t="s">
        <v>10</v>
      </c>
    </row>
    <row r="109" spans="1:4" x14ac:dyDescent="0.3">
      <c r="A109" s="34">
        <v>10</v>
      </c>
      <c r="B109" s="35">
        <v>6.96</v>
      </c>
      <c r="C109" s="36">
        <v>47.98</v>
      </c>
      <c r="D109" s="37" t="s">
        <v>10</v>
      </c>
    </row>
    <row r="110" spans="1:4" x14ac:dyDescent="0.3">
      <c r="A110" s="34">
        <v>10</v>
      </c>
      <c r="B110" s="35">
        <v>5.65</v>
      </c>
      <c r="C110" s="36">
        <v>20.309999999999999</v>
      </c>
      <c r="D110" s="37" t="s">
        <v>10</v>
      </c>
    </row>
    <row r="111" spans="1:4" x14ac:dyDescent="0.3">
      <c r="A111" s="30">
        <v>10</v>
      </c>
      <c r="B111" s="31">
        <v>4.8</v>
      </c>
      <c r="C111" s="32">
        <v>29.99</v>
      </c>
      <c r="D111" s="33" t="s">
        <v>10</v>
      </c>
    </row>
    <row r="112" spans="1:4" x14ac:dyDescent="0.3">
      <c r="A112" s="30">
        <v>10</v>
      </c>
      <c r="B112" s="31">
        <v>4.26</v>
      </c>
      <c r="C112" s="32">
        <v>43.55</v>
      </c>
      <c r="D112" s="33" t="s">
        <v>10</v>
      </c>
    </row>
    <row r="113" spans="1:4" x14ac:dyDescent="0.3">
      <c r="A113" s="30">
        <v>10</v>
      </c>
      <c r="B113" s="31">
        <v>8.02</v>
      </c>
      <c r="C113" s="32">
        <v>79.25</v>
      </c>
      <c r="D113" s="33" t="s">
        <v>10</v>
      </c>
    </row>
    <row r="114" spans="1:4" x14ac:dyDescent="0.3">
      <c r="A114" s="30">
        <v>10</v>
      </c>
      <c r="B114" s="31">
        <v>5.93</v>
      </c>
      <c r="C114" s="32">
        <v>44.95</v>
      </c>
      <c r="D114" s="33" t="s">
        <v>10</v>
      </c>
    </row>
    <row r="115" spans="1:4" x14ac:dyDescent="0.3">
      <c r="A115" s="34">
        <v>10</v>
      </c>
      <c r="B115" s="35">
        <v>9.85</v>
      </c>
      <c r="C115" s="36">
        <v>42.98</v>
      </c>
      <c r="D115" s="37" t="s">
        <v>10</v>
      </c>
    </row>
    <row r="116" spans="1:4" x14ac:dyDescent="0.3">
      <c r="A116" s="30">
        <v>10</v>
      </c>
      <c r="B116" s="31">
        <v>11.6</v>
      </c>
      <c r="C116" s="32">
        <v>64.5</v>
      </c>
      <c r="D116" s="33" t="s">
        <v>10</v>
      </c>
    </row>
    <row r="117" spans="1:4" x14ac:dyDescent="0.3">
      <c r="A117" s="34">
        <v>11</v>
      </c>
      <c r="B117" s="35">
        <v>5.46</v>
      </c>
      <c r="C117" s="36">
        <v>47.61</v>
      </c>
      <c r="D117" s="37" t="s">
        <v>22</v>
      </c>
    </row>
    <row r="118" spans="1:4" x14ac:dyDescent="0.3">
      <c r="A118" s="30">
        <v>11</v>
      </c>
      <c r="B118" s="31">
        <v>6.64</v>
      </c>
      <c r="C118" s="32">
        <v>52.51</v>
      </c>
      <c r="D118" s="33" t="s">
        <v>22</v>
      </c>
    </row>
    <row r="119" spans="1:4" x14ac:dyDescent="0.3">
      <c r="A119" s="34">
        <v>11</v>
      </c>
      <c r="B119" s="35">
        <v>6.33</v>
      </c>
      <c r="C119" s="36">
        <v>50.62</v>
      </c>
      <c r="D119" s="37" t="s">
        <v>22</v>
      </c>
    </row>
    <row r="120" spans="1:4" x14ac:dyDescent="0.3">
      <c r="A120" s="34">
        <v>11</v>
      </c>
      <c r="B120" s="35">
        <v>8.19</v>
      </c>
      <c r="C120" s="36">
        <v>77.39</v>
      </c>
      <c r="D120" s="37" t="s">
        <v>10</v>
      </c>
    </row>
    <row r="121" spans="1:4" x14ac:dyDescent="0.3">
      <c r="A121" s="34">
        <v>11</v>
      </c>
      <c r="B121" s="35">
        <v>3.5</v>
      </c>
      <c r="C121" s="36">
        <v>22.47</v>
      </c>
      <c r="D121" s="37" t="s">
        <v>10</v>
      </c>
    </row>
    <row r="122" spans="1:4" x14ac:dyDescent="0.3">
      <c r="A122" s="34">
        <v>12</v>
      </c>
      <c r="B122" s="35">
        <v>8.44</v>
      </c>
      <c r="C122" s="36">
        <v>68.91</v>
      </c>
      <c r="D122" s="37" t="s">
        <v>22</v>
      </c>
    </row>
    <row r="123" spans="1:4" x14ac:dyDescent="0.3">
      <c r="A123" s="34">
        <v>12</v>
      </c>
      <c r="B123" s="35">
        <v>9.07</v>
      </c>
      <c r="C123" s="36">
        <v>68.02</v>
      </c>
      <c r="D123" s="37" t="s">
        <v>22</v>
      </c>
    </row>
    <row r="124" spans="1:4" x14ac:dyDescent="0.3">
      <c r="A124" s="30">
        <v>12</v>
      </c>
      <c r="B124" s="31">
        <v>4.5199999999999996</v>
      </c>
      <c r="C124" s="32">
        <v>45.92</v>
      </c>
      <c r="D124" s="33" t="s">
        <v>22</v>
      </c>
    </row>
    <row r="125" spans="1:4" x14ac:dyDescent="0.3">
      <c r="A125" s="30">
        <v>12</v>
      </c>
      <c r="B125" s="31">
        <v>5.61</v>
      </c>
      <c r="C125" s="32">
        <v>83.08</v>
      </c>
      <c r="D125" s="33" t="s">
        <v>10</v>
      </c>
    </row>
    <row r="126" spans="1:4" x14ac:dyDescent="0.3">
      <c r="A126" s="30">
        <v>12</v>
      </c>
      <c r="B126" s="31">
        <v>6.96</v>
      </c>
      <c r="C126" s="32">
        <v>61.19</v>
      </c>
      <c r="D126" s="33" t="s">
        <v>10</v>
      </c>
    </row>
    <row r="127" spans="1:4" x14ac:dyDescent="0.3">
      <c r="A127" s="34">
        <v>12</v>
      </c>
      <c r="B127" s="35">
        <v>2.4</v>
      </c>
      <c r="C127" s="36">
        <v>31.1</v>
      </c>
      <c r="D127" s="37" t="s">
        <v>10</v>
      </c>
    </row>
    <row r="128" spans="1:4" x14ac:dyDescent="0.3">
      <c r="A128" s="30">
        <v>12</v>
      </c>
      <c r="B128" s="31">
        <v>3.7</v>
      </c>
      <c r="C128" s="32">
        <v>34.53</v>
      </c>
      <c r="D128" s="33" t="s">
        <v>10</v>
      </c>
    </row>
    <row r="129" spans="1:4" x14ac:dyDescent="0.3">
      <c r="A129" s="30">
        <v>12</v>
      </c>
      <c r="B129" s="31">
        <v>3.9</v>
      </c>
      <c r="C129" s="32">
        <v>50.93</v>
      </c>
      <c r="D129" s="33" t="s">
        <v>10</v>
      </c>
    </row>
    <row r="130" spans="1:4" x14ac:dyDescent="0.3">
      <c r="A130" s="34">
        <v>13</v>
      </c>
      <c r="B130" s="35">
        <v>7.11</v>
      </c>
      <c r="C130" s="36">
        <v>55.07</v>
      </c>
      <c r="D130" s="37" t="s">
        <v>22</v>
      </c>
    </row>
    <row r="131" spans="1:4" x14ac:dyDescent="0.3">
      <c r="A131" s="34">
        <v>13</v>
      </c>
      <c r="B131" s="35">
        <v>6.16</v>
      </c>
      <c r="C131" s="36">
        <v>70.489999999999995</v>
      </c>
      <c r="D131" s="37" t="s">
        <v>22</v>
      </c>
    </row>
    <row r="132" spans="1:4" x14ac:dyDescent="0.3">
      <c r="A132" s="34">
        <v>13</v>
      </c>
      <c r="B132" s="35">
        <v>8.24</v>
      </c>
      <c r="C132" s="36">
        <v>76.959999999999994</v>
      </c>
      <c r="D132" s="37" t="s">
        <v>22</v>
      </c>
    </row>
    <row r="133" spans="1:4" x14ac:dyDescent="0.3">
      <c r="A133" s="30">
        <v>13</v>
      </c>
      <c r="B133" s="31">
        <v>4.08</v>
      </c>
      <c r="C133" s="32">
        <v>82.05</v>
      </c>
      <c r="D133" s="33" t="s">
        <v>22</v>
      </c>
    </row>
    <row r="134" spans="1:4" x14ac:dyDescent="0.3">
      <c r="A134" s="30">
        <v>13</v>
      </c>
      <c r="B134" s="31">
        <v>7.88</v>
      </c>
      <c r="C134" s="32">
        <v>67.95</v>
      </c>
      <c r="D134" s="33" t="s">
        <v>10</v>
      </c>
    </row>
    <row r="135" spans="1:4" x14ac:dyDescent="0.3">
      <c r="A135" s="34">
        <v>13</v>
      </c>
      <c r="B135" s="35">
        <v>5.2</v>
      </c>
      <c r="C135" s="36">
        <v>37.39</v>
      </c>
      <c r="D135" s="37" t="s">
        <v>10</v>
      </c>
    </row>
    <row r="136" spans="1:4" x14ac:dyDescent="0.3">
      <c r="A136" s="34">
        <v>13</v>
      </c>
      <c r="B136" s="35">
        <v>4.7699999999999996</v>
      </c>
      <c r="C136" s="36">
        <v>43.81</v>
      </c>
      <c r="D136" s="37" t="s">
        <v>10</v>
      </c>
    </row>
    <row r="137" spans="1:4" x14ac:dyDescent="0.3">
      <c r="A137" s="30">
        <v>13</v>
      </c>
      <c r="B137" s="31">
        <v>5.42</v>
      </c>
      <c r="C137" s="32">
        <v>35.58</v>
      </c>
      <c r="D137" s="33" t="s">
        <v>10</v>
      </c>
    </row>
    <row r="138" spans="1:4" x14ac:dyDescent="0.3">
      <c r="A138" s="34">
        <v>13</v>
      </c>
      <c r="B138" s="35">
        <v>5.67</v>
      </c>
      <c r="C138" s="36">
        <v>61.28</v>
      </c>
      <c r="D138" s="37" t="s">
        <v>10</v>
      </c>
    </row>
    <row r="139" spans="1:4" x14ac:dyDescent="0.3">
      <c r="A139" s="30">
        <v>13</v>
      </c>
      <c r="B139" s="31">
        <v>2.2999999999999998</v>
      </c>
      <c r="C139" s="32">
        <v>14</v>
      </c>
      <c r="D139" s="33" t="s">
        <v>10</v>
      </c>
    </row>
    <row r="140" spans="1:4" x14ac:dyDescent="0.3">
      <c r="A140" s="30">
        <v>13</v>
      </c>
      <c r="B140" s="31">
        <v>10.6</v>
      </c>
      <c r="C140" s="32">
        <v>51.82</v>
      </c>
      <c r="D140" s="33" t="s">
        <v>10</v>
      </c>
    </row>
    <row r="141" spans="1:4" x14ac:dyDescent="0.3">
      <c r="A141" s="34">
        <v>14</v>
      </c>
      <c r="B141" s="35">
        <v>6.28</v>
      </c>
      <c r="C141" s="36">
        <v>58.85</v>
      </c>
      <c r="D141" s="37" t="s">
        <v>22</v>
      </c>
    </row>
    <row r="142" spans="1:4" x14ac:dyDescent="0.3">
      <c r="A142" s="30">
        <v>14</v>
      </c>
      <c r="B142" s="31">
        <v>5.15</v>
      </c>
      <c r="C142" s="32">
        <v>52.61</v>
      </c>
      <c r="D142" s="33" t="s">
        <v>22</v>
      </c>
    </row>
    <row r="143" spans="1:4" x14ac:dyDescent="0.3">
      <c r="A143" s="30">
        <v>14</v>
      </c>
      <c r="B143" s="31">
        <v>7.95</v>
      </c>
      <c r="C143" s="32">
        <v>85.03</v>
      </c>
      <c r="D143" s="33" t="s">
        <v>22</v>
      </c>
    </row>
    <row r="144" spans="1:4" x14ac:dyDescent="0.3">
      <c r="A144" s="34">
        <v>14</v>
      </c>
      <c r="B144" s="35">
        <v>7.18</v>
      </c>
      <c r="C144" s="36">
        <v>77.290000000000006</v>
      </c>
      <c r="D144" s="37" t="s">
        <v>22</v>
      </c>
    </row>
    <row r="145" spans="1:4" x14ac:dyDescent="0.3">
      <c r="A145" s="34">
        <v>14</v>
      </c>
      <c r="B145" s="35">
        <v>9.3800000000000008</v>
      </c>
      <c r="C145" s="36">
        <v>79.900000000000006</v>
      </c>
      <c r="D145" s="37" t="s">
        <v>10</v>
      </c>
    </row>
    <row r="146" spans="1:4" x14ac:dyDescent="0.3">
      <c r="A146" s="34">
        <v>14</v>
      </c>
      <c r="B146" s="35">
        <v>8.1199999999999992</v>
      </c>
      <c r="C146" s="36">
        <v>35.380000000000003</v>
      </c>
      <c r="D146" s="37" t="s">
        <v>10</v>
      </c>
    </row>
    <row r="147" spans="1:4" x14ac:dyDescent="0.3">
      <c r="A147" s="34">
        <v>14</v>
      </c>
      <c r="B147" s="35">
        <v>7.73</v>
      </c>
      <c r="C147" s="36">
        <v>66.22</v>
      </c>
      <c r="D147" s="37" t="s">
        <v>10</v>
      </c>
    </row>
    <row r="148" spans="1:4" x14ac:dyDescent="0.3">
      <c r="A148" s="34">
        <v>14</v>
      </c>
      <c r="B148" s="35">
        <v>8.6</v>
      </c>
      <c r="C148" s="36">
        <v>84.49</v>
      </c>
      <c r="D148" s="37" t="s">
        <v>10</v>
      </c>
    </row>
    <row r="149" spans="1:4" x14ac:dyDescent="0.3">
      <c r="A149" s="34">
        <v>14</v>
      </c>
      <c r="B149" s="35">
        <v>5.79</v>
      </c>
      <c r="C149" s="36">
        <v>43.41</v>
      </c>
      <c r="D149" s="37" t="s">
        <v>10</v>
      </c>
    </row>
    <row r="150" spans="1:4" x14ac:dyDescent="0.3">
      <c r="A150" s="30">
        <v>14</v>
      </c>
      <c r="B150" s="31">
        <v>6.74</v>
      </c>
      <c r="C150" s="32">
        <v>79.67</v>
      </c>
      <c r="D150" s="33" t="s">
        <v>10</v>
      </c>
    </row>
    <row r="151" spans="1:4" x14ac:dyDescent="0.3">
      <c r="A151" s="30">
        <v>14</v>
      </c>
      <c r="B151" s="31">
        <v>9.69</v>
      </c>
      <c r="C151" s="32">
        <v>82.07</v>
      </c>
      <c r="D151" s="33" t="s">
        <v>10</v>
      </c>
    </row>
    <row r="152" spans="1:4" x14ac:dyDescent="0.3">
      <c r="A152" s="34">
        <v>14</v>
      </c>
      <c r="B152" s="35">
        <v>6.27</v>
      </c>
      <c r="C152" s="36">
        <v>78.2</v>
      </c>
      <c r="D152" s="37" t="s">
        <v>10</v>
      </c>
    </row>
    <row r="153" spans="1:4" x14ac:dyDescent="0.3">
      <c r="A153" s="30">
        <v>14</v>
      </c>
      <c r="B153" s="31">
        <v>1.5</v>
      </c>
      <c r="C153" s="32">
        <v>34.97</v>
      </c>
      <c r="D153" s="33" t="s">
        <v>10</v>
      </c>
    </row>
    <row r="154" spans="1:4" x14ac:dyDescent="0.3">
      <c r="A154" s="30">
        <v>14</v>
      </c>
      <c r="B154" s="31">
        <v>3.9</v>
      </c>
      <c r="C154" s="32">
        <v>27.84</v>
      </c>
      <c r="D154" s="33" t="s">
        <v>10</v>
      </c>
    </row>
    <row r="155" spans="1:4" x14ac:dyDescent="0.3">
      <c r="A155" s="30">
        <v>15</v>
      </c>
      <c r="B155" s="31">
        <v>9.98</v>
      </c>
      <c r="C155" s="32">
        <v>83.73</v>
      </c>
      <c r="D155" s="33" t="s">
        <v>22</v>
      </c>
    </row>
    <row r="156" spans="1:4" x14ac:dyDescent="0.3">
      <c r="A156" s="34">
        <v>15</v>
      </c>
      <c r="B156" s="35">
        <v>9.59</v>
      </c>
      <c r="C156" s="36">
        <v>71.150000000000006</v>
      </c>
      <c r="D156" s="37" t="s">
        <v>22</v>
      </c>
    </row>
    <row r="157" spans="1:4" x14ac:dyDescent="0.3">
      <c r="A157" s="30">
        <v>15</v>
      </c>
      <c r="B157" s="31">
        <v>4.1399999999999997</v>
      </c>
      <c r="C157" s="32">
        <v>35.78</v>
      </c>
      <c r="D157" s="33" t="s">
        <v>22</v>
      </c>
    </row>
    <row r="158" spans="1:4" x14ac:dyDescent="0.3">
      <c r="A158" s="34">
        <v>15</v>
      </c>
      <c r="B158" s="35">
        <v>8.98</v>
      </c>
      <c r="C158" s="36">
        <v>47.37</v>
      </c>
      <c r="D158" s="37" t="s">
        <v>10</v>
      </c>
    </row>
    <row r="159" spans="1:4" x14ac:dyDescent="0.3">
      <c r="A159" s="30">
        <v>15</v>
      </c>
      <c r="B159" s="31">
        <v>9.25</v>
      </c>
      <c r="C159" s="32">
        <v>82.31</v>
      </c>
      <c r="D159" s="33" t="s">
        <v>10</v>
      </c>
    </row>
    <row r="160" spans="1:4" x14ac:dyDescent="0.3">
      <c r="A160" s="30">
        <v>15</v>
      </c>
      <c r="B160" s="31">
        <v>4.96</v>
      </c>
      <c r="C160" s="32">
        <v>76.37</v>
      </c>
      <c r="D160" s="33" t="s">
        <v>10</v>
      </c>
    </row>
    <row r="161" spans="1:4" x14ac:dyDescent="0.3">
      <c r="A161" s="34">
        <v>15</v>
      </c>
      <c r="B161" s="35">
        <v>9.69</v>
      </c>
      <c r="C161" s="36">
        <v>100.72</v>
      </c>
      <c r="D161" s="37" t="s">
        <v>10</v>
      </c>
    </row>
    <row r="162" spans="1:4" x14ac:dyDescent="0.3">
      <c r="A162" s="30">
        <v>15</v>
      </c>
      <c r="B162" s="31">
        <v>9.5299999999999994</v>
      </c>
      <c r="C162" s="32">
        <v>73.02</v>
      </c>
      <c r="D162" s="33" t="s">
        <v>10</v>
      </c>
    </row>
    <row r="163" spans="1:4" x14ac:dyDescent="0.3">
      <c r="A163" s="30">
        <v>15</v>
      </c>
      <c r="B163" s="31">
        <v>5.35</v>
      </c>
      <c r="C163" s="32">
        <v>43.32</v>
      </c>
      <c r="D163" s="33" t="s">
        <v>10</v>
      </c>
    </row>
    <row r="164" spans="1:4" x14ac:dyDescent="0.3">
      <c r="A164" s="30">
        <v>15</v>
      </c>
      <c r="B164" s="31">
        <v>6.65</v>
      </c>
      <c r="C164" s="32">
        <v>54.56</v>
      </c>
      <c r="D164" s="33" t="s">
        <v>10</v>
      </c>
    </row>
    <row r="165" spans="1:4" x14ac:dyDescent="0.3">
      <c r="A165" s="34">
        <v>15</v>
      </c>
      <c r="B165" s="35">
        <v>7.42</v>
      </c>
      <c r="C165" s="36">
        <v>53.4</v>
      </c>
      <c r="D165" s="37" t="s">
        <v>10</v>
      </c>
    </row>
    <row r="166" spans="1:4" x14ac:dyDescent="0.3">
      <c r="A166" s="30">
        <v>15</v>
      </c>
      <c r="B166" s="31">
        <v>4.62</v>
      </c>
      <c r="C166" s="32">
        <v>65.36</v>
      </c>
      <c r="D166" s="33" t="s">
        <v>10</v>
      </c>
    </row>
    <row r="167" spans="1:4" x14ac:dyDescent="0.3">
      <c r="A167" s="30">
        <v>15</v>
      </c>
      <c r="B167" s="31">
        <v>5.59</v>
      </c>
      <c r="C167" s="32">
        <v>68.12</v>
      </c>
      <c r="D167" s="33" t="s">
        <v>10</v>
      </c>
    </row>
    <row r="168" spans="1:4" x14ac:dyDescent="0.3">
      <c r="A168" s="30">
        <v>15</v>
      </c>
      <c r="B168" s="31">
        <v>2.6</v>
      </c>
      <c r="C168" s="32">
        <v>9.8000000000000007</v>
      </c>
      <c r="D168" s="33" t="s">
        <v>10</v>
      </c>
    </row>
    <row r="169" spans="1:4" x14ac:dyDescent="0.3">
      <c r="A169" s="34">
        <v>15</v>
      </c>
      <c r="B169" s="35">
        <v>12.6</v>
      </c>
      <c r="C169" s="36">
        <v>120.86</v>
      </c>
      <c r="D169" s="37" t="s">
        <v>10</v>
      </c>
    </row>
    <row r="170" spans="1:4" x14ac:dyDescent="0.3">
      <c r="A170" s="34">
        <v>15</v>
      </c>
      <c r="B170" s="35">
        <v>10.9</v>
      </c>
      <c r="C170" s="36">
        <v>77.13</v>
      </c>
      <c r="D170" s="37" t="s">
        <v>10</v>
      </c>
    </row>
    <row r="171" spans="1:4" x14ac:dyDescent="0.3">
      <c r="A171" s="30">
        <v>16</v>
      </c>
      <c r="B171" s="31">
        <v>5.22</v>
      </c>
      <c r="C171" s="32">
        <v>48.26</v>
      </c>
      <c r="D171" s="33" t="s">
        <v>22</v>
      </c>
    </row>
    <row r="172" spans="1:4" x14ac:dyDescent="0.3">
      <c r="A172" s="34">
        <v>16</v>
      </c>
      <c r="B172" s="35">
        <v>5.91</v>
      </c>
      <c r="C172" s="36">
        <v>56.36</v>
      </c>
      <c r="D172" s="37" t="s">
        <v>22</v>
      </c>
    </row>
    <row r="173" spans="1:4" x14ac:dyDescent="0.3">
      <c r="A173" s="30">
        <v>16</v>
      </c>
      <c r="B173" s="31">
        <v>9.15</v>
      </c>
      <c r="C173" s="32">
        <v>69.040000000000006</v>
      </c>
      <c r="D173" s="33" t="s">
        <v>22</v>
      </c>
    </row>
    <row r="174" spans="1:4" x14ac:dyDescent="0.3">
      <c r="A174" s="34">
        <v>16</v>
      </c>
      <c r="B174" s="35">
        <v>4.34</v>
      </c>
      <c r="C174" s="36">
        <v>35.799999999999997</v>
      </c>
      <c r="D174" s="37" t="s">
        <v>22</v>
      </c>
    </row>
    <row r="175" spans="1:4" x14ac:dyDescent="0.3">
      <c r="A175" s="34">
        <v>16</v>
      </c>
      <c r="B175" s="35">
        <v>9.65</v>
      </c>
      <c r="C175" s="36">
        <v>53.41</v>
      </c>
      <c r="D175" s="37" t="s">
        <v>22</v>
      </c>
    </row>
    <row r="176" spans="1:4" x14ac:dyDescent="0.3">
      <c r="A176" s="34">
        <v>16</v>
      </c>
      <c r="B176" s="35">
        <v>8.2899999999999991</v>
      </c>
      <c r="C176" s="36">
        <v>115.29</v>
      </c>
      <c r="D176" s="37" t="s">
        <v>22</v>
      </c>
    </row>
    <row r="177" spans="1:4" x14ac:dyDescent="0.3">
      <c r="A177" s="34">
        <v>16</v>
      </c>
      <c r="B177" s="35">
        <v>9.99</v>
      </c>
      <c r="C177" s="36">
        <v>64.83</v>
      </c>
      <c r="D177" s="37" t="s">
        <v>10</v>
      </c>
    </row>
    <row r="178" spans="1:4" x14ac:dyDescent="0.3">
      <c r="A178" s="30">
        <v>16</v>
      </c>
      <c r="B178" s="31">
        <v>9.0399999999999991</v>
      </c>
      <c r="C178" s="32">
        <v>89.08</v>
      </c>
      <c r="D178" s="33" t="s">
        <v>10</v>
      </c>
    </row>
    <row r="179" spans="1:4" x14ac:dyDescent="0.3">
      <c r="A179" s="34">
        <v>16</v>
      </c>
      <c r="B179" s="35">
        <v>6.49</v>
      </c>
      <c r="C179" s="36">
        <v>63.52</v>
      </c>
      <c r="D179" s="37" t="s">
        <v>10</v>
      </c>
    </row>
    <row r="180" spans="1:4" x14ac:dyDescent="0.3">
      <c r="A180" s="30">
        <v>16</v>
      </c>
      <c r="B180" s="31">
        <v>9.3800000000000008</v>
      </c>
      <c r="C180" s="32">
        <v>90.42</v>
      </c>
      <c r="D180" s="33" t="s">
        <v>10</v>
      </c>
    </row>
    <row r="181" spans="1:4" x14ac:dyDescent="0.3">
      <c r="A181" s="30">
        <v>16</v>
      </c>
      <c r="B181" s="31">
        <v>6.66</v>
      </c>
      <c r="C181" s="32">
        <v>55.42</v>
      </c>
      <c r="D181" s="33" t="s">
        <v>10</v>
      </c>
    </row>
    <row r="182" spans="1:4" x14ac:dyDescent="0.3">
      <c r="A182" s="30">
        <v>16</v>
      </c>
      <c r="B182" s="31">
        <v>8.74</v>
      </c>
      <c r="C182" s="32">
        <v>83.38</v>
      </c>
      <c r="D182" s="33" t="s">
        <v>10</v>
      </c>
    </row>
    <row r="183" spans="1:4" x14ac:dyDescent="0.3">
      <c r="A183" s="34">
        <v>16</v>
      </c>
      <c r="B183" s="35">
        <v>2.8</v>
      </c>
      <c r="C183" s="36">
        <v>63</v>
      </c>
      <c r="D183" s="37" t="s">
        <v>10</v>
      </c>
    </row>
    <row r="184" spans="1:4" x14ac:dyDescent="0.3">
      <c r="A184" s="30">
        <v>16</v>
      </c>
      <c r="B184" s="31">
        <v>11.9</v>
      </c>
      <c r="C184" s="32">
        <v>79.23</v>
      </c>
      <c r="D184" s="33" t="s">
        <v>10</v>
      </c>
    </row>
    <row r="185" spans="1:4" x14ac:dyDescent="0.3">
      <c r="A185" s="30">
        <v>17</v>
      </c>
      <c r="B185" s="31">
        <v>6.06</v>
      </c>
      <c r="C185" s="32">
        <v>55.41</v>
      </c>
      <c r="D185" s="33" t="s">
        <v>22</v>
      </c>
    </row>
    <row r="186" spans="1:4" x14ac:dyDescent="0.3">
      <c r="A186" s="34">
        <v>17</v>
      </c>
      <c r="B186" s="35">
        <v>5.35</v>
      </c>
      <c r="C186" s="36">
        <v>40.880000000000003</v>
      </c>
      <c r="D186" s="37" t="s">
        <v>22</v>
      </c>
    </row>
    <row r="187" spans="1:4" x14ac:dyDescent="0.3">
      <c r="A187" s="30">
        <v>17</v>
      </c>
      <c r="B187" s="31">
        <v>9.0500000000000007</v>
      </c>
      <c r="C187" s="32">
        <v>29.32</v>
      </c>
      <c r="D187" s="33" t="s">
        <v>22</v>
      </c>
    </row>
    <row r="188" spans="1:4" x14ac:dyDescent="0.3">
      <c r="A188" s="30">
        <v>17</v>
      </c>
      <c r="B188" s="31">
        <v>9.66</v>
      </c>
      <c r="C188" s="32">
        <v>55.39</v>
      </c>
      <c r="D188" s="33" t="s">
        <v>10</v>
      </c>
    </row>
    <row r="189" spans="1:4" x14ac:dyDescent="0.3">
      <c r="A189" s="30">
        <v>17</v>
      </c>
      <c r="B189" s="31">
        <v>9.17</v>
      </c>
      <c r="C189" s="32">
        <v>59.62</v>
      </c>
      <c r="D189" s="33" t="s">
        <v>10</v>
      </c>
    </row>
    <row r="190" spans="1:4" x14ac:dyDescent="0.3">
      <c r="A190" s="34">
        <v>17</v>
      </c>
      <c r="B190" s="35">
        <v>5.24</v>
      </c>
      <c r="C190" s="36">
        <v>42.46</v>
      </c>
      <c r="D190" s="37" t="s">
        <v>10</v>
      </c>
    </row>
    <row r="191" spans="1:4" x14ac:dyDescent="0.3">
      <c r="A191" s="34">
        <v>17</v>
      </c>
      <c r="B191" s="35">
        <v>7.7</v>
      </c>
      <c r="C191" s="36">
        <v>61.02</v>
      </c>
      <c r="D191" s="37" t="s">
        <v>10</v>
      </c>
    </row>
    <row r="192" spans="1:4" x14ac:dyDescent="0.3">
      <c r="A192" s="30">
        <v>17</v>
      </c>
      <c r="B192" s="31">
        <v>6.05</v>
      </c>
      <c r="C192" s="32">
        <v>67.25</v>
      </c>
      <c r="D192" s="33" t="s">
        <v>10</v>
      </c>
    </row>
    <row r="193" spans="1:4" x14ac:dyDescent="0.3">
      <c r="A193" s="34">
        <v>17</v>
      </c>
      <c r="B193" s="35">
        <v>5.99</v>
      </c>
      <c r="C193" s="36">
        <v>80.13</v>
      </c>
      <c r="D193" s="37" t="s">
        <v>10</v>
      </c>
    </row>
    <row r="194" spans="1:4" x14ac:dyDescent="0.3">
      <c r="A194" s="30">
        <v>17</v>
      </c>
      <c r="B194" s="31">
        <v>7.93</v>
      </c>
      <c r="C194" s="32">
        <v>61.63</v>
      </c>
      <c r="D194" s="33" t="s">
        <v>10</v>
      </c>
    </row>
    <row r="195" spans="1:4" x14ac:dyDescent="0.3">
      <c r="A195" s="34">
        <v>17</v>
      </c>
      <c r="B195" s="35">
        <v>9.1</v>
      </c>
      <c r="C195" s="36">
        <v>52.07</v>
      </c>
      <c r="D195" s="37" t="s">
        <v>10</v>
      </c>
    </row>
    <row r="196" spans="1:4" x14ac:dyDescent="0.3">
      <c r="A196" s="30">
        <v>17</v>
      </c>
      <c r="B196" s="31">
        <v>6.91</v>
      </c>
      <c r="C196" s="32">
        <v>52.93</v>
      </c>
      <c r="D196" s="33" t="s">
        <v>10</v>
      </c>
    </row>
    <row r="197" spans="1:4" x14ac:dyDescent="0.3">
      <c r="A197" s="30">
        <v>17</v>
      </c>
      <c r="B197" s="31">
        <v>2</v>
      </c>
      <c r="C197" s="32">
        <v>29.17</v>
      </c>
      <c r="D197" s="33" t="s">
        <v>10</v>
      </c>
    </row>
    <row r="198" spans="1:4" x14ac:dyDescent="0.3">
      <c r="A198" s="34">
        <v>17</v>
      </c>
      <c r="B198" s="35">
        <v>10.199999999999999</v>
      </c>
      <c r="C198" s="36">
        <v>45.79</v>
      </c>
      <c r="D198" s="37" t="s">
        <v>10</v>
      </c>
    </row>
    <row r="199" spans="1:4" x14ac:dyDescent="0.3">
      <c r="A199" s="30">
        <v>17</v>
      </c>
      <c r="B199" s="31">
        <v>10</v>
      </c>
      <c r="C199" s="32">
        <v>88.16</v>
      </c>
      <c r="D199" s="33" t="s">
        <v>10</v>
      </c>
    </row>
    <row r="200" spans="1:4" x14ac:dyDescent="0.3">
      <c r="A200" s="34">
        <v>17</v>
      </c>
      <c r="B200" s="35">
        <v>10.1</v>
      </c>
      <c r="C200" s="36">
        <v>87.63</v>
      </c>
      <c r="D200" s="37" t="s">
        <v>10</v>
      </c>
    </row>
    <row r="201" spans="1:4" x14ac:dyDescent="0.3">
      <c r="A201" s="30">
        <v>18</v>
      </c>
      <c r="B201" s="31">
        <v>8.39</v>
      </c>
      <c r="C201" s="32">
        <v>72.72</v>
      </c>
      <c r="D201" s="33" t="s">
        <v>22</v>
      </c>
    </row>
    <row r="202" spans="1:4" x14ac:dyDescent="0.3">
      <c r="A202" s="34">
        <v>18</v>
      </c>
      <c r="B202" s="35">
        <v>9.1999999999999993</v>
      </c>
      <c r="C202" s="36">
        <v>76.39</v>
      </c>
      <c r="D202" s="37" t="s">
        <v>22</v>
      </c>
    </row>
    <row r="203" spans="1:4" x14ac:dyDescent="0.3">
      <c r="A203" s="30">
        <v>18</v>
      </c>
      <c r="B203" s="31">
        <v>8.1</v>
      </c>
      <c r="C203" s="32">
        <v>77.16</v>
      </c>
      <c r="D203" s="33" t="s">
        <v>22</v>
      </c>
    </row>
    <row r="204" spans="1:4" x14ac:dyDescent="0.3">
      <c r="A204" s="34">
        <v>18</v>
      </c>
      <c r="B204" s="35">
        <v>6.06</v>
      </c>
      <c r="C204" s="36">
        <v>52.84</v>
      </c>
      <c r="D204" s="37" t="s">
        <v>22</v>
      </c>
    </row>
    <row r="205" spans="1:4" x14ac:dyDescent="0.3">
      <c r="A205" s="30">
        <v>18</v>
      </c>
      <c r="B205" s="31">
        <v>9.99</v>
      </c>
      <c r="C205" s="32">
        <v>75.739999999999995</v>
      </c>
      <c r="D205" s="33" t="s">
        <v>22</v>
      </c>
    </row>
    <row r="206" spans="1:4" x14ac:dyDescent="0.3">
      <c r="A206" s="30">
        <v>18</v>
      </c>
      <c r="B206" s="31">
        <v>5.66</v>
      </c>
      <c r="C206" s="32">
        <v>48.8</v>
      </c>
      <c r="D206" s="33" t="s">
        <v>22</v>
      </c>
    </row>
    <row r="207" spans="1:4" x14ac:dyDescent="0.3">
      <c r="A207" s="30">
        <v>18</v>
      </c>
      <c r="B207" s="31">
        <v>7.54</v>
      </c>
      <c r="C207" s="32">
        <v>75.03</v>
      </c>
      <c r="D207" s="33" t="s">
        <v>22</v>
      </c>
    </row>
    <row r="208" spans="1:4" x14ac:dyDescent="0.3">
      <c r="A208" s="34">
        <v>18</v>
      </c>
      <c r="B208" s="35">
        <v>4.3</v>
      </c>
      <c r="C208" s="36">
        <v>52.51</v>
      </c>
      <c r="D208" s="37" t="s">
        <v>22</v>
      </c>
    </row>
    <row r="209" spans="1:4" x14ac:dyDescent="0.3">
      <c r="A209" s="34">
        <v>18</v>
      </c>
      <c r="B209" s="35">
        <v>7.57</v>
      </c>
      <c r="C209" s="36">
        <v>73.78</v>
      </c>
      <c r="D209" s="37" t="s">
        <v>10</v>
      </c>
    </row>
    <row r="210" spans="1:4" x14ac:dyDescent="0.3">
      <c r="A210" s="30">
        <v>18</v>
      </c>
      <c r="B210" s="31">
        <v>6.84</v>
      </c>
      <c r="C210" s="32">
        <v>81.88</v>
      </c>
      <c r="D210" s="33" t="s">
        <v>10</v>
      </c>
    </row>
    <row r="211" spans="1:4" x14ac:dyDescent="0.3">
      <c r="A211" s="34">
        <v>18</v>
      </c>
      <c r="B211" s="35">
        <v>4.0199999999999996</v>
      </c>
      <c r="C211" s="36">
        <v>70</v>
      </c>
      <c r="D211" s="37" t="s">
        <v>10</v>
      </c>
    </row>
    <row r="212" spans="1:4" x14ac:dyDescent="0.3">
      <c r="A212" s="34">
        <v>18</v>
      </c>
      <c r="B212" s="35">
        <v>7.31</v>
      </c>
      <c r="C212" s="36">
        <v>53.57</v>
      </c>
      <c r="D212" s="37" t="s">
        <v>10</v>
      </c>
    </row>
    <row r="213" spans="1:4" x14ac:dyDescent="0.3">
      <c r="A213" s="34">
        <v>18</v>
      </c>
      <c r="B213" s="35">
        <v>6.54</v>
      </c>
      <c r="C213" s="36">
        <v>60.5</v>
      </c>
      <c r="D213" s="37" t="s">
        <v>10</v>
      </c>
    </row>
    <row r="214" spans="1:4" x14ac:dyDescent="0.3">
      <c r="A214" s="34">
        <v>18</v>
      </c>
      <c r="B214" s="35">
        <v>2.6</v>
      </c>
      <c r="C214" s="36">
        <v>42.51</v>
      </c>
      <c r="D214" s="37" t="s">
        <v>10</v>
      </c>
    </row>
    <row r="215" spans="1:4" x14ac:dyDescent="0.3">
      <c r="A215" s="34">
        <v>18</v>
      </c>
      <c r="B215" s="35">
        <v>11.1</v>
      </c>
      <c r="C215" s="36">
        <v>100.82</v>
      </c>
      <c r="D215" s="37" t="s">
        <v>10</v>
      </c>
    </row>
    <row r="216" spans="1:4" x14ac:dyDescent="0.3">
      <c r="A216" s="34">
        <v>19</v>
      </c>
      <c r="B216" s="35">
        <v>6.57</v>
      </c>
      <c r="C216" s="36">
        <v>64.61</v>
      </c>
      <c r="D216" s="37" t="s">
        <v>22</v>
      </c>
    </row>
    <row r="217" spans="1:4" x14ac:dyDescent="0.3">
      <c r="A217" s="34">
        <v>19</v>
      </c>
      <c r="B217" s="35">
        <v>7.59</v>
      </c>
      <c r="C217" s="36">
        <v>58.01</v>
      </c>
      <c r="D217" s="37" t="s">
        <v>22</v>
      </c>
    </row>
    <row r="218" spans="1:4" x14ac:dyDescent="0.3">
      <c r="A218" s="30">
        <v>19</v>
      </c>
      <c r="B218" s="31">
        <v>5.0999999999999996</v>
      </c>
      <c r="C218" s="32">
        <v>47.22</v>
      </c>
      <c r="D218" s="33" t="s">
        <v>22</v>
      </c>
    </row>
    <row r="219" spans="1:4" x14ac:dyDescent="0.3">
      <c r="A219" s="34">
        <v>19</v>
      </c>
      <c r="B219" s="35">
        <v>7.3</v>
      </c>
      <c r="C219" s="36">
        <v>66.13</v>
      </c>
      <c r="D219" s="37" t="s">
        <v>10</v>
      </c>
    </row>
    <row r="220" spans="1:4" x14ac:dyDescent="0.3">
      <c r="A220" s="34">
        <v>19</v>
      </c>
      <c r="B220" s="35">
        <v>6.41</v>
      </c>
      <c r="C220" s="36">
        <v>26.77</v>
      </c>
      <c r="D220" s="37" t="s">
        <v>10</v>
      </c>
    </row>
    <row r="221" spans="1:4" x14ac:dyDescent="0.3">
      <c r="A221" s="30">
        <v>19</v>
      </c>
      <c r="B221" s="31">
        <v>7.79</v>
      </c>
      <c r="C221" s="32">
        <v>34.770000000000003</v>
      </c>
      <c r="D221" s="33" t="s">
        <v>10</v>
      </c>
    </row>
    <row r="222" spans="1:4" x14ac:dyDescent="0.3">
      <c r="A222" s="30">
        <v>19</v>
      </c>
      <c r="B222" s="31">
        <v>6.22</v>
      </c>
      <c r="C222" s="32">
        <v>33.18</v>
      </c>
      <c r="D222" s="33" t="s">
        <v>10</v>
      </c>
    </row>
    <row r="223" spans="1:4" x14ac:dyDescent="0.3">
      <c r="A223" s="34">
        <v>19</v>
      </c>
      <c r="B223" s="35">
        <v>7.73</v>
      </c>
      <c r="C223" s="36">
        <v>75.430000000000007</v>
      </c>
      <c r="D223" s="37" t="s">
        <v>10</v>
      </c>
    </row>
    <row r="224" spans="1:4" x14ac:dyDescent="0.3">
      <c r="A224" s="34">
        <v>19</v>
      </c>
      <c r="B224" s="35">
        <v>4.12</v>
      </c>
      <c r="C224" s="36">
        <v>37.869999999999997</v>
      </c>
      <c r="D224" s="37" t="s">
        <v>10</v>
      </c>
    </row>
    <row r="225" spans="1:4" x14ac:dyDescent="0.3">
      <c r="A225" s="30">
        <v>19</v>
      </c>
      <c r="B225" s="31">
        <v>8.7799999999999994</v>
      </c>
      <c r="C225" s="32">
        <v>61.87</v>
      </c>
      <c r="D225" s="33" t="s">
        <v>10</v>
      </c>
    </row>
    <row r="226" spans="1:4" x14ac:dyDescent="0.3">
      <c r="A226" s="34">
        <v>19</v>
      </c>
      <c r="B226" s="35">
        <v>3.8</v>
      </c>
      <c r="C226" s="36">
        <v>50.34</v>
      </c>
      <c r="D226" s="37" t="s">
        <v>10</v>
      </c>
    </row>
    <row r="227" spans="1:4" x14ac:dyDescent="0.3">
      <c r="A227" s="34">
        <v>19</v>
      </c>
      <c r="B227" s="35">
        <v>2.9</v>
      </c>
      <c r="C227" s="36">
        <v>31.65</v>
      </c>
      <c r="D227" s="37" t="s">
        <v>10</v>
      </c>
    </row>
    <row r="228" spans="1:4" x14ac:dyDescent="0.3">
      <c r="A228" s="30">
        <v>19</v>
      </c>
      <c r="B228" s="31">
        <v>3.8</v>
      </c>
      <c r="C228" s="32">
        <v>23.5</v>
      </c>
      <c r="D228" s="33" t="s">
        <v>10</v>
      </c>
    </row>
    <row r="229" spans="1:4" x14ac:dyDescent="0.3">
      <c r="A229" s="30">
        <v>19</v>
      </c>
      <c r="B229" s="31">
        <v>12.7</v>
      </c>
      <c r="C229" s="32">
        <v>89.68</v>
      </c>
      <c r="D229" s="33" t="s">
        <v>10</v>
      </c>
    </row>
    <row r="230" spans="1:4" x14ac:dyDescent="0.3">
      <c r="A230" s="34">
        <v>20</v>
      </c>
      <c r="B230" s="35">
        <v>6.41</v>
      </c>
      <c r="C230" s="36">
        <v>45.66</v>
      </c>
      <c r="D230" s="37" t="s">
        <v>22</v>
      </c>
    </row>
    <row r="231" spans="1:4" x14ac:dyDescent="0.3">
      <c r="A231" s="30">
        <v>20</v>
      </c>
      <c r="B231" s="31">
        <v>8.31</v>
      </c>
      <c r="C231" s="32">
        <v>64.02</v>
      </c>
      <c r="D231" s="33" t="s">
        <v>22</v>
      </c>
    </row>
    <row r="232" spans="1:4" x14ac:dyDescent="0.3">
      <c r="A232" s="34">
        <v>20</v>
      </c>
      <c r="B232" s="35">
        <v>7.31</v>
      </c>
      <c r="C232" s="36">
        <v>57.02</v>
      </c>
      <c r="D232" s="37" t="s">
        <v>22</v>
      </c>
    </row>
    <row r="233" spans="1:4" x14ac:dyDescent="0.3">
      <c r="A233" s="30">
        <v>20</v>
      </c>
      <c r="B233" s="31">
        <v>5.93</v>
      </c>
      <c r="C233" s="32">
        <v>53.41</v>
      </c>
      <c r="D233" s="33" t="s">
        <v>22</v>
      </c>
    </row>
    <row r="234" spans="1:4" x14ac:dyDescent="0.3">
      <c r="A234" s="34">
        <v>20</v>
      </c>
      <c r="B234" s="35">
        <v>9.0299999999999994</v>
      </c>
      <c r="C234" s="36">
        <v>68.260000000000005</v>
      </c>
      <c r="D234" s="37" t="s">
        <v>22</v>
      </c>
    </row>
    <row r="235" spans="1:4" x14ac:dyDescent="0.3">
      <c r="A235" s="34">
        <v>20</v>
      </c>
      <c r="B235" s="35">
        <v>7.36</v>
      </c>
      <c r="C235" s="36">
        <v>80.430000000000007</v>
      </c>
      <c r="D235" s="37" t="s">
        <v>22</v>
      </c>
    </row>
    <row r="236" spans="1:4" x14ac:dyDescent="0.3">
      <c r="A236" s="34">
        <v>20</v>
      </c>
      <c r="B236" s="35">
        <v>7.69</v>
      </c>
      <c r="C236" s="36">
        <v>57.42</v>
      </c>
      <c r="D236" s="37" t="s">
        <v>10</v>
      </c>
    </row>
    <row r="237" spans="1:4" x14ac:dyDescent="0.3">
      <c r="A237" s="30">
        <v>20</v>
      </c>
      <c r="B237" s="31">
        <v>5.88</v>
      </c>
      <c r="C237" s="32">
        <v>63.1</v>
      </c>
      <c r="D237" s="33" t="s">
        <v>10</v>
      </c>
    </row>
    <row r="238" spans="1:4" x14ac:dyDescent="0.3">
      <c r="A238" s="30">
        <v>20</v>
      </c>
      <c r="B238" s="31">
        <v>6.68</v>
      </c>
      <c r="C238" s="32">
        <v>74.41</v>
      </c>
      <c r="D238" s="33" t="s">
        <v>10</v>
      </c>
    </row>
    <row r="239" spans="1:4" x14ac:dyDescent="0.3">
      <c r="A239" s="30">
        <v>20</v>
      </c>
      <c r="B239" s="31">
        <v>4.78</v>
      </c>
      <c r="C239" s="32">
        <v>76.27</v>
      </c>
      <c r="D239" s="33" t="s">
        <v>10</v>
      </c>
    </row>
    <row r="240" spans="1:4" x14ac:dyDescent="0.3">
      <c r="A240" s="34">
        <v>20</v>
      </c>
      <c r="B240" s="35">
        <v>5.0999999999999996</v>
      </c>
      <c r="C240" s="36">
        <v>58.17</v>
      </c>
      <c r="D240" s="37" t="s">
        <v>10</v>
      </c>
    </row>
    <row r="241" spans="1:4" x14ac:dyDescent="0.3">
      <c r="A241" s="30">
        <v>20</v>
      </c>
      <c r="B241" s="31">
        <v>8.35</v>
      </c>
      <c r="C241" s="32">
        <v>41.23</v>
      </c>
      <c r="D241" s="33" t="s">
        <v>10</v>
      </c>
    </row>
    <row r="242" spans="1:4" x14ac:dyDescent="0.3">
      <c r="A242" s="34">
        <v>20</v>
      </c>
      <c r="B242" s="35">
        <v>7.84</v>
      </c>
      <c r="C242" s="36">
        <v>63.91</v>
      </c>
      <c r="D242" s="37" t="s">
        <v>10</v>
      </c>
    </row>
    <row r="243" spans="1:4" x14ac:dyDescent="0.3">
      <c r="A243" s="30">
        <v>20</v>
      </c>
      <c r="B243" s="31">
        <v>6.75</v>
      </c>
      <c r="C243" s="32">
        <v>79.989999999999995</v>
      </c>
      <c r="D243" s="33" t="s">
        <v>10</v>
      </c>
    </row>
    <row r="244" spans="1:4" x14ac:dyDescent="0.3">
      <c r="A244" s="34">
        <v>20</v>
      </c>
      <c r="B244" s="35">
        <v>4.46</v>
      </c>
      <c r="C244" s="36">
        <v>34.049999999999997</v>
      </c>
      <c r="D244" s="37" t="s">
        <v>10</v>
      </c>
    </row>
    <row r="245" spans="1:4" x14ac:dyDescent="0.3">
      <c r="A245" s="34">
        <v>20</v>
      </c>
      <c r="B245" s="35">
        <v>7.97</v>
      </c>
      <c r="C245" s="36">
        <v>104.75</v>
      </c>
      <c r="D245" s="37" t="s">
        <v>10</v>
      </c>
    </row>
    <row r="246" spans="1:4" x14ac:dyDescent="0.3">
      <c r="A246" s="30">
        <v>20</v>
      </c>
      <c r="B246" s="31">
        <v>3</v>
      </c>
      <c r="C246" s="32">
        <v>30.68</v>
      </c>
      <c r="D246" s="33" t="s">
        <v>10</v>
      </c>
    </row>
    <row r="247" spans="1:4" x14ac:dyDescent="0.3">
      <c r="A247" s="30">
        <v>20</v>
      </c>
      <c r="B247" s="31">
        <v>11.9</v>
      </c>
      <c r="C247" s="32">
        <v>95.17</v>
      </c>
      <c r="D247" s="33" t="s">
        <v>10</v>
      </c>
    </row>
    <row r="248" spans="1:4" x14ac:dyDescent="0.3">
      <c r="A248" s="34">
        <v>21</v>
      </c>
      <c r="B248" s="35">
        <v>7.27</v>
      </c>
      <c r="C248" s="36">
        <v>64.69</v>
      </c>
      <c r="D248" s="37" t="s">
        <v>10</v>
      </c>
    </row>
    <row r="249" spans="1:4" x14ac:dyDescent="0.3">
      <c r="A249" s="30">
        <v>21</v>
      </c>
      <c r="B249" s="31">
        <v>4.2</v>
      </c>
      <c r="C249" s="32">
        <v>44.29</v>
      </c>
      <c r="D249" s="33" t="s">
        <v>10</v>
      </c>
    </row>
    <row r="250" spans="1:4" x14ac:dyDescent="0.3">
      <c r="A250" s="30">
        <v>21</v>
      </c>
      <c r="B250" s="31">
        <v>7.87</v>
      </c>
      <c r="C250" s="32">
        <v>55.21</v>
      </c>
      <c r="D250" s="33" t="s">
        <v>10</v>
      </c>
    </row>
    <row r="251" spans="1:4" x14ac:dyDescent="0.3">
      <c r="A251" s="30">
        <v>21</v>
      </c>
      <c r="B251" s="31">
        <v>9.15</v>
      </c>
      <c r="C251" s="32">
        <v>78.58</v>
      </c>
      <c r="D251" s="33" t="s">
        <v>10</v>
      </c>
    </row>
    <row r="252" spans="1:4" x14ac:dyDescent="0.3">
      <c r="A252" s="30">
        <v>21</v>
      </c>
      <c r="B252" s="31">
        <v>9.58</v>
      </c>
      <c r="C252" s="32">
        <v>57.83</v>
      </c>
      <c r="D252" s="33" t="s">
        <v>10</v>
      </c>
    </row>
    <row r="253" spans="1:4" x14ac:dyDescent="0.3">
      <c r="A253" s="30">
        <v>21</v>
      </c>
      <c r="B253" s="31">
        <v>6.16</v>
      </c>
      <c r="C253" s="32">
        <v>43.75</v>
      </c>
      <c r="D253" s="33" t="s">
        <v>10</v>
      </c>
    </row>
    <row r="254" spans="1:4" x14ac:dyDescent="0.3">
      <c r="A254" s="34">
        <v>21</v>
      </c>
      <c r="B254" s="35">
        <v>6.65</v>
      </c>
      <c r="C254" s="36">
        <v>62.98</v>
      </c>
      <c r="D254" s="37" t="s">
        <v>10</v>
      </c>
    </row>
    <row r="255" spans="1:4" x14ac:dyDescent="0.3">
      <c r="A255" s="30">
        <v>21</v>
      </c>
      <c r="B255" s="31">
        <v>9.5299999999999994</v>
      </c>
      <c r="C255" s="32">
        <v>57.6</v>
      </c>
      <c r="D255" s="33" t="s">
        <v>10</v>
      </c>
    </row>
    <row r="256" spans="1:4" x14ac:dyDescent="0.3">
      <c r="A256" s="34">
        <v>21</v>
      </c>
      <c r="B256" s="35">
        <v>1.5</v>
      </c>
      <c r="C256" s="36">
        <v>23.33</v>
      </c>
      <c r="D256" s="37" t="s">
        <v>10</v>
      </c>
    </row>
    <row r="257" spans="1:4" x14ac:dyDescent="0.3">
      <c r="A257" s="30">
        <v>21</v>
      </c>
      <c r="B257" s="31">
        <v>10.6</v>
      </c>
      <c r="C257" s="32">
        <v>85.37</v>
      </c>
      <c r="D257" s="33" t="s">
        <v>10</v>
      </c>
    </row>
    <row r="258" spans="1:4" x14ac:dyDescent="0.3">
      <c r="A258" s="30">
        <v>22</v>
      </c>
      <c r="B258" s="31">
        <v>4.1500000000000004</v>
      </c>
      <c r="C258" s="32">
        <v>45.83</v>
      </c>
      <c r="D258" s="33" t="s">
        <v>22</v>
      </c>
    </row>
    <row r="259" spans="1:4" x14ac:dyDescent="0.3">
      <c r="A259" s="30">
        <v>22</v>
      </c>
      <c r="B259" s="31">
        <v>9.8699999999999992</v>
      </c>
      <c r="C259" s="32">
        <v>84.28</v>
      </c>
      <c r="D259" s="33" t="s">
        <v>22</v>
      </c>
    </row>
    <row r="260" spans="1:4" x14ac:dyDescent="0.3">
      <c r="A260" s="30">
        <v>22</v>
      </c>
      <c r="B260" s="31">
        <v>8.7200000000000006</v>
      </c>
      <c r="C260" s="32">
        <v>68.069999999999993</v>
      </c>
      <c r="D260" s="33" t="s">
        <v>22</v>
      </c>
    </row>
    <row r="261" spans="1:4" x14ac:dyDescent="0.3">
      <c r="A261" s="34">
        <v>22</v>
      </c>
      <c r="B261" s="35">
        <v>4.38</v>
      </c>
      <c r="C261" s="36">
        <v>43.95</v>
      </c>
      <c r="D261" s="37" t="s">
        <v>22</v>
      </c>
    </row>
    <row r="262" spans="1:4" x14ac:dyDescent="0.3">
      <c r="A262" s="30">
        <v>22</v>
      </c>
      <c r="B262" s="31">
        <v>5.7</v>
      </c>
      <c r="C262" s="32">
        <v>49.24</v>
      </c>
      <c r="D262" s="33" t="s">
        <v>22</v>
      </c>
    </row>
    <row r="263" spans="1:4" x14ac:dyDescent="0.3">
      <c r="A263" s="34">
        <v>22</v>
      </c>
      <c r="B263" s="35">
        <v>7.66</v>
      </c>
      <c r="C263" s="36">
        <v>69.86</v>
      </c>
      <c r="D263" s="37" t="s">
        <v>10</v>
      </c>
    </row>
    <row r="264" spans="1:4" x14ac:dyDescent="0.3">
      <c r="A264" s="34">
        <v>22</v>
      </c>
      <c r="B264" s="35">
        <v>6.09</v>
      </c>
      <c r="C264" s="36">
        <v>55.31</v>
      </c>
      <c r="D264" s="37" t="s">
        <v>10</v>
      </c>
    </row>
    <row r="265" spans="1:4" x14ac:dyDescent="0.3">
      <c r="A265" s="34">
        <v>22</v>
      </c>
      <c r="B265" s="35">
        <v>5.05</v>
      </c>
      <c r="C265" s="36">
        <v>45.65</v>
      </c>
      <c r="D265" s="37" t="s">
        <v>10</v>
      </c>
    </row>
    <row r="266" spans="1:4" x14ac:dyDescent="0.3">
      <c r="A266" s="34">
        <v>22</v>
      </c>
      <c r="B266" s="35">
        <v>9.1999999999999993</v>
      </c>
      <c r="C266" s="36">
        <v>72.510000000000005</v>
      </c>
      <c r="D266" s="37" t="s">
        <v>10</v>
      </c>
    </row>
    <row r="267" spans="1:4" x14ac:dyDescent="0.3">
      <c r="A267" s="34">
        <v>22</v>
      </c>
      <c r="B267" s="35">
        <v>8.1</v>
      </c>
      <c r="C267" s="36">
        <v>65.84</v>
      </c>
      <c r="D267" s="37" t="s">
        <v>10</v>
      </c>
    </row>
    <row r="268" spans="1:4" x14ac:dyDescent="0.3">
      <c r="A268" s="34">
        <v>22</v>
      </c>
      <c r="B268" s="35">
        <v>5.79</v>
      </c>
      <c r="C268" s="36">
        <v>67.23</v>
      </c>
      <c r="D268" s="37" t="s">
        <v>10</v>
      </c>
    </row>
    <row r="269" spans="1:4" x14ac:dyDescent="0.3">
      <c r="A269" s="34">
        <v>22</v>
      </c>
      <c r="B269" s="35">
        <v>12.7</v>
      </c>
      <c r="C269" s="36">
        <v>88.57</v>
      </c>
      <c r="D269" s="37" t="s">
        <v>10</v>
      </c>
    </row>
    <row r="270" spans="1:4" x14ac:dyDescent="0.3">
      <c r="A270" s="30">
        <v>22</v>
      </c>
      <c r="B270" s="31">
        <v>10.7</v>
      </c>
      <c r="C270" s="32">
        <v>82.02</v>
      </c>
      <c r="D270" s="33" t="s">
        <v>10</v>
      </c>
    </row>
    <row r="271" spans="1:4" x14ac:dyDescent="0.3">
      <c r="A271" s="34">
        <v>22</v>
      </c>
      <c r="B271" s="35">
        <v>11.3</v>
      </c>
      <c r="C271" s="36">
        <v>99.6</v>
      </c>
      <c r="D271" s="37" t="s">
        <v>10</v>
      </c>
    </row>
    <row r="272" spans="1:4" x14ac:dyDescent="0.3">
      <c r="A272" s="34">
        <v>22</v>
      </c>
      <c r="B272" s="35">
        <v>12.4</v>
      </c>
      <c r="C272" s="36">
        <v>96.74</v>
      </c>
      <c r="D272" s="37" t="s">
        <v>10</v>
      </c>
    </row>
    <row r="273" spans="1:4" x14ac:dyDescent="0.3">
      <c r="A273" s="34">
        <v>23</v>
      </c>
      <c r="B273" s="35">
        <v>5.41</v>
      </c>
      <c r="C273" s="36">
        <v>44.6</v>
      </c>
      <c r="D273" s="37" t="s">
        <v>22</v>
      </c>
    </row>
    <row r="274" spans="1:4" x14ac:dyDescent="0.3">
      <c r="A274" s="34">
        <v>23</v>
      </c>
      <c r="B274" s="35">
        <v>4.17</v>
      </c>
      <c r="C274" s="36">
        <v>39.58</v>
      </c>
      <c r="D274" s="37" t="s">
        <v>22</v>
      </c>
    </row>
    <row r="275" spans="1:4" x14ac:dyDescent="0.3">
      <c r="A275" s="34">
        <v>23</v>
      </c>
      <c r="B275" s="35">
        <v>4.54</v>
      </c>
      <c r="C275" s="36">
        <v>21.1</v>
      </c>
      <c r="D275" s="37" t="s">
        <v>22</v>
      </c>
    </row>
    <row r="276" spans="1:4" x14ac:dyDescent="0.3">
      <c r="A276" s="30">
        <v>23</v>
      </c>
      <c r="B276" s="31">
        <v>8.65</v>
      </c>
      <c r="C276" s="32">
        <v>88.43</v>
      </c>
      <c r="D276" s="33" t="s">
        <v>22</v>
      </c>
    </row>
    <row r="277" spans="1:4" x14ac:dyDescent="0.3">
      <c r="A277" s="34">
        <v>23</v>
      </c>
      <c r="B277" s="35">
        <v>8.18</v>
      </c>
      <c r="C277" s="36">
        <v>92.48</v>
      </c>
      <c r="D277" s="37" t="s">
        <v>22</v>
      </c>
    </row>
    <row r="278" spans="1:4" x14ac:dyDescent="0.3">
      <c r="A278" s="30">
        <v>23</v>
      </c>
      <c r="B278" s="31">
        <v>6.68</v>
      </c>
      <c r="C278" s="32">
        <v>33.049999999999997</v>
      </c>
      <c r="D278" s="33" t="s">
        <v>22</v>
      </c>
    </row>
    <row r="279" spans="1:4" x14ac:dyDescent="0.3">
      <c r="A279" s="30">
        <v>23</v>
      </c>
      <c r="B279" s="31">
        <v>4.34</v>
      </c>
      <c r="C279" s="32">
        <v>50.33</v>
      </c>
      <c r="D279" s="33" t="s">
        <v>22</v>
      </c>
    </row>
    <row r="280" spans="1:4" x14ac:dyDescent="0.3">
      <c r="A280" s="30">
        <v>23</v>
      </c>
      <c r="B280" s="31">
        <v>4.1500000000000004</v>
      </c>
      <c r="C280" s="32">
        <v>49.27</v>
      </c>
      <c r="D280" s="33" t="s">
        <v>22</v>
      </c>
    </row>
    <row r="281" spans="1:4" x14ac:dyDescent="0.3">
      <c r="A281" s="34">
        <v>23</v>
      </c>
      <c r="B281" s="35">
        <v>7.55</v>
      </c>
      <c r="C281" s="36">
        <v>92.22</v>
      </c>
      <c r="D281" s="37" t="s">
        <v>10</v>
      </c>
    </row>
    <row r="282" spans="1:4" x14ac:dyDescent="0.3">
      <c r="A282" s="34">
        <v>23</v>
      </c>
      <c r="B282" s="35">
        <v>4.6100000000000003</v>
      </c>
      <c r="C282" s="36">
        <v>41.34</v>
      </c>
      <c r="D282" s="37" t="s">
        <v>10</v>
      </c>
    </row>
    <row r="283" spans="1:4" x14ac:dyDescent="0.3">
      <c r="A283" s="34">
        <v>23</v>
      </c>
      <c r="B283" s="35">
        <v>9.3000000000000007</v>
      </c>
      <c r="C283" s="36">
        <v>58.26</v>
      </c>
      <c r="D283" s="37" t="s">
        <v>10</v>
      </c>
    </row>
    <row r="284" spans="1:4" x14ac:dyDescent="0.3">
      <c r="A284" s="30">
        <v>23</v>
      </c>
      <c r="B284" s="31">
        <v>8.9700000000000006</v>
      </c>
      <c r="C284" s="32">
        <v>53.51</v>
      </c>
      <c r="D284" s="33" t="s">
        <v>10</v>
      </c>
    </row>
    <row r="285" spans="1:4" x14ac:dyDescent="0.3">
      <c r="A285" s="34">
        <v>23</v>
      </c>
      <c r="B285" s="35">
        <v>2.8</v>
      </c>
      <c r="C285" s="36">
        <v>11.14</v>
      </c>
      <c r="D285" s="37" t="s">
        <v>10</v>
      </c>
    </row>
    <row r="286" spans="1:4" x14ac:dyDescent="0.3">
      <c r="A286" s="30">
        <v>23</v>
      </c>
      <c r="B286" s="31">
        <v>12.1</v>
      </c>
      <c r="C286" s="32">
        <v>83.86</v>
      </c>
      <c r="D286" s="33" t="s">
        <v>10</v>
      </c>
    </row>
    <row r="287" spans="1:4" x14ac:dyDescent="0.3">
      <c r="A287" s="30">
        <v>23</v>
      </c>
      <c r="B287" s="31">
        <v>11.8</v>
      </c>
      <c r="C287" s="32">
        <v>74.97</v>
      </c>
      <c r="D287" s="33" t="s">
        <v>10</v>
      </c>
    </row>
    <row r="288" spans="1:4" x14ac:dyDescent="0.3">
      <c r="A288" s="30">
        <v>24</v>
      </c>
      <c r="B288" s="31">
        <v>4.4800000000000004</v>
      </c>
      <c r="C288" s="32">
        <v>38.24</v>
      </c>
      <c r="D288" s="33" t="s">
        <v>22</v>
      </c>
    </row>
    <row r="289" spans="1:4" x14ac:dyDescent="0.3">
      <c r="A289" s="30">
        <v>24</v>
      </c>
      <c r="B289" s="31">
        <v>8.6</v>
      </c>
      <c r="C289" s="32">
        <v>68.48</v>
      </c>
      <c r="D289" s="33" t="s">
        <v>22</v>
      </c>
    </row>
    <row r="290" spans="1:4" x14ac:dyDescent="0.3">
      <c r="A290" s="30">
        <v>24</v>
      </c>
      <c r="B290" s="31">
        <v>4.05</v>
      </c>
      <c r="C290" s="32">
        <v>47.74</v>
      </c>
      <c r="D290" s="33" t="s">
        <v>22</v>
      </c>
    </row>
    <row r="291" spans="1:4" x14ac:dyDescent="0.3">
      <c r="A291" s="34">
        <v>24</v>
      </c>
      <c r="B291" s="35">
        <v>7.9</v>
      </c>
      <c r="C291" s="36">
        <v>65.95</v>
      </c>
      <c r="D291" s="37" t="s">
        <v>22</v>
      </c>
    </row>
    <row r="292" spans="1:4" x14ac:dyDescent="0.3">
      <c r="A292" s="30">
        <v>24</v>
      </c>
      <c r="B292" s="31">
        <v>4.66</v>
      </c>
      <c r="C292" s="32">
        <v>38.69</v>
      </c>
      <c r="D292" s="33" t="s">
        <v>22</v>
      </c>
    </row>
    <row r="293" spans="1:4" x14ac:dyDescent="0.3">
      <c r="A293" s="34">
        <v>24</v>
      </c>
      <c r="B293" s="35">
        <v>9.2799999999999994</v>
      </c>
      <c r="C293" s="36">
        <v>76.55</v>
      </c>
      <c r="D293" s="37" t="s">
        <v>22</v>
      </c>
    </row>
    <row r="294" spans="1:4" x14ac:dyDescent="0.3">
      <c r="A294" s="30">
        <v>24</v>
      </c>
      <c r="B294" s="31">
        <v>5.0599999999999996</v>
      </c>
      <c r="C294" s="32">
        <v>96.03</v>
      </c>
      <c r="D294" s="33" t="s">
        <v>22</v>
      </c>
    </row>
    <row r="295" spans="1:4" x14ac:dyDescent="0.3">
      <c r="A295" s="34">
        <v>24</v>
      </c>
      <c r="B295" s="35">
        <v>4.67</v>
      </c>
      <c r="C295" s="36">
        <v>57.53</v>
      </c>
      <c r="D295" s="37" t="s">
        <v>22</v>
      </c>
    </row>
    <row r="296" spans="1:4" x14ac:dyDescent="0.3">
      <c r="A296" s="30">
        <v>24</v>
      </c>
      <c r="B296" s="31">
        <v>9.91</v>
      </c>
      <c r="C296" s="32">
        <v>62.71</v>
      </c>
      <c r="D296" s="33" t="s">
        <v>22</v>
      </c>
    </row>
    <row r="297" spans="1:4" x14ac:dyDescent="0.3">
      <c r="A297" s="34">
        <v>24</v>
      </c>
      <c r="B297" s="35">
        <v>8.65</v>
      </c>
      <c r="C297" s="36">
        <v>79.790000000000006</v>
      </c>
      <c r="D297" s="37" t="s">
        <v>22</v>
      </c>
    </row>
    <row r="298" spans="1:4" x14ac:dyDescent="0.3">
      <c r="A298" s="34">
        <v>24</v>
      </c>
      <c r="B298" s="35">
        <v>6.85</v>
      </c>
      <c r="C298" s="36">
        <v>62.56</v>
      </c>
      <c r="D298" s="37" t="s">
        <v>10</v>
      </c>
    </row>
    <row r="299" spans="1:4" x14ac:dyDescent="0.3">
      <c r="A299" s="34">
        <v>24</v>
      </c>
      <c r="B299" s="35">
        <v>9.31</v>
      </c>
      <c r="C299" s="36">
        <v>77.760000000000005</v>
      </c>
      <c r="D299" s="37" t="s">
        <v>10</v>
      </c>
    </row>
    <row r="300" spans="1:4" x14ac:dyDescent="0.3">
      <c r="A300" s="30">
        <v>24</v>
      </c>
      <c r="B300" s="31">
        <v>5.61</v>
      </c>
      <c r="C300" s="32">
        <v>63.19</v>
      </c>
      <c r="D300" s="33" t="s">
        <v>10</v>
      </c>
    </row>
    <row r="301" spans="1:4" x14ac:dyDescent="0.3">
      <c r="A301" s="34">
        <v>24</v>
      </c>
      <c r="B301" s="35">
        <v>4</v>
      </c>
      <c r="C301" s="36">
        <v>58.99</v>
      </c>
      <c r="D301" s="37" t="s">
        <v>10</v>
      </c>
    </row>
    <row r="302" spans="1:4" x14ac:dyDescent="0.3">
      <c r="A302" s="30">
        <v>24</v>
      </c>
      <c r="B302" s="31">
        <v>5.18</v>
      </c>
      <c r="C302" s="32">
        <v>59.17</v>
      </c>
      <c r="D302" s="33" t="s">
        <v>10</v>
      </c>
    </row>
    <row r="303" spans="1:4" x14ac:dyDescent="0.3">
      <c r="A303" s="30">
        <v>24</v>
      </c>
      <c r="B303" s="31">
        <v>7.07</v>
      </c>
      <c r="C303" s="32">
        <v>92.83</v>
      </c>
      <c r="D303" s="33" t="s">
        <v>10</v>
      </c>
    </row>
    <row r="304" spans="1:4" x14ac:dyDescent="0.3">
      <c r="A304" s="34">
        <v>24</v>
      </c>
      <c r="B304" s="35">
        <v>8.83</v>
      </c>
      <c r="C304" s="36">
        <v>76.27</v>
      </c>
      <c r="D304" s="37" t="s">
        <v>10</v>
      </c>
    </row>
    <row r="305" spans="1:4" x14ac:dyDescent="0.3">
      <c r="A305" s="34">
        <v>24</v>
      </c>
      <c r="B305" s="35">
        <v>9.02</v>
      </c>
      <c r="C305" s="36">
        <v>68.38</v>
      </c>
      <c r="D305" s="37" t="s">
        <v>10</v>
      </c>
    </row>
    <row r="306" spans="1:4" x14ac:dyDescent="0.3">
      <c r="A306" s="30">
        <v>24</v>
      </c>
      <c r="B306" s="31">
        <v>5.65</v>
      </c>
      <c r="C306" s="32">
        <v>65.02</v>
      </c>
      <c r="D306" s="33" t="s">
        <v>10</v>
      </c>
    </row>
    <row r="307" spans="1:4" x14ac:dyDescent="0.3">
      <c r="A307" s="34">
        <v>24</v>
      </c>
      <c r="B307" s="35">
        <v>6.46</v>
      </c>
      <c r="C307" s="36">
        <v>50.33</v>
      </c>
      <c r="D307" s="37" t="s">
        <v>10</v>
      </c>
    </row>
    <row r="308" spans="1:4" x14ac:dyDescent="0.3">
      <c r="A308" s="30">
        <v>24</v>
      </c>
      <c r="B308" s="31">
        <v>4.66</v>
      </c>
      <c r="C308" s="32">
        <v>36.200000000000003</v>
      </c>
      <c r="D308" s="33" t="s">
        <v>10</v>
      </c>
    </row>
    <row r="309" spans="1:4" x14ac:dyDescent="0.3">
      <c r="A309" s="30">
        <v>24</v>
      </c>
      <c r="B309" s="31">
        <v>6.56</v>
      </c>
      <c r="C309" s="32">
        <v>76.7</v>
      </c>
      <c r="D309" s="33" t="s">
        <v>10</v>
      </c>
    </row>
    <row r="310" spans="1:4" x14ac:dyDescent="0.3">
      <c r="A310" s="34">
        <v>24</v>
      </c>
      <c r="B310" s="35">
        <v>7.72</v>
      </c>
      <c r="C310" s="36">
        <v>31.75</v>
      </c>
      <c r="D310" s="37" t="s">
        <v>10</v>
      </c>
    </row>
    <row r="311" spans="1:4" x14ac:dyDescent="0.3">
      <c r="A311" s="34">
        <v>24</v>
      </c>
      <c r="B311" s="35">
        <v>8.6199999999999992</v>
      </c>
      <c r="C311" s="36">
        <v>59.47</v>
      </c>
      <c r="D311" s="37" t="s">
        <v>10</v>
      </c>
    </row>
    <row r="312" spans="1:4" x14ac:dyDescent="0.3">
      <c r="A312" s="30">
        <v>25</v>
      </c>
      <c r="B312" s="31">
        <v>9.77</v>
      </c>
      <c r="C312" s="32">
        <v>81.569999999999993</v>
      </c>
      <c r="D312" s="33" t="s">
        <v>22</v>
      </c>
    </row>
    <row r="313" spans="1:4" x14ac:dyDescent="0.3">
      <c r="A313" s="34">
        <v>25</v>
      </c>
      <c r="B313" s="35">
        <v>7.98</v>
      </c>
      <c r="C313" s="36">
        <v>66.28</v>
      </c>
      <c r="D313" s="37" t="s">
        <v>22</v>
      </c>
    </row>
    <row r="314" spans="1:4" x14ac:dyDescent="0.3">
      <c r="A314" s="34">
        <v>25</v>
      </c>
      <c r="B314" s="35">
        <v>6.16</v>
      </c>
      <c r="C314" s="36">
        <v>71.33</v>
      </c>
      <c r="D314" s="37" t="s">
        <v>22</v>
      </c>
    </row>
    <row r="315" spans="1:4" x14ac:dyDescent="0.3">
      <c r="A315" s="34">
        <v>25</v>
      </c>
      <c r="B315" s="35">
        <v>8.39</v>
      </c>
      <c r="C315" s="36">
        <v>56.55</v>
      </c>
      <c r="D315" s="37" t="s">
        <v>22</v>
      </c>
    </row>
    <row r="316" spans="1:4" x14ac:dyDescent="0.3">
      <c r="A316" s="30">
        <v>25</v>
      </c>
      <c r="B316" s="31">
        <v>9.67</v>
      </c>
      <c r="C316" s="32">
        <v>93.01</v>
      </c>
      <c r="D316" s="33" t="s">
        <v>22</v>
      </c>
    </row>
    <row r="317" spans="1:4" x14ac:dyDescent="0.3">
      <c r="A317" s="30">
        <v>25</v>
      </c>
      <c r="B317" s="31">
        <v>4.32</v>
      </c>
      <c r="C317" s="32">
        <v>31.48</v>
      </c>
      <c r="D317" s="33" t="s">
        <v>10</v>
      </c>
    </row>
    <row r="318" spans="1:4" x14ac:dyDescent="0.3">
      <c r="A318" s="30">
        <v>25</v>
      </c>
      <c r="B318" s="31">
        <v>5.97</v>
      </c>
      <c r="C318" s="32">
        <v>49.48</v>
      </c>
      <c r="D318" s="33" t="s">
        <v>10</v>
      </c>
    </row>
    <row r="319" spans="1:4" x14ac:dyDescent="0.3">
      <c r="A319" s="34">
        <v>25</v>
      </c>
      <c r="B319" s="35">
        <v>7.37</v>
      </c>
      <c r="C319" s="36">
        <v>19.02</v>
      </c>
      <c r="D319" s="37" t="s">
        <v>10</v>
      </c>
    </row>
    <row r="320" spans="1:4" x14ac:dyDescent="0.3">
      <c r="A320" s="30">
        <v>25</v>
      </c>
      <c r="B320" s="31">
        <v>8.5500000000000007</v>
      </c>
      <c r="C320" s="32">
        <v>37.83</v>
      </c>
      <c r="D320" s="33" t="s">
        <v>10</v>
      </c>
    </row>
    <row r="321" spans="1:4" x14ac:dyDescent="0.3">
      <c r="A321" s="34">
        <v>25</v>
      </c>
      <c r="B321" s="35">
        <v>5.94</v>
      </c>
      <c r="C321" s="36">
        <v>100.07</v>
      </c>
      <c r="D321" s="37" t="s">
        <v>10</v>
      </c>
    </row>
    <row r="322" spans="1:4" x14ac:dyDescent="0.3">
      <c r="A322" s="30">
        <v>25</v>
      </c>
      <c r="B322" s="31">
        <v>4.57</v>
      </c>
      <c r="C322" s="32">
        <v>45.88</v>
      </c>
      <c r="D322" s="33" t="s">
        <v>10</v>
      </c>
    </row>
    <row r="323" spans="1:4" x14ac:dyDescent="0.3">
      <c r="A323" s="30">
        <v>25</v>
      </c>
      <c r="B323" s="31">
        <v>4.99</v>
      </c>
      <c r="C323" s="32">
        <v>42.91</v>
      </c>
      <c r="D323" s="33" t="s">
        <v>10</v>
      </c>
    </row>
    <row r="324" spans="1:4" x14ac:dyDescent="0.3">
      <c r="A324" s="34">
        <v>25</v>
      </c>
      <c r="B324" s="35">
        <v>5.48</v>
      </c>
      <c r="C324" s="36">
        <v>34.47</v>
      </c>
      <c r="D324" s="37" t="s">
        <v>10</v>
      </c>
    </row>
    <row r="325" spans="1:4" x14ac:dyDescent="0.3">
      <c r="A325" s="34">
        <v>25</v>
      </c>
      <c r="B325" s="35">
        <v>4.88</v>
      </c>
      <c r="C325" s="36">
        <v>62.64</v>
      </c>
      <c r="D325" s="37" t="s">
        <v>10</v>
      </c>
    </row>
    <row r="326" spans="1:4" x14ac:dyDescent="0.3">
      <c r="A326" s="34">
        <v>25</v>
      </c>
      <c r="B326" s="35">
        <v>6.28</v>
      </c>
      <c r="C326" s="36">
        <v>61.5</v>
      </c>
      <c r="D326" s="37" t="s">
        <v>10</v>
      </c>
    </row>
    <row r="327" spans="1:4" x14ac:dyDescent="0.3">
      <c r="A327" s="30">
        <v>25</v>
      </c>
      <c r="B327" s="31">
        <v>6.25</v>
      </c>
      <c r="C327" s="32">
        <v>59.23</v>
      </c>
      <c r="D327" s="33" t="s">
        <v>10</v>
      </c>
    </row>
    <row r="328" spans="1:4" x14ac:dyDescent="0.3">
      <c r="A328" s="34">
        <v>25</v>
      </c>
      <c r="B328" s="35">
        <v>4.78</v>
      </c>
      <c r="C328" s="36">
        <v>67.87</v>
      </c>
      <c r="D328" s="37" t="s">
        <v>10</v>
      </c>
    </row>
    <row r="329" spans="1:4" x14ac:dyDescent="0.3">
      <c r="A329" s="34">
        <v>25</v>
      </c>
      <c r="B329" s="35">
        <v>8.0399999999999991</v>
      </c>
      <c r="C329" s="36">
        <v>110.48</v>
      </c>
      <c r="D329" s="37" t="s">
        <v>10</v>
      </c>
    </row>
    <row r="330" spans="1:4" x14ac:dyDescent="0.3">
      <c r="A330" s="34">
        <v>25</v>
      </c>
      <c r="B330" s="35">
        <v>2.4</v>
      </c>
      <c r="C330" s="36">
        <v>48.14</v>
      </c>
      <c r="D330" s="37" t="s">
        <v>10</v>
      </c>
    </row>
    <row r="331" spans="1:4" x14ac:dyDescent="0.3">
      <c r="A331" s="30">
        <v>25</v>
      </c>
      <c r="B331" s="31">
        <v>3.8</v>
      </c>
      <c r="C331" s="32">
        <v>44.87</v>
      </c>
      <c r="D331" s="33" t="s">
        <v>10</v>
      </c>
    </row>
    <row r="332" spans="1:4" x14ac:dyDescent="0.3">
      <c r="A332" s="34">
        <v>25</v>
      </c>
      <c r="B332" s="35">
        <v>4</v>
      </c>
      <c r="C332" s="36">
        <v>18.52</v>
      </c>
      <c r="D332" s="37" t="s">
        <v>10</v>
      </c>
    </row>
    <row r="333" spans="1:4" x14ac:dyDescent="0.3">
      <c r="A333" s="30">
        <v>25</v>
      </c>
      <c r="B333" s="31">
        <v>12.5</v>
      </c>
      <c r="C333" s="32">
        <v>110.81</v>
      </c>
      <c r="D333" s="33" t="s">
        <v>10</v>
      </c>
    </row>
    <row r="334" spans="1:4" x14ac:dyDescent="0.3">
      <c r="A334" s="30">
        <v>25</v>
      </c>
      <c r="B334" s="31">
        <v>12</v>
      </c>
      <c r="C334" s="32">
        <v>83.21</v>
      </c>
      <c r="D334" s="33" t="s">
        <v>10</v>
      </c>
    </row>
    <row r="335" spans="1:4" x14ac:dyDescent="0.3">
      <c r="A335" s="30">
        <v>26</v>
      </c>
      <c r="B335" s="31">
        <v>8.14</v>
      </c>
      <c r="C335" s="32">
        <v>63.07</v>
      </c>
      <c r="D335" s="33" t="s">
        <v>22</v>
      </c>
    </row>
    <row r="336" spans="1:4" x14ac:dyDescent="0.3">
      <c r="A336" s="34">
        <v>26</v>
      </c>
      <c r="B336" s="35">
        <v>7.37</v>
      </c>
      <c r="C336" s="36">
        <v>69.61</v>
      </c>
      <c r="D336" s="37" t="s">
        <v>22</v>
      </c>
    </row>
    <row r="337" spans="1:4" x14ac:dyDescent="0.3">
      <c r="A337" s="30">
        <v>26</v>
      </c>
      <c r="B337" s="31">
        <v>7.31</v>
      </c>
      <c r="C337" s="32">
        <v>62.13</v>
      </c>
      <c r="D337" s="33" t="s">
        <v>22</v>
      </c>
    </row>
    <row r="338" spans="1:4" x14ac:dyDescent="0.3">
      <c r="A338" s="30">
        <v>26</v>
      </c>
      <c r="B338" s="31">
        <v>8.6300000000000008</v>
      </c>
      <c r="C338" s="32">
        <v>68.959999999999994</v>
      </c>
      <c r="D338" s="33" t="s">
        <v>22</v>
      </c>
    </row>
    <row r="339" spans="1:4" x14ac:dyDescent="0.3">
      <c r="A339" s="34">
        <v>26</v>
      </c>
      <c r="B339" s="35">
        <v>6.23</v>
      </c>
      <c r="C339" s="36">
        <v>53.91</v>
      </c>
      <c r="D339" s="37" t="s">
        <v>22</v>
      </c>
    </row>
    <row r="340" spans="1:4" x14ac:dyDescent="0.3">
      <c r="A340" s="34">
        <v>26</v>
      </c>
      <c r="B340" s="35">
        <v>4.76</v>
      </c>
      <c r="C340" s="36">
        <v>58</v>
      </c>
      <c r="D340" s="37" t="s">
        <v>22</v>
      </c>
    </row>
    <row r="341" spans="1:4" x14ac:dyDescent="0.3">
      <c r="A341" s="34">
        <v>26</v>
      </c>
      <c r="B341" s="35">
        <v>6.21</v>
      </c>
      <c r="C341" s="36">
        <v>65.28</v>
      </c>
      <c r="D341" s="37" t="s">
        <v>22</v>
      </c>
    </row>
    <row r="342" spans="1:4" x14ac:dyDescent="0.3">
      <c r="A342" s="30">
        <v>26</v>
      </c>
      <c r="B342" s="31">
        <v>9.2100000000000009</v>
      </c>
      <c r="C342" s="32">
        <v>83.15</v>
      </c>
      <c r="D342" s="33" t="s">
        <v>22</v>
      </c>
    </row>
    <row r="343" spans="1:4" x14ac:dyDescent="0.3">
      <c r="A343" s="34">
        <v>26</v>
      </c>
      <c r="B343" s="35">
        <v>5.78</v>
      </c>
      <c r="C343" s="36">
        <v>87.4</v>
      </c>
      <c r="D343" s="37" t="s">
        <v>22</v>
      </c>
    </row>
    <row r="344" spans="1:4" x14ac:dyDescent="0.3">
      <c r="A344" s="30">
        <v>26</v>
      </c>
      <c r="B344" s="31">
        <v>4.18</v>
      </c>
      <c r="C344" s="32">
        <v>8</v>
      </c>
      <c r="D344" s="33" t="s">
        <v>22</v>
      </c>
    </row>
    <row r="345" spans="1:4" x14ac:dyDescent="0.3">
      <c r="A345" s="34">
        <v>26</v>
      </c>
      <c r="B345" s="35">
        <v>5.3</v>
      </c>
      <c r="C345" s="36">
        <v>30.67</v>
      </c>
      <c r="D345" s="37" t="s">
        <v>10</v>
      </c>
    </row>
    <row r="346" spans="1:4" x14ac:dyDescent="0.3">
      <c r="A346" s="34">
        <v>26</v>
      </c>
      <c r="B346" s="35">
        <v>8.91</v>
      </c>
      <c r="C346" s="36">
        <v>47.3</v>
      </c>
      <c r="D346" s="37" t="s">
        <v>10</v>
      </c>
    </row>
    <row r="347" spans="1:4" x14ac:dyDescent="0.3">
      <c r="A347" s="30">
        <v>26</v>
      </c>
      <c r="B347" s="31">
        <v>6.82</v>
      </c>
      <c r="C347" s="32">
        <v>51.97</v>
      </c>
      <c r="D347" s="33" t="s">
        <v>10</v>
      </c>
    </row>
    <row r="348" spans="1:4" x14ac:dyDescent="0.3">
      <c r="A348" s="34">
        <v>26</v>
      </c>
      <c r="B348" s="35">
        <v>5.31</v>
      </c>
      <c r="C348" s="36">
        <v>52.1</v>
      </c>
      <c r="D348" s="37" t="s">
        <v>10</v>
      </c>
    </row>
    <row r="349" spans="1:4" x14ac:dyDescent="0.3">
      <c r="A349" s="34">
        <v>26</v>
      </c>
      <c r="B349" s="35">
        <v>9.3000000000000007</v>
      </c>
      <c r="C349" s="36">
        <v>78.83</v>
      </c>
      <c r="D349" s="37" t="s">
        <v>10</v>
      </c>
    </row>
    <row r="350" spans="1:4" x14ac:dyDescent="0.3">
      <c r="A350" s="30">
        <v>26</v>
      </c>
      <c r="B350" s="31">
        <v>7.81</v>
      </c>
      <c r="C350" s="32">
        <v>71.47</v>
      </c>
      <c r="D350" s="33" t="s">
        <v>10</v>
      </c>
    </row>
    <row r="351" spans="1:4" x14ac:dyDescent="0.3">
      <c r="A351" s="34">
        <v>26</v>
      </c>
      <c r="B351" s="35">
        <v>9.68</v>
      </c>
      <c r="C351" s="36">
        <v>132.72999999999999</v>
      </c>
      <c r="D351" s="37" t="s">
        <v>10</v>
      </c>
    </row>
    <row r="352" spans="1:4" x14ac:dyDescent="0.3">
      <c r="A352" s="34">
        <v>26</v>
      </c>
      <c r="B352" s="35">
        <v>2.6</v>
      </c>
      <c r="C352" s="36">
        <v>43.26</v>
      </c>
      <c r="D352" s="37" t="s">
        <v>10</v>
      </c>
    </row>
    <row r="353" spans="1:4" x14ac:dyDescent="0.3">
      <c r="A353" s="34">
        <v>26</v>
      </c>
      <c r="B353" s="35">
        <v>3.2</v>
      </c>
      <c r="C353" s="36">
        <v>6.97</v>
      </c>
      <c r="D353" s="37" t="s">
        <v>10</v>
      </c>
    </row>
    <row r="354" spans="1:4" x14ac:dyDescent="0.3">
      <c r="A354" s="30">
        <v>26</v>
      </c>
      <c r="B354" s="31">
        <v>11.8</v>
      </c>
      <c r="C354" s="32">
        <v>105.6</v>
      </c>
      <c r="D354" s="33" t="s">
        <v>10</v>
      </c>
    </row>
    <row r="355" spans="1:4" x14ac:dyDescent="0.3">
      <c r="A355" s="30">
        <v>26</v>
      </c>
      <c r="B355" s="31">
        <v>10</v>
      </c>
      <c r="C355" s="32">
        <v>98.34</v>
      </c>
      <c r="D355" s="33" t="s">
        <v>10</v>
      </c>
    </row>
    <row r="356" spans="1:4" x14ac:dyDescent="0.3">
      <c r="A356" s="34">
        <v>27</v>
      </c>
      <c r="B356" s="35">
        <v>4.7</v>
      </c>
      <c r="C356" s="36">
        <v>44.37</v>
      </c>
      <c r="D356" s="37" t="s">
        <v>22</v>
      </c>
    </row>
    <row r="357" spans="1:4" x14ac:dyDescent="0.3">
      <c r="A357" s="34">
        <v>27</v>
      </c>
      <c r="B357" s="35">
        <v>4.84</v>
      </c>
      <c r="C357" s="36">
        <v>45.31</v>
      </c>
      <c r="D357" s="37" t="s">
        <v>22</v>
      </c>
    </row>
    <row r="358" spans="1:4" x14ac:dyDescent="0.3">
      <c r="A358" s="34">
        <v>27</v>
      </c>
      <c r="B358" s="35">
        <v>6.96</v>
      </c>
      <c r="C358" s="36">
        <v>65.400000000000006</v>
      </c>
      <c r="D358" s="37" t="s">
        <v>22</v>
      </c>
    </row>
    <row r="359" spans="1:4" x14ac:dyDescent="0.3">
      <c r="A359" s="30">
        <v>27</v>
      </c>
      <c r="B359" s="31">
        <v>7.7</v>
      </c>
      <c r="C359" s="32">
        <v>53.96</v>
      </c>
      <c r="D359" s="33" t="s">
        <v>22</v>
      </c>
    </row>
    <row r="360" spans="1:4" x14ac:dyDescent="0.3">
      <c r="A360" s="30">
        <v>27</v>
      </c>
      <c r="B360" s="31">
        <v>6.63</v>
      </c>
      <c r="C360" s="32">
        <v>54.57</v>
      </c>
      <c r="D360" s="33" t="s">
        <v>22</v>
      </c>
    </row>
    <row r="361" spans="1:4" x14ac:dyDescent="0.3">
      <c r="A361" s="30">
        <v>27</v>
      </c>
      <c r="B361" s="31">
        <v>9.25</v>
      </c>
      <c r="C361" s="32">
        <v>66.709999999999994</v>
      </c>
      <c r="D361" s="33" t="s">
        <v>22</v>
      </c>
    </row>
    <row r="362" spans="1:4" x14ac:dyDescent="0.3">
      <c r="A362" s="34">
        <v>27</v>
      </c>
      <c r="B362" s="35">
        <v>6.63</v>
      </c>
      <c r="C362" s="36">
        <v>34.28</v>
      </c>
      <c r="D362" s="37" t="s">
        <v>22</v>
      </c>
    </row>
    <row r="363" spans="1:4" x14ac:dyDescent="0.3">
      <c r="A363" s="30">
        <v>27</v>
      </c>
      <c r="B363" s="31">
        <v>9.7799999999999994</v>
      </c>
      <c r="C363" s="32">
        <v>109.79</v>
      </c>
      <c r="D363" s="33" t="s">
        <v>10</v>
      </c>
    </row>
    <row r="364" spans="1:4" x14ac:dyDescent="0.3">
      <c r="A364" s="30">
        <v>27</v>
      </c>
      <c r="B364" s="31">
        <v>4.1100000000000003</v>
      </c>
      <c r="C364" s="32">
        <v>36.31</v>
      </c>
      <c r="D364" s="33" t="s">
        <v>10</v>
      </c>
    </row>
    <row r="365" spans="1:4" x14ac:dyDescent="0.3">
      <c r="A365" s="34">
        <v>27</v>
      </c>
      <c r="B365" s="35">
        <v>6.5</v>
      </c>
      <c r="C365" s="36">
        <v>44.27</v>
      </c>
      <c r="D365" s="37" t="s">
        <v>10</v>
      </c>
    </row>
    <row r="366" spans="1:4" x14ac:dyDescent="0.3">
      <c r="A366" s="30">
        <v>27</v>
      </c>
      <c r="B366" s="31">
        <v>5.22</v>
      </c>
      <c r="C366" s="32">
        <v>28.76</v>
      </c>
      <c r="D366" s="33" t="s">
        <v>10</v>
      </c>
    </row>
    <row r="367" spans="1:4" x14ac:dyDescent="0.3">
      <c r="A367" s="30">
        <v>27</v>
      </c>
      <c r="B367" s="31">
        <v>5.05</v>
      </c>
      <c r="C367" s="32">
        <v>73.69</v>
      </c>
      <c r="D367" s="33" t="s">
        <v>10</v>
      </c>
    </row>
    <row r="368" spans="1:4" x14ac:dyDescent="0.3">
      <c r="A368" s="34">
        <v>27</v>
      </c>
      <c r="B368" s="35">
        <v>8.41</v>
      </c>
      <c r="C368" s="36">
        <v>54.49</v>
      </c>
      <c r="D368" s="37" t="s">
        <v>10</v>
      </c>
    </row>
    <row r="369" spans="1:4" x14ac:dyDescent="0.3">
      <c r="A369" s="30">
        <v>27</v>
      </c>
      <c r="B369" s="31">
        <v>6.47</v>
      </c>
      <c r="C369" s="32">
        <v>36.21</v>
      </c>
      <c r="D369" s="33" t="s">
        <v>10</v>
      </c>
    </row>
    <row r="370" spans="1:4" x14ac:dyDescent="0.3">
      <c r="A370" s="34">
        <v>27</v>
      </c>
      <c r="B370" s="35">
        <v>1.6</v>
      </c>
      <c r="C370" s="36">
        <v>38.61</v>
      </c>
      <c r="D370" s="37" t="s">
        <v>10</v>
      </c>
    </row>
    <row r="371" spans="1:4" x14ac:dyDescent="0.3">
      <c r="A371" s="30">
        <v>27</v>
      </c>
      <c r="B371" s="31">
        <v>11.4</v>
      </c>
      <c r="C371" s="32">
        <v>56.37</v>
      </c>
      <c r="D371" s="33" t="s">
        <v>10</v>
      </c>
    </row>
    <row r="372" spans="1:4" x14ac:dyDescent="0.3">
      <c r="A372" s="34">
        <v>27</v>
      </c>
      <c r="B372" s="35">
        <v>11.3</v>
      </c>
      <c r="C372" s="36">
        <v>92.43</v>
      </c>
      <c r="D372" s="37" t="s">
        <v>10</v>
      </c>
    </row>
    <row r="373" spans="1:4" x14ac:dyDescent="0.3">
      <c r="A373" s="34">
        <v>28</v>
      </c>
      <c r="B373" s="35">
        <v>5.39</v>
      </c>
      <c r="C373" s="36">
        <v>44.63</v>
      </c>
      <c r="D373" s="37" t="s">
        <v>22</v>
      </c>
    </row>
    <row r="374" spans="1:4" x14ac:dyDescent="0.3">
      <c r="A374" s="30">
        <v>28</v>
      </c>
      <c r="B374" s="31">
        <v>7.6</v>
      </c>
      <c r="C374" s="32">
        <v>73.75</v>
      </c>
      <c r="D374" s="33" t="s">
        <v>22</v>
      </c>
    </row>
    <row r="375" spans="1:4" x14ac:dyDescent="0.3">
      <c r="A375" s="34">
        <v>28</v>
      </c>
      <c r="B375" s="35">
        <v>7.21</v>
      </c>
      <c r="C375" s="36">
        <v>52.08</v>
      </c>
      <c r="D375" s="37" t="s">
        <v>22</v>
      </c>
    </row>
    <row r="376" spans="1:4" x14ac:dyDescent="0.3">
      <c r="A376" s="34">
        <v>28</v>
      </c>
      <c r="B376" s="35">
        <v>5.34</v>
      </c>
      <c r="C376" s="36">
        <v>51.69</v>
      </c>
      <c r="D376" s="37" t="s">
        <v>22</v>
      </c>
    </row>
    <row r="377" spans="1:4" x14ac:dyDescent="0.3">
      <c r="A377" s="30">
        <v>28</v>
      </c>
      <c r="B377" s="31">
        <v>9.49</v>
      </c>
      <c r="C377" s="32">
        <v>80.47</v>
      </c>
      <c r="D377" s="33" t="s">
        <v>22</v>
      </c>
    </row>
    <row r="378" spans="1:4" x14ac:dyDescent="0.3">
      <c r="A378" s="34">
        <v>28</v>
      </c>
      <c r="B378" s="35">
        <v>5.29</v>
      </c>
      <c r="C378" s="36">
        <v>46.77</v>
      </c>
      <c r="D378" s="37" t="s">
        <v>22</v>
      </c>
    </row>
    <row r="379" spans="1:4" x14ac:dyDescent="0.3">
      <c r="A379" s="34">
        <v>28</v>
      </c>
      <c r="B379" s="35">
        <v>7.97</v>
      </c>
      <c r="C379" s="36">
        <v>52.97</v>
      </c>
      <c r="D379" s="37" t="s">
        <v>22</v>
      </c>
    </row>
    <row r="380" spans="1:4" x14ac:dyDescent="0.3">
      <c r="A380" s="30">
        <v>28</v>
      </c>
      <c r="B380" s="31">
        <v>8.86</v>
      </c>
      <c r="C380" s="32">
        <v>55.5</v>
      </c>
      <c r="D380" s="33" t="s">
        <v>22</v>
      </c>
    </row>
    <row r="381" spans="1:4" x14ac:dyDescent="0.3">
      <c r="A381" s="30">
        <v>28</v>
      </c>
      <c r="B381" s="31">
        <v>7.41</v>
      </c>
      <c r="C381" s="32">
        <v>86.46</v>
      </c>
      <c r="D381" s="33" t="s">
        <v>22</v>
      </c>
    </row>
    <row r="382" spans="1:4" x14ac:dyDescent="0.3">
      <c r="A382" s="34">
        <v>28</v>
      </c>
      <c r="B382" s="35">
        <v>4.1399999999999997</v>
      </c>
      <c r="C382" s="36">
        <v>22.54</v>
      </c>
      <c r="D382" s="37" t="s">
        <v>10</v>
      </c>
    </row>
    <row r="383" spans="1:4" x14ac:dyDescent="0.3">
      <c r="A383" s="30">
        <v>28</v>
      </c>
      <c r="B383" s="31">
        <v>9.8699999999999992</v>
      </c>
      <c r="C383" s="32">
        <v>77.92</v>
      </c>
      <c r="D383" s="33" t="s">
        <v>10</v>
      </c>
    </row>
    <row r="384" spans="1:4" x14ac:dyDescent="0.3">
      <c r="A384" s="34">
        <v>28</v>
      </c>
      <c r="B384" s="35">
        <v>7.58</v>
      </c>
      <c r="C384" s="36">
        <v>54.71</v>
      </c>
      <c r="D384" s="37" t="s">
        <v>10</v>
      </c>
    </row>
    <row r="385" spans="1:4" x14ac:dyDescent="0.3">
      <c r="A385" s="30">
        <v>28</v>
      </c>
      <c r="B385" s="31">
        <v>7.27</v>
      </c>
      <c r="C385" s="32">
        <v>33.450000000000003</v>
      </c>
      <c r="D385" s="33" t="s">
        <v>10</v>
      </c>
    </row>
    <row r="386" spans="1:4" x14ac:dyDescent="0.3">
      <c r="A386" s="34">
        <v>28</v>
      </c>
      <c r="B386" s="35">
        <v>6.93</v>
      </c>
      <c r="C386" s="36">
        <v>71.62</v>
      </c>
      <c r="D386" s="37" t="s">
        <v>10</v>
      </c>
    </row>
    <row r="387" spans="1:4" x14ac:dyDescent="0.3">
      <c r="A387" s="34">
        <v>28</v>
      </c>
      <c r="B387" s="35">
        <v>9.27</v>
      </c>
      <c r="C387" s="36">
        <v>81.64</v>
      </c>
      <c r="D387" s="37" t="s">
        <v>10</v>
      </c>
    </row>
    <row r="388" spans="1:4" x14ac:dyDescent="0.3">
      <c r="A388" s="30">
        <v>28</v>
      </c>
      <c r="B388" s="31">
        <v>4.3899999999999997</v>
      </c>
      <c r="C388" s="32">
        <v>35.26</v>
      </c>
      <c r="D388" s="33" t="s">
        <v>10</v>
      </c>
    </row>
    <row r="389" spans="1:4" x14ac:dyDescent="0.3">
      <c r="A389" s="34">
        <v>28</v>
      </c>
      <c r="B389" s="35">
        <v>12.3</v>
      </c>
      <c r="C389" s="36">
        <v>103.88</v>
      </c>
      <c r="D389" s="37" t="s">
        <v>10</v>
      </c>
    </row>
    <row r="390" spans="1:4" x14ac:dyDescent="0.3">
      <c r="A390" s="34">
        <v>29</v>
      </c>
      <c r="B390" s="35">
        <v>5.47</v>
      </c>
      <c r="C390" s="36">
        <v>44.4</v>
      </c>
      <c r="D390" s="37" t="s">
        <v>22</v>
      </c>
    </row>
    <row r="391" spans="1:4" x14ac:dyDescent="0.3">
      <c r="A391" s="30">
        <v>29</v>
      </c>
      <c r="B391" s="31">
        <v>9.02</v>
      </c>
      <c r="C391" s="32">
        <v>78.27</v>
      </c>
      <c r="D391" s="33" t="s">
        <v>22</v>
      </c>
    </row>
    <row r="392" spans="1:4" x14ac:dyDescent="0.3">
      <c r="A392" s="30">
        <v>29</v>
      </c>
      <c r="B392" s="31">
        <v>6.59</v>
      </c>
      <c r="C392" s="32">
        <v>52.87</v>
      </c>
      <c r="D392" s="33" t="s">
        <v>22</v>
      </c>
    </row>
    <row r="393" spans="1:4" x14ac:dyDescent="0.3">
      <c r="A393" s="30">
        <v>29</v>
      </c>
      <c r="B393" s="31">
        <v>5.96</v>
      </c>
      <c r="C393" s="32">
        <v>55.1</v>
      </c>
      <c r="D393" s="33" t="s">
        <v>22</v>
      </c>
    </row>
    <row r="394" spans="1:4" x14ac:dyDescent="0.3">
      <c r="A394" s="30">
        <v>29</v>
      </c>
      <c r="B394" s="31">
        <v>7.38</v>
      </c>
      <c r="C394" s="32">
        <v>26.08</v>
      </c>
      <c r="D394" s="33" t="s">
        <v>22</v>
      </c>
    </row>
    <row r="395" spans="1:4" x14ac:dyDescent="0.3">
      <c r="A395" s="34">
        <v>29</v>
      </c>
      <c r="B395" s="35">
        <v>6.91</v>
      </c>
      <c r="C395" s="36">
        <v>76.37</v>
      </c>
      <c r="D395" s="37" t="s">
        <v>10</v>
      </c>
    </row>
    <row r="396" spans="1:4" x14ac:dyDescent="0.3">
      <c r="A396" s="34">
        <v>29</v>
      </c>
      <c r="B396" s="35">
        <v>6.27</v>
      </c>
      <c r="C396" s="36">
        <v>59.31</v>
      </c>
      <c r="D396" s="37" t="s">
        <v>10</v>
      </c>
    </row>
    <row r="397" spans="1:4" x14ac:dyDescent="0.3">
      <c r="A397" s="34">
        <v>29</v>
      </c>
      <c r="B397" s="35">
        <v>8.2899999999999991</v>
      </c>
      <c r="C397" s="36">
        <v>50.65</v>
      </c>
      <c r="D397" s="37" t="s">
        <v>10</v>
      </c>
    </row>
    <row r="398" spans="1:4" x14ac:dyDescent="0.3">
      <c r="A398" s="34">
        <v>29</v>
      </c>
      <c r="B398" s="35">
        <v>7.9</v>
      </c>
      <c r="C398" s="36">
        <v>41.49</v>
      </c>
      <c r="D398" s="37" t="s">
        <v>10</v>
      </c>
    </row>
    <row r="399" spans="1:4" x14ac:dyDescent="0.3">
      <c r="A399" s="30">
        <v>29</v>
      </c>
      <c r="B399" s="31">
        <v>6.32</v>
      </c>
      <c r="C399" s="32">
        <v>73.260000000000005</v>
      </c>
      <c r="D399" s="33" t="s">
        <v>10</v>
      </c>
    </row>
    <row r="400" spans="1:4" x14ac:dyDescent="0.3">
      <c r="A400" s="34">
        <v>29</v>
      </c>
      <c r="B400" s="35">
        <v>4.8499999999999996</v>
      </c>
      <c r="C400" s="36">
        <v>59.93</v>
      </c>
      <c r="D400" s="37" t="s">
        <v>10</v>
      </c>
    </row>
    <row r="401" spans="1:4" x14ac:dyDescent="0.3">
      <c r="A401" s="30">
        <v>29</v>
      </c>
      <c r="B401" s="31">
        <v>4.1500000000000004</v>
      </c>
      <c r="C401" s="32">
        <v>20.84</v>
      </c>
      <c r="D401" s="33" t="s">
        <v>10</v>
      </c>
    </row>
    <row r="402" spans="1:4" x14ac:dyDescent="0.3">
      <c r="A402" s="30">
        <v>29</v>
      </c>
      <c r="B402" s="31">
        <v>5.88</v>
      </c>
      <c r="C402" s="32">
        <v>51.43</v>
      </c>
      <c r="D402" s="33" t="s">
        <v>10</v>
      </c>
    </row>
    <row r="403" spans="1:4" x14ac:dyDescent="0.3">
      <c r="A403" s="30">
        <v>29</v>
      </c>
      <c r="B403" s="31">
        <v>2.67</v>
      </c>
      <c r="C403" s="32">
        <v>25.28</v>
      </c>
      <c r="D403" s="33" t="s">
        <v>10</v>
      </c>
    </row>
    <row r="404" spans="1:4" x14ac:dyDescent="0.3">
      <c r="A404" s="34">
        <v>29</v>
      </c>
      <c r="B404" s="35">
        <v>2.9</v>
      </c>
      <c r="C404" s="36">
        <v>26.05</v>
      </c>
      <c r="D404" s="37" t="s">
        <v>10</v>
      </c>
    </row>
    <row r="405" spans="1:4" x14ac:dyDescent="0.3">
      <c r="A405" s="34">
        <v>29</v>
      </c>
      <c r="B405" s="35">
        <v>12.2</v>
      </c>
      <c r="C405" s="36">
        <v>57.01</v>
      </c>
      <c r="D405" s="37" t="s">
        <v>10</v>
      </c>
    </row>
    <row r="406" spans="1:4" x14ac:dyDescent="0.3">
      <c r="A406" s="34">
        <v>30</v>
      </c>
      <c r="B406" s="35">
        <v>4.93</v>
      </c>
      <c r="C406" s="36">
        <v>43.97</v>
      </c>
      <c r="D406" s="37" t="s">
        <v>22</v>
      </c>
    </row>
    <row r="407" spans="1:4" x14ac:dyDescent="0.3">
      <c r="A407" s="30">
        <v>30</v>
      </c>
      <c r="B407" s="31">
        <v>6.72</v>
      </c>
      <c r="C407" s="32">
        <v>64.55</v>
      </c>
      <c r="D407" s="33" t="s">
        <v>22</v>
      </c>
    </row>
    <row r="408" spans="1:4" x14ac:dyDescent="0.3">
      <c r="A408" s="34">
        <v>30</v>
      </c>
      <c r="B408" s="35">
        <v>9.18</v>
      </c>
      <c r="C408" s="36">
        <v>73.87</v>
      </c>
      <c r="D408" s="37" t="s">
        <v>22</v>
      </c>
    </row>
    <row r="409" spans="1:4" x14ac:dyDescent="0.3">
      <c r="A409" s="30">
        <v>30</v>
      </c>
      <c r="B409" s="31">
        <v>6.45</v>
      </c>
      <c r="C409" s="32">
        <v>59.74</v>
      </c>
      <c r="D409" s="33" t="s">
        <v>22</v>
      </c>
    </row>
    <row r="410" spans="1:4" x14ac:dyDescent="0.3">
      <c r="A410" s="30">
        <v>30</v>
      </c>
      <c r="B410" s="31">
        <v>8.61</v>
      </c>
      <c r="C410" s="32">
        <v>52.91</v>
      </c>
      <c r="D410" s="33" t="s">
        <v>22</v>
      </c>
    </row>
    <row r="411" spans="1:4" x14ac:dyDescent="0.3">
      <c r="A411" s="34">
        <v>30</v>
      </c>
      <c r="B411" s="35">
        <v>4.54</v>
      </c>
      <c r="C411" s="36">
        <v>42.01</v>
      </c>
      <c r="D411" s="37" t="s">
        <v>22</v>
      </c>
    </row>
    <row r="412" spans="1:4" x14ac:dyDescent="0.3">
      <c r="A412" s="30">
        <v>30</v>
      </c>
      <c r="B412" s="31">
        <v>4.1500000000000004</v>
      </c>
      <c r="C412" s="32">
        <v>60.58</v>
      </c>
      <c r="D412" s="33" t="s">
        <v>22</v>
      </c>
    </row>
    <row r="413" spans="1:4" x14ac:dyDescent="0.3">
      <c r="A413" s="34">
        <v>30</v>
      </c>
      <c r="B413" s="35">
        <v>9.2200000000000006</v>
      </c>
      <c r="C413" s="36">
        <v>83.76</v>
      </c>
      <c r="D413" s="37" t="s">
        <v>22</v>
      </c>
    </row>
    <row r="414" spans="1:4" x14ac:dyDescent="0.3">
      <c r="A414" s="34">
        <v>30</v>
      </c>
      <c r="B414" s="35">
        <v>6.15</v>
      </c>
      <c r="C414" s="36">
        <v>48.99</v>
      </c>
      <c r="D414" s="37" t="s">
        <v>10</v>
      </c>
    </row>
    <row r="415" spans="1:4" x14ac:dyDescent="0.3">
      <c r="A415" s="34">
        <v>30</v>
      </c>
      <c r="B415" s="35">
        <v>8.27</v>
      </c>
      <c r="C415" s="36">
        <v>46.56</v>
      </c>
      <c r="D415" s="37" t="s">
        <v>10</v>
      </c>
    </row>
    <row r="416" spans="1:4" x14ac:dyDescent="0.3">
      <c r="A416" s="30">
        <v>30</v>
      </c>
      <c r="B416" s="31">
        <v>8.44</v>
      </c>
      <c r="C416" s="32">
        <v>64.36</v>
      </c>
      <c r="D416" s="33" t="s">
        <v>10</v>
      </c>
    </row>
    <row r="417" spans="1:4" x14ac:dyDescent="0.3">
      <c r="A417" s="30">
        <v>30</v>
      </c>
      <c r="B417" s="31">
        <v>7.18</v>
      </c>
      <c r="C417" s="32">
        <v>22.58</v>
      </c>
      <c r="D417" s="33" t="s">
        <v>10</v>
      </c>
    </row>
    <row r="418" spans="1:4" x14ac:dyDescent="0.3">
      <c r="A418" s="30">
        <v>30</v>
      </c>
      <c r="B418" s="31">
        <v>8.6</v>
      </c>
      <c r="C418" s="32">
        <v>42.69</v>
      </c>
      <c r="D418" s="33" t="s">
        <v>10</v>
      </c>
    </row>
    <row r="419" spans="1:4" x14ac:dyDescent="0.3">
      <c r="A419" s="30">
        <v>30</v>
      </c>
      <c r="B419" s="31">
        <v>9.24</v>
      </c>
      <c r="C419" s="32">
        <v>77.36</v>
      </c>
      <c r="D419" s="33" t="s">
        <v>10</v>
      </c>
    </row>
    <row r="420" spans="1:4" x14ac:dyDescent="0.3">
      <c r="A420" s="34">
        <v>30</v>
      </c>
      <c r="B420" s="35">
        <v>2</v>
      </c>
      <c r="C420" s="36">
        <v>32.700000000000003</v>
      </c>
      <c r="D420" s="37" t="s">
        <v>10</v>
      </c>
    </row>
    <row r="421" spans="1:4" x14ac:dyDescent="0.3">
      <c r="A421" s="34">
        <v>30</v>
      </c>
      <c r="B421" s="35">
        <v>3.7</v>
      </c>
      <c r="C421" s="36">
        <v>12.65</v>
      </c>
      <c r="D421" s="37" t="s">
        <v>10</v>
      </c>
    </row>
    <row r="422" spans="1:4" x14ac:dyDescent="0.3">
      <c r="A422" s="30">
        <v>30</v>
      </c>
      <c r="B422" s="31">
        <v>12.1</v>
      </c>
      <c r="C422" s="32">
        <v>92.08</v>
      </c>
      <c r="D422" s="33" t="s">
        <v>10</v>
      </c>
    </row>
    <row r="423" spans="1:4" x14ac:dyDescent="0.3">
      <c r="A423" s="30">
        <v>30</v>
      </c>
      <c r="B423" s="31">
        <v>12.2</v>
      </c>
      <c r="C423" s="32">
        <v>79.36</v>
      </c>
      <c r="D423" s="33" t="s">
        <v>10</v>
      </c>
    </row>
    <row r="424" spans="1:4" x14ac:dyDescent="0.3">
      <c r="A424" s="30">
        <v>31</v>
      </c>
      <c r="B424" s="31">
        <v>8.92</v>
      </c>
      <c r="C424" s="32">
        <v>77.150000000000006</v>
      </c>
      <c r="D424" s="33" t="s">
        <v>22</v>
      </c>
    </row>
    <row r="425" spans="1:4" x14ac:dyDescent="0.3">
      <c r="A425" s="34">
        <v>31</v>
      </c>
      <c r="B425" s="35">
        <v>6.38</v>
      </c>
      <c r="C425" s="36">
        <v>63.51</v>
      </c>
      <c r="D425" s="37" t="s">
        <v>22</v>
      </c>
    </row>
    <row r="426" spans="1:4" x14ac:dyDescent="0.3">
      <c r="A426" s="30">
        <v>31</v>
      </c>
      <c r="B426" s="31">
        <v>4.55</v>
      </c>
      <c r="C426" s="32">
        <v>44.23</v>
      </c>
      <c r="D426" s="33" t="s">
        <v>22</v>
      </c>
    </row>
    <row r="427" spans="1:4" x14ac:dyDescent="0.3">
      <c r="A427" s="34">
        <v>31</v>
      </c>
      <c r="B427" s="35">
        <v>6.55</v>
      </c>
      <c r="C427" s="36">
        <v>50.83</v>
      </c>
      <c r="D427" s="37" t="s">
        <v>22</v>
      </c>
    </row>
    <row r="428" spans="1:4" x14ac:dyDescent="0.3">
      <c r="A428" s="34">
        <v>31</v>
      </c>
      <c r="B428" s="35">
        <v>9.6</v>
      </c>
      <c r="C428" s="36">
        <v>79.55</v>
      </c>
      <c r="D428" s="37" t="s">
        <v>22</v>
      </c>
    </row>
    <row r="429" spans="1:4" x14ac:dyDescent="0.3">
      <c r="A429" s="30">
        <v>31</v>
      </c>
      <c r="B429" s="31">
        <v>7.33</v>
      </c>
      <c r="C429" s="32">
        <v>57</v>
      </c>
      <c r="D429" s="33" t="s">
        <v>22</v>
      </c>
    </row>
    <row r="430" spans="1:4" x14ac:dyDescent="0.3">
      <c r="A430" s="30">
        <v>31</v>
      </c>
      <c r="B430" s="31">
        <v>5.87</v>
      </c>
      <c r="C430" s="32">
        <v>57.43</v>
      </c>
      <c r="D430" s="33" t="s">
        <v>22</v>
      </c>
    </row>
    <row r="431" spans="1:4" x14ac:dyDescent="0.3">
      <c r="A431" s="34">
        <v>31</v>
      </c>
      <c r="B431" s="35">
        <v>9.73</v>
      </c>
      <c r="C431" s="36">
        <v>74.14</v>
      </c>
      <c r="D431" s="37" t="s">
        <v>22</v>
      </c>
    </row>
    <row r="432" spans="1:4" x14ac:dyDescent="0.3">
      <c r="A432" s="30">
        <v>31</v>
      </c>
      <c r="B432" s="31">
        <v>7.22</v>
      </c>
      <c r="C432" s="32">
        <v>28.75</v>
      </c>
      <c r="D432" s="33" t="s">
        <v>22</v>
      </c>
    </row>
    <row r="433" spans="1:4" x14ac:dyDescent="0.3">
      <c r="A433" s="30">
        <v>31</v>
      </c>
      <c r="B433" s="31">
        <v>4.13</v>
      </c>
      <c r="C433" s="32">
        <v>26.63</v>
      </c>
      <c r="D433" s="33" t="s">
        <v>22</v>
      </c>
    </row>
    <row r="434" spans="1:4" x14ac:dyDescent="0.3">
      <c r="A434" s="30">
        <v>31</v>
      </c>
      <c r="B434" s="31">
        <v>9.84</v>
      </c>
      <c r="C434" s="32">
        <v>108.17</v>
      </c>
      <c r="D434" s="33" t="s">
        <v>10</v>
      </c>
    </row>
    <row r="435" spans="1:4" x14ac:dyDescent="0.3">
      <c r="A435" s="30">
        <v>31</v>
      </c>
      <c r="B435" s="31">
        <v>4.6500000000000004</v>
      </c>
      <c r="C435" s="32">
        <v>30.74</v>
      </c>
      <c r="D435" s="33" t="s">
        <v>22</v>
      </c>
    </row>
    <row r="436" spans="1:4" x14ac:dyDescent="0.3">
      <c r="A436" s="30">
        <v>31</v>
      </c>
      <c r="B436" s="31">
        <v>4.83</v>
      </c>
      <c r="C436" s="32">
        <v>39.82</v>
      </c>
      <c r="D436" s="33" t="s">
        <v>10</v>
      </c>
    </row>
    <row r="437" spans="1:4" x14ac:dyDescent="0.3">
      <c r="A437" s="30">
        <v>31</v>
      </c>
      <c r="B437" s="31">
        <v>8.94</v>
      </c>
      <c r="C437" s="32">
        <v>49.92</v>
      </c>
      <c r="D437" s="33" t="s">
        <v>10</v>
      </c>
    </row>
    <row r="438" spans="1:4" x14ac:dyDescent="0.3">
      <c r="A438" s="34">
        <v>31</v>
      </c>
      <c r="B438" s="35">
        <v>6.34</v>
      </c>
      <c r="C438" s="36">
        <v>56.08</v>
      </c>
      <c r="D438" s="37" t="s">
        <v>10</v>
      </c>
    </row>
    <row r="439" spans="1:4" x14ac:dyDescent="0.3">
      <c r="A439" s="30">
        <v>31</v>
      </c>
      <c r="B439" s="31">
        <v>7.46</v>
      </c>
      <c r="C439" s="32">
        <v>52.4</v>
      </c>
      <c r="D439" s="33" t="s">
        <v>10</v>
      </c>
    </row>
    <row r="440" spans="1:4" x14ac:dyDescent="0.3">
      <c r="A440" s="34">
        <v>31</v>
      </c>
      <c r="B440" s="35">
        <v>7.3</v>
      </c>
      <c r="C440" s="36">
        <v>63.35</v>
      </c>
      <c r="D440" s="37" t="s">
        <v>10</v>
      </c>
    </row>
    <row r="441" spans="1:4" x14ac:dyDescent="0.3">
      <c r="A441" s="34">
        <v>31</v>
      </c>
      <c r="B441" s="35">
        <v>9</v>
      </c>
      <c r="C441" s="36">
        <v>60.12</v>
      </c>
      <c r="D441" s="37" t="s">
        <v>10</v>
      </c>
    </row>
    <row r="442" spans="1:4" x14ac:dyDescent="0.3">
      <c r="A442" s="30">
        <v>31</v>
      </c>
      <c r="B442" s="31">
        <v>11.6</v>
      </c>
      <c r="C442" s="32">
        <v>95.39</v>
      </c>
      <c r="D442" s="33" t="s">
        <v>10</v>
      </c>
    </row>
    <row r="443" spans="1:4" x14ac:dyDescent="0.3">
      <c r="A443" s="30">
        <v>32</v>
      </c>
      <c r="B443" s="31">
        <v>9.74</v>
      </c>
      <c r="C443" s="32">
        <v>89.32</v>
      </c>
      <c r="D443" s="33" t="s">
        <v>10</v>
      </c>
    </row>
    <row r="444" spans="1:4" x14ac:dyDescent="0.3">
      <c r="A444" s="34">
        <v>32</v>
      </c>
      <c r="B444" s="35">
        <v>8.8000000000000007</v>
      </c>
      <c r="C444" s="36">
        <v>115.37</v>
      </c>
      <c r="D444" s="37" t="s">
        <v>10</v>
      </c>
    </row>
    <row r="445" spans="1:4" x14ac:dyDescent="0.3">
      <c r="A445" s="30">
        <v>32</v>
      </c>
      <c r="B445" s="31">
        <v>6.31</v>
      </c>
      <c r="C445" s="32">
        <v>21.73</v>
      </c>
      <c r="D445" s="33" t="s">
        <v>10</v>
      </c>
    </row>
    <row r="446" spans="1:4" x14ac:dyDescent="0.3">
      <c r="A446" s="30">
        <v>32</v>
      </c>
      <c r="B446" s="31">
        <v>8.68</v>
      </c>
      <c r="C446" s="32">
        <v>89.26</v>
      </c>
      <c r="D446" s="33" t="s">
        <v>10</v>
      </c>
    </row>
    <row r="447" spans="1:4" x14ac:dyDescent="0.3">
      <c r="A447" s="34">
        <v>32</v>
      </c>
      <c r="B447" s="35">
        <v>8</v>
      </c>
      <c r="C447" s="36">
        <v>62.46</v>
      </c>
      <c r="D447" s="37" t="s">
        <v>10</v>
      </c>
    </row>
    <row r="448" spans="1:4" x14ac:dyDescent="0.3">
      <c r="A448" s="34">
        <v>32</v>
      </c>
      <c r="B448" s="35">
        <v>7.38</v>
      </c>
      <c r="C448" s="36">
        <v>75.75</v>
      </c>
      <c r="D448" s="37" t="s">
        <v>10</v>
      </c>
    </row>
    <row r="449" spans="1:4" x14ac:dyDescent="0.3">
      <c r="A449" s="34">
        <v>32</v>
      </c>
      <c r="B449" s="35">
        <v>7.19</v>
      </c>
      <c r="C449" s="36">
        <v>48.4</v>
      </c>
      <c r="D449" s="37" t="s">
        <v>10</v>
      </c>
    </row>
    <row r="450" spans="1:4" x14ac:dyDescent="0.3">
      <c r="A450" s="30">
        <v>32</v>
      </c>
      <c r="B450" s="31">
        <v>7.48</v>
      </c>
      <c r="C450" s="32">
        <v>49.8</v>
      </c>
      <c r="D450" s="33" t="s">
        <v>10</v>
      </c>
    </row>
    <row r="451" spans="1:4" x14ac:dyDescent="0.3">
      <c r="A451" s="34">
        <v>32</v>
      </c>
      <c r="B451" s="35">
        <v>4.3099999999999996</v>
      </c>
      <c r="C451" s="36">
        <v>33.97</v>
      </c>
      <c r="D451" s="37" t="s">
        <v>10</v>
      </c>
    </row>
    <row r="452" spans="1:4" x14ac:dyDescent="0.3">
      <c r="A452" s="30">
        <v>32</v>
      </c>
      <c r="B452" s="31">
        <v>6.24</v>
      </c>
      <c r="C452" s="32">
        <v>54.93</v>
      </c>
      <c r="D452" s="33" t="s">
        <v>10</v>
      </c>
    </row>
    <row r="453" spans="1:4" x14ac:dyDescent="0.3">
      <c r="A453" s="34">
        <v>32</v>
      </c>
      <c r="B453" s="35">
        <v>7.3</v>
      </c>
      <c r="C453" s="36">
        <v>101.92</v>
      </c>
      <c r="D453" s="37" t="s">
        <v>10</v>
      </c>
    </row>
    <row r="454" spans="1:4" x14ac:dyDescent="0.3">
      <c r="A454" s="30">
        <v>33</v>
      </c>
      <c r="B454" s="31">
        <v>6.99</v>
      </c>
      <c r="C454" s="32">
        <v>54.32</v>
      </c>
      <c r="D454" s="33" t="s">
        <v>22</v>
      </c>
    </row>
    <row r="455" spans="1:4" x14ac:dyDescent="0.3">
      <c r="A455" s="34">
        <v>33</v>
      </c>
      <c r="B455" s="35">
        <v>8.4700000000000006</v>
      </c>
      <c r="C455" s="36">
        <v>69.06</v>
      </c>
      <c r="D455" s="37" t="s">
        <v>22</v>
      </c>
    </row>
    <row r="456" spans="1:4" x14ac:dyDescent="0.3">
      <c r="A456" s="34">
        <v>33</v>
      </c>
      <c r="B456" s="35">
        <v>9.19</v>
      </c>
      <c r="C456" s="36">
        <v>72.56</v>
      </c>
      <c r="D456" s="37" t="s">
        <v>22</v>
      </c>
    </row>
    <row r="457" spans="1:4" x14ac:dyDescent="0.3">
      <c r="A457" s="30">
        <v>33</v>
      </c>
      <c r="B457" s="31">
        <v>7.6</v>
      </c>
      <c r="C457" s="32">
        <v>50.29</v>
      </c>
      <c r="D457" s="33" t="s">
        <v>22</v>
      </c>
    </row>
    <row r="458" spans="1:4" x14ac:dyDescent="0.3">
      <c r="A458" s="34">
        <v>33</v>
      </c>
      <c r="B458" s="35">
        <v>8.6199999999999992</v>
      </c>
      <c r="C458" s="36">
        <v>71.040000000000006</v>
      </c>
      <c r="D458" s="37" t="s">
        <v>10</v>
      </c>
    </row>
    <row r="459" spans="1:4" x14ac:dyDescent="0.3">
      <c r="A459" s="34">
        <v>33</v>
      </c>
      <c r="B459" s="35">
        <v>5.91</v>
      </c>
      <c r="C459" s="36">
        <v>54.85</v>
      </c>
      <c r="D459" s="37" t="s">
        <v>10</v>
      </c>
    </row>
    <row r="460" spans="1:4" x14ac:dyDescent="0.3">
      <c r="A460" s="34">
        <v>33</v>
      </c>
      <c r="B460" s="35">
        <v>11.9</v>
      </c>
      <c r="C460" s="36">
        <v>114.96</v>
      </c>
      <c r="D460" s="37" t="s">
        <v>10</v>
      </c>
    </row>
    <row r="461" spans="1:4" x14ac:dyDescent="0.3">
      <c r="A461" s="30">
        <v>33</v>
      </c>
      <c r="B461" s="31">
        <v>11</v>
      </c>
      <c r="C461" s="32">
        <v>63.32</v>
      </c>
      <c r="D461" s="33" t="s">
        <v>10</v>
      </c>
    </row>
    <row r="462" spans="1:4" x14ac:dyDescent="0.3">
      <c r="A462" s="34">
        <v>34</v>
      </c>
      <c r="B462" s="35">
        <v>6.82</v>
      </c>
      <c r="C462" s="36">
        <v>55.6</v>
      </c>
      <c r="D462" s="37" t="s">
        <v>22</v>
      </c>
    </row>
    <row r="463" spans="1:4" x14ac:dyDescent="0.3">
      <c r="A463" s="34">
        <v>34</v>
      </c>
      <c r="B463" s="35">
        <v>8.64</v>
      </c>
      <c r="C463" s="36">
        <v>65.87</v>
      </c>
      <c r="D463" s="37" t="s">
        <v>22</v>
      </c>
    </row>
    <row r="464" spans="1:4" x14ac:dyDescent="0.3">
      <c r="A464" s="34">
        <v>34</v>
      </c>
      <c r="B464" s="35">
        <v>5.38</v>
      </c>
      <c r="C464" s="36">
        <v>50.46</v>
      </c>
      <c r="D464" s="37" t="s">
        <v>22</v>
      </c>
    </row>
    <row r="465" spans="1:4" x14ac:dyDescent="0.3">
      <c r="A465" s="34">
        <v>34</v>
      </c>
      <c r="B465" s="35">
        <v>9.94</v>
      </c>
      <c r="C465" s="36">
        <v>81.680000000000007</v>
      </c>
      <c r="D465" s="37" t="s">
        <v>22</v>
      </c>
    </row>
    <row r="466" spans="1:4" x14ac:dyDescent="0.3">
      <c r="A466" s="30">
        <v>34</v>
      </c>
      <c r="B466" s="31">
        <v>4.93</v>
      </c>
      <c r="C466" s="32">
        <v>65.16</v>
      </c>
      <c r="D466" s="33" t="s">
        <v>22</v>
      </c>
    </row>
    <row r="467" spans="1:4" x14ac:dyDescent="0.3">
      <c r="A467" s="30">
        <v>34</v>
      </c>
      <c r="B467" s="31">
        <v>6.12</v>
      </c>
      <c r="C467" s="32">
        <v>49.54</v>
      </c>
      <c r="D467" s="33" t="s">
        <v>22</v>
      </c>
    </row>
    <row r="468" spans="1:4" x14ac:dyDescent="0.3">
      <c r="A468" s="30">
        <v>34</v>
      </c>
      <c r="B468" s="31">
        <v>5.15</v>
      </c>
      <c r="C468" s="32">
        <v>51.35</v>
      </c>
      <c r="D468" s="33" t="s">
        <v>22</v>
      </c>
    </row>
    <row r="469" spans="1:4" x14ac:dyDescent="0.3">
      <c r="A469" s="30">
        <v>34</v>
      </c>
      <c r="B469" s="31">
        <v>4.03</v>
      </c>
      <c r="C469" s="32">
        <v>44.21</v>
      </c>
      <c r="D469" s="33" t="s">
        <v>22</v>
      </c>
    </row>
    <row r="470" spans="1:4" x14ac:dyDescent="0.3">
      <c r="A470" s="34">
        <v>34</v>
      </c>
      <c r="B470" s="35">
        <v>5.59</v>
      </c>
      <c r="C470" s="36">
        <v>58.41</v>
      </c>
      <c r="D470" s="37" t="s">
        <v>10</v>
      </c>
    </row>
    <row r="471" spans="1:4" x14ac:dyDescent="0.3">
      <c r="A471" s="30">
        <v>34</v>
      </c>
      <c r="B471" s="31">
        <v>6.25</v>
      </c>
      <c r="C471" s="32">
        <v>35.03</v>
      </c>
      <c r="D471" s="33" t="s">
        <v>10</v>
      </c>
    </row>
    <row r="472" spans="1:4" x14ac:dyDescent="0.3">
      <c r="A472" s="30">
        <v>34</v>
      </c>
      <c r="B472" s="31">
        <v>8.41</v>
      </c>
      <c r="C472" s="32">
        <v>8.69</v>
      </c>
      <c r="D472" s="33" t="s">
        <v>10</v>
      </c>
    </row>
    <row r="473" spans="1:4" x14ac:dyDescent="0.3">
      <c r="A473" s="34">
        <v>34</v>
      </c>
      <c r="B473" s="35">
        <v>9.99</v>
      </c>
      <c r="C473" s="36">
        <v>92.22</v>
      </c>
      <c r="D473" s="37" t="s">
        <v>10</v>
      </c>
    </row>
    <row r="474" spans="1:4" x14ac:dyDescent="0.3">
      <c r="A474" s="30">
        <v>34</v>
      </c>
      <c r="B474" s="31">
        <v>8.89</v>
      </c>
      <c r="C474" s="32">
        <v>85.79</v>
      </c>
      <c r="D474" s="33" t="s">
        <v>10</v>
      </c>
    </row>
    <row r="475" spans="1:4" x14ac:dyDescent="0.3">
      <c r="A475" s="30">
        <v>34</v>
      </c>
      <c r="B475" s="31">
        <v>2</v>
      </c>
      <c r="C475" s="32">
        <v>19.010000000000002</v>
      </c>
      <c r="D475" s="33" t="s">
        <v>10</v>
      </c>
    </row>
    <row r="476" spans="1:4" x14ac:dyDescent="0.3">
      <c r="A476" s="34">
        <v>35</v>
      </c>
      <c r="B476" s="35">
        <v>9.07</v>
      </c>
      <c r="C476" s="36">
        <v>67.150000000000006</v>
      </c>
      <c r="D476" s="37" t="s">
        <v>22</v>
      </c>
    </row>
    <row r="477" spans="1:4" x14ac:dyDescent="0.3">
      <c r="A477" s="30">
        <v>35</v>
      </c>
      <c r="B477" s="31">
        <v>4.88</v>
      </c>
      <c r="C477" s="32">
        <v>46.33</v>
      </c>
      <c r="D477" s="33" t="s">
        <v>22</v>
      </c>
    </row>
    <row r="478" spans="1:4" x14ac:dyDescent="0.3">
      <c r="A478" s="30">
        <v>35</v>
      </c>
      <c r="B478" s="31">
        <v>7.37</v>
      </c>
      <c r="C478" s="32">
        <v>57.9</v>
      </c>
      <c r="D478" s="33" t="s">
        <v>22</v>
      </c>
    </row>
    <row r="479" spans="1:4" x14ac:dyDescent="0.3">
      <c r="A479" s="30">
        <v>35</v>
      </c>
      <c r="B479" s="31">
        <v>8.3800000000000008</v>
      </c>
      <c r="C479" s="32">
        <v>100.78</v>
      </c>
      <c r="D479" s="33" t="s">
        <v>22</v>
      </c>
    </row>
    <row r="480" spans="1:4" x14ac:dyDescent="0.3">
      <c r="A480" s="30">
        <v>35</v>
      </c>
      <c r="B480" s="31">
        <v>4.68</v>
      </c>
      <c r="C480" s="32">
        <v>49.81</v>
      </c>
      <c r="D480" s="33" t="s">
        <v>22</v>
      </c>
    </row>
    <row r="481" spans="1:4" x14ac:dyDescent="0.3">
      <c r="A481" s="34">
        <v>35</v>
      </c>
      <c r="B481" s="35">
        <v>6.63</v>
      </c>
      <c r="C481" s="36">
        <v>79.290000000000006</v>
      </c>
      <c r="D481" s="37" t="s">
        <v>22</v>
      </c>
    </row>
    <row r="482" spans="1:4" x14ac:dyDescent="0.3">
      <c r="A482" s="34">
        <v>35</v>
      </c>
      <c r="B482" s="35">
        <v>7.69</v>
      </c>
      <c r="C482" s="36">
        <v>81.08</v>
      </c>
      <c r="D482" s="37" t="s">
        <v>22</v>
      </c>
    </row>
    <row r="483" spans="1:4" x14ac:dyDescent="0.3">
      <c r="A483" s="34">
        <v>35</v>
      </c>
      <c r="B483" s="35">
        <v>8.08</v>
      </c>
      <c r="C483" s="36">
        <v>53.62</v>
      </c>
      <c r="D483" s="37" t="s">
        <v>10</v>
      </c>
    </row>
    <row r="484" spans="1:4" x14ac:dyDescent="0.3">
      <c r="A484" s="30">
        <v>35</v>
      </c>
      <c r="B484" s="31">
        <v>6.33</v>
      </c>
      <c r="C484" s="32">
        <v>47.69</v>
      </c>
      <c r="D484" s="33" t="s">
        <v>10</v>
      </c>
    </row>
    <row r="485" spans="1:4" x14ac:dyDescent="0.3">
      <c r="A485" s="30">
        <v>35</v>
      </c>
      <c r="B485" s="31">
        <v>9.33</v>
      </c>
      <c r="C485" s="32">
        <v>84.48</v>
      </c>
      <c r="D485" s="33" t="s">
        <v>10</v>
      </c>
    </row>
    <row r="486" spans="1:4" x14ac:dyDescent="0.3">
      <c r="A486" s="34">
        <v>35</v>
      </c>
      <c r="B486" s="35">
        <v>5.05</v>
      </c>
      <c r="C486" s="36">
        <v>74.09</v>
      </c>
      <c r="D486" s="37" t="s">
        <v>10</v>
      </c>
    </row>
    <row r="487" spans="1:4" x14ac:dyDescent="0.3">
      <c r="A487" s="34">
        <v>35</v>
      </c>
      <c r="B487" s="35">
        <v>5.58</v>
      </c>
      <c r="C487" s="36">
        <v>74.44</v>
      </c>
      <c r="D487" s="37" t="s">
        <v>10</v>
      </c>
    </row>
    <row r="488" spans="1:4" x14ac:dyDescent="0.3">
      <c r="A488" s="34">
        <v>35</v>
      </c>
      <c r="B488" s="35">
        <v>9.56</v>
      </c>
      <c r="C488" s="36">
        <v>67.12</v>
      </c>
      <c r="D488" s="37" t="s">
        <v>10</v>
      </c>
    </row>
    <row r="489" spans="1:4" x14ac:dyDescent="0.3">
      <c r="A489" s="30">
        <v>35</v>
      </c>
      <c r="B489" s="31">
        <v>8.74</v>
      </c>
      <c r="C489" s="32">
        <v>72.92</v>
      </c>
      <c r="D489" s="33" t="s">
        <v>10</v>
      </c>
    </row>
    <row r="490" spans="1:4" x14ac:dyDescent="0.3">
      <c r="A490" s="30">
        <v>35</v>
      </c>
      <c r="B490" s="31">
        <v>7.46</v>
      </c>
      <c r="C490" s="32">
        <v>55.88</v>
      </c>
      <c r="D490" s="33" t="s">
        <v>10</v>
      </c>
    </row>
    <row r="491" spans="1:4" x14ac:dyDescent="0.3">
      <c r="A491" s="34">
        <v>35</v>
      </c>
      <c r="B491" s="35">
        <v>12.4</v>
      </c>
      <c r="C491" s="36">
        <v>109.42</v>
      </c>
      <c r="D491" s="37" t="s">
        <v>10</v>
      </c>
    </row>
    <row r="492" spans="1:4" x14ac:dyDescent="0.3">
      <c r="A492" s="30">
        <v>36</v>
      </c>
      <c r="B492" s="31">
        <v>5.2</v>
      </c>
      <c r="C492" s="32">
        <v>39.99</v>
      </c>
      <c r="D492" s="33" t="s">
        <v>22</v>
      </c>
    </row>
    <row r="493" spans="1:4" x14ac:dyDescent="0.3">
      <c r="A493" s="30">
        <v>36</v>
      </c>
      <c r="B493" s="31">
        <v>4.24</v>
      </c>
      <c r="C493" s="32">
        <v>45.75</v>
      </c>
      <c r="D493" s="33" t="s">
        <v>22</v>
      </c>
    </row>
    <row r="494" spans="1:4" x14ac:dyDescent="0.3">
      <c r="A494" s="30">
        <v>36</v>
      </c>
      <c r="B494" s="31">
        <v>6.97</v>
      </c>
      <c r="C494" s="32">
        <v>58.86</v>
      </c>
      <c r="D494" s="33" t="s">
        <v>22</v>
      </c>
    </row>
    <row r="495" spans="1:4" x14ac:dyDescent="0.3">
      <c r="A495" s="30">
        <v>36</v>
      </c>
      <c r="B495" s="31">
        <v>5.77</v>
      </c>
      <c r="C495" s="32">
        <v>46.76</v>
      </c>
      <c r="D495" s="33" t="s">
        <v>22</v>
      </c>
    </row>
    <row r="496" spans="1:4" x14ac:dyDescent="0.3">
      <c r="A496" s="34">
        <v>36</v>
      </c>
      <c r="B496" s="35">
        <v>9.0299999999999994</v>
      </c>
      <c r="C496" s="36">
        <v>77.069999999999993</v>
      </c>
      <c r="D496" s="37" t="s">
        <v>22</v>
      </c>
    </row>
    <row r="497" spans="1:4" x14ac:dyDescent="0.3">
      <c r="A497" s="30">
        <v>36</v>
      </c>
      <c r="B497" s="31">
        <v>8.49</v>
      </c>
      <c r="C497" s="32">
        <v>62.51</v>
      </c>
      <c r="D497" s="33" t="s">
        <v>22</v>
      </c>
    </row>
    <row r="498" spans="1:4" x14ac:dyDescent="0.3">
      <c r="A498" s="34">
        <v>36</v>
      </c>
      <c r="B498" s="35">
        <v>9.35</v>
      </c>
      <c r="C498" s="36">
        <v>96.31</v>
      </c>
      <c r="D498" s="37" t="s">
        <v>22</v>
      </c>
    </row>
    <row r="499" spans="1:4" x14ac:dyDescent="0.3">
      <c r="A499" s="34">
        <v>36</v>
      </c>
      <c r="B499" s="35">
        <v>9.99</v>
      </c>
      <c r="C499" s="36">
        <v>78.39</v>
      </c>
      <c r="D499" s="37" t="s">
        <v>22</v>
      </c>
    </row>
    <row r="500" spans="1:4" x14ac:dyDescent="0.3">
      <c r="A500" s="30">
        <v>36</v>
      </c>
      <c r="B500" s="31">
        <v>8.11</v>
      </c>
      <c r="C500" s="32">
        <v>81.53</v>
      </c>
      <c r="D500" s="33" t="s">
        <v>10</v>
      </c>
    </row>
    <row r="501" spans="1:4" x14ac:dyDescent="0.3">
      <c r="A501" s="34">
        <v>36</v>
      </c>
      <c r="B501" s="35">
        <v>6.71</v>
      </c>
      <c r="C501" s="36">
        <v>40.14</v>
      </c>
      <c r="D501" s="37" t="s">
        <v>10</v>
      </c>
    </row>
    <row r="502" spans="1:4" x14ac:dyDescent="0.3">
      <c r="A502" s="30">
        <v>36</v>
      </c>
      <c r="B502" s="31">
        <v>6.94</v>
      </c>
      <c r="C502" s="32">
        <v>85.29</v>
      </c>
      <c r="D502" s="33" t="s">
        <v>10</v>
      </c>
    </row>
    <row r="503" spans="1:4" x14ac:dyDescent="0.3">
      <c r="A503" s="34">
        <v>36</v>
      </c>
      <c r="B503" s="35">
        <v>5.98</v>
      </c>
      <c r="C503" s="36">
        <v>56.8</v>
      </c>
      <c r="D503" s="37" t="s">
        <v>10</v>
      </c>
    </row>
    <row r="504" spans="1:4" x14ac:dyDescent="0.3">
      <c r="A504" s="34">
        <v>36</v>
      </c>
      <c r="B504" s="35">
        <v>8.8800000000000008</v>
      </c>
      <c r="C504" s="36">
        <v>73.25</v>
      </c>
      <c r="D504" s="37" t="s">
        <v>10</v>
      </c>
    </row>
    <row r="505" spans="1:4" x14ac:dyDescent="0.3">
      <c r="A505" s="30">
        <v>36</v>
      </c>
      <c r="B505" s="31">
        <v>7.25</v>
      </c>
      <c r="C505" s="32">
        <v>42.01</v>
      </c>
      <c r="D505" s="33" t="s">
        <v>10</v>
      </c>
    </row>
    <row r="506" spans="1:4" x14ac:dyDescent="0.3">
      <c r="A506" s="30">
        <v>36</v>
      </c>
      <c r="B506" s="31">
        <v>7.25</v>
      </c>
      <c r="C506" s="32">
        <v>91.39</v>
      </c>
      <c r="D506" s="33" t="s">
        <v>10</v>
      </c>
    </row>
    <row r="507" spans="1:4" x14ac:dyDescent="0.3">
      <c r="A507" s="34">
        <v>36</v>
      </c>
      <c r="B507" s="35">
        <v>5.86</v>
      </c>
      <c r="C507" s="36">
        <v>50.94</v>
      </c>
      <c r="D507" s="37" t="s">
        <v>10</v>
      </c>
    </row>
    <row r="508" spans="1:4" x14ac:dyDescent="0.3">
      <c r="A508" s="30">
        <v>36</v>
      </c>
      <c r="B508" s="31">
        <v>1.9</v>
      </c>
      <c r="C508" s="32">
        <v>28.32</v>
      </c>
      <c r="D508" s="33" t="s">
        <v>10</v>
      </c>
    </row>
    <row r="509" spans="1:4" x14ac:dyDescent="0.3">
      <c r="A509" s="30">
        <v>36</v>
      </c>
      <c r="B509" s="31">
        <v>11.3</v>
      </c>
      <c r="C509" s="32">
        <v>87.75</v>
      </c>
      <c r="D509" s="33" t="s">
        <v>10</v>
      </c>
    </row>
    <row r="510" spans="1:4" x14ac:dyDescent="0.3">
      <c r="A510" s="34">
        <v>36</v>
      </c>
      <c r="B510" s="35">
        <v>12.8</v>
      </c>
      <c r="C510" s="36">
        <v>91.79</v>
      </c>
      <c r="D510" s="37" t="s">
        <v>10</v>
      </c>
    </row>
    <row r="511" spans="1:4" x14ac:dyDescent="0.3">
      <c r="A511" s="34">
        <v>37</v>
      </c>
      <c r="B511" s="35">
        <v>8.8000000000000007</v>
      </c>
      <c r="C511" s="36">
        <v>68.760000000000005</v>
      </c>
      <c r="D511" s="37" t="s">
        <v>22</v>
      </c>
    </row>
    <row r="512" spans="1:4" x14ac:dyDescent="0.3">
      <c r="A512" s="34">
        <v>37</v>
      </c>
      <c r="B512" s="35">
        <v>8.6</v>
      </c>
      <c r="C512" s="36">
        <v>43.95</v>
      </c>
      <c r="D512" s="37" t="s">
        <v>22</v>
      </c>
    </row>
    <row r="513" spans="1:4" x14ac:dyDescent="0.3">
      <c r="A513" s="30">
        <v>37</v>
      </c>
      <c r="B513" s="31">
        <v>8.65</v>
      </c>
      <c r="C513" s="32">
        <v>91.16</v>
      </c>
      <c r="D513" s="33" t="s">
        <v>10</v>
      </c>
    </row>
    <row r="514" spans="1:4" x14ac:dyDescent="0.3">
      <c r="A514" s="34">
        <v>37</v>
      </c>
      <c r="B514" s="35">
        <v>5.15</v>
      </c>
      <c r="C514" s="36">
        <v>36.72</v>
      </c>
      <c r="D514" s="37" t="s">
        <v>10</v>
      </c>
    </row>
    <row r="515" spans="1:4" x14ac:dyDescent="0.3">
      <c r="A515" s="30">
        <v>37</v>
      </c>
      <c r="B515" s="31">
        <v>9.44</v>
      </c>
      <c r="C515" s="32">
        <v>61.2</v>
      </c>
      <c r="D515" s="33" t="s">
        <v>10</v>
      </c>
    </row>
    <row r="516" spans="1:4" x14ac:dyDescent="0.3">
      <c r="A516" s="34">
        <v>37</v>
      </c>
      <c r="B516" s="35">
        <v>6.64</v>
      </c>
      <c r="C516" s="36">
        <v>66.959999999999994</v>
      </c>
      <c r="D516" s="37" t="s">
        <v>10</v>
      </c>
    </row>
    <row r="517" spans="1:4" x14ac:dyDescent="0.3">
      <c r="A517" s="34">
        <v>37</v>
      </c>
      <c r="B517" s="35">
        <v>2.2999999999999998</v>
      </c>
      <c r="C517" s="36">
        <v>39.54</v>
      </c>
      <c r="D517" s="37" t="s">
        <v>10</v>
      </c>
    </row>
    <row r="518" spans="1:4" x14ac:dyDescent="0.3">
      <c r="A518" s="34">
        <v>37</v>
      </c>
      <c r="B518" s="35">
        <v>3.3</v>
      </c>
      <c r="C518" s="36">
        <v>43.28</v>
      </c>
      <c r="D518" s="37" t="s">
        <v>10</v>
      </c>
    </row>
    <row r="519" spans="1:4" x14ac:dyDescent="0.3">
      <c r="A519" s="30">
        <v>38</v>
      </c>
      <c r="B519" s="31">
        <v>6.82</v>
      </c>
      <c r="C519" s="32">
        <v>52.3</v>
      </c>
      <c r="D519" s="33" t="s">
        <v>22</v>
      </c>
    </row>
    <row r="520" spans="1:4" x14ac:dyDescent="0.3">
      <c r="A520" s="34">
        <v>38</v>
      </c>
      <c r="B520" s="35">
        <v>4.57</v>
      </c>
      <c r="C520" s="36">
        <v>40.86</v>
      </c>
      <c r="D520" s="37" t="s">
        <v>22</v>
      </c>
    </row>
    <row r="521" spans="1:4" x14ac:dyDescent="0.3">
      <c r="A521" s="34">
        <v>38</v>
      </c>
      <c r="B521" s="35">
        <v>7.34</v>
      </c>
      <c r="C521" s="36">
        <v>56.7</v>
      </c>
      <c r="D521" s="37" t="s">
        <v>22</v>
      </c>
    </row>
    <row r="522" spans="1:4" x14ac:dyDescent="0.3">
      <c r="A522" s="34">
        <v>38</v>
      </c>
      <c r="B522" s="35">
        <v>4.28</v>
      </c>
      <c r="C522" s="36">
        <v>43.18</v>
      </c>
      <c r="D522" s="37" t="s">
        <v>22</v>
      </c>
    </row>
    <row r="523" spans="1:4" x14ac:dyDescent="0.3">
      <c r="A523" s="30">
        <v>38</v>
      </c>
      <c r="B523" s="31">
        <v>8.2200000000000006</v>
      </c>
      <c r="C523" s="32">
        <v>80.31</v>
      </c>
      <c r="D523" s="33" t="s">
        <v>22</v>
      </c>
    </row>
    <row r="524" spans="1:4" x14ac:dyDescent="0.3">
      <c r="A524" s="30">
        <v>38</v>
      </c>
      <c r="B524" s="31">
        <v>8.39</v>
      </c>
      <c r="C524" s="32">
        <v>27.64</v>
      </c>
      <c r="D524" s="33" t="s">
        <v>22</v>
      </c>
    </row>
    <row r="525" spans="1:4" x14ac:dyDescent="0.3">
      <c r="A525" s="30">
        <v>38</v>
      </c>
      <c r="B525" s="31">
        <v>8.75</v>
      </c>
      <c r="C525" s="32">
        <v>88.53</v>
      </c>
      <c r="D525" s="33" t="s">
        <v>22</v>
      </c>
    </row>
    <row r="526" spans="1:4" x14ac:dyDescent="0.3">
      <c r="A526" s="30">
        <v>38</v>
      </c>
      <c r="B526" s="31">
        <v>7.21</v>
      </c>
      <c r="C526" s="32">
        <v>86.23</v>
      </c>
      <c r="D526" s="33" t="s">
        <v>22</v>
      </c>
    </row>
    <row r="527" spans="1:4" x14ac:dyDescent="0.3">
      <c r="A527" s="34">
        <v>38</v>
      </c>
      <c r="B527" s="35">
        <v>5.5</v>
      </c>
      <c r="C527" s="36">
        <v>42.01</v>
      </c>
      <c r="D527" s="37" t="s">
        <v>22</v>
      </c>
    </row>
    <row r="528" spans="1:4" x14ac:dyDescent="0.3">
      <c r="A528" s="30">
        <v>38</v>
      </c>
      <c r="B528" s="31">
        <v>8.56</v>
      </c>
      <c r="C528" s="32">
        <v>103.65</v>
      </c>
      <c r="D528" s="33" t="s">
        <v>10</v>
      </c>
    </row>
    <row r="529" spans="1:4" x14ac:dyDescent="0.3">
      <c r="A529" s="30">
        <v>38</v>
      </c>
      <c r="B529" s="31">
        <v>4.75</v>
      </c>
      <c r="C529" s="32">
        <v>51</v>
      </c>
      <c r="D529" s="33" t="s">
        <v>22</v>
      </c>
    </row>
    <row r="530" spans="1:4" x14ac:dyDescent="0.3">
      <c r="A530" s="30">
        <v>38</v>
      </c>
      <c r="B530" s="31">
        <v>7.31</v>
      </c>
      <c r="C530" s="32">
        <v>51.36</v>
      </c>
      <c r="D530" s="33" t="s">
        <v>10</v>
      </c>
    </row>
    <row r="531" spans="1:4" x14ac:dyDescent="0.3">
      <c r="A531" s="34">
        <v>38</v>
      </c>
      <c r="B531" s="35">
        <v>9.24</v>
      </c>
      <c r="C531" s="36">
        <v>91.7</v>
      </c>
      <c r="D531" s="37" t="s">
        <v>10</v>
      </c>
    </row>
    <row r="532" spans="1:4" x14ac:dyDescent="0.3">
      <c r="A532" s="30">
        <v>38</v>
      </c>
      <c r="B532" s="31">
        <v>9.8800000000000008</v>
      </c>
      <c r="C532" s="32">
        <v>51.89</v>
      </c>
      <c r="D532" s="33" t="s">
        <v>10</v>
      </c>
    </row>
    <row r="533" spans="1:4" x14ac:dyDescent="0.3">
      <c r="A533" s="34">
        <v>38</v>
      </c>
      <c r="B533" s="35">
        <v>7.81</v>
      </c>
      <c r="C533" s="36">
        <v>44.39</v>
      </c>
      <c r="D533" s="37" t="s">
        <v>10</v>
      </c>
    </row>
    <row r="534" spans="1:4" x14ac:dyDescent="0.3">
      <c r="A534" s="34">
        <v>38</v>
      </c>
      <c r="B534" s="35">
        <v>6.02</v>
      </c>
      <c r="C534" s="36">
        <v>45.03</v>
      </c>
      <c r="D534" s="37" t="s">
        <v>10</v>
      </c>
    </row>
    <row r="535" spans="1:4" x14ac:dyDescent="0.3">
      <c r="A535" s="34">
        <v>38</v>
      </c>
      <c r="B535" s="35">
        <v>4.92</v>
      </c>
      <c r="C535" s="36">
        <v>38.86</v>
      </c>
      <c r="D535" s="37" t="s">
        <v>10</v>
      </c>
    </row>
    <row r="536" spans="1:4" x14ac:dyDescent="0.3">
      <c r="A536" s="30">
        <v>38</v>
      </c>
      <c r="B536" s="31">
        <v>6.92</v>
      </c>
      <c r="C536" s="32">
        <v>50.8</v>
      </c>
      <c r="D536" s="33" t="s">
        <v>10</v>
      </c>
    </row>
    <row r="537" spans="1:4" x14ac:dyDescent="0.3">
      <c r="A537" s="30">
        <v>38</v>
      </c>
      <c r="B537" s="31">
        <v>3.6</v>
      </c>
      <c r="C537" s="32">
        <v>48.57</v>
      </c>
      <c r="D537" s="33" t="s">
        <v>10</v>
      </c>
    </row>
    <row r="538" spans="1:4" x14ac:dyDescent="0.3">
      <c r="A538" s="34">
        <v>39</v>
      </c>
      <c r="B538" s="35">
        <v>5.47</v>
      </c>
      <c r="C538" s="36">
        <v>49.61</v>
      </c>
      <c r="D538" s="37" t="s">
        <v>22</v>
      </c>
    </row>
    <row r="539" spans="1:4" x14ac:dyDescent="0.3">
      <c r="A539" s="30">
        <v>39</v>
      </c>
      <c r="B539" s="31">
        <v>8.93</v>
      </c>
      <c r="C539" s="32">
        <v>72.44</v>
      </c>
      <c r="D539" s="33" t="s">
        <v>22</v>
      </c>
    </row>
    <row r="540" spans="1:4" x14ac:dyDescent="0.3">
      <c r="A540" s="34">
        <v>39</v>
      </c>
      <c r="B540" s="35">
        <v>8.02</v>
      </c>
      <c r="C540" s="36">
        <v>62.53</v>
      </c>
      <c r="D540" s="37" t="s">
        <v>22</v>
      </c>
    </row>
    <row r="541" spans="1:4" x14ac:dyDescent="0.3">
      <c r="A541" s="30">
        <v>39</v>
      </c>
      <c r="B541" s="31">
        <v>5.38</v>
      </c>
      <c r="C541" s="32">
        <v>46.56</v>
      </c>
      <c r="D541" s="33" t="s">
        <v>22</v>
      </c>
    </row>
    <row r="542" spans="1:4" x14ac:dyDescent="0.3">
      <c r="A542" s="34">
        <v>39</v>
      </c>
      <c r="B542" s="35">
        <v>7.98</v>
      </c>
      <c r="C542" s="36">
        <v>55.94</v>
      </c>
      <c r="D542" s="37" t="s">
        <v>10</v>
      </c>
    </row>
    <row r="543" spans="1:4" x14ac:dyDescent="0.3">
      <c r="A543" s="30">
        <v>39</v>
      </c>
      <c r="B543" s="31">
        <v>7.07</v>
      </c>
      <c r="C543" s="32">
        <v>48.18</v>
      </c>
      <c r="D543" s="33" t="s">
        <v>10</v>
      </c>
    </row>
    <row r="544" spans="1:4" x14ac:dyDescent="0.3">
      <c r="A544" s="30">
        <v>39</v>
      </c>
      <c r="B544" s="31">
        <v>3</v>
      </c>
      <c r="C544" s="32">
        <v>58.89</v>
      </c>
      <c r="D544" s="33" t="s">
        <v>10</v>
      </c>
    </row>
    <row r="545" spans="1:4" x14ac:dyDescent="0.3">
      <c r="A545" s="30">
        <v>39</v>
      </c>
      <c r="B545" s="31">
        <v>2.1</v>
      </c>
      <c r="C545" s="32">
        <v>43.17</v>
      </c>
      <c r="D545" s="33" t="s">
        <v>10</v>
      </c>
    </row>
    <row r="546" spans="1:4" x14ac:dyDescent="0.3">
      <c r="A546" s="34">
        <v>39</v>
      </c>
      <c r="B546" s="35">
        <v>12.5</v>
      </c>
      <c r="C546" s="36">
        <v>105.61</v>
      </c>
      <c r="D546" s="37" t="s">
        <v>10</v>
      </c>
    </row>
    <row r="547" spans="1:4" x14ac:dyDescent="0.3">
      <c r="A547" s="34">
        <v>40</v>
      </c>
      <c r="B547" s="35">
        <v>6.96</v>
      </c>
      <c r="C547" s="36">
        <v>63.5</v>
      </c>
      <c r="D547" s="37" t="s">
        <v>22</v>
      </c>
    </row>
    <row r="548" spans="1:4" x14ac:dyDescent="0.3">
      <c r="A548" s="30">
        <v>40</v>
      </c>
      <c r="B548" s="31">
        <v>4.4400000000000004</v>
      </c>
      <c r="C548" s="32">
        <v>24.63</v>
      </c>
      <c r="D548" s="33" t="s">
        <v>22</v>
      </c>
    </row>
    <row r="549" spans="1:4" x14ac:dyDescent="0.3">
      <c r="A549" s="30">
        <v>40</v>
      </c>
      <c r="B549" s="31">
        <v>9.27</v>
      </c>
      <c r="C549" s="32">
        <v>55.3</v>
      </c>
      <c r="D549" s="33" t="s">
        <v>10</v>
      </c>
    </row>
    <row r="550" spans="1:4" x14ac:dyDescent="0.3">
      <c r="A550" s="30">
        <v>40</v>
      </c>
      <c r="B550" s="31">
        <v>5.5</v>
      </c>
      <c r="C550" s="32">
        <v>70.36</v>
      </c>
      <c r="D550" s="33" t="s">
        <v>10</v>
      </c>
    </row>
    <row r="551" spans="1:4" x14ac:dyDescent="0.3">
      <c r="A551" s="30">
        <v>40</v>
      </c>
      <c r="B551" s="31">
        <v>9.2100000000000009</v>
      </c>
      <c r="C551" s="32">
        <v>67.63</v>
      </c>
      <c r="D551" s="33" t="s">
        <v>10</v>
      </c>
    </row>
    <row r="552" spans="1:4" x14ac:dyDescent="0.3">
      <c r="A552" s="34">
        <v>40</v>
      </c>
      <c r="B552" s="35">
        <v>8.6999999999999993</v>
      </c>
      <c r="C552" s="36">
        <v>66.56</v>
      </c>
      <c r="D552" s="37" t="s">
        <v>10</v>
      </c>
    </row>
    <row r="553" spans="1:4" x14ac:dyDescent="0.3">
      <c r="A553" s="34">
        <v>40</v>
      </c>
      <c r="B553" s="35">
        <v>10.6</v>
      </c>
      <c r="C553" s="36">
        <v>80</v>
      </c>
      <c r="D553" s="37" t="s">
        <v>10</v>
      </c>
    </row>
    <row r="554" spans="1:4" x14ac:dyDescent="0.3">
      <c r="A554" s="34">
        <v>40</v>
      </c>
      <c r="B554" s="35">
        <v>12.1</v>
      </c>
      <c r="C554" s="36">
        <v>94.07</v>
      </c>
      <c r="D554" s="37" t="s">
        <v>10</v>
      </c>
    </row>
    <row r="555" spans="1:4" x14ac:dyDescent="0.3">
      <c r="A555" s="34">
        <v>41</v>
      </c>
      <c r="B555" s="35">
        <v>9.23</v>
      </c>
      <c r="C555" s="36">
        <v>74.239999999999995</v>
      </c>
      <c r="D555" s="37" t="s">
        <v>22</v>
      </c>
    </row>
    <row r="556" spans="1:4" x14ac:dyDescent="0.3">
      <c r="A556" s="34">
        <v>41</v>
      </c>
      <c r="B556" s="35">
        <v>5.14</v>
      </c>
      <c r="C556" s="36">
        <v>46.8</v>
      </c>
      <c r="D556" s="37" t="s">
        <v>22</v>
      </c>
    </row>
    <row r="557" spans="1:4" x14ac:dyDescent="0.3">
      <c r="A557" s="34">
        <v>41</v>
      </c>
      <c r="B557" s="35">
        <v>8.68</v>
      </c>
      <c r="C557" s="36">
        <v>67.36</v>
      </c>
      <c r="D557" s="37" t="s">
        <v>22</v>
      </c>
    </row>
    <row r="558" spans="1:4" x14ac:dyDescent="0.3">
      <c r="A558" s="34">
        <v>41</v>
      </c>
      <c r="B558" s="35">
        <v>7.05</v>
      </c>
      <c r="C558" s="36">
        <v>48.83</v>
      </c>
      <c r="D558" s="37" t="s">
        <v>22</v>
      </c>
    </row>
    <row r="559" spans="1:4" x14ac:dyDescent="0.3">
      <c r="A559" s="34">
        <v>41</v>
      </c>
      <c r="B559" s="35">
        <v>5.74</v>
      </c>
      <c r="C559" s="36">
        <v>77.319999999999993</v>
      </c>
      <c r="D559" s="37" t="s">
        <v>10</v>
      </c>
    </row>
    <row r="560" spans="1:4" x14ac:dyDescent="0.3">
      <c r="A560" s="34">
        <v>41</v>
      </c>
      <c r="B560" s="35">
        <v>4.6399999999999997</v>
      </c>
      <c r="C560" s="36">
        <v>38.450000000000003</v>
      </c>
      <c r="D560" s="37" t="s">
        <v>10</v>
      </c>
    </row>
    <row r="561" spans="1:4" x14ac:dyDescent="0.3">
      <c r="A561" s="34">
        <v>41</v>
      </c>
      <c r="B561" s="35">
        <v>8.19</v>
      </c>
      <c r="C561" s="36">
        <v>70.88</v>
      </c>
      <c r="D561" s="37" t="s">
        <v>10</v>
      </c>
    </row>
    <row r="562" spans="1:4" x14ac:dyDescent="0.3">
      <c r="A562" s="34">
        <v>41</v>
      </c>
      <c r="B562" s="35">
        <v>11.7</v>
      </c>
      <c r="C562" s="36">
        <v>93.63</v>
      </c>
      <c r="D562" s="37" t="s">
        <v>10</v>
      </c>
    </row>
    <row r="563" spans="1:4" x14ac:dyDescent="0.3">
      <c r="A563" s="30">
        <v>41</v>
      </c>
      <c r="B563" s="31">
        <v>12.5</v>
      </c>
      <c r="C563" s="32">
        <v>99.72</v>
      </c>
      <c r="D563" s="33" t="s">
        <v>10</v>
      </c>
    </row>
    <row r="564" spans="1:4" x14ac:dyDescent="0.3">
      <c r="A564" s="30">
        <v>41</v>
      </c>
      <c r="B564" s="31">
        <v>11.1</v>
      </c>
      <c r="C564" s="32">
        <v>67.2</v>
      </c>
      <c r="D564" s="33" t="s">
        <v>10</v>
      </c>
    </row>
    <row r="565" spans="1:4" x14ac:dyDescent="0.3">
      <c r="A565" s="34">
        <v>41</v>
      </c>
      <c r="B565" s="35">
        <v>12.5</v>
      </c>
      <c r="C565" s="36">
        <v>100.55</v>
      </c>
      <c r="D565" s="37" t="s">
        <v>10</v>
      </c>
    </row>
    <row r="566" spans="1:4" x14ac:dyDescent="0.3">
      <c r="A566" s="30">
        <v>42</v>
      </c>
      <c r="B566" s="31">
        <v>7.52</v>
      </c>
      <c r="C566" s="32">
        <v>54.57</v>
      </c>
      <c r="D566" s="33" t="s">
        <v>22</v>
      </c>
    </row>
    <row r="567" spans="1:4" x14ac:dyDescent="0.3">
      <c r="A567" s="30">
        <v>42</v>
      </c>
      <c r="B567" s="31">
        <v>7.68</v>
      </c>
      <c r="C567" s="32">
        <v>70.06</v>
      </c>
      <c r="D567" s="33" t="s">
        <v>22</v>
      </c>
    </row>
    <row r="568" spans="1:4" x14ac:dyDescent="0.3">
      <c r="A568" s="30">
        <v>42</v>
      </c>
      <c r="B568" s="31">
        <v>7.06</v>
      </c>
      <c r="C568" s="32">
        <v>86.68</v>
      </c>
      <c r="D568" s="33" t="s">
        <v>22</v>
      </c>
    </row>
    <row r="569" spans="1:4" x14ac:dyDescent="0.3">
      <c r="A569" s="30">
        <v>42</v>
      </c>
      <c r="B569" s="31">
        <v>7.33</v>
      </c>
      <c r="C569" s="32">
        <v>84.13</v>
      </c>
      <c r="D569" s="33" t="s">
        <v>10</v>
      </c>
    </row>
    <row r="570" spans="1:4" x14ac:dyDescent="0.3">
      <c r="A570" s="30">
        <v>42</v>
      </c>
      <c r="B570" s="31">
        <v>6.71</v>
      </c>
      <c r="C570" s="32">
        <v>70.739999999999995</v>
      </c>
      <c r="D570" s="33" t="s">
        <v>10</v>
      </c>
    </row>
    <row r="571" spans="1:4" x14ac:dyDescent="0.3">
      <c r="A571" s="30">
        <v>42</v>
      </c>
      <c r="B571" s="31">
        <v>7.67</v>
      </c>
      <c r="C571" s="32">
        <v>58.01</v>
      </c>
      <c r="D571" s="33" t="s">
        <v>10</v>
      </c>
    </row>
    <row r="572" spans="1:4" x14ac:dyDescent="0.3">
      <c r="A572" s="30">
        <v>42</v>
      </c>
      <c r="B572" s="31">
        <v>6.73</v>
      </c>
      <c r="C572" s="32">
        <v>67.739999999999995</v>
      </c>
      <c r="D572" s="33" t="s">
        <v>10</v>
      </c>
    </row>
    <row r="573" spans="1:4" x14ac:dyDescent="0.3">
      <c r="A573" s="30">
        <v>42</v>
      </c>
      <c r="B573" s="31">
        <v>5.61</v>
      </c>
      <c r="C573" s="32">
        <v>47.22</v>
      </c>
      <c r="D573" s="33" t="s">
        <v>10</v>
      </c>
    </row>
    <row r="574" spans="1:4" x14ac:dyDescent="0.3">
      <c r="A574" s="30">
        <v>42</v>
      </c>
      <c r="B574" s="31">
        <v>8.68</v>
      </c>
      <c r="C574" s="32">
        <v>42.13</v>
      </c>
      <c r="D574" s="33" t="s">
        <v>10</v>
      </c>
    </row>
    <row r="575" spans="1:4" x14ac:dyDescent="0.3">
      <c r="A575" s="30">
        <v>42</v>
      </c>
      <c r="B575" s="31">
        <v>3.3</v>
      </c>
      <c r="C575" s="32">
        <v>41.24</v>
      </c>
      <c r="D575" s="33" t="s">
        <v>10</v>
      </c>
    </row>
    <row r="576" spans="1:4" x14ac:dyDescent="0.3">
      <c r="A576" s="34">
        <v>43</v>
      </c>
      <c r="B576" s="35">
        <v>5.03</v>
      </c>
      <c r="C576" s="36">
        <v>41.59</v>
      </c>
      <c r="D576" s="37" t="s">
        <v>22</v>
      </c>
    </row>
    <row r="577" spans="1:4" x14ac:dyDescent="0.3">
      <c r="A577" s="30">
        <v>43</v>
      </c>
      <c r="B577" s="31">
        <v>5.56</v>
      </c>
      <c r="C577" s="32">
        <v>43.2</v>
      </c>
      <c r="D577" s="33" t="s">
        <v>22</v>
      </c>
    </row>
    <row r="578" spans="1:4" x14ac:dyDescent="0.3">
      <c r="A578" s="34">
        <v>43</v>
      </c>
      <c r="B578" s="35">
        <v>9.27</v>
      </c>
      <c r="C578" s="36">
        <v>63.57</v>
      </c>
      <c r="D578" s="37" t="s">
        <v>22</v>
      </c>
    </row>
    <row r="579" spans="1:4" x14ac:dyDescent="0.3">
      <c r="A579" s="34">
        <v>43</v>
      </c>
      <c r="B579" s="35">
        <v>4.68</v>
      </c>
      <c r="C579" s="36">
        <v>50.07</v>
      </c>
      <c r="D579" s="37" t="s">
        <v>22</v>
      </c>
    </row>
    <row r="580" spans="1:4" x14ac:dyDescent="0.3">
      <c r="A580" s="30">
        <v>43</v>
      </c>
      <c r="B580" s="31">
        <v>9.01</v>
      </c>
      <c r="C580" s="32">
        <v>61.06</v>
      </c>
      <c r="D580" s="33" t="s">
        <v>22</v>
      </c>
    </row>
    <row r="581" spans="1:4" x14ac:dyDescent="0.3">
      <c r="A581" s="30">
        <v>43</v>
      </c>
      <c r="B581" s="31">
        <v>7</v>
      </c>
      <c r="C581" s="32">
        <v>38.090000000000003</v>
      </c>
      <c r="D581" s="33" t="s">
        <v>10</v>
      </c>
    </row>
    <row r="582" spans="1:4" x14ac:dyDescent="0.3">
      <c r="A582" s="30">
        <v>43</v>
      </c>
      <c r="B582" s="31">
        <v>8.85</v>
      </c>
      <c r="C582" s="32">
        <v>66.16</v>
      </c>
      <c r="D582" s="33" t="s">
        <v>10</v>
      </c>
    </row>
    <row r="583" spans="1:4" x14ac:dyDescent="0.3">
      <c r="A583" s="30">
        <v>43</v>
      </c>
      <c r="B583" s="31">
        <v>9.18</v>
      </c>
      <c r="C583" s="32">
        <v>65.19</v>
      </c>
      <c r="D583" s="33" t="s">
        <v>10</v>
      </c>
    </row>
    <row r="584" spans="1:4" x14ac:dyDescent="0.3">
      <c r="A584" s="30">
        <v>43</v>
      </c>
      <c r="B584" s="31">
        <v>6.23</v>
      </c>
      <c r="C584" s="32">
        <v>42.26</v>
      </c>
      <c r="D584" s="33" t="s">
        <v>10</v>
      </c>
    </row>
    <row r="585" spans="1:4" x14ac:dyDescent="0.3">
      <c r="A585" s="30">
        <v>43</v>
      </c>
      <c r="B585" s="31">
        <v>4</v>
      </c>
      <c r="C585" s="32">
        <v>18.28</v>
      </c>
      <c r="D585" s="33" t="s">
        <v>10</v>
      </c>
    </row>
    <row r="586" spans="1:4" x14ac:dyDescent="0.3">
      <c r="A586" s="30">
        <v>44</v>
      </c>
      <c r="B586" s="31">
        <v>9.9600000000000009</v>
      </c>
      <c r="C586" s="32">
        <v>78.3</v>
      </c>
      <c r="D586" s="33" t="s">
        <v>22</v>
      </c>
    </row>
    <row r="587" spans="1:4" x14ac:dyDescent="0.3">
      <c r="A587" s="34">
        <v>44</v>
      </c>
      <c r="B587" s="35">
        <v>6.44</v>
      </c>
      <c r="C587" s="36">
        <v>95.27</v>
      </c>
      <c r="D587" s="37" t="s">
        <v>22</v>
      </c>
    </row>
    <row r="588" spans="1:4" x14ac:dyDescent="0.3">
      <c r="A588" s="30">
        <v>44</v>
      </c>
      <c r="B588" s="31">
        <v>8.7899999999999991</v>
      </c>
      <c r="C588" s="32">
        <v>91.53</v>
      </c>
      <c r="D588" s="33" t="s">
        <v>10</v>
      </c>
    </row>
    <row r="589" spans="1:4" x14ac:dyDescent="0.3">
      <c r="A589" s="34">
        <v>44</v>
      </c>
      <c r="B589" s="35">
        <v>5.67</v>
      </c>
      <c r="C589" s="36">
        <v>77.45</v>
      </c>
      <c r="D589" s="37" t="s">
        <v>10</v>
      </c>
    </row>
    <row r="590" spans="1:4" x14ac:dyDescent="0.3">
      <c r="A590" s="30">
        <v>44</v>
      </c>
      <c r="B590" s="31">
        <v>3.3</v>
      </c>
      <c r="C590" s="32">
        <v>35.11</v>
      </c>
      <c r="D590" s="33" t="s">
        <v>10</v>
      </c>
    </row>
    <row r="591" spans="1:4" x14ac:dyDescent="0.3">
      <c r="A591" s="34">
        <v>44</v>
      </c>
      <c r="B591" s="35">
        <v>10.3</v>
      </c>
      <c r="C591" s="36">
        <v>89.49</v>
      </c>
      <c r="D591" s="37" t="s">
        <v>10</v>
      </c>
    </row>
    <row r="592" spans="1:4" x14ac:dyDescent="0.3">
      <c r="A592" s="34">
        <v>45</v>
      </c>
      <c r="B592" s="35">
        <v>8.7100000000000009</v>
      </c>
      <c r="C592" s="36">
        <v>73.91</v>
      </c>
      <c r="D592" s="37" t="s">
        <v>22</v>
      </c>
    </row>
    <row r="593" spans="1:4" x14ac:dyDescent="0.3">
      <c r="A593" s="30">
        <v>45</v>
      </c>
      <c r="B593" s="31">
        <v>4.59</v>
      </c>
      <c r="C593" s="32">
        <v>44.25</v>
      </c>
      <c r="D593" s="33" t="s">
        <v>22</v>
      </c>
    </row>
    <row r="594" spans="1:4" x14ac:dyDescent="0.3">
      <c r="A594" s="30">
        <v>45</v>
      </c>
      <c r="B594" s="31">
        <v>6.06</v>
      </c>
      <c r="C594" s="32">
        <v>54.51</v>
      </c>
      <c r="D594" s="33" t="s">
        <v>10</v>
      </c>
    </row>
    <row r="595" spans="1:4" x14ac:dyDescent="0.3">
      <c r="A595" s="30">
        <v>45</v>
      </c>
      <c r="B595" s="31">
        <v>11.8</v>
      </c>
      <c r="C595" s="32">
        <v>78.2</v>
      </c>
      <c r="D595" s="33" t="s">
        <v>10</v>
      </c>
    </row>
    <row r="596" spans="1:4" x14ac:dyDescent="0.3">
      <c r="A596" s="30">
        <v>46</v>
      </c>
      <c r="B596" s="31">
        <v>9.93</v>
      </c>
      <c r="C596" s="32">
        <v>80.16</v>
      </c>
      <c r="D596" s="33" t="s">
        <v>22</v>
      </c>
    </row>
    <row r="597" spans="1:4" x14ac:dyDescent="0.3">
      <c r="A597" s="30">
        <v>46</v>
      </c>
      <c r="B597" s="31">
        <v>7.22</v>
      </c>
      <c r="C597" s="32">
        <v>61.92</v>
      </c>
      <c r="D597" s="33" t="s">
        <v>22</v>
      </c>
    </row>
    <row r="598" spans="1:4" x14ac:dyDescent="0.3">
      <c r="A598" s="34">
        <v>46</v>
      </c>
      <c r="B598" s="35">
        <v>5.45</v>
      </c>
      <c r="C598" s="36">
        <v>53</v>
      </c>
      <c r="D598" s="37" t="s">
        <v>10</v>
      </c>
    </row>
    <row r="599" spans="1:4" x14ac:dyDescent="0.3">
      <c r="A599" s="34">
        <v>46</v>
      </c>
      <c r="B599" s="35">
        <v>8.14</v>
      </c>
      <c r="C599" s="36">
        <v>74.739999999999995</v>
      </c>
      <c r="D599" s="37" t="s">
        <v>10</v>
      </c>
    </row>
    <row r="600" spans="1:4" x14ac:dyDescent="0.3">
      <c r="A600" s="30">
        <v>46</v>
      </c>
      <c r="B600" s="31">
        <v>9.6199999999999992</v>
      </c>
      <c r="C600" s="32">
        <v>92.89</v>
      </c>
      <c r="D600" s="33" t="s">
        <v>10</v>
      </c>
    </row>
    <row r="601" spans="1:4" x14ac:dyDescent="0.3">
      <c r="A601" s="34">
        <v>46</v>
      </c>
      <c r="B601" s="35">
        <v>9.4700000000000006</v>
      </c>
      <c r="C601" s="36">
        <v>75.08</v>
      </c>
      <c r="D601" s="37" t="s">
        <v>10</v>
      </c>
    </row>
    <row r="602" spans="1:4" x14ac:dyDescent="0.3">
      <c r="A602" s="34">
        <v>46</v>
      </c>
      <c r="B602" s="35">
        <v>12.2</v>
      </c>
      <c r="C602" s="36">
        <v>90.89</v>
      </c>
      <c r="D602" s="37" t="s">
        <v>10</v>
      </c>
    </row>
    <row r="603" spans="1:4" x14ac:dyDescent="0.3">
      <c r="A603" s="34">
        <v>47</v>
      </c>
      <c r="B603" s="35">
        <v>9.2100000000000009</v>
      </c>
      <c r="C603" s="36">
        <v>62.31</v>
      </c>
      <c r="D603" s="37" t="s">
        <v>22</v>
      </c>
    </row>
    <row r="604" spans="1:4" x14ac:dyDescent="0.3">
      <c r="A604" s="30">
        <v>47</v>
      </c>
      <c r="B604" s="31">
        <v>7.59</v>
      </c>
      <c r="C604" s="32">
        <v>83.57</v>
      </c>
      <c r="D604" s="33" t="s">
        <v>22</v>
      </c>
    </row>
    <row r="605" spans="1:4" x14ac:dyDescent="0.3">
      <c r="A605" s="30">
        <v>47</v>
      </c>
      <c r="B605" s="31">
        <v>5.23</v>
      </c>
      <c r="C605" s="32">
        <v>40.19</v>
      </c>
      <c r="D605" s="33" t="s">
        <v>22</v>
      </c>
    </row>
    <row r="606" spans="1:4" x14ac:dyDescent="0.3">
      <c r="A606" s="34">
        <v>47</v>
      </c>
      <c r="B606" s="35">
        <v>6.36</v>
      </c>
      <c r="C606" s="36">
        <v>67.44</v>
      </c>
      <c r="D606" s="37" t="s">
        <v>22</v>
      </c>
    </row>
    <row r="607" spans="1:4" x14ac:dyDescent="0.3">
      <c r="A607" s="30">
        <v>47</v>
      </c>
      <c r="B607" s="31">
        <v>5.03</v>
      </c>
      <c r="C607" s="32">
        <v>31.21</v>
      </c>
      <c r="D607" s="33" t="s">
        <v>22</v>
      </c>
    </row>
    <row r="608" spans="1:4" x14ac:dyDescent="0.3">
      <c r="A608" s="30">
        <v>47</v>
      </c>
      <c r="B608" s="31">
        <v>4.5</v>
      </c>
      <c r="C608" s="32">
        <v>64.67</v>
      </c>
      <c r="D608" s="33" t="s">
        <v>10</v>
      </c>
    </row>
    <row r="609" spans="1:4" x14ac:dyDescent="0.3">
      <c r="A609" s="30">
        <v>47</v>
      </c>
      <c r="B609" s="31">
        <v>3.6</v>
      </c>
      <c r="C609" s="32">
        <v>30.33</v>
      </c>
      <c r="D609" s="33" t="s">
        <v>10</v>
      </c>
    </row>
    <row r="610" spans="1:4" x14ac:dyDescent="0.3">
      <c r="A610" s="30">
        <v>48</v>
      </c>
      <c r="B610" s="31">
        <v>9.58</v>
      </c>
      <c r="C610" s="32">
        <v>77.38</v>
      </c>
      <c r="D610" s="33" t="s">
        <v>22</v>
      </c>
    </row>
    <row r="611" spans="1:4" x14ac:dyDescent="0.3">
      <c r="A611" s="34">
        <v>48</v>
      </c>
      <c r="B611" s="35">
        <v>6.09</v>
      </c>
      <c r="C611" s="36">
        <v>65.209999999999994</v>
      </c>
      <c r="D611" s="37" t="s">
        <v>22</v>
      </c>
    </row>
    <row r="612" spans="1:4" x14ac:dyDescent="0.3">
      <c r="A612" s="34">
        <v>48</v>
      </c>
      <c r="B612" s="35">
        <v>4</v>
      </c>
      <c r="C612" s="36">
        <v>30.62</v>
      </c>
      <c r="D612" s="37" t="s">
        <v>10</v>
      </c>
    </row>
    <row r="613" spans="1:4" x14ac:dyDescent="0.3">
      <c r="A613" s="34">
        <v>48</v>
      </c>
      <c r="B613" s="35">
        <v>5.53</v>
      </c>
      <c r="C613" s="36">
        <v>61.26</v>
      </c>
      <c r="D613" s="37" t="s">
        <v>10</v>
      </c>
    </row>
    <row r="614" spans="1:4" x14ac:dyDescent="0.3">
      <c r="A614" s="34">
        <v>48</v>
      </c>
      <c r="B614" s="35">
        <v>6.78</v>
      </c>
      <c r="C614" s="36">
        <v>73.25</v>
      </c>
      <c r="D614" s="37" t="s">
        <v>10</v>
      </c>
    </row>
    <row r="615" spans="1:4" x14ac:dyDescent="0.3">
      <c r="A615" s="30">
        <v>48</v>
      </c>
      <c r="B615" s="31">
        <v>5.86</v>
      </c>
      <c r="C615" s="32">
        <v>77.989999999999995</v>
      </c>
      <c r="D615" s="33" t="s">
        <v>10</v>
      </c>
    </row>
    <row r="616" spans="1:4" x14ac:dyDescent="0.3">
      <c r="A616" s="30">
        <v>48</v>
      </c>
      <c r="B616" s="31">
        <v>6.23</v>
      </c>
      <c r="C616" s="32">
        <v>36.51</v>
      </c>
      <c r="D616" s="33" t="s">
        <v>10</v>
      </c>
    </row>
    <row r="617" spans="1:4" x14ac:dyDescent="0.3">
      <c r="A617" s="34">
        <v>48</v>
      </c>
      <c r="B617" s="35">
        <v>4.6900000000000004</v>
      </c>
      <c r="C617" s="36">
        <v>61.81</v>
      </c>
      <c r="D617" s="37" t="s">
        <v>10</v>
      </c>
    </row>
    <row r="618" spans="1:4" x14ac:dyDescent="0.3">
      <c r="A618" s="34">
        <v>48</v>
      </c>
      <c r="B618" s="35">
        <v>5.93</v>
      </c>
      <c r="C618" s="36">
        <v>10.96</v>
      </c>
      <c r="D618" s="37" t="s">
        <v>10</v>
      </c>
    </row>
    <row r="619" spans="1:4" x14ac:dyDescent="0.3">
      <c r="A619" s="34">
        <v>49</v>
      </c>
      <c r="B619" s="35">
        <v>6.76</v>
      </c>
      <c r="C619" s="36">
        <v>59.39</v>
      </c>
      <c r="D619" s="37" t="s">
        <v>22</v>
      </c>
    </row>
    <row r="620" spans="1:4" x14ac:dyDescent="0.3">
      <c r="A620" s="34">
        <v>49</v>
      </c>
      <c r="B620" s="35">
        <v>6.69</v>
      </c>
      <c r="C620" s="36">
        <v>66.430000000000007</v>
      </c>
      <c r="D620" s="37" t="s">
        <v>10</v>
      </c>
    </row>
    <row r="621" spans="1:4" x14ac:dyDescent="0.3">
      <c r="A621" s="30">
        <v>49</v>
      </c>
      <c r="B621" s="31">
        <v>5.61</v>
      </c>
      <c r="C621" s="32">
        <v>71.069999999999993</v>
      </c>
      <c r="D621" s="33" t="s">
        <v>10</v>
      </c>
    </row>
    <row r="622" spans="1:4" x14ac:dyDescent="0.3">
      <c r="A622" s="30">
        <v>49</v>
      </c>
      <c r="B622" s="31">
        <v>7.37</v>
      </c>
      <c r="C622" s="32">
        <v>47.75</v>
      </c>
      <c r="D622" s="33" t="s">
        <v>10</v>
      </c>
    </row>
    <row r="623" spans="1:4" x14ac:dyDescent="0.3">
      <c r="A623" s="34">
        <v>49</v>
      </c>
      <c r="B623" s="35">
        <v>4</v>
      </c>
      <c r="C623" s="36">
        <v>21.99</v>
      </c>
      <c r="D623" s="37" t="s">
        <v>10</v>
      </c>
    </row>
    <row r="624" spans="1:4" x14ac:dyDescent="0.3">
      <c r="A624" s="34">
        <v>50</v>
      </c>
      <c r="B624" s="35">
        <v>5.58</v>
      </c>
      <c r="C624" s="36">
        <v>24.34</v>
      </c>
      <c r="D624" s="37" t="s">
        <v>10</v>
      </c>
    </row>
    <row r="625" spans="1:4" x14ac:dyDescent="0.3">
      <c r="A625" s="30">
        <v>50</v>
      </c>
      <c r="B625" s="31">
        <v>6.18</v>
      </c>
      <c r="C625" s="32">
        <v>31.57</v>
      </c>
      <c r="D625" s="33" t="s">
        <v>10</v>
      </c>
    </row>
    <row r="626" spans="1:4" x14ac:dyDescent="0.3">
      <c r="A626" s="30">
        <v>50</v>
      </c>
      <c r="B626" s="31">
        <v>8.42</v>
      </c>
      <c r="C626" s="32">
        <v>88.33</v>
      </c>
      <c r="D626" s="33" t="s">
        <v>10</v>
      </c>
    </row>
    <row r="627" spans="1:4" x14ac:dyDescent="0.3">
      <c r="A627" s="34">
        <v>50</v>
      </c>
      <c r="B627" s="35">
        <v>5.21</v>
      </c>
      <c r="C627" s="36">
        <v>92.88</v>
      </c>
      <c r="D627" s="37" t="s">
        <v>10</v>
      </c>
    </row>
    <row r="628" spans="1:4" x14ac:dyDescent="0.3">
      <c r="A628" s="30">
        <v>50</v>
      </c>
      <c r="B628" s="31">
        <v>1.7</v>
      </c>
      <c r="C628" s="32">
        <v>17.32</v>
      </c>
      <c r="D628" s="33" t="s">
        <v>10</v>
      </c>
    </row>
    <row r="629" spans="1:4" x14ac:dyDescent="0.3">
      <c r="A629" s="34">
        <v>51</v>
      </c>
      <c r="B629" s="35">
        <v>6.86</v>
      </c>
      <c r="C629" s="36">
        <v>74.760000000000005</v>
      </c>
      <c r="D629" s="37" t="s">
        <v>22</v>
      </c>
    </row>
    <row r="630" spans="1:4" x14ac:dyDescent="0.3">
      <c r="A630" s="34">
        <v>51</v>
      </c>
      <c r="B630" s="35">
        <v>5.25</v>
      </c>
      <c r="C630" s="36">
        <v>44.82</v>
      </c>
      <c r="D630" s="37" t="s">
        <v>22</v>
      </c>
    </row>
    <row r="631" spans="1:4" x14ac:dyDescent="0.3">
      <c r="A631" s="30">
        <v>51</v>
      </c>
      <c r="B631" s="31">
        <v>8.34</v>
      </c>
      <c r="C631" s="32">
        <v>70.430000000000007</v>
      </c>
      <c r="D631" s="33" t="s">
        <v>10</v>
      </c>
    </row>
    <row r="632" spans="1:4" x14ac:dyDescent="0.3">
      <c r="A632" s="34">
        <v>51</v>
      </c>
      <c r="B632" s="35">
        <v>7.45</v>
      </c>
      <c r="C632" s="36">
        <v>62.85</v>
      </c>
      <c r="D632" s="37" t="s">
        <v>10</v>
      </c>
    </row>
    <row r="633" spans="1:4" x14ac:dyDescent="0.3">
      <c r="A633" s="30">
        <v>51</v>
      </c>
      <c r="B633" s="31">
        <v>7.45</v>
      </c>
      <c r="C633" s="32">
        <v>35.75</v>
      </c>
      <c r="D633" s="33" t="s">
        <v>10</v>
      </c>
    </row>
    <row r="634" spans="1:4" x14ac:dyDescent="0.3">
      <c r="A634" s="30">
        <v>51</v>
      </c>
      <c r="B634" s="31">
        <v>4.96</v>
      </c>
      <c r="C634" s="32">
        <v>35.53</v>
      </c>
      <c r="D634" s="33" t="s">
        <v>10</v>
      </c>
    </row>
    <row r="635" spans="1:4" x14ac:dyDescent="0.3">
      <c r="A635" s="34">
        <v>51</v>
      </c>
      <c r="B635" s="35">
        <v>6.46</v>
      </c>
      <c r="C635" s="36">
        <v>69.069999999999993</v>
      </c>
      <c r="D635" s="37" t="s">
        <v>10</v>
      </c>
    </row>
    <row r="636" spans="1:4" x14ac:dyDescent="0.3">
      <c r="A636" s="34">
        <v>51</v>
      </c>
      <c r="B636" s="35">
        <v>11.5</v>
      </c>
      <c r="C636" s="36">
        <v>118.49</v>
      </c>
      <c r="D636" s="37" t="s">
        <v>10</v>
      </c>
    </row>
    <row r="637" spans="1:4" x14ac:dyDescent="0.3">
      <c r="A637" s="34">
        <v>52</v>
      </c>
      <c r="B637" s="35">
        <v>6.17</v>
      </c>
      <c r="C637" s="36">
        <v>55.46</v>
      </c>
      <c r="D637" s="37" t="s">
        <v>22</v>
      </c>
    </row>
    <row r="638" spans="1:4" x14ac:dyDescent="0.3">
      <c r="A638" s="30">
        <v>52</v>
      </c>
      <c r="B638" s="31">
        <v>4.1399999999999997</v>
      </c>
      <c r="C638" s="32">
        <v>36.58</v>
      </c>
      <c r="D638" s="33" t="s">
        <v>10</v>
      </c>
    </row>
    <row r="639" spans="1:4" x14ac:dyDescent="0.3">
      <c r="A639" s="34">
        <v>52</v>
      </c>
      <c r="B639" s="35">
        <v>5.58</v>
      </c>
      <c r="C639" s="36">
        <v>50.66</v>
      </c>
      <c r="D639" s="37" t="s">
        <v>10</v>
      </c>
    </row>
    <row r="640" spans="1:4" x14ac:dyDescent="0.3">
      <c r="A640" s="34">
        <v>52</v>
      </c>
      <c r="B640" s="35">
        <v>4.03</v>
      </c>
      <c r="C640" s="36">
        <v>25.68</v>
      </c>
      <c r="D640" s="37" t="s">
        <v>10</v>
      </c>
    </row>
    <row r="641" spans="1:4" x14ac:dyDescent="0.3">
      <c r="A641" s="34">
        <v>53</v>
      </c>
      <c r="B641" s="35">
        <v>8.7200000000000006</v>
      </c>
      <c r="C641" s="36">
        <v>70.61</v>
      </c>
      <c r="D641" s="37" t="s">
        <v>22</v>
      </c>
    </row>
    <row r="642" spans="1:4" x14ac:dyDescent="0.3">
      <c r="A642" s="34">
        <v>53</v>
      </c>
      <c r="B642" s="35">
        <v>8.0500000000000007</v>
      </c>
      <c r="C642" s="36">
        <v>99.96</v>
      </c>
      <c r="D642" s="37" t="s">
        <v>10</v>
      </c>
    </row>
    <row r="643" spans="1:4" x14ac:dyDescent="0.3">
      <c r="A643" s="30">
        <v>54</v>
      </c>
      <c r="B643" s="31">
        <v>4.32</v>
      </c>
      <c r="C643" s="32">
        <v>41.82</v>
      </c>
      <c r="D643" s="33" t="s">
        <v>22</v>
      </c>
    </row>
    <row r="644" spans="1:4" x14ac:dyDescent="0.3">
      <c r="A644" s="34">
        <v>54</v>
      </c>
      <c r="B644" s="35">
        <v>7.58</v>
      </c>
      <c r="C644" s="36">
        <v>44.09</v>
      </c>
      <c r="D644" s="37" t="s">
        <v>22</v>
      </c>
    </row>
    <row r="645" spans="1:4" x14ac:dyDescent="0.3">
      <c r="A645" s="30">
        <v>54</v>
      </c>
      <c r="B645" s="31">
        <v>9.6199999999999992</v>
      </c>
      <c r="C645" s="32">
        <v>67.069999999999993</v>
      </c>
      <c r="D645" s="33" t="s">
        <v>10</v>
      </c>
    </row>
    <row r="646" spans="1:4" x14ac:dyDescent="0.3">
      <c r="A646" s="30">
        <v>55</v>
      </c>
      <c r="B646" s="31">
        <v>8.69</v>
      </c>
      <c r="C646" s="32">
        <v>72.78</v>
      </c>
      <c r="D646" s="33" t="s">
        <v>10</v>
      </c>
    </row>
    <row r="647" spans="1:4" x14ac:dyDescent="0.3">
      <c r="A647" s="34">
        <v>56</v>
      </c>
      <c r="B647" s="35">
        <v>6.51</v>
      </c>
      <c r="C647" s="36">
        <v>67.02</v>
      </c>
      <c r="D647" s="37" t="s">
        <v>10</v>
      </c>
    </row>
    <row r="648" spans="1:4" x14ac:dyDescent="0.3">
      <c r="A648" s="34">
        <v>57</v>
      </c>
      <c r="B648" s="35">
        <v>5.85</v>
      </c>
      <c r="C648" s="36">
        <v>28.16</v>
      </c>
      <c r="D648" s="37" t="s">
        <v>10</v>
      </c>
    </row>
    <row r="649" spans="1:4" x14ac:dyDescent="0.3">
      <c r="A649" s="34">
        <v>57</v>
      </c>
      <c r="B649" s="35">
        <v>5.96</v>
      </c>
      <c r="C649" s="36">
        <v>84.26</v>
      </c>
      <c r="D649" s="37" t="s">
        <v>10</v>
      </c>
    </row>
    <row r="650" spans="1:4" x14ac:dyDescent="0.3">
      <c r="A650" s="30">
        <v>57</v>
      </c>
      <c r="B650" s="31">
        <v>2.7</v>
      </c>
      <c r="C650" s="32">
        <v>16.579999999999998</v>
      </c>
      <c r="D650" s="33" t="s">
        <v>10</v>
      </c>
    </row>
    <row r="651" spans="1:4" x14ac:dyDescent="0.3">
      <c r="A651" s="30">
        <v>57</v>
      </c>
      <c r="B651" s="31">
        <v>13</v>
      </c>
      <c r="C651" s="32">
        <v>67.31</v>
      </c>
      <c r="D651" s="33" t="s">
        <v>10</v>
      </c>
    </row>
    <row r="652" spans="1:4" x14ac:dyDescent="0.3">
      <c r="A652" s="30">
        <v>58</v>
      </c>
      <c r="B652" s="31">
        <v>5.36</v>
      </c>
      <c r="C652" s="32">
        <v>53.2</v>
      </c>
      <c r="D652" s="33" t="s">
        <v>22</v>
      </c>
    </row>
    <row r="653" spans="1:4" x14ac:dyDescent="0.3">
      <c r="A653" s="34">
        <v>59</v>
      </c>
      <c r="B653" s="35">
        <v>8.5399999999999991</v>
      </c>
      <c r="C653" s="36">
        <v>42.33</v>
      </c>
      <c r="D653" s="37" t="s">
        <v>22</v>
      </c>
    </row>
    <row r="654" spans="1:4" x14ac:dyDescent="0.3">
      <c r="A654" s="34">
        <v>60</v>
      </c>
      <c r="B654" s="35">
        <v>4.6900000000000004</v>
      </c>
      <c r="C654" s="36">
        <v>46.24</v>
      </c>
      <c r="D654" s="37" t="s">
        <v>22</v>
      </c>
    </row>
    <row r="655" spans="1:4" x14ac:dyDescent="0.3">
      <c r="A655" s="30">
        <v>62</v>
      </c>
      <c r="B655" s="31">
        <v>9.91</v>
      </c>
      <c r="C655" s="32">
        <v>77.400000000000006</v>
      </c>
      <c r="D655" s="33" t="s">
        <v>22</v>
      </c>
    </row>
    <row r="656" spans="1:4" x14ac:dyDescent="0.3">
      <c r="A656" s="30">
        <v>63</v>
      </c>
      <c r="B656" s="31">
        <v>8.5500000000000007</v>
      </c>
      <c r="C656" s="32">
        <v>39.17</v>
      </c>
      <c r="D656" s="33" t="s">
        <v>22</v>
      </c>
    </row>
    <row r="657" spans="1:4" x14ac:dyDescent="0.3">
      <c r="A657" s="34">
        <v>64</v>
      </c>
      <c r="B657" s="35">
        <v>8.08</v>
      </c>
      <c r="C657" s="36">
        <v>89.18</v>
      </c>
      <c r="D657" s="37" t="s">
        <v>10</v>
      </c>
    </row>
    <row r="658" spans="1:4" x14ac:dyDescent="0.3">
      <c r="A658" s="34">
        <v>67</v>
      </c>
      <c r="B658" s="35">
        <v>4.17</v>
      </c>
      <c r="C658" s="36">
        <v>38.17</v>
      </c>
      <c r="D658" s="37" t="s">
        <v>22</v>
      </c>
    </row>
    <row r="659" spans="1:4" x14ac:dyDescent="0.3">
      <c r="A659" s="30">
        <v>67</v>
      </c>
      <c r="B659" s="31">
        <v>5.34</v>
      </c>
      <c r="C659" s="32">
        <v>70.22</v>
      </c>
      <c r="D659" s="33" t="s">
        <v>22</v>
      </c>
    </row>
    <row r="660" spans="1:4" x14ac:dyDescent="0.3">
      <c r="A660" s="30">
        <v>68</v>
      </c>
      <c r="B660" s="31">
        <v>4.37</v>
      </c>
      <c r="C660" s="32">
        <v>23.31</v>
      </c>
      <c r="D660" s="33" t="s">
        <v>10</v>
      </c>
    </row>
    <row r="661" spans="1:4" x14ac:dyDescent="0.3">
      <c r="A661" s="30">
        <v>74</v>
      </c>
      <c r="B661" s="31">
        <v>6.65</v>
      </c>
      <c r="C661" s="32">
        <v>55.63</v>
      </c>
      <c r="D661" s="33" t="s">
        <v>10</v>
      </c>
    </row>
    <row r="662" spans="1:4" x14ac:dyDescent="0.3">
      <c r="C662" s="3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02C0-5972-41A2-8F3F-1E72F45CA547}">
  <dimension ref="A1:G5"/>
  <sheetViews>
    <sheetView workbookViewId="0">
      <selection activeCell="J7" sqref="J7"/>
    </sheetView>
  </sheetViews>
  <sheetFormatPr baseColWidth="10" defaultRowHeight="14.4" x14ac:dyDescent="0.3"/>
  <cols>
    <col min="1" max="1" width="18.109375" customWidth="1"/>
    <col min="2" max="2" width="17.44140625" customWidth="1"/>
    <col min="3" max="3" width="22.6640625" customWidth="1"/>
    <col min="4" max="4" width="17.21875" customWidth="1"/>
    <col min="5" max="5" width="17.109375" customWidth="1"/>
    <col min="6" max="6" width="17.6640625" customWidth="1"/>
    <col min="7" max="7" width="22" customWidth="1"/>
  </cols>
  <sheetData>
    <row r="1" spans="1:7" ht="15.6" x14ac:dyDescent="0.3">
      <c r="A1" s="69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5" t="s">
        <v>7</v>
      </c>
    </row>
    <row r="2" spans="1:7" ht="16.2" thickBot="1" x14ac:dyDescent="0.35">
      <c r="A2" s="70"/>
      <c r="B2" s="6"/>
      <c r="C2" s="7"/>
      <c r="D2" s="7"/>
      <c r="E2" s="7"/>
      <c r="F2" s="7"/>
      <c r="G2" s="8"/>
    </row>
    <row r="3" spans="1:7" ht="15.6" x14ac:dyDescent="0.3">
      <c r="A3" s="9" t="s">
        <v>9</v>
      </c>
      <c r="B3" s="10">
        <v>10543</v>
      </c>
      <c r="C3" s="11">
        <v>11458</v>
      </c>
      <c r="D3" s="11">
        <v>13520</v>
      </c>
      <c r="E3" s="11">
        <v>14023</v>
      </c>
      <c r="F3" s="11">
        <v>14983</v>
      </c>
      <c r="G3" s="12">
        <v>14763.9</v>
      </c>
    </row>
    <row r="4" spans="1:7" ht="15.6" x14ac:dyDescent="0.3">
      <c r="A4" s="13" t="s">
        <v>10</v>
      </c>
      <c r="B4" s="14">
        <v>13855</v>
      </c>
      <c r="C4" s="15">
        <v>16052</v>
      </c>
      <c r="D4" s="15">
        <v>16797</v>
      </c>
      <c r="E4" s="15">
        <v>17582</v>
      </c>
      <c r="F4" s="15">
        <v>18216</v>
      </c>
      <c r="G4" s="16">
        <v>24898.82</v>
      </c>
    </row>
    <row r="5" spans="1:7" ht="16.2" thickBot="1" x14ac:dyDescent="0.35">
      <c r="A5" s="17" t="s">
        <v>11</v>
      </c>
      <c r="B5" s="18">
        <v>3002</v>
      </c>
      <c r="C5" s="19">
        <v>3769</v>
      </c>
      <c r="D5" s="19">
        <v>4230</v>
      </c>
      <c r="E5" s="19">
        <v>4341</v>
      </c>
      <c r="F5" s="19">
        <v>2713</v>
      </c>
      <c r="G5" s="20">
        <v>0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78A8-B09D-4181-A089-3C902876C2E6}">
  <dimension ref="A1:B662"/>
  <sheetViews>
    <sheetView workbookViewId="0">
      <selection activeCell="C17" sqref="C17"/>
    </sheetView>
  </sheetViews>
  <sheetFormatPr baseColWidth="10" defaultRowHeight="14.4" x14ac:dyDescent="0.3"/>
  <cols>
    <col min="1" max="1" width="12.77734375" bestFit="1" customWidth="1"/>
    <col min="2" max="2" width="11.21875" customWidth="1"/>
  </cols>
  <sheetData>
    <row r="1" spans="1:2" x14ac:dyDescent="0.3">
      <c r="A1" s="40" t="s">
        <v>19</v>
      </c>
      <c r="B1" s="29" t="s">
        <v>20</v>
      </c>
    </row>
    <row r="2" spans="1:2" x14ac:dyDescent="0.3">
      <c r="A2" s="31">
        <v>5.22</v>
      </c>
      <c r="B2" s="32">
        <v>48.26</v>
      </c>
    </row>
    <row r="3" spans="1:2" x14ac:dyDescent="0.3">
      <c r="A3" s="35">
        <v>6.17</v>
      </c>
      <c r="B3" s="36">
        <v>55.46</v>
      </c>
    </row>
    <row r="4" spans="1:2" x14ac:dyDescent="0.3">
      <c r="A4" s="31">
        <v>5.36</v>
      </c>
      <c r="B4" s="32">
        <v>53.2</v>
      </c>
    </row>
    <row r="5" spans="1:2" x14ac:dyDescent="0.3">
      <c r="A5" s="35">
        <v>5.46</v>
      </c>
      <c r="B5" s="36">
        <v>47.61</v>
      </c>
    </row>
    <row r="6" spans="1:2" x14ac:dyDescent="0.3">
      <c r="A6" s="31">
        <v>9.77</v>
      </c>
      <c r="B6" s="32">
        <v>81.569999999999993</v>
      </c>
    </row>
    <row r="7" spans="1:2" x14ac:dyDescent="0.3">
      <c r="A7" s="35">
        <v>6.96</v>
      </c>
      <c r="B7" s="36">
        <v>63.5</v>
      </c>
    </row>
    <row r="8" spans="1:2" x14ac:dyDescent="0.3">
      <c r="A8" s="31">
        <v>5.64</v>
      </c>
      <c r="B8" s="32">
        <v>46.17</v>
      </c>
    </row>
    <row r="9" spans="1:2" x14ac:dyDescent="0.3">
      <c r="A9" s="35">
        <v>4.5599999999999996</v>
      </c>
      <c r="B9" s="36">
        <v>46.9</v>
      </c>
    </row>
    <row r="10" spans="1:2" x14ac:dyDescent="0.3">
      <c r="A10" s="31">
        <v>5.2</v>
      </c>
      <c r="B10" s="32">
        <v>39.99</v>
      </c>
    </row>
    <row r="11" spans="1:2" x14ac:dyDescent="0.3">
      <c r="A11" s="35">
        <v>6.28</v>
      </c>
      <c r="B11" s="36">
        <v>58.85</v>
      </c>
    </row>
    <row r="12" spans="1:2" x14ac:dyDescent="0.3">
      <c r="A12" s="31">
        <v>6.06</v>
      </c>
      <c r="B12" s="32">
        <v>55.41</v>
      </c>
    </row>
    <row r="13" spans="1:2" x14ac:dyDescent="0.3">
      <c r="A13" s="35">
        <v>6.57</v>
      </c>
      <c r="B13" s="36">
        <v>64.61</v>
      </c>
    </row>
    <row r="14" spans="1:2" x14ac:dyDescent="0.3">
      <c r="A14" s="31">
        <v>4.24</v>
      </c>
      <c r="B14" s="32">
        <v>45.75</v>
      </c>
    </row>
    <row r="15" spans="1:2" x14ac:dyDescent="0.3">
      <c r="A15" s="35">
        <v>8.7100000000000009</v>
      </c>
      <c r="B15" s="36">
        <v>73.91</v>
      </c>
    </row>
    <row r="16" spans="1:2" x14ac:dyDescent="0.3">
      <c r="A16" s="31">
        <v>6.22</v>
      </c>
      <c r="B16" s="32">
        <v>51.33</v>
      </c>
    </row>
    <row r="17" spans="1:2" x14ac:dyDescent="0.3">
      <c r="A17" s="35">
        <v>5.47</v>
      </c>
      <c r="B17" s="36">
        <v>49.61</v>
      </c>
    </row>
    <row r="18" spans="1:2" x14ac:dyDescent="0.3">
      <c r="A18" s="31">
        <v>9.98</v>
      </c>
      <c r="B18" s="32">
        <v>83.73</v>
      </c>
    </row>
    <row r="19" spans="1:2" x14ac:dyDescent="0.3">
      <c r="A19" s="35">
        <v>5.39</v>
      </c>
      <c r="B19" s="36">
        <v>44.63</v>
      </c>
    </row>
    <row r="20" spans="1:2" x14ac:dyDescent="0.3">
      <c r="A20" s="31">
        <v>9.9499999999999993</v>
      </c>
      <c r="B20" s="32">
        <v>80.989999999999995</v>
      </c>
    </row>
    <row r="21" spans="1:2" x14ac:dyDescent="0.3">
      <c r="A21" s="35">
        <v>9.23</v>
      </c>
      <c r="B21" s="36">
        <v>74.239999999999995</v>
      </c>
    </row>
    <row r="22" spans="1:2" x14ac:dyDescent="0.3">
      <c r="A22" s="31">
        <v>8.39</v>
      </c>
      <c r="B22" s="32">
        <v>72.72</v>
      </c>
    </row>
    <row r="23" spans="1:2" x14ac:dyDescent="0.3">
      <c r="A23" s="35">
        <v>5.41</v>
      </c>
      <c r="B23" s="36">
        <v>44.6</v>
      </c>
    </row>
    <row r="24" spans="1:2" x14ac:dyDescent="0.3">
      <c r="A24" s="31">
        <v>7.45</v>
      </c>
      <c r="B24" s="32">
        <v>57.16</v>
      </c>
    </row>
    <row r="25" spans="1:2" x14ac:dyDescent="0.3">
      <c r="A25" s="35">
        <v>5.03</v>
      </c>
      <c r="B25" s="36">
        <v>41.59</v>
      </c>
    </row>
    <row r="26" spans="1:2" x14ac:dyDescent="0.3">
      <c r="A26" s="31">
        <v>5.15</v>
      </c>
      <c r="B26" s="32">
        <v>52.61</v>
      </c>
    </row>
    <row r="27" spans="1:2" x14ac:dyDescent="0.3">
      <c r="A27" s="35">
        <v>6.43</v>
      </c>
      <c r="B27" s="36">
        <v>54.95</v>
      </c>
    </row>
    <row r="28" spans="1:2" x14ac:dyDescent="0.3">
      <c r="A28" s="31">
        <v>8.93</v>
      </c>
      <c r="B28" s="32">
        <v>72.44</v>
      </c>
    </row>
    <row r="29" spans="1:2" x14ac:dyDescent="0.3">
      <c r="A29" s="35">
        <v>8.44</v>
      </c>
      <c r="B29" s="36">
        <v>68.91</v>
      </c>
    </row>
    <row r="30" spans="1:2" x14ac:dyDescent="0.3">
      <c r="A30" s="31">
        <v>8.92</v>
      </c>
      <c r="B30" s="32">
        <v>77.150000000000006</v>
      </c>
    </row>
    <row r="31" spans="1:2" x14ac:dyDescent="0.3">
      <c r="A31" s="35">
        <v>5.47</v>
      </c>
      <c r="B31" s="36">
        <v>44.4</v>
      </c>
    </row>
    <row r="32" spans="1:2" x14ac:dyDescent="0.3">
      <c r="A32" s="31">
        <v>7.28</v>
      </c>
      <c r="B32" s="32">
        <v>62.93</v>
      </c>
    </row>
    <row r="33" spans="1:2" x14ac:dyDescent="0.3">
      <c r="A33" s="35">
        <v>4.84</v>
      </c>
      <c r="B33" s="36">
        <v>37.46</v>
      </c>
    </row>
    <row r="34" spans="1:2" x14ac:dyDescent="0.3">
      <c r="A34" s="31">
        <v>7.6</v>
      </c>
      <c r="B34" s="32">
        <v>73.75</v>
      </c>
    </row>
    <row r="35" spans="1:2" x14ac:dyDescent="0.3">
      <c r="A35" s="35">
        <v>9.07</v>
      </c>
      <c r="B35" s="36">
        <v>67.150000000000006</v>
      </c>
    </row>
    <row r="36" spans="1:2" x14ac:dyDescent="0.3">
      <c r="A36" s="31">
        <v>9.91</v>
      </c>
      <c r="B36" s="32">
        <v>77.400000000000006</v>
      </c>
    </row>
    <row r="37" spans="1:2" x14ac:dyDescent="0.3">
      <c r="A37" s="35">
        <v>6.38</v>
      </c>
      <c r="B37" s="36">
        <v>63.51</v>
      </c>
    </row>
    <row r="38" spans="1:2" x14ac:dyDescent="0.3">
      <c r="A38" s="31">
        <v>5.63</v>
      </c>
      <c r="B38" s="32">
        <v>51.14</v>
      </c>
    </row>
    <row r="39" spans="1:2" x14ac:dyDescent="0.3">
      <c r="A39" s="35">
        <v>8.7200000000000006</v>
      </c>
      <c r="B39" s="36">
        <v>70.61</v>
      </c>
    </row>
    <row r="40" spans="1:2" x14ac:dyDescent="0.3">
      <c r="A40" s="31">
        <v>4.55</v>
      </c>
      <c r="B40" s="32">
        <v>44.23</v>
      </c>
    </row>
    <row r="41" spans="1:2" x14ac:dyDescent="0.3">
      <c r="A41" s="35">
        <v>6.55</v>
      </c>
      <c r="B41" s="36">
        <v>50.83</v>
      </c>
    </row>
    <row r="42" spans="1:2" x14ac:dyDescent="0.3">
      <c r="A42" s="31">
        <v>4.1500000000000004</v>
      </c>
      <c r="B42" s="32">
        <v>45.83</v>
      </c>
    </row>
    <row r="43" spans="1:2" x14ac:dyDescent="0.3">
      <c r="A43" s="35">
        <v>6.41</v>
      </c>
      <c r="B43" s="36">
        <v>45.66</v>
      </c>
    </row>
    <row r="44" spans="1:2" x14ac:dyDescent="0.3">
      <c r="A44" s="31">
        <v>7.52</v>
      </c>
      <c r="B44" s="32">
        <v>54.57</v>
      </c>
    </row>
    <row r="45" spans="1:2" x14ac:dyDescent="0.3">
      <c r="A45" s="35">
        <v>5.91</v>
      </c>
      <c r="B45" s="36">
        <v>56.36</v>
      </c>
    </row>
    <row r="46" spans="1:2" x14ac:dyDescent="0.3">
      <c r="A46" s="31">
        <v>8.31</v>
      </c>
      <c r="B46" s="32">
        <v>64.02</v>
      </c>
    </row>
    <row r="47" spans="1:2" x14ac:dyDescent="0.3">
      <c r="A47" s="35">
        <v>9.59</v>
      </c>
      <c r="B47" s="36">
        <v>71.150000000000006</v>
      </c>
    </row>
    <row r="48" spans="1:2" x14ac:dyDescent="0.3">
      <c r="A48" s="31">
        <v>4.88</v>
      </c>
      <c r="B48" s="32">
        <v>46.33</v>
      </c>
    </row>
    <row r="49" spans="1:2" x14ac:dyDescent="0.3">
      <c r="A49" s="35">
        <v>7.21</v>
      </c>
      <c r="B49" s="36">
        <v>52.08</v>
      </c>
    </row>
    <row r="50" spans="1:2" x14ac:dyDescent="0.3">
      <c r="A50" s="31">
        <v>9.93</v>
      </c>
      <c r="B50" s="32">
        <v>80.16</v>
      </c>
    </row>
    <row r="51" spans="1:2" x14ac:dyDescent="0.3">
      <c r="A51" s="35">
        <v>9.6</v>
      </c>
      <c r="B51" s="36">
        <v>79.55</v>
      </c>
    </row>
    <row r="52" spans="1:2" x14ac:dyDescent="0.3">
      <c r="A52" s="31">
        <v>9.02</v>
      </c>
      <c r="B52" s="32">
        <v>78.27</v>
      </c>
    </row>
    <row r="53" spans="1:2" x14ac:dyDescent="0.3">
      <c r="A53" s="35">
        <v>5.34</v>
      </c>
      <c r="B53" s="36">
        <v>51.69</v>
      </c>
    </row>
    <row r="54" spans="1:2" x14ac:dyDescent="0.3">
      <c r="A54" s="31">
        <v>9.49</v>
      </c>
      <c r="B54" s="32">
        <v>80.47</v>
      </c>
    </row>
    <row r="55" spans="1:2" x14ac:dyDescent="0.3">
      <c r="A55" s="35">
        <v>7.98</v>
      </c>
      <c r="B55" s="36">
        <v>66.28</v>
      </c>
    </row>
    <row r="56" spans="1:2" x14ac:dyDescent="0.3">
      <c r="A56" s="31">
        <v>7.33</v>
      </c>
      <c r="B56" s="32">
        <v>57</v>
      </c>
    </row>
    <row r="57" spans="1:2" x14ac:dyDescent="0.3">
      <c r="A57" s="35">
        <v>7.59</v>
      </c>
      <c r="B57" s="36">
        <v>58.01</v>
      </c>
    </row>
    <row r="58" spans="1:2" x14ac:dyDescent="0.3">
      <c r="A58" s="31">
        <v>6.82</v>
      </c>
      <c r="B58" s="32">
        <v>52.3</v>
      </c>
    </row>
    <row r="59" spans="1:2" x14ac:dyDescent="0.3">
      <c r="A59" s="35">
        <v>4.17</v>
      </c>
      <c r="B59" s="36">
        <v>38.17</v>
      </c>
    </row>
    <row r="60" spans="1:2" x14ac:dyDescent="0.3">
      <c r="A60" s="31">
        <v>4.4800000000000004</v>
      </c>
      <c r="B60" s="32">
        <v>38.24</v>
      </c>
    </row>
    <row r="61" spans="1:2" x14ac:dyDescent="0.3">
      <c r="A61" s="35">
        <v>9.1999999999999993</v>
      </c>
      <c r="B61" s="36">
        <v>76.39</v>
      </c>
    </row>
    <row r="62" spans="1:2" x14ac:dyDescent="0.3">
      <c r="A62" s="31">
        <v>8.14</v>
      </c>
      <c r="B62" s="32">
        <v>63.07</v>
      </c>
    </row>
    <row r="63" spans="1:2" x14ac:dyDescent="0.3">
      <c r="A63" s="35">
        <v>6.76</v>
      </c>
      <c r="B63" s="36">
        <v>59.39</v>
      </c>
    </row>
    <row r="64" spans="1:2" x14ac:dyDescent="0.3">
      <c r="A64" s="31">
        <v>4.59</v>
      </c>
      <c r="B64" s="32">
        <v>44.25</v>
      </c>
    </row>
    <row r="65" spans="1:2" x14ac:dyDescent="0.3">
      <c r="A65" s="35">
        <v>8.8000000000000007</v>
      </c>
      <c r="B65" s="36">
        <v>68.760000000000005</v>
      </c>
    </row>
    <row r="66" spans="1:2" x14ac:dyDescent="0.3">
      <c r="A66" s="31">
        <v>6.59</v>
      </c>
      <c r="B66" s="32">
        <v>52.87</v>
      </c>
    </row>
    <row r="67" spans="1:2" x14ac:dyDescent="0.3">
      <c r="A67" s="35">
        <v>4.57</v>
      </c>
      <c r="B67" s="36">
        <v>40.86</v>
      </c>
    </row>
    <row r="68" spans="1:2" x14ac:dyDescent="0.3">
      <c r="A68" s="31">
        <v>6.97</v>
      </c>
      <c r="B68" s="32">
        <v>58.86</v>
      </c>
    </row>
    <row r="69" spans="1:2" x14ac:dyDescent="0.3">
      <c r="A69" s="35">
        <v>6.82</v>
      </c>
      <c r="B69" s="36">
        <v>55.6</v>
      </c>
    </row>
    <row r="70" spans="1:2" x14ac:dyDescent="0.3">
      <c r="A70" s="31">
        <v>5.56</v>
      </c>
      <c r="B70" s="32">
        <v>43.2</v>
      </c>
    </row>
    <row r="71" spans="1:2" x14ac:dyDescent="0.3">
      <c r="A71" s="35">
        <v>5.29</v>
      </c>
      <c r="B71" s="36">
        <v>46.77</v>
      </c>
    </row>
    <row r="72" spans="1:2" x14ac:dyDescent="0.3">
      <c r="A72" s="31">
        <v>6.64</v>
      </c>
      <c r="B72" s="32">
        <v>52.51</v>
      </c>
    </row>
    <row r="73" spans="1:2" x14ac:dyDescent="0.3">
      <c r="A73" s="35">
        <v>7.75</v>
      </c>
      <c r="B73" s="36">
        <v>54.28</v>
      </c>
    </row>
    <row r="74" spans="1:2" x14ac:dyDescent="0.3">
      <c r="A74" s="31">
        <v>6.99</v>
      </c>
      <c r="B74" s="32">
        <v>54.32</v>
      </c>
    </row>
    <row r="75" spans="1:2" x14ac:dyDescent="0.3">
      <c r="A75" s="35">
        <v>7.31</v>
      </c>
      <c r="B75" s="36">
        <v>57.02</v>
      </c>
    </row>
    <row r="76" spans="1:2" x14ac:dyDescent="0.3">
      <c r="A76" s="31">
        <v>8.6</v>
      </c>
      <c r="B76" s="32">
        <v>68.48</v>
      </c>
    </row>
    <row r="77" spans="1:2" x14ac:dyDescent="0.3">
      <c r="A77" s="35">
        <v>4.93</v>
      </c>
      <c r="B77" s="36">
        <v>43.97</v>
      </c>
    </row>
    <row r="78" spans="1:2" x14ac:dyDescent="0.3">
      <c r="A78" s="31">
        <v>4.05</v>
      </c>
      <c r="B78" s="32">
        <v>47.74</v>
      </c>
    </row>
    <row r="79" spans="1:2" x14ac:dyDescent="0.3">
      <c r="A79" s="35">
        <v>9.0500000000000007</v>
      </c>
      <c r="B79" s="36">
        <v>77.84</v>
      </c>
    </row>
    <row r="80" spans="1:2" x14ac:dyDescent="0.3">
      <c r="A80" s="31">
        <v>5.77</v>
      </c>
      <c r="B80" s="32">
        <v>46.76</v>
      </c>
    </row>
    <row r="81" spans="1:2" x14ac:dyDescent="0.3">
      <c r="A81" s="35">
        <v>7.37</v>
      </c>
      <c r="B81" s="36">
        <v>69.61</v>
      </c>
    </row>
    <row r="82" spans="1:2" x14ac:dyDescent="0.3">
      <c r="A82" s="31">
        <v>6.34</v>
      </c>
      <c r="B82" s="32">
        <v>52.36</v>
      </c>
    </row>
    <row r="83" spans="1:2" x14ac:dyDescent="0.3">
      <c r="A83" s="35">
        <v>5.14</v>
      </c>
      <c r="B83" s="36">
        <v>46.8</v>
      </c>
    </row>
    <row r="84" spans="1:2" x14ac:dyDescent="0.3">
      <c r="A84" s="31">
        <v>5.43</v>
      </c>
      <c r="B84" s="32">
        <v>39.72</v>
      </c>
    </row>
    <row r="85" spans="1:2" x14ac:dyDescent="0.3">
      <c r="A85" s="35">
        <v>8.98</v>
      </c>
      <c r="B85" s="36">
        <v>72.540000000000006</v>
      </c>
    </row>
    <row r="86" spans="1:2" x14ac:dyDescent="0.3">
      <c r="A86" s="31">
        <v>8.9600000000000009</v>
      </c>
      <c r="B86" s="32">
        <v>79.349999999999994</v>
      </c>
    </row>
    <row r="87" spans="1:2" x14ac:dyDescent="0.3">
      <c r="A87" s="35">
        <v>7.34</v>
      </c>
      <c r="B87" s="36">
        <v>56.7</v>
      </c>
    </row>
    <row r="88" spans="1:2" x14ac:dyDescent="0.3">
      <c r="A88" s="31">
        <v>6.81</v>
      </c>
      <c r="B88" s="32">
        <v>64.599999999999994</v>
      </c>
    </row>
    <row r="89" spans="1:2" x14ac:dyDescent="0.3">
      <c r="A89" s="35">
        <v>7.9</v>
      </c>
      <c r="B89" s="36">
        <v>65.95</v>
      </c>
    </row>
    <row r="90" spans="1:2" x14ac:dyDescent="0.3">
      <c r="A90" s="31">
        <v>6.69</v>
      </c>
      <c r="B90" s="32">
        <v>57.47</v>
      </c>
    </row>
    <row r="91" spans="1:2" x14ac:dyDescent="0.3">
      <c r="A91" s="35">
        <v>7.21</v>
      </c>
      <c r="B91" s="36">
        <v>56.66</v>
      </c>
    </row>
    <row r="92" spans="1:2" x14ac:dyDescent="0.3">
      <c r="A92" s="31">
        <v>9.15</v>
      </c>
      <c r="B92" s="32">
        <v>69.040000000000006</v>
      </c>
    </row>
    <row r="93" spans="1:2" x14ac:dyDescent="0.3">
      <c r="A93" s="35">
        <v>4.17</v>
      </c>
      <c r="B93" s="36">
        <v>39.58</v>
      </c>
    </row>
    <row r="94" spans="1:2" x14ac:dyDescent="0.3">
      <c r="A94" s="31">
        <v>7.37</v>
      </c>
      <c r="B94" s="32">
        <v>57.9</v>
      </c>
    </row>
    <row r="95" spans="1:2" x14ac:dyDescent="0.3">
      <c r="A95" s="35">
        <v>7.52</v>
      </c>
      <c r="B95" s="36">
        <v>63.74</v>
      </c>
    </row>
    <row r="96" spans="1:2" x14ac:dyDescent="0.3">
      <c r="A96" s="31">
        <v>4.66</v>
      </c>
      <c r="B96" s="32">
        <v>38.69</v>
      </c>
    </row>
    <row r="97" spans="1:2" x14ac:dyDescent="0.3">
      <c r="A97" s="35">
        <v>8.64</v>
      </c>
      <c r="B97" s="36">
        <v>65.87</v>
      </c>
    </row>
    <row r="98" spans="1:2" x14ac:dyDescent="0.3">
      <c r="A98" s="31">
        <v>7.31</v>
      </c>
      <c r="B98" s="32">
        <v>62.13</v>
      </c>
    </row>
    <row r="99" spans="1:2" x14ac:dyDescent="0.3">
      <c r="A99" s="35">
        <v>5.38</v>
      </c>
      <c r="B99" s="36">
        <v>50.46</v>
      </c>
    </row>
    <row r="100" spans="1:2" x14ac:dyDescent="0.3">
      <c r="A100" s="31">
        <v>8.1</v>
      </c>
      <c r="B100" s="32">
        <v>77.16</v>
      </c>
    </row>
    <row r="101" spans="1:2" x14ac:dyDescent="0.3">
      <c r="A101" s="35">
        <v>6.06</v>
      </c>
      <c r="B101" s="36">
        <v>52.84</v>
      </c>
    </row>
    <row r="102" spans="1:2" x14ac:dyDescent="0.3">
      <c r="A102" s="31">
        <v>9.8699999999999992</v>
      </c>
      <c r="B102" s="32">
        <v>84.28</v>
      </c>
    </row>
    <row r="103" spans="1:2" x14ac:dyDescent="0.3">
      <c r="A103" s="35">
        <v>4.7</v>
      </c>
      <c r="B103" s="36">
        <v>44.37</v>
      </c>
    </row>
    <row r="104" spans="1:2" x14ac:dyDescent="0.3">
      <c r="A104" s="31">
        <v>5.87</v>
      </c>
      <c r="B104" s="32">
        <v>57.43</v>
      </c>
    </row>
    <row r="105" spans="1:2" x14ac:dyDescent="0.3">
      <c r="A105" s="35">
        <v>4.84</v>
      </c>
      <c r="B105" s="36">
        <v>45.31</v>
      </c>
    </row>
    <row r="106" spans="1:2" x14ac:dyDescent="0.3">
      <c r="A106" s="31">
        <v>8.6300000000000008</v>
      </c>
      <c r="B106" s="32">
        <v>68.959999999999994</v>
      </c>
    </row>
    <row r="107" spans="1:2" x14ac:dyDescent="0.3">
      <c r="A107" s="35">
        <v>9.94</v>
      </c>
      <c r="B107" s="36">
        <v>81.680000000000007</v>
      </c>
    </row>
    <row r="108" spans="1:2" x14ac:dyDescent="0.3">
      <c r="A108" s="31">
        <v>9.99</v>
      </c>
      <c r="B108" s="32">
        <v>75.739999999999995</v>
      </c>
    </row>
    <row r="109" spans="1:2" x14ac:dyDescent="0.3">
      <c r="A109" s="35">
        <v>5.45</v>
      </c>
      <c r="B109" s="36">
        <v>52.45</v>
      </c>
    </row>
    <row r="110" spans="1:2" x14ac:dyDescent="0.3">
      <c r="A110" s="31">
        <v>8.7200000000000006</v>
      </c>
      <c r="B110" s="32">
        <v>68.069999999999993</v>
      </c>
    </row>
    <row r="111" spans="1:2" x14ac:dyDescent="0.3">
      <c r="A111" s="35">
        <v>4.6399999999999997</v>
      </c>
      <c r="B111" s="36">
        <v>51.67</v>
      </c>
    </row>
    <row r="112" spans="1:2" x14ac:dyDescent="0.3">
      <c r="A112" s="31">
        <v>5.66</v>
      </c>
      <c r="B112" s="32">
        <v>48.8</v>
      </c>
    </row>
    <row r="113" spans="1:2" x14ac:dyDescent="0.3">
      <c r="A113" s="35">
        <v>9.0299999999999994</v>
      </c>
      <c r="B113" s="36">
        <v>77.069999999999993</v>
      </c>
    </row>
    <row r="114" spans="1:2" x14ac:dyDescent="0.3">
      <c r="A114" s="31">
        <v>5.93</v>
      </c>
      <c r="B114" s="32">
        <v>53.41</v>
      </c>
    </row>
    <row r="115" spans="1:2" x14ac:dyDescent="0.3">
      <c r="A115" s="35">
        <v>9.0299999999999994</v>
      </c>
      <c r="B115" s="36">
        <v>68.260000000000005</v>
      </c>
    </row>
    <row r="116" spans="1:2" x14ac:dyDescent="0.3">
      <c r="A116" s="31">
        <v>9.58</v>
      </c>
      <c r="B116" s="32">
        <v>77.38</v>
      </c>
    </row>
    <row r="117" spans="1:2" x14ac:dyDescent="0.3">
      <c r="A117" s="35">
        <v>6.96</v>
      </c>
      <c r="B117" s="36">
        <v>65.400000000000006</v>
      </c>
    </row>
    <row r="118" spans="1:2" x14ac:dyDescent="0.3">
      <c r="A118" s="31">
        <v>8.49</v>
      </c>
      <c r="B118" s="32">
        <v>62.51</v>
      </c>
    </row>
    <row r="119" spans="1:2" x14ac:dyDescent="0.3">
      <c r="A119" s="35">
        <v>7.11</v>
      </c>
      <c r="B119" s="36">
        <v>55.07</v>
      </c>
    </row>
    <row r="120" spans="1:2" x14ac:dyDescent="0.3">
      <c r="A120" s="31">
        <v>5.67</v>
      </c>
      <c r="B120" s="32">
        <v>50.27</v>
      </c>
    </row>
    <row r="121" spans="1:2" x14ac:dyDescent="0.3">
      <c r="A121" s="35">
        <v>4.34</v>
      </c>
      <c r="B121" s="36">
        <v>35.799999999999997</v>
      </c>
    </row>
    <row r="122" spans="1:2" x14ac:dyDescent="0.3">
      <c r="A122" s="31">
        <v>6.72</v>
      </c>
      <c r="B122" s="32">
        <v>64.55</v>
      </c>
    </row>
    <row r="123" spans="1:2" x14ac:dyDescent="0.3">
      <c r="A123" s="35">
        <v>9.18</v>
      </c>
      <c r="B123" s="36">
        <v>73.87</v>
      </c>
    </row>
    <row r="124" spans="1:2" x14ac:dyDescent="0.3">
      <c r="A124" s="31">
        <v>4.32</v>
      </c>
      <c r="B124" s="32">
        <v>41.82</v>
      </c>
    </row>
    <row r="125" spans="1:2" x14ac:dyDescent="0.3">
      <c r="A125" s="35">
        <v>4.28</v>
      </c>
      <c r="B125" s="36">
        <v>43.18</v>
      </c>
    </row>
    <row r="126" spans="1:2" x14ac:dyDescent="0.3">
      <c r="A126" s="31">
        <v>5.0999999999999996</v>
      </c>
      <c r="B126" s="32">
        <v>47.22</v>
      </c>
    </row>
    <row r="127" spans="1:2" x14ac:dyDescent="0.3">
      <c r="A127" s="35">
        <v>6.23</v>
      </c>
      <c r="B127" s="36">
        <v>53.91</v>
      </c>
    </row>
    <row r="128" spans="1:2" x14ac:dyDescent="0.3">
      <c r="A128" s="31">
        <v>6.45</v>
      </c>
      <c r="B128" s="32">
        <v>59.74</v>
      </c>
    </row>
    <row r="129" spans="1:2" x14ac:dyDescent="0.3">
      <c r="A129" s="35">
        <v>9.73</v>
      </c>
      <c r="B129" s="36">
        <v>74.14</v>
      </c>
    </row>
    <row r="130" spans="1:2" x14ac:dyDescent="0.3">
      <c r="A130" s="31">
        <v>4.1399999999999997</v>
      </c>
      <c r="B130" s="32">
        <v>36.58</v>
      </c>
    </row>
    <row r="131" spans="1:2" x14ac:dyDescent="0.3">
      <c r="A131" s="35">
        <v>9.2799999999999994</v>
      </c>
      <c r="B131" s="36">
        <v>76.55</v>
      </c>
    </row>
    <row r="132" spans="1:2" x14ac:dyDescent="0.3">
      <c r="A132" s="31">
        <v>6.76</v>
      </c>
      <c r="B132" s="32">
        <v>37.07</v>
      </c>
    </row>
    <row r="133" spans="1:2" x14ac:dyDescent="0.3">
      <c r="A133" s="35">
        <v>6.16</v>
      </c>
      <c r="B133" s="36">
        <v>71.33</v>
      </c>
    </row>
    <row r="134" spans="1:2" x14ac:dyDescent="0.3">
      <c r="A134" s="31">
        <v>8.2200000000000006</v>
      </c>
      <c r="B134" s="32">
        <v>80.31</v>
      </c>
    </row>
    <row r="135" spans="1:2" x14ac:dyDescent="0.3">
      <c r="A135" s="35">
        <v>6.16</v>
      </c>
      <c r="B135" s="36">
        <v>70.489999999999995</v>
      </c>
    </row>
    <row r="136" spans="1:2" x14ac:dyDescent="0.3">
      <c r="A136" s="31">
        <v>7.22</v>
      </c>
      <c r="B136" s="32">
        <v>28.75</v>
      </c>
    </row>
    <row r="137" spans="1:2" x14ac:dyDescent="0.3">
      <c r="A137" s="35">
        <v>8.6</v>
      </c>
      <c r="B137" s="36">
        <v>43.95</v>
      </c>
    </row>
    <row r="138" spans="1:2" x14ac:dyDescent="0.3">
      <c r="A138" s="31">
        <v>7.95</v>
      </c>
      <c r="B138" s="32">
        <v>85.03</v>
      </c>
    </row>
    <row r="139" spans="1:2" x14ac:dyDescent="0.3">
      <c r="A139" s="35">
        <v>4.4400000000000004</v>
      </c>
      <c r="B139" s="36">
        <v>76.47</v>
      </c>
    </row>
    <row r="140" spans="1:2" x14ac:dyDescent="0.3">
      <c r="A140" s="31">
        <v>9.75</v>
      </c>
      <c r="B140" s="32">
        <v>51.12</v>
      </c>
    </row>
    <row r="141" spans="1:2" x14ac:dyDescent="0.3">
      <c r="A141" s="35">
        <v>9.07</v>
      </c>
      <c r="B141" s="36">
        <v>68.02</v>
      </c>
    </row>
    <row r="142" spans="1:2" x14ac:dyDescent="0.3">
      <c r="A142" s="31">
        <v>4.93</v>
      </c>
      <c r="B142" s="32">
        <v>65.16</v>
      </c>
    </row>
    <row r="143" spans="1:2" x14ac:dyDescent="0.3">
      <c r="A143" s="35">
        <v>4.76</v>
      </c>
      <c r="B143" s="36">
        <v>58</v>
      </c>
    </row>
    <row r="144" spans="1:2" x14ac:dyDescent="0.3">
      <c r="A144" s="31">
        <v>5.96</v>
      </c>
      <c r="B144" s="32">
        <v>55.1</v>
      </c>
    </row>
    <row r="145" spans="1:2" x14ac:dyDescent="0.3">
      <c r="A145" s="35">
        <v>4.54</v>
      </c>
      <c r="B145" s="36">
        <v>21.1</v>
      </c>
    </row>
    <row r="146" spans="1:2" x14ac:dyDescent="0.3">
      <c r="A146" s="31">
        <v>6.12</v>
      </c>
      <c r="B146" s="32">
        <v>49.54</v>
      </c>
    </row>
    <row r="147" spans="1:2" x14ac:dyDescent="0.3">
      <c r="A147" s="35">
        <v>5.35</v>
      </c>
      <c r="B147" s="36">
        <v>40.880000000000003</v>
      </c>
    </row>
    <row r="148" spans="1:2" x14ac:dyDescent="0.3">
      <c r="A148" s="31">
        <v>8.39</v>
      </c>
      <c r="B148" s="32">
        <v>27.64</v>
      </c>
    </row>
    <row r="149" spans="1:2" x14ac:dyDescent="0.3">
      <c r="A149" s="35">
        <v>9.35</v>
      </c>
      <c r="B149" s="36">
        <v>96.31</v>
      </c>
    </row>
    <row r="150" spans="1:2" x14ac:dyDescent="0.3">
      <c r="A150" s="31">
        <v>5.0599999999999996</v>
      </c>
      <c r="B150" s="32">
        <v>96.03</v>
      </c>
    </row>
    <row r="151" spans="1:2" x14ac:dyDescent="0.3">
      <c r="A151" s="35">
        <v>7.18</v>
      </c>
      <c r="B151" s="36">
        <v>77.290000000000006</v>
      </c>
    </row>
    <row r="152" spans="1:2" x14ac:dyDescent="0.3">
      <c r="A152" s="31">
        <v>7.22</v>
      </c>
      <c r="B152" s="32">
        <v>61.92</v>
      </c>
    </row>
    <row r="153" spans="1:2" x14ac:dyDescent="0.3">
      <c r="A153" s="35">
        <v>9.27</v>
      </c>
      <c r="B153" s="36">
        <v>63.57</v>
      </c>
    </row>
    <row r="154" spans="1:2" x14ac:dyDescent="0.3">
      <c r="A154" s="31">
        <v>9.9600000000000009</v>
      </c>
      <c r="B154" s="32">
        <v>78.3</v>
      </c>
    </row>
    <row r="155" spans="1:2" x14ac:dyDescent="0.3">
      <c r="A155" s="35">
        <v>4.68</v>
      </c>
      <c r="B155" s="36">
        <v>50.07</v>
      </c>
    </row>
    <row r="156" spans="1:2" x14ac:dyDescent="0.3">
      <c r="A156" s="31">
        <v>5.15</v>
      </c>
      <c r="B156" s="32">
        <v>51.35</v>
      </c>
    </row>
    <row r="157" spans="1:2" x14ac:dyDescent="0.3">
      <c r="A157" s="35">
        <v>9.65</v>
      </c>
      <c r="B157" s="36">
        <v>53.41</v>
      </c>
    </row>
    <row r="158" spans="1:2" x14ac:dyDescent="0.3">
      <c r="A158" s="31">
        <v>8.61</v>
      </c>
      <c r="B158" s="32">
        <v>52.91</v>
      </c>
    </row>
    <row r="159" spans="1:2" x14ac:dyDescent="0.3">
      <c r="A159" s="35">
        <v>6.21</v>
      </c>
      <c r="B159" s="36">
        <v>65.28</v>
      </c>
    </row>
    <row r="160" spans="1:2" x14ac:dyDescent="0.3">
      <c r="A160" s="31">
        <v>8.3800000000000008</v>
      </c>
      <c r="B160" s="32">
        <v>100.78</v>
      </c>
    </row>
    <row r="161" spans="1:2" x14ac:dyDescent="0.3">
      <c r="A161" s="35">
        <v>6.86</v>
      </c>
      <c r="B161" s="36">
        <v>74.760000000000005</v>
      </c>
    </row>
    <row r="162" spans="1:2" x14ac:dyDescent="0.3">
      <c r="A162" s="31">
        <v>7.7</v>
      </c>
      <c r="B162" s="32">
        <v>53.96</v>
      </c>
    </row>
    <row r="163" spans="1:2" x14ac:dyDescent="0.3">
      <c r="A163" s="35">
        <v>8.02</v>
      </c>
      <c r="B163" s="36">
        <v>62.53</v>
      </c>
    </row>
    <row r="164" spans="1:2" x14ac:dyDescent="0.3">
      <c r="A164" s="31">
        <v>9.2100000000000009</v>
      </c>
      <c r="B164" s="32">
        <v>83.15</v>
      </c>
    </row>
    <row r="165" spans="1:2" x14ac:dyDescent="0.3">
      <c r="A165" s="35">
        <v>8.24</v>
      </c>
      <c r="B165" s="36">
        <v>76.959999999999994</v>
      </c>
    </row>
    <row r="166" spans="1:2" x14ac:dyDescent="0.3">
      <c r="A166" s="31">
        <v>6.63</v>
      </c>
      <c r="B166" s="32">
        <v>54.57</v>
      </c>
    </row>
    <row r="167" spans="1:2" x14ac:dyDescent="0.3">
      <c r="A167" s="35">
        <v>8.2899999999999991</v>
      </c>
      <c r="B167" s="36">
        <v>115.29</v>
      </c>
    </row>
    <row r="168" spans="1:2" x14ac:dyDescent="0.3">
      <c r="A168" s="31">
        <v>8.65</v>
      </c>
      <c r="B168" s="32">
        <v>88.43</v>
      </c>
    </row>
    <row r="169" spans="1:2" x14ac:dyDescent="0.3">
      <c r="A169" s="35">
        <v>9.2100000000000009</v>
      </c>
      <c r="B169" s="36">
        <v>62.31</v>
      </c>
    </row>
    <row r="170" spans="1:2" x14ac:dyDescent="0.3">
      <c r="A170" s="31">
        <v>9.0500000000000007</v>
      </c>
      <c r="B170" s="32">
        <v>29.32</v>
      </c>
    </row>
    <row r="171" spans="1:2" x14ac:dyDescent="0.3">
      <c r="A171" s="35">
        <v>7.71</v>
      </c>
      <c r="B171" s="36">
        <v>67.36</v>
      </c>
    </row>
    <row r="172" spans="1:2" x14ac:dyDescent="0.3">
      <c r="A172" s="31">
        <v>8.75</v>
      </c>
      <c r="B172" s="32">
        <v>88.53</v>
      </c>
    </row>
    <row r="173" spans="1:2" x14ac:dyDescent="0.3">
      <c r="A173" s="35">
        <v>7.97</v>
      </c>
      <c r="B173" s="36">
        <v>52.97</v>
      </c>
    </row>
    <row r="174" spans="1:2" x14ac:dyDescent="0.3">
      <c r="A174" s="31">
        <v>7.59</v>
      </c>
      <c r="B174" s="32">
        <v>83.57</v>
      </c>
    </row>
    <row r="175" spans="1:2" x14ac:dyDescent="0.3">
      <c r="A175" s="35">
        <v>8.18</v>
      </c>
      <c r="B175" s="36">
        <v>92.48</v>
      </c>
    </row>
    <row r="176" spans="1:2" x14ac:dyDescent="0.3">
      <c r="A176" s="31">
        <v>9.25</v>
      </c>
      <c r="B176" s="32">
        <v>66.709999999999994</v>
      </c>
    </row>
    <row r="177" spans="1:2" x14ac:dyDescent="0.3">
      <c r="A177" s="35">
        <v>4.54</v>
      </c>
      <c r="B177" s="36">
        <v>42.01</v>
      </c>
    </row>
    <row r="178" spans="1:2" x14ac:dyDescent="0.3">
      <c r="A178" s="31">
        <v>4.68</v>
      </c>
      <c r="B178" s="32">
        <v>49.81</v>
      </c>
    </row>
    <row r="179" spans="1:2" x14ac:dyDescent="0.3">
      <c r="A179" s="35">
        <v>8.39</v>
      </c>
      <c r="B179" s="36">
        <v>56.55</v>
      </c>
    </row>
    <row r="180" spans="1:2" x14ac:dyDescent="0.3">
      <c r="A180" s="31">
        <v>4.03</v>
      </c>
      <c r="B180" s="32">
        <v>44.21</v>
      </c>
    </row>
    <row r="181" spans="1:2" x14ac:dyDescent="0.3">
      <c r="A181" s="35">
        <v>9.9600000000000009</v>
      </c>
      <c r="B181" s="36">
        <v>50.61</v>
      </c>
    </row>
    <row r="182" spans="1:2" x14ac:dyDescent="0.3">
      <c r="A182" s="31">
        <v>4.1500000000000004</v>
      </c>
      <c r="B182" s="32">
        <v>60.58</v>
      </c>
    </row>
    <row r="183" spans="1:2" x14ac:dyDescent="0.3">
      <c r="A183" s="35">
        <v>7.58</v>
      </c>
      <c r="B183" s="36">
        <v>44.09</v>
      </c>
    </row>
    <row r="184" spans="1:2" x14ac:dyDescent="0.3">
      <c r="A184" s="31">
        <v>7.54</v>
      </c>
      <c r="B184" s="32">
        <v>75.03</v>
      </c>
    </row>
    <row r="185" spans="1:2" x14ac:dyDescent="0.3">
      <c r="A185" s="35">
        <v>5.25</v>
      </c>
      <c r="B185" s="36">
        <v>44.82</v>
      </c>
    </row>
    <row r="186" spans="1:2" x14ac:dyDescent="0.3">
      <c r="A186" s="31">
        <v>7.21</v>
      </c>
      <c r="B186" s="32">
        <v>86.23</v>
      </c>
    </row>
    <row r="187" spans="1:2" x14ac:dyDescent="0.3">
      <c r="A187" s="35">
        <v>9.42</v>
      </c>
      <c r="B187" s="36">
        <v>75.459999999999994</v>
      </c>
    </row>
    <row r="188" spans="1:2" x14ac:dyDescent="0.3">
      <c r="A188" s="31">
        <v>6.68</v>
      </c>
      <c r="B188" s="32">
        <v>33.049999999999997</v>
      </c>
    </row>
    <row r="189" spans="1:2" x14ac:dyDescent="0.3">
      <c r="A189" s="35">
        <v>5.78</v>
      </c>
      <c r="B189" s="36">
        <v>87.4</v>
      </c>
    </row>
    <row r="190" spans="1:2" x14ac:dyDescent="0.3">
      <c r="A190" s="31">
        <v>5.23</v>
      </c>
      <c r="B190" s="32">
        <v>40.19</v>
      </c>
    </row>
    <row r="191" spans="1:2" x14ac:dyDescent="0.3">
      <c r="A191" s="35">
        <v>4.38</v>
      </c>
      <c r="B191" s="36">
        <v>43.95</v>
      </c>
    </row>
    <row r="192" spans="1:2" x14ac:dyDescent="0.3">
      <c r="A192" s="31">
        <v>9.01</v>
      </c>
      <c r="B192" s="32">
        <v>61.06</v>
      </c>
    </row>
    <row r="193" spans="1:2" x14ac:dyDescent="0.3">
      <c r="A193" s="35">
        <v>5.12</v>
      </c>
      <c r="B193" s="36">
        <v>63.38</v>
      </c>
    </row>
    <row r="194" spans="1:2" x14ac:dyDescent="0.3">
      <c r="A194" s="31">
        <v>4.18</v>
      </c>
      <c r="B194" s="32">
        <v>8</v>
      </c>
    </row>
    <row r="195" spans="1:2" x14ac:dyDescent="0.3">
      <c r="A195" s="35">
        <v>6.36</v>
      </c>
      <c r="B195" s="36">
        <v>67.44</v>
      </c>
    </row>
    <row r="196" spans="1:2" x14ac:dyDescent="0.3">
      <c r="A196" s="31">
        <v>4.08</v>
      </c>
      <c r="B196" s="32">
        <v>82.05</v>
      </c>
    </row>
    <row r="197" spans="1:2" x14ac:dyDescent="0.3">
      <c r="A197" s="35">
        <v>8.5399999999999991</v>
      </c>
      <c r="B197" s="36">
        <v>42.33</v>
      </c>
    </row>
    <row r="198" spans="1:2" x14ac:dyDescent="0.3">
      <c r="A198" s="31">
        <v>5.38</v>
      </c>
      <c r="B198" s="32">
        <v>46.56</v>
      </c>
    </row>
    <row r="199" spans="1:2" x14ac:dyDescent="0.3">
      <c r="A199" s="35">
        <v>5.5</v>
      </c>
      <c r="B199" s="36">
        <v>42.01</v>
      </c>
    </row>
    <row r="200" spans="1:2" x14ac:dyDescent="0.3">
      <c r="A200" s="31">
        <v>5.03</v>
      </c>
      <c r="B200" s="32">
        <v>31.21</v>
      </c>
    </row>
    <row r="201" spans="1:2" x14ac:dyDescent="0.3">
      <c r="A201" s="35">
        <v>4.6900000000000004</v>
      </c>
      <c r="B201" s="36">
        <v>46.24</v>
      </c>
    </row>
    <row r="202" spans="1:2" x14ac:dyDescent="0.3">
      <c r="A202" s="31">
        <v>4.34</v>
      </c>
      <c r="B202" s="32">
        <v>50.33</v>
      </c>
    </row>
    <row r="203" spans="1:2" x14ac:dyDescent="0.3">
      <c r="A203" s="35">
        <v>8.93</v>
      </c>
      <c r="B203" s="36">
        <v>118.54</v>
      </c>
    </row>
    <row r="204" spans="1:2" x14ac:dyDescent="0.3">
      <c r="A204" s="31">
        <v>7.91</v>
      </c>
      <c r="B204" s="32">
        <v>66.209999999999994</v>
      </c>
    </row>
    <row r="205" spans="1:2" x14ac:dyDescent="0.3">
      <c r="A205" s="35">
        <v>4.67</v>
      </c>
      <c r="B205" s="36">
        <v>57.53</v>
      </c>
    </row>
    <row r="206" spans="1:2" x14ac:dyDescent="0.3">
      <c r="A206" s="31">
        <v>9.91</v>
      </c>
      <c r="B206" s="32">
        <v>62.71</v>
      </c>
    </row>
    <row r="207" spans="1:2" x14ac:dyDescent="0.3">
      <c r="A207" s="35">
        <v>6.33</v>
      </c>
      <c r="B207" s="36">
        <v>50.62</v>
      </c>
    </row>
    <row r="208" spans="1:2" x14ac:dyDescent="0.3">
      <c r="A208" s="31">
        <v>9.67</v>
      </c>
      <c r="B208" s="32">
        <v>93.01</v>
      </c>
    </row>
    <row r="209" spans="1:2" x14ac:dyDescent="0.3">
      <c r="A209" s="35">
        <v>5.36</v>
      </c>
      <c r="B209" s="36">
        <v>66.86</v>
      </c>
    </row>
    <row r="210" spans="1:2" x14ac:dyDescent="0.3">
      <c r="A210" s="31">
        <v>4.13</v>
      </c>
      <c r="B210" s="32">
        <v>26.63</v>
      </c>
    </row>
    <row r="211" spans="1:2" x14ac:dyDescent="0.3">
      <c r="A211" s="35">
        <v>7.36</v>
      </c>
      <c r="B211" s="36">
        <v>80.430000000000007</v>
      </c>
    </row>
    <row r="212" spans="1:2" x14ac:dyDescent="0.3">
      <c r="A212" s="31">
        <v>9.84</v>
      </c>
      <c r="B212" s="32">
        <v>108.17</v>
      </c>
    </row>
    <row r="213" spans="1:2" x14ac:dyDescent="0.3">
      <c r="A213" s="35">
        <v>6.44</v>
      </c>
      <c r="B213" s="36">
        <v>95.27</v>
      </c>
    </row>
    <row r="214" spans="1:2" x14ac:dyDescent="0.3">
      <c r="A214" s="31">
        <v>4.1399999999999997</v>
      </c>
      <c r="B214" s="32">
        <v>35.78</v>
      </c>
    </row>
    <row r="215" spans="1:2" x14ac:dyDescent="0.3">
      <c r="A215" s="35">
        <v>6.63</v>
      </c>
      <c r="B215" s="36">
        <v>79.290000000000006</v>
      </c>
    </row>
    <row r="216" spans="1:2" x14ac:dyDescent="0.3">
      <c r="A216" s="31">
        <v>7.68</v>
      </c>
      <c r="B216" s="32">
        <v>70.06</v>
      </c>
    </row>
    <row r="217" spans="1:2" x14ac:dyDescent="0.3">
      <c r="A217" s="35">
        <v>8.4700000000000006</v>
      </c>
      <c r="B217" s="36">
        <v>69.06</v>
      </c>
    </row>
    <row r="218" spans="1:2" x14ac:dyDescent="0.3">
      <c r="A218" s="31">
        <v>4.5199999999999996</v>
      </c>
      <c r="B218" s="32">
        <v>45.92</v>
      </c>
    </row>
    <row r="219" spans="1:2" x14ac:dyDescent="0.3">
      <c r="A219" s="35">
        <v>8.39</v>
      </c>
      <c r="B219" s="36">
        <v>89.98</v>
      </c>
    </row>
    <row r="220" spans="1:2" x14ac:dyDescent="0.3">
      <c r="A220" s="31">
        <v>8.86</v>
      </c>
      <c r="B220" s="32">
        <v>55.5</v>
      </c>
    </row>
    <row r="221" spans="1:2" x14ac:dyDescent="0.3">
      <c r="A221" s="35">
        <v>9.4600000000000009</v>
      </c>
      <c r="B221" s="36">
        <v>90.99</v>
      </c>
    </row>
    <row r="222" spans="1:2" x14ac:dyDescent="0.3">
      <c r="A222" s="31">
        <v>6.5</v>
      </c>
      <c r="B222" s="32">
        <v>76.010000000000005</v>
      </c>
    </row>
    <row r="223" spans="1:2" x14ac:dyDescent="0.3">
      <c r="A223" s="35">
        <v>6.63</v>
      </c>
      <c r="B223" s="36">
        <v>34.28</v>
      </c>
    </row>
    <row r="224" spans="1:2" x14ac:dyDescent="0.3">
      <c r="A224" s="31">
        <v>8.56</v>
      </c>
      <c r="B224" s="32">
        <v>103.65</v>
      </c>
    </row>
    <row r="225" spans="1:2" x14ac:dyDescent="0.3">
      <c r="A225" s="35">
        <v>9.19</v>
      </c>
      <c r="B225" s="36">
        <v>72.56</v>
      </c>
    </row>
    <row r="226" spans="1:2" x14ac:dyDescent="0.3">
      <c r="A226" s="31">
        <v>4.1500000000000004</v>
      </c>
      <c r="B226" s="32">
        <v>49.27</v>
      </c>
    </row>
    <row r="227" spans="1:2" x14ac:dyDescent="0.3">
      <c r="A227" s="35">
        <v>6.09</v>
      </c>
      <c r="B227" s="36">
        <v>65.209999999999994</v>
      </c>
    </row>
    <row r="228" spans="1:2" x14ac:dyDescent="0.3">
      <c r="A228" s="31">
        <v>7.41</v>
      </c>
      <c r="B228" s="32">
        <v>86.46</v>
      </c>
    </row>
    <row r="229" spans="1:2" x14ac:dyDescent="0.3">
      <c r="A229" s="35">
        <v>5.47</v>
      </c>
      <c r="B229" s="36">
        <v>45.76</v>
      </c>
    </row>
    <row r="230" spans="1:2" x14ac:dyDescent="0.3">
      <c r="A230" s="31">
        <v>4.6500000000000004</v>
      </c>
      <c r="B230" s="32">
        <v>30.74</v>
      </c>
    </row>
    <row r="231" spans="1:2" x14ac:dyDescent="0.3">
      <c r="A231" s="35">
        <v>7.69</v>
      </c>
      <c r="B231" s="36">
        <v>81.08</v>
      </c>
    </row>
    <row r="232" spans="1:2" x14ac:dyDescent="0.3">
      <c r="A232" s="31">
        <v>4.75</v>
      </c>
      <c r="B232" s="32">
        <v>51</v>
      </c>
    </row>
    <row r="233" spans="1:2" x14ac:dyDescent="0.3">
      <c r="A233" s="35">
        <v>8.68</v>
      </c>
      <c r="B233" s="36">
        <v>67.36</v>
      </c>
    </row>
    <row r="234" spans="1:2" x14ac:dyDescent="0.3">
      <c r="A234" s="31">
        <v>7.6</v>
      </c>
      <c r="B234" s="32">
        <v>50.29</v>
      </c>
    </row>
    <row r="235" spans="1:2" x14ac:dyDescent="0.3">
      <c r="A235" s="35">
        <v>9.2200000000000006</v>
      </c>
      <c r="B235" s="36">
        <v>83.76</v>
      </c>
    </row>
    <row r="236" spans="1:2" x14ac:dyDescent="0.3">
      <c r="A236" s="31">
        <v>5.46</v>
      </c>
      <c r="B236" s="32">
        <v>21.46</v>
      </c>
    </row>
    <row r="237" spans="1:2" x14ac:dyDescent="0.3">
      <c r="A237" s="35">
        <v>4.3</v>
      </c>
      <c r="B237" s="36">
        <v>52.51</v>
      </c>
    </row>
    <row r="238" spans="1:2" x14ac:dyDescent="0.3">
      <c r="A238" s="31">
        <v>4.4400000000000004</v>
      </c>
      <c r="B238" s="32">
        <v>24.63</v>
      </c>
    </row>
    <row r="239" spans="1:2" x14ac:dyDescent="0.3">
      <c r="A239" s="35">
        <v>4.68</v>
      </c>
      <c r="B239" s="36">
        <v>9.23</v>
      </c>
    </row>
    <row r="240" spans="1:2" x14ac:dyDescent="0.3">
      <c r="A240" s="31">
        <v>8.5500000000000007</v>
      </c>
      <c r="B240" s="32">
        <v>39.17</v>
      </c>
    </row>
    <row r="241" spans="1:2" x14ac:dyDescent="0.3">
      <c r="A241" s="35">
        <v>4.3</v>
      </c>
      <c r="B241" s="36">
        <v>50.74</v>
      </c>
    </row>
    <row r="242" spans="1:2" x14ac:dyDescent="0.3">
      <c r="A242" s="31">
        <v>7.06</v>
      </c>
      <c r="B242" s="32">
        <v>86.68</v>
      </c>
    </row>
    <row r="243" spans="1:2" x14ac:dyDescent="0.3">
      <c r="A243" s="35">
        <v>8.65</v>
      </c>
      <c r="B243" s="36">
        <v>79.790000000000006</v>
      </c>
    </row>
    <row r="244" spans="1:2" x14ac:dyDescent="0.3">
      <c r="A244" s="31">
        <v>7.38</v>
      </c>
      <c r="B244" s="32">
        <v>26.08</v>
      </c>
    </row>
    <row r="245" spans="1:2" x14ac:dyDescent="0.3">
      <c r="A245" s="35">
        <v>8.1199999999999992</v>
      </c>
      <c r="B245" s="36">
        <v>72.25</v>
      </c>
    </row>
    <row r="246" spans="1:2" x14ac:dyDescent="0.3">
      <c r="A246" s="31">
        <v>5.7</v>
      </c>
      <c r="B246" s="32">
        <v>49.24</v>
      </c>
    </row>
    <row r="247" spans="1:2" x14ac:dyDescent="0.3">
      <c r="A247" s="35">
        <v>9.99</v>
      </c>
      <c r="B247" s="36">
        <v>78.39</v>
      </c>
    </row>
    <row r="248" spans="1:2" x14ac:dyDescent="0.3">
      <c r="A248" s="31">
        <v>5.34</v>
      </c>
      <c r="B248" s="32">
        <v>70.22</v>
      </c>
    </row>
    <row r="249" spans="1:2" x14ac:dyDescent="0.3">
      <c r="A249" s="35">
        <v>8.2200000000000006</v>
      </c>
      <c r="B249" s="36">
        <v>60.49</v>
      </c>
    </row>
    <row r="250" spans="1:2" x14ac:dyDescent="0.3">
      <c r="A250" s="31">
        <v>4.78</v>
      </c>
      <c r="B250" s="32">
        <v>62.92</v>
      </c>
    </row>
    <row r="251" spans="1:2" x14ac:dyDescent="0.3">
      <c r="A251" s="35">
        <v>7.05</v>
      </c>
      <c r="B251" s="36">
        <v>48.83</v>
      </c>
    </row>
    <row r="252" spans="1:2" x14ac:dyDescent="0.3">
      <c r="A252" s="31">
        <v>4.83</v>
      </c>
      <c r="B252" s="32">
        <v>39.82</v>
      </c>
    </row>
    <row r="253" spans="1:2" x14ac:dyDescent="0.3">
      <c r="A253" s="35">
        <v>7.66</v>
      </c>
      <c r="B253" s="36">
        <v>69.86</v>
      </c>
    </row>
    <row r="254" spans="1:2" x14ac:dyDescent="0.3">
      <c r="A254" s="31">
        <v>7.88</v>
      </c>
      <c r="B254" s="32">
        <v>67.95</v>
      </c>
    </row>
    <row r="255" spans="1:2" x14ac:dyDescent="0.3">
      <c r="A255" s="35">
        <v>5.58</v>
      </c>
      <c r="B255" s="36">
        <v>50.66</v>
      </c>
    </row>
    <row r="256" spans="1:2" x14ac:dyDescent="0.3">
      <c r="A256" s="31">
        <v>4.32</v>
      </c>
      <c r="B256" s="32">
        <v>31.48</v>
      </c>
    </row>
    <row r="257" spans="1:2" x14ac:dyDescent="0.3">
      <c r="A257" s="35">
        <v>5.2</v>
      </c>
      <c r="B257" s="36">
        <v>37.39</v>
      </c>
    </row>
    <row r="258" spans="1:2" x14ac:dyDescent="0.3">
      <c r="A258" s="31">
        <v>4.04</v>
      </c>
      <c r="B258" s="32">
        <v>51.67</v>
      </c>
    </row>
    <row r="259" spans="1:2" x14ac:dyDescent="0.3">
      <c r="A259" s="35">
        <v>4.7699999999999996</v>
      </c>
      <c r="B259" s="36">
        <v>43.81</v>
      </c>
    </row>
    <row r="260" spans="1:2" x14ac:dyDescent="0.3">
      <c r="A260" s="31">
        <v>8.34</v>
      </c>
      <c r="B260" s="32">
        <v>70.430000000000007</v>
      </c>
    </row>
    <row r="261" spans="1:2" x14ac:dyDescent="0.3">
      <c r="A261" s="35">
        <v>9.3800000000000008</v>
      </c>
      <c r="B261" s="36">
        <v>79.900000000000006</v>
      </c>
    </row>
    <row r="262" spans="1:2" x14ac:dyDescent="0.3">
      <c r="A262" s="31">
        <v>9.66</v>
      </c>
      <c r="B262" s="32">
        <v>63.34</v>
      </c>
    </row>
    <row r="263" spans="1:2" x14ac:dyDescent="0.3">
      <c r="A263" s="35">
        <v>4</v>
      </c>
      <c r="B263" s="36">
        <v>30.62</v>
      </c>
    </row>
    <row r="264" spans="1:2" x14ac:dyDescent="0.3">
      <c r="A264" s="31">
        <v>7.31</v>
      </c>
      <c r="B264" s="32">
        <v>51.36</v>
      </c>
    </row>
    <row r="265" spans="1:2" x14ac:dyDescent="0.3">
      <c r="A265" s="35">
        <v>7.45</v>
      </c>
      <c r="B265" s="36">
        <v>62.85</v>
      </c>
    </row>
    <row r="266" spans="1:2" x14ac:dyDescent="0.3">
      <c r="A266" s="31">
        <v>9.66</v>
      </c>
      <c r="B266" s="32">
        <v>55.39</v>
      </c>
    </row>
    <row r="267" spans="1:2" x14ac:dyDescent="0.3">
      <c r="A267" s="35">
        <v>9.24</v>
      </c>
      <c r="B267" s="36">
        <v>91.7</v>
      </c>
    </row>
    <row r="268" spans="1:2" x14ac:dyDescent="0.3">
      <c r="A268" s="31">
        <v>4.5</v>
      </c>
      <c r="B268" s="32">
        <v>64.67</v>
      </c>
    </row>
    <row r="269" spans="1:2" x14ac:dyDescent="0.3">
      <c r="A269" s="35">
        <v>7.3</v>
      </c>
      <c r="B269" s="36">
        <v>66.13</v>
      </c>
    </row>
    <row r="270" spans="1:2" x14ac:dyDescent="0.3">
      <c r="A270" s="31">
        <v>5.44</v>
      </c>
      <c r="B270" s="32">
        <v>47.04</v>
      </c>
    </row>
    <row r="271" spans="1:2" x14ac:dyDescent="0.3">
      <c r="A271" s="35">
        <v>8.1199999999999992</v>
      </c>
      <c r="B271" s="36">
        <v>35.380000000000003</v>
      </c>
    </row>
    <row r="272" spans="1:2" x14ac:dyDescent="0.3">
      <c r="A272" s="31">
        <v>9.7799999999999994</v>
      </c>
      <c r="B272" s="32">
        <v>109.79</v>
      </c>
    </row>
    <row r="273" spans="1:2" x14ac:dyDescent="0.3">
      <c r="A273" s="35">
        <v>6.15</v>
      </c>
      <c r="B273" s="36">
        <v>48.99</v>
      </c>
    </row>
    <row r="274" spans="1:2" x14ac:dyDescent="0.3">
      <c r="A274" s="31">
        <v>7.33</v>
      </c>
      <c r="B274" s="32">
        <v>84.13</v>
      </c>
    </row>
    <row r="275" spans="1:2" x14ac:dyDescent="0.3">
      <c r="A275" s="35">
        <v>5.59</v>
      </c>
      <c r="B275" s="36">
        <v>58.41</v>
      </c>
    </row>
    <row r="276" spans="1:2" x14ac:dyDescent="0.3">
      <c r="A276" s="31">
        <v>5.0999999999999996</v>
      </c>
      <c r="B276" s="32">
        <v>38.1</v>
      </c>
    </row>
    <row r="277" spans="1:2" x14ac:dyDescent="0.3">
      <c r="A277" s="35">
        <v>7.73</v>
      </c>
      <c r="B277" s="36">
        <v>66.22</v>
      </c>
    </row>
    <row r="278" spans="1:2" x14ac:dyDescent="0.3">
      <c r="A278" s="31">
        <v>9.74</v>
      </c>
      <c r="B278" s="32">
        <v>89.32</v>
      </c>
    </row>
    <row r="279" spans="1:2" x14ac:dyDescent="0.3">
      <c r="A279" s="35">
        <v>7.33</v>
      </c>
      <c r="B279" s="36">
        <v>71.599999999999994</v>
      </c>
    </row>
    <row r="280" spans="1:2" x14ac:dyDescent="0.3">
      <c r="A280" s="31">
        <v>9.8800000000000008</v>
      </c>
      <c r="B280" s="32">
        <v>51.89</v>
      </c>
    </row>
    <row r="281" spans="1:2" x14ac:dyDescent="0.3">
      <c r="A281" s="35">
        <v>8.17</v>
      </c>
      <c r="B281" s="36">
        <v>65.260000000000005</v>
      </c>
    </row>
    <row r="282" spans="1:2" x14ac:dyDescent="0.3">
      <c r="A282" s="31">
        <v>6.71</v>
      </c>
      <c r="B282" s="32">
        <v>70.739999999999995</v>
      </c>
    </row>
    <row r="283" spans="1:2" x14ac:dyDescent="0.3">
      <c r="A283" s="35">
        <v>6.85</v>
      </c>
      <c r="B283" s="36">
        <v>62.56</v>
      </c>
    </row>
    <row r="284" spans="1:2" x14ac:dyDescent="0.3">
      <c r="A284" s="31">
        <v>5.61</v>
      </c>
      <c r="B284" s="32">
        <v>83.08</v>
      </c>
    </row>
    <row r="285" spans="1:2" x14ac:dyDescent="0.3">
      <c r="A285" s="35">
        <v>8.6199999999999992</v>
      </c>
      <c r="B285" s="36">
        <v>71.040000000000006</v>
      </c>
    </row>
    <row r="286" spans="1:2" x14ac:dyDescent="0.3">
      <c r="A286" s="31">
        <v>6.73</v>
      </c>
      <c r="B286" s="32">
        <v>44.64</v>
      </c>
    </row>
    <row r="287" spans="1:2" x14ac:dyDescent="0.3">
      <c r="A287" s="35">
        <v>8.27</v>
      </c>
      <c r="B287" s="36">
        <v>46.56</v>
      </c>
    </row>
    <row r="288" spans="1:2" x14ac:dyDescent="0.3">
      <c r="A288" s="31">
        <v>7</v>
      </c>
      <c r="B288" s="32">
        <v>38.090000000000003</v>
      </c>
    </row>
    <row r="289" spans="1:2" x14ac:dyDescent="0.3">
      <c r="A289" s="35">
        <v>6.69</v>
      </c>
      <c r="B289" s="36">
        <v>66.430000000000007</v>
      </c>
    </row>
    <row r="290" spans="1:2" x14ac:dyDescent="0.3">
      <c r="A290" s="31">
        <v>7.76</v>
      </c>
      <c r="B290" s="32">
        <v>36.99</v>
      </c>
    </row>
    <row r="291" spans="1:2" x14ac:dyDescent="0.3">
      <c r="A291" s="35">
        <v>8.0500000000000007</v>
      </c>
      <c r="B291" s="36">
        <v>99.96</v>
      </c>
    </row>
    <row r="292" spans="1:2" x14ac:dyDescent="0.3">
      <c r="A292" s="31">
        <v>6.81</v>
      </c>
      <c r="B292" s="32">
        <v>70.040000000000006</v>
      </c>
    </row>
    <row r="293" spans="1:2" x14ac:dyDescent="0.3">
      <c r="A293" s="35">
        <v>9.31</v>
      </c>
      <c r="B293" s="36">
        <v>77.760000000000005</v>
      </c>
    </row>
    <row r="294" spans="1:2" x14ac:dyDescent="0.3">
      <c r="A294" s="31">
        <v>4.1100000000000003</v>
      </c>
      <c r="B294" s="32">
        <v>36.31</v>
      </c>
    </row>
    <row r="295" spans="1:2" x14ac:dyDescent="0.3">
      <c r="A295" s="35">
        <v>7.57</v>
      </c>
      <c r="B295" s="36">
        <v>73.78</v>
      </c>
    </row>
    <row r="296" spans="1:2" x14ac:dyDescent="0.3">
      <c r="A296" s="31">
        <v>8.44</v>
      </c>
      <c r="B296" s="32">
        <v>64.36</v>
      </c>
    </row>
    <row r="297" spans="1:2" x14ac:dyDescent="0.3">
      <c r="A297" s="35">
        <v>7.69</v>
      </c>
      <c r="B297" s="36">
        <v>57.42</v>
      </c>
    </row>
    <row r="298" spans="1:2" x14ac:dyDescent="0.3">
      <c r="A298" s="31">
        <v>5.88</v>
      </c>
      <c r="B298" s="32">
        <v>63.1</v>
      </c>
    </row>
    <row r="299" spans="1:2" x14ac:dyDescent="0.3">
      <c r="A299" s="35">
        <v>7.55</v>
      </c>
      <c r="B299" s="36">
        <v>92.22</v>
      </c>
    </row>
    <row r="300" spans="1:2" x14ac:dyDescent="0.3">
      <c r="A300" s="31">
        <v>5.61</v>
      </c>
      <c r="B300" s="32">
        <v>63.19</v>
      </c>
    </row>
    <row r="301" spans="1:2" x14ac:dyDescent="0.3">
      <c r="A301" s="35">
        <v>5.3</v>
      </c>
      <c r="B301" s="36">
        <v>30.67</v>
      </c>
    </row>
    <row r="302" spans="1:2" x14ac:dyDescent="0.3">
      <c r="A302" s="31">
        <v>8.94</v>
      </c>
      <c r="B302" s="32">
        <v>49.92</v>
      </c>
    </row>
    <row r="303" spans="1:2" x14ac:dyDescent="0.3">
      <c r="A303" s="35">
        <v>4.1399999999999997</v>
      </c>
      <c r="B303" s="36">
        <v>22.54</v>
      </c>
    </row>
    <row r="304" spans="1:2" x14ac:dyDescent="0.3">
      <c r="A304" s="31">
        <v>6.68</v>
      </c>
      <c r="B304" s="32">
        <v>74.41</v>
      </c>
    </row>
    <row r="305" spans="1:2" x14ac:dyDescent="0.3">
      <c r="A305" s="35">
        <v>8.08</v>
      </c>
      <c r="B305" s="36">
        <v>53.62</v>
      </c>
    </row>
    <row r="306" spans="1:2" x14ac:dyDescent="0.3">
      <c r="A306" s="31">
        <v>6.33</v>
      </c>
      <c r="B306" s="32">
        <v>47.69</v>
      </c>
    </row>
    <row r="307" spans="1:2" x14ac:dyDescent="0.3">
      <c r="A307" s="35">
        <v>9.99</v>
      </c>
      <c r="B307" s="36">
        <v>64.83</v>
      </c>
    </row>
    <row r="308" spans="1:2" x14ac:dyDescent="0.3">
      <c r="A308" s="31">
        <v>5.83</v>
      </c>
      <c r="B308" s="32">
        <v>56.59</v>
      </c>
    </row>
    <row r="309" spans="1:2" x14ac:dyDescent="0.3">
      <c r="A309" s="35">
        <v>8.5399999999999991</v>
      </c>
      <c r="B309" s="36">
        <v>86.36</v>
      </c>
    </row>
    <row r="310" spans="1:2" x14ac:dyDescent="0.3">
      <c r="A310" s="31">
        <v>7.18</v>
      </c>
      <c r="B310" s="32">
        <v>22.58</v>
      </c>
    </row>
    <row r="311" spans="1:2" x14ac:dyDescent="0.3">
      <c r="A311" s="35">
        <v>8.8000000000000007</v>
      </c>
      <c r="B311" s="36">
        <v>115.37</v>
      </c>
    </row>
    <row r="312" spans="1:2" x14ac:dyDescent="0.3">
      <c r="A312" s="31">
        <v>9.33</v>
      </c>
      <c r="B312" s="32">
        <v>84.48</v>
      </c>
    </row>
    <row r="313" spans="1:2" x14ac:dyDescent="0.3">
      <c r="A313" s="35">
        <v>8.98</v>
      </c>
      <c r="B313" s="36">
        <v>47.37</v>
      </c>
    </row>
    <row r="314" spans="1:2" x14ac:dyDescent="0.3">
      <c r="A314" s="31">
        <v>6.84</v>
      </c>
      <c r="B314" s="32">
        <v>81.88</v>
      </c>
    </row>
    <row r="315" spans="1:2" x14ac:dyDescent="0.3">
      <c r="A315" s="35">
        <v>7.66</v>
      </c>
      <c r="B315" s="36">
        <v>69.099999999999994</v>
      </c>
    </row>
    <row r="316" spans="1:2" x14ac:dyDescent="0.3">
      <c r="A316" s="31">
        <v>7.93</v>
      </c>
      <c r="B316" s="32">
        <v>53.17</v>
      </c>
    </row>
    <row r="317" spans="1:2" x14ac:dyDescent="0.3">
      <c r="A317" s="35">
        <v>4</v>
      </c>
      <c r="B317" s="36">
        <v>58.99</v>
      </c>
    </row>
    <row r="318" spans="1:2" x14ac:dyDescent="0.3">
      <c r="A318" s="31">
        <v>5.97</v>
      </c>
      <c r="B318" s="32">
        <v>49.48</v>
      </c>
    </row>
    <row r="319" spans="1:2" x14ac:dyDescent="0.3">
      <c r="A319" s="35">
        <v>5.45</v>
      </c>
      <c r="B319" s="36">
        <v>53</v>
      </c>
    </row>
    <row r="320" spans="1:2" x14ac:dyDescent="0.3">
      <c r="A320" s="31">
        <v>4.78</v>
      </c>
      <c r="B320" s="32">
        <v>76.27</v>
      </c>
    </row>
    <row r="321" spans="1:2" x14ac:dyDescent="0.3">
      <c r="A321" s="35">
        <v>5.53</v>
      </c>
      <c r="B321" s="36">
        <v>61.26</v>
      </c>
    </row>
    <row r="322" spans="1:2" x14ac:dyDescent="0.3">
      <c r="A322" s="31">
        <v>9.17</v>
      </c>
      <c r="B322" s="32">
        <v>59.62</v>
      </c>
    </row>
    <row r="323" spans="1:2" x14ac:dyDescent="0.3">
      <c r="A323" s="35">
        <v>5.05</v>
      </c>
      <c r="B323" s="36">
        <v>74.09</v>
      </c>
    </row>
    <row r="324" spans="1:2" x14ac:dyDescent="0.3">
      <c r="A324" s="31">
        <v>8.6</v>
      </c>
      <c r="B324" s="32">
        <v>42.69</v>
      </c>
    </row>
    <row r="325" spans="1:2" x14ac:dyDescent="0.3">
      <c r="A325" s="35">
        <v>6.41</v>
      </c>
      <c r="B325" s="36">
        <v>26.77</v>
      </c>
    </row>
    <row r="326" spans="1:2" x14ac:dyDescent="0.3">
      <c r="A326" s="31">
        <v>9.25</v>
      </c>
      <c r="B326" s="32">
        <v>82.31</v>
      </c>
    </row>
    <row r="327" spans="1:2" x14ac:dyDescent="0.3">
      <c r="A327" s="35">
        <v>6.78</v>
      </c>
      <c r="B327" s="36">
        <v>73.25</v>
      </c>
    </row>
    <row r="328" spans="1:2" x14ac:dyDescent="0.3">
      <c r="A328" s="31">
        <v>5.42</v>
      </c>
      <c r="B328" s="32">
        <v>35.58</v>
      </c>
    </row>
    <row r="329" spans="1:2" x14ac:dyDescent="0.3">
      <c r="A329" s="35">
        <v>7.37</v>
      </c>
      <c r="B329" s="36">
        <v>19.02</v>
      </c>
    </row>
    <row r="330" spans="1:2" x14ac:dyDescent="0.3">
      <c r="A330" s="31">
        <v>4.96</v>
      </c>
      <c r="B330" s="32">
        <v>76.37</v>
      </c>
    </row>
    <row r="331" spans="1:2" x14ac:dyDescent="0.3">
      <c r="A331" s="35">
        <v>7.27</v>
      </c>
      <c r="B331" s="36">
        <v>64.69</v>
      </c>
    </row>
    <row r="332" spans="1:2" x14ac:dyDescent="0.3">
      <c r="A332" s="31">
        <v>6.31</v>
      </c>
      <c r="B332" s="32">
        <v>21.73</v>
      </c>
    </row>
    <row r="333" spans="1:2" x14ac:dyDescent="0.3">
      <c r="A333" s="35">
        <v>8.91</v>
      </c>
      <c r="B333" s="36">
        <v>47.3</v>
      </c>
    </row>
    <row r="334" spans="1:2" x14ac:dyDescent="0.3">
      <c r="A334" s="31">
        <v>9.8699999999999992</v>
      </c>
      <c r="B334" s="32">
        <v>77.92</v>
      </c>
    </row>
    <row r="335" spans="1:2" x14ac:dyDescent="0.3">
      <c r="A335" s="35">
        <v>4.24</v>
      </c>
      <c r="B335" s="36">
        <v>57.95</v>
      </c>
    </row>
    <row r="336" spans="1:2" x14ac:dyDescent="0.3">
      <c r="A336" s="31">
        <v>4.2</v>
      </c>
      <c r="B336" s="32">
        <v>44.29</v>
      </c>
    </row>
    <row r="337" spans="1:2" x14ac:dyDescent="0.3">
      <c r="A337" s="35">
        <v>5.58</v>
      </c>
      <c r="B337" s="36">
        <v>74.44</v>
      </c>
    </row>
    <row r="338" spans="1:2" x14ac:dyDescent="0.3">
      <c r="A338" s="31">
        <v>5.68</v>
      </c>
      <c r="B338" s="32">
        <v>47.5</v>
      </c>
    </row>
    <row r="339" spans="1:2" x14ac:dyDescent="0.3">
      <c r="A339" s="35">
        <v>9.69</v>
      </c>
      <c r="B339" s="36">
        <v>100.72</v>
      </c>
    </row>
    <row r="340" spans="1:2" x14ac:dyDescent="0.3">
      <c r="A340" s="31">
        <v>8.11</v>
      </c>
      <c r="B340" s="32">
        <v>81.53</v>
      </c>
    </row>
    <row r="341" spans="1:2" x14ac:dyDescent="0.3">
      <c r="A341" s="35">
        <v>5.0999999999999996</v>
      </c>
      <c r="B341" s="36">
        <v>58.17</v>
      </c>
    </row>
    <row r="342" spans="1:2" x14ac:dyDescent="0.3">
      <c r="A342" s="31">
        <v>8.35</v>
      </c>
      <c r="B342" s="32">
        <v>41.23</v>
      </c>
    </row>
    <row r="343" spans="1:2" x14ac:dyDescent="0.3">
      <c r="A343" s="35">
        <v>5.74</v>
      </c>
      <c r="B343" s="36">
        <v>77.319999999999993</v>
      </c>
    </row>
    <row r="344" spans="1:2" x14ac:dyDescent="0.3">
      <c r="A344" s="31">
        <v>6.85</v>
      </c>
      <c r="B344" s="32">
        <v>54.74</v>
      </c>
    </row>
    <row r="345" spans="1:2" x14ac:dyDescent="0.3">
      <c r="A345" s="35">
        <v>9.5</v>
      </c>
      <c r="B345" s="36">
        <v>47.91</v>
      </c>
    </row>
    <row r="346" spans="1:2" x14ac:dyDescent="0.3">
      <c r="A346" s="31">
        <v>5.86</v>
      </c>
      <c r="B346" s="32">
        <v>77.989999999999995</v>
      </c>
    </row>
    <row r="347" spans="1:2" x14ac:dyDescent="0.3">
      <c r="A347" s="35">
        <v>6.5</v>
      </c>
      <c r="B347" s="36">
        <v>44.27</v>
      </c>
    </row>
    <row r="348" spans="1:2" x14ac:dyDescent="0.3">
      <c r="A348" s="31">
        <v>8.7899999999999991</v>
      </c>
      <c r="B348" s="32">
        <v>91.53</v>
      </c>
    </row>
    <row r="349" spans="1:2" x14ac:dyDescent="0.3">
      <c r="A349" s="35">
        <v>6.71</v>
      </c>
      <c r="B349" s="36">
        <v>40.14</v>
      </c>
    </row>
    <row r="350" spans="1:2" x14ac:dyDescent="0.3">
      <c r="A350" s="31">
        <v>7.27</v>
      </c>
      <c r="B350" s="32">
        <v>62.96</v>
      </c>
    </row>
    <row r="351" spans="1:2" x14ac:dyDescent="0.3">
      <c r="A351" s="35">
        <v>6.91</v>
      </c>
      <c r="B351" s="36">
        <v>76.37</v>
      </c>
    </row>
    <row r="352" spans="1:2" x14ac:dyDescent="0.3">
      <c r="A352" s="31">
        <v>6.94</v>
      </c>
      <c r="B352" s="32">
        <v>85.29</v>
      </c>
    </row>
    <row r="353" spans="1:2" x14ac:dyDescent="0.3">
      <c r="A353" s="35">
        <v>5.24</v>
      </c>
      <c r="B353" s="36">
        <v>42.46</v>
      </c>
    </row>
    <row r="354" spans="1:2" x14ac:dyDescent="0.3">
      <c r="A354" s="31">
        <v>4.4400000000000004</v>
      </c>
      <c r="B354" s="32">
        <v>34.409999999999997</v>
      </c>
    </row>
    <row r="355" spans="1:2" x14ac:dyDescent="0.3">
      <c r="A355" s="35">
        <v>7.58</v>
      </c>
      <c r="B355" s="36">
        <v>54.71</v>
      </c>
    </row>
    <row r="356" spans="1:2" x14ac:dyDescent="0.3">
      <c r="A356" s="31">
        <v>9.0399999999999991</v>
      </c>
      <c r="B356" s="32">
        <v>89.08</v>
      </c>
    </row>
    <row r="357" spans="1:2" x14ac:dyDescent="0.3">
      <c r="A357" s="35">
        <v>7.84</v>
      </c>
      <c r="B357" s="36">
        <v>63.91</v>
      </c>
    </row>
    <row r="358" spans="1:2" x14ac:dyDescent="0.3">
      <c r="A358" s="31">
        <v>5.18</v>
      </c>
      <c r="B358" s="32">
        <v>59.17</v>
      </c>
    </row>
    <row r="359" spans="1:2" x14ac:dyDescent="0.3">
      <c r="A359" s="35">
        <v>8.14</v>
      </c>
      <c r="B359" s="36">
        <v>74.739999999999995</v>
      </c>
    </row>
    <row r="360" spans="1:2" x14ac:dyDescent="0.3">
      <c r="A360" s="31">
        <v>9.57</v>
      </c>
      <c r="B360" s="32">
        <v>80.03</v>
      </c>
    </row>
    <row r="361" spans="1:2" x14ac:dyDescent="0.3">
      <c r="A361" s="35">
        <v>6.51</v>
      </c>
      <c r="B361" s="36">
        <v>67.02</v>
      </c>
    </row>
    <row r="362" spans="1:2" x14ac:dyDescent="0.3">
      <c r="A362" s="31">
        <v>8.65</v>
      </c>
      <c r="B362" s="32">
        <v>91.16</v>
      </c>
    </row>
    <row r="363" spans="1:2" x14ac:dyDescent="0.3">
      <c r="A363" s="35">
        <v>6.09</v>
      </c>
      <c r="B363" s="36">
        <v>55.31</v>
      </c>
    </row>
    <row r="364" spans="1:2" x14ac:dyDescent="0.3">
      <c r="A364" s="31">
        <v>7.79</v>
      </c>
      <c r="B364" s="32">
        <v>34.770000000000003</v>
      </c>
    </row>
    <row r="365" spans="1:2" x14ac:dyDescent="0.3">
      <c r="A365" s="35">
        <v>5.58</v>
      </c>
      <c r="B365" s="36">
        <v>24.34</v>
      </c>
    </row>
    <row r="366" spans="1:2" x14ac:dyDescent="0.3">
      <c r="A366" s="31">
        <v>8.68</v>
      </c>
      <c r="B366" s="32">
        <v>89.26</v>
      </c>
    </row>
    <row r="367" spans="1:2" x14ac:dyDescent="0.3">
      <c r="A367" s="35">
        <v>7.81</v>
      </c>
      <c r="B367" s="36">
        <v>44.39</v>
      </c>
    </row>
    <row r="368" spans="1:2" x14ac:dyDescent="0.3">
      <c r="A368" s="31">
        <v>5.22</v>
      </c>
      <c r="B368" s="32">
        <v>28.76</v>
      </c>
    </row>
    <row r="369" spans="1:2" x14ac:dyDescent="0.3">
      <c r="A369" s="35">
        <v>8.6</v>
      </c>
      <c r="B369" s="36">
        <v>84.49</v>
      </c>
    </row>
    <row r="370" spans="1:2" x14ac:dyDescent="0.3">
      <c r="A370" s="31">
        <v>4.22</v>
      </c>
      <c r="B370" s="32">
        <v>52.93</v>
      </c>
    </row>
    <row r="371" spans="1:2" x14ac:dyDescent="0.3">
      <c r="A371" s="35">
        <v>6.95</v>
      </c>
      <c r="B371" s="36">
        <v>87.42</v>
      </c>
    </row>
    <row r="372" spans="1:2" x14ac:dyDescent="0.3">
      <c r="A372" s="31">
        <v>6.82</v>
      </c>
      <c r="B372" s="32">
        <v>51.97</v>
      </c>
    </row>
    <row r="373" spans="1:2" x14ac:dyDescent="0.3">
      <c r="A373" s="35">
        <v>9.06</v>
      </c>
      <c r="B373" s="36">
        <v>67.66</v>
      </c>
    </row>
    <row r="374" spans="1:2" x14ac:dyDescent="0.3">
      <c r="A374" s="31">
        <v>6.7</v>
      </c>
      <c r="B374" s="32">
        <v>47.74</v>
      </c>
    </row>
    <row r="375" spans="1:2" x14ac:dyDescent="0.3">
      <c r="A375" s="35">
        <v>4.0199999999999996</v>
      </c>
      <c r="B375" s="36">
        <v>70</v>
      </c>
    </row>
    <row r="376" spans="1:2" x14ac:dyDescent="0.3">
      <c r="A376" s="31">
        <v>9.5299999999999994</v>
      </c>
      <c r="B376" s="32">
        <v>73.02</v>
      </c>
    </row>
    <row r="377" spans="1:2" x14ac:dyDescent="0.3">
      <c r="A377" s="35">
        <v>6.49</v>
      </c>
      <c r="B377" s="36">
        <v>63.52</v>
      </c>
    </row>
    <row r="378" spans="1:2" x14ac:dyDescent="0.3">
      <c r="A378" s="31">
        <v>8.85</v>
      </c>
      <c r="B378" s="32">
        <v>66.16</v>
      </c>
    </row>
    <row r="379" spans="1:2" x14ac:dyDescent="0.3">
      <c r="A379" s="35">
        <v>6.27</v>
      </c>
      <c r="B379" s="36">
        <v>59.31</v>
      </c>
    </row>
    <row r="380" spans="1:2" x14ac:dyDescent="0.3">
      <c r="A380" s="31">
        <v>6.18</v>
      </c>
      <c r="B380" s="32">
        <v>31.57</v>
      </c>
    </row>
    <row r="381" spans="1:2" x14ac:dyDescent="0.3">
      <c r="A381" s="35">
        <v>8</v>
      </c>
      <c r="B381" s="36">
        <v>62.46</v>
      </c>
    </row>
    <row r="382" spans="1:2" x14ac:dyDescent="0.3">
      <c r="A382" s="31">
        <v>6.96</v>
      </c>
      <c r="B382" s="32">
        <v>61.19</v>
      </c>
    </row>
    <row r="383" spans="1:2" x14ac:dyDescent="0.3">
      <c r="A383" s="35">
        <v>9.56</v>
      </c>
      <c r="B383" s="36">
        <v>67.12</v>
      </c>
    </row>
    <row r="384" spans="1:2" x14ac:dyDescent="0.3">
      <c r="A384" s="31">
        <v>6.06</v>
      </c>
      <c r="B384" s="32">
        <v>54.51</v>
      </c>
    </row>
    <row r="385" spans="1:2" x14ac:dyDescent="0.3">
      <c r="A385" s="35">
        <v>7.7</v>
      </c>
      <c r="B385" s="36">
        <v>61.02</v>
      </c>
    </row>
    <row r="386" spans="1:2" x14ac:dyDescent="0.3">
      <c r="A386" s="31">
        <v>5.05</v>
      </c>
      <c r="B386" s="32">
        <v>73.69</v>
      </c>
    </row>
    <row r="387" spans="1:2" x14ac:dyDescent="0.3">
      <c r="A387" s="35">
        <v>7.38</v>
      </c>
      <c r="B387" s="36">
        <v>75.75</v>
      </c>
    </row>
    <row r="388" spans="1:2" x14ac:dyDescent="0.3">
      <c r="A388" s="31">
        <v>6.23</v>
      </c>
      <c r="B388" s="32">
        <v>36.51</v>
      </c>
    </row>
    <row r="389" spans="1:2" x14ac:dyDescent="0.3">
      <c r="A389" s="35">
        <v>7.19</v>
      </c>
      <c r="B389" s="36">
        <v>48.4</v>
      </c>
    </row>
    <row r="390" spans="1:2" x14ac:dyDescent="0.3">
      <c r="A390" s="31">
        <v>9.3800000000000008</v>
      </c>
      <c r="B390" s="32">
        <v>90.42</v>
      </c>
    </row>
    <row r="391" spans="1:2" x14ac:dyDescent="0.3">
      <c r="A391" s="35">
        <v>7.98</v>
      </c>
      <c r="B391" s="36">
        <v>55.94</v>
      </c>
    </row>
    <row r="392" spans="1:2" x14ac:dyDescent="0.3">
      <c r="A392" s="31">
        <v>6.66</v>
      </c>
      <c r="B392" s="32">
        <v>55.42</v>
      </c>
    </row>
    <row r="393" spans="1:2" x14ac:dyDescent="0.3">
      <c r="A393" s="35">
        <v>6.96</v>
      </c>
      <c r="B393" s="36">
        <v>47.98</v>
      </c>
    </row>
    <row r="394" spans="1:2" x14ac:dyDescent="0.3">
      <c r="A394" s="31">
        <v>7.07</v>
      </c>
      <c r="B394" s="32">
        <v>92.83</v>
      </c>
    </row>
    <row r="395" spans="1:2" x14ac:dyDescent="0.3">
      <c r="A395" s="35">
        <v>8.08</v>
      </c>
      <c r="B395" s="36">
        <v>89.18</v>
      </c>
    </row>
    <row r="396" spans="1:2" x14ac:dyDescent="0.3">
      <c r="A396" s="31">
        <v>6.25</v>
      </c>
      <c r="B396" s="32">
        <v>35.03</v>
      </c>
    </row>
    <row r="397" spans="1:2" x14ac:dyDescent="0.3">
      <c r="A397" s="35">
        <v>5.15</v>
      </c>
      <c r="B397" s="36">
        <v>36.72</v>
      </c>
    </row>
    <row r="398" spans="1:2" x14ac:dyDescent="0.3">
      <c r="A398" s="31">
        <v>8.5500000000000007</v>
      </c>
      <c r="B398" s="32">
        <v>37.83</v>
      </c>
    </row>
    <row r="399" spans="1:2" x14ac:dyDescent="0.3">
      <c r="A399" s="35">
        <v>7.31</v>
      </c>
      <c r="B399" s="36">
        <v>53.57</v>
      </c>
    </row>
    <row r="400" spans="1:2" x14ac:dyDescent="0.3">
      <c r="A400" s="31">
        <v>8.41</v>
      </c>
      <c r="B400" s="32">
        <v>8.69</v>
      </c>
    </row>
    <row r="401" spans="1:2" x14ac:dyDescent="0.3">
      <c r="A401" s="35">
        <v>5.65</v>
      </c>
      <c r="B401" s="36">
        <v>20.309999999999999</v>
      </c>
    </row>
    <row r="402" spans="1:2" x14ac:dyDescent="0.3">
      <c r="A402" s="31">
        <v>9.6199999999999992</v>
      </c>
      <c r="B402" s="32">
        <v>92.89</v>
      </c>
    </row>
    <row r="403" spans="1:2" x14ac:dyDescent="0.3">
      <c r="A403" s="35">
        <v>5.94</v>
      </c>
      <c r="B403" s="36">
        <v>100.07</v>
      </c>
    </row>
    <row r="404" spans="1:2" x14ac:dyDescent="0.3">
      <c r="A404" s="31">
        <v>6.22</v>
      </c>
      <c r="B404" s="32">
        <v>33.18</v>
      </c>
    </row>
    <row r="405" spans="1:2" x14ac:dyDescent="0.3">
      <c r="A405" s="35">
        <v>6.99</v>
      </c>
      <c r="B405" s="36">
        <v>57.18</v>
      </c>
    </row>
    <row r="406" spans="1:2" x14ac:dyDescent="0.3">
      <c r="A406" s="31">
        <v>6.05</v>
      </c>
      <c r="B406" s="32">
        <v>67.25</v>
      </c>
    </row>
    <row r="407" spans="1:2" x14ac:dyDescent="0.3">
      <c r="A407" s="35">
        <v>5.31</v>
      </c>
      <c r="B407" s="36">
        <v>52.1</v>
      </c>
    </row>
    <row r="408" spans="1:2" x14ac:dyDescent="0.3">
      <c r="A408" s="31">
        <v>5.61</v>
      </c>
      <c r="B408" s="32">
        <v>71.069999999999993</v>
      </c>
    </row>
    <row r="409" spans="1:2" x14ac:dyDescent="0.3">
      <c r="A409" s="35">
        <v>8.83</v>
      </c>
      <c r="B409" s="36">
        <v>76.27</v>
      </c>
    </row>
    <row r="410" spans="1:2" x14ac:dyDescent="0.3">
      <c r="A410" s="31">
        <v>4.57</v>
      </c>
      <c r="B410" s="32">
        <v>45.88</v>
      </c>
    </row>
    <row r="411" spans="1:2" x14ac:dyDescent="0.3">
      <c r="A411" s="35">
        <v>5.99</v>
      </c>
      <c r="B411" s="36">
        <v>80.13</v>
      </c>
    </row>
    <row r="412" spans="1:2" x14ac:dyDescent="0.3">
      <c r="A412" s="31">
        <v>7.67</v>
      </c>
      <c r="B412" s="32">
        <v>58.01</v>
      </c>
    </row>
    <row r="413" spans="1:2" x14ac:dyDescent="0.3">
      <c r="A413" s="35">
        <v>8.2899999999999991</v>
      </c>
      <c r="B413" s="36">
        <v>50.65</v>
      </c>
    </row>
    <row r="414" spans="1:2" x14ac:dyDescent="0.3">
      <c r="A414" s="31">
        <v>9.23</v>
      </c>
      <c r="B414" s="32">
        <v>82.68</v>
      </c>
    </row>
    <row r="415" spans="1:2" x14ac:dyDescent="0.3">
      <c r="A415" s="35">
        <v>5.98</v>
      </c>
      <c r="B415" s="36">
        <v>56.8</v>
      </c>
    </row>
    <row r="416" spans="1:2" x14ac:dyDescent="0.3">
      <c r="A416" s="31">
        <v>5.35</v>
      </c>
      <c r="B416" s="32">
        <v>43.32</v>
      </c>
    </row>
    <row r="417" spans="1:2" x14ac:dyDescent="0.3">
      <c r="A417" s="35">
        <v>9.02</v>
      </c>
      <c r="B417" s="36">
        <v>68.38</v>
      </c>
    </row>
    <row r="418" spans="1:2" x14ac:dyDescent="0.3">
      <c r="A418" s="31">
        <v>7.27</v>
      </c>
      <c r="B418" s="32">
        <v>33.450000000000003</v>
      </c>
    </row>
    <row r="419" spans="1:2" x14ac:dyDescent="0.3">
      <c r="A419" s="35">
        <v>9.3000000000000007</v>
      </c>
      <c r="B419" s="36">
        <v>78.83</v>
      </c>
    </row>
    <row r="420" spans="1:2" x14ac:dyDescent="0.3">
      <c r="A420" s="31">
        <v>6.75</v>
      </c>
      <c r="B420" s="32">
        <v>79.989999999999995</v>
      </c>
    </row>
    <row r="421" spans="1:2" x14ac:dyDescent="0.3">
      <c r="A421" s="35">
        <v>8.8800000000000008</v>
      </c>
      <c r="B421" s="36">
        <v>73.25</v>
      </c>
    </row>
    <row r="422" spans="1:2" x14ac:dyDescent="0.3">
      <c r="A422" s="31">
        <v>7.25</v>
      </c>
      <c r="B422" s="32">
        <v>42.01</v>
      </c>
    </row>
    <row r="423" spans="1:2" x14ac:dyDescent="0.3">
      <c r="A423" s="35">
        <v>6.8</v>
      </c>
      <c r="B423" s="36">
        <v>61.9</v>
      </c>
    </row>
    <row r="424" spans="1:2" x14ac:dyDescent="0.3">
      <c r="A424" s="31">
        <v>6.65</v>
      </c>
      <c r="B424" s="32">
        <v>54.56</v>
      </c>
    </row>
    <row r="425" spans="1:2" x14ac:dyDescent="0.3">
      <c r="A425" s="35">
        <v>6.93</v>
      </c>
      <c r="B425" s="36">
        <v>71.62</v>
      </c>
    </row>
    <row r="426" spans="1:2" x14ac:dyDescent="0.3">
      <c r="A426" s="31">
        <v>8.74</v>
      </c>
      <c r="B426" s="32">
        <v>72.92</v>
      </c>
    </row>
    <row r="427" spans="1:2" x14ac:dyDescent="0.3">
      <c r="A427" s="35">
        <v>7.9</v>
      </c>
      <c r="B427" s="36">
        <v>41.49</v>
      </c>
    </row>
    <row r="428" spans="1:2" x14ac:dyDescent="0.3">
      <c r="A428" s="31">
        <v>6.73</v>
      </c>
      <c r="B428" s="32">
        <v>67.739999999999995</v>
      </c>
    </row>
    <row r="429" spans="1:2" x14ac:dyDescent="0.3">
      <c r="A429" s="35">
        <v>5.79</v>
      </c>
      <c r="B429" s="36">
        <v>43.41</v>
      </c>
    </row>
    <row r="430" spans="1:2" x14ac:dyDescent="0.3">
      <c r="A430" s="31">
        <v>4.99</v>
      </c>
      <c r="B430" s="32">
        <v>42.91</v>
      </c>
    </row>
    <row r="431" spans="1:2" x14ac:dyDescent="0.3">
      <c r="A431" s="35">
        <v>8.52</v>
      </c>
      <c r="B431" s="36">
        <v>66.650000000000006</v>
      </c>
    </row>
    <row r="432" spans="1:2" x14ac:dyDescent="0.3">
      <c r="A432" s="31">
        <v>6.65</v>
      </c>
      <c r="B432" s="32">
        <v>55.63</v>
      </c>
    </row>
    <row r="433" spans="1:2" x14ac:dyDescent="0.3">
      <c r="A433" s="35">
        <v>7.12</v>
      </c>
      <c r="B433" s="36">
        <v>89.46</v>
      </c>
    </row>
    <row r="434" spans="1:2" x14ac:dyDescent="0.3">
      <c r="A434" s="31">
        <v>7.45</v>
      </c>
      <c r="B434" s="32">
        <v>35.75</v>
      </c>
    </row>
    <row r="435" spans="1:2" x14ac:dyDescent="0.3">
      <c r="A435" s="35">
        <v>6.02</v>
      </c>
      <c r="B435" s="36">
        <v>45.03</v>
      </c>
    </row>
    <row r="436" spans="1:2" x14ac:dyDescent="0.3">
      <c r="A436" s="31">
        <v>7.87</v>
      </c>
      <c r="B436" s="32">
        <v>55.21</v>
      </c>
    </row>
    <row r="437" spans="1:2" x14ac:dyDescent="0.3">
      <c r="A437" s="35">
        <v>4.6900000000000004</v>
      </c>
      <c r="B437" s="36">
        <v>61.81</v>
      </c>
    </row>
    <row r="438" spans="1:2" x14ac:dyDescent="0.3">
      <c r="A438" s="31">
        <v>6.74</v>
      </c>
      <c r="B438" s="32">
        <v>79.67</v>
      </c>
    </row>
    <row r="439" spans="1:2" x14ac:dyDescent="0.3">
      <c r="A439" s="35">
        <v>4.92</v>
      </c>
      <c r="B439" s="36">
        <v>38.86</v>
      </c>
    </row>
    <row r="440" spans="1:2" x14ac:dyDescent="0.3">
      <c r="A440" s="31">
        <v>7.25</v>
      </c>
      <c r="B440" s="32">
        <v>91.39</v>
      </c>
    </row>
    <row r="441" spans="1:2" x14ac:dyDescent="0.3">
      <c r="A441" s="35">
        <v>5.05</v>
      </c>
      <c r="B441" s="36">
        <v>45.65</v>
      </c>
    </row>
    <row r="442" spans="1:2" x14ac:dyDescent="0.3">
      <c r="A442" s="31">
        <v>5.65</v>
      </c>
      <c r="B442" s="32">
        <v>65.02</v>
      </c>
    </row>
    <row r="443" spans="1:2" x14ac:dyDescent="0.3">
      <c r="A443" s="35">
        <v>9.1999999999999993</v>
      </c>
      <c r="B443" s="36">
        <v>72.510000000000005</v>
      </c>
    </row>
    <row r="444" spans="1:2" x14ac:dyDescent="0.3">
      <c r="A444" s="31">
        <v>6.32</v>
      </c>
      <c r="B444" s="32">
        <v>73.260000000000005</v>
      </c>
    </row>
    <row r="445" spans="1:2" x14ac:dyDescent="0.3">
      <c r="A445" s="35">
        <v>4.3899999999999997</v>
      </c>
      <c r="B445" s="36">
        <v>20.170000000000002</v>
      </c>
    </row>
    <row r="446" spans="1:2" x14ac:dyDescent="0.3">
      <c r="A446" s="31">
        <v>9.18</v>
      </c>
      <c r="B446" s="32">
        <v>65.19</v>
      </c>
    </row>
    <row r="447" spans="1:2" x14ac:dyDescent="0.3">
      <c r="A447" s="35">
        <v>7.42</v>
      </c>
      <c r="B447" s="36">
        <v>53.4</v>
      </c>
    </row>
    <row r="448" spans="1:2" x14ac:dyDescent="0.3">
      <c r="A448" s="31">
        <v>9.69</v>
      </c>
      <c r="B448" s="32">
        <v>82.07</v>
      </c>
    </row>
    <row r="449" spans="1:2" x14ac:dyDescent="0.3">
      <c r="A449" s="35">
        <v>6.03</v>
      </c>
      <c r="B449" s="36">
        <v>66.72</v>
      </c>
    </row>
    <row r="450" spans="1:2" x14ac:dyDescent="0.3">
      <c r="A450" s="31">
        <v>4.37</v>
      </c>
      <c r="B450" s="32">
        <v>23.31</v>
      </c>
    </row>
    <row r="451" spans="1:2" x14ac:dyDescent="0.3">
      <c r="A451" s="35">
        <v>7.73</v>
      </c>
      <c r="B451" s="36">
        <v>75.430000000000007</v>
      </c>
    </row>
    <row r="452" spans="1:2" x14ac:dyDescent="0.3">
      <c r="A452" s="31">
        <v>4.8</v>
      </c>
      <c r="B452" s="32">
        <v>29.99</v>
      </c>
    </row>
    <row r="453" spans="1:2" x14ac:dyDescent="0.3">
      <c r="A453" s="35">
        <v>4.8499999999999996</v>
      </c>
      <c r="B453" s="36">
        <v>59.93</v>
      </c>
    </row>
    <row r="454" spans="1:2" x14ac:dyDescent="0.3">
      <c r="A454" s="31">
        <v>8.42</v>
      </c>
      <c r="B454" s="32">
        <v>88.33</v>
      </c>
    </row>
    <row r="455" spans="1:2" x14ac:dyDescent="0.3">
      <c r="A455" s="35">
        <v>9.73</v>
      </c>
      <c r="B455" s="36">
        <v>94.71</v>
      </c>
    </row>
    <row r="456" spans="1:2" x14ac:dyDescent="0.3">
      <c r="A456" s="31">
        <v>9.27</v>
      </c>
      <c r="B456" s="32">
        <v>55.3</v>
      </c>
    </row>
    <row r="457" spans="1:2" x14ac:dyDescent="0.3">
      <c r="A457" s="35">
        <v>4.6100000000000003</v>
      </c>
      <c r="B457" s="36">
        <v>41.34</v>
      </c>
    </row>
    <row r="458" spans="1:2" x14ac:dyDescent="0.3">
      <c r="A458" s="31">
        <v>7.46</v>
      </c>
      <c r="B458" s="32">
        <v>55.88</v>
      </c>
    </row>
    <row r="459" spans="1:2" x14ac:dyDescent="0.3">
      <c r="A459" s="35">
        <v>5.86</v>
      </c>
      <c r="B459" s="36">
        <v>50.94</v>
      </c>
    </row>
    <row r="460" spans="1:2" x14ac:dyDescent="0.3">
      <c r="A460" s="31">
        <v>9.1999999999999993</v>
      </c>
      <c r="B460" s="32">
        <v>73.45</v>
      </c>
    </row>
    <row r="461" spans="1:2" x14ac:dyDescent="0.3">
      <c r="A461" s="35">
        <v>4.46</v>
      </c>
      <c r="B461" s="36">
        <v>34.049999999999997</v>
      </c>
    </row>
    <row r="462" spans="1:2" x14ac:dyDescent="0.3">
      <c r="A462" s="31">
        <v>9.44</v>
      </c>
      <c r="B462" s="32">
        <v>61.2</v>
      </c>
    </row>
    <row r="463" spans="1:2" x14ac:dyDescent="0.3">
      <c r="A463" s="35">
        <v>9.4700000000000006</v>
      </c>
      <c r="B463" s="36">
        <v>75.08</v>
      </c>
    </row>
    <row r="464" spans="1:2" x14ac:dyDescent="0.3">
      <c r="A464" s="31">
        <v>7.81</v>
      </c>
      <c r="B464" s="32">
        <v>71.47</v>
      </c>
    </row>
    <row r="465" spans="1:2" x14ac:dyDescent="0.3">
      <c r="A465" s="35">
        <v>6.34</v>
      </c>
      <c r="B465" s="36">
        <v>56.08</v>
      </c>
    </row>
    <row r="466" spans="1:2" x14ac:dyDescent="0.3">
      <c r="A466" s="31">
        <v>5.5</v>
      </c>
      <c r="B466" s="32">
        <v>70.36</v>
      </c>
    </row>
    <row r="467" spans="1:2" x14ac:dyDescent="0.3">
      <c r="A467" s="35">
        <v>9.99</v>
      </c>
      <c r="B467" s="36">
        <v>92.22</v>
      </c>
    </row>
    <row r="468" spans="1:2" x14ac:dyDescent="0.3">
      <c r="A468" s="31">
        <v>8.89</v>
      </c>
      <c r="B468" s="32">
        <v>85.79</v>
      </c>
    </row>
    <row r="469" spans="1:2" x14ac:dyDescent="0.3">
      <c r="A469" s="35">
        <v>9.3000000000000007</v>
      </c>
      <c r="B469" s="36">
        <v>58.26</v>
      </c>
    </row>
    <row r="470" spans="1:2" x14ac:dyDescent="0.3">
      <c r="A470" s="31">
        <v>6.67</v>
      </c>
      <c r="B470" s="32">
        <v>50.18</v>
      </c>
    </row>
    <row r="471" spans="1:2" x14ac:dyDescent="0.3">
      <c r="A471" s="35">
        <v>6.54</v>
      </c>
      <c r="B471" s="36">
        <v>60.5</v>
      </c>
    </row>
    <row r="472" spans="1:2" x14ac:dyDescent="0.3">
      <c r="A472" s="31">
        <v>6.92</v>
      </c>
      <c r="B472" s="32">
        <v>50.8</v>
      </c>
    </row>
    <row r="473" spans="1:2" x14ac:dyDescent="0.3">
      <c r="A473" s="35">
        <v>5.91</v>
      </c>
      <c r="B473" s="36">
        <v>54.85</v>
      </c>
    </row>
    <row r="474" spans="1:2" x14ac:dyDescent="0.3">
      <c r="A474" s="31">
        <v>5.76</v>
      </c>
      <c r="B474" s="32">
        <v>36.57</v>
      </c>
    </row>
    <row r="475" spans="1:2" x14ac:dyDescent="0.3">
      <c r="A475" s="35">
        <v>9.27</v>
      </c>
      <c r="B475" s="36">
        <v>81.64</v>
      </c>
    </row>
    <row r="476" spans="1:2" x14ac:dyDescent="0.3">
      <c r="A476" s="31">
        <v>9.2100000000000009</v>
      </c>
      <c r="B476" s="32">
        <v>67.63</v>
      </c>
    </row>
    <row r="477" spans="1:2" x14ac:dyDescent="0.3">
      <c r="A477" s="35">
        <v>4.6399999999999997</v>
      </c>
      <c r="B477" s="36">
        <v>38.450000000000003</v>
      </c>
    </row>
    <row r="478" spans="1:2" x14ac:dyDescent="0.3">
      <c r="A478" s="31">
        <v>7.46</v>
      </c>
      <c r="B478" s="32">
        <v>52.4</v>
      </c>
    </row>
    <row r="479" spans="1:2" x14ac:dyDescent="0.3">
      <c r="A479" s="35">
        <v>5.85</v>
      </c>
      <c r="B479" s="36">
        <v>28.16</v>
      </c>
    </row>
    <row r="480" spans="1:2" x14ac:dyDescent="0.3">
      <c r="A480" s="31">
        <v>6.23</v>
      </c>
      <c r="B480" s="32">
        <v>42.26</v>
      </c>
    </row>
    <row r="481" spans="1:2" x14ac:dyDescent="0.3">
      <c r="A481" s="35">
        <v>6.46</v>
      </c>
      <c r="B481" s="36">
        <v>50.33</v>
      </c>
    </row>
    <row r="482" spans="1:2" x14ac:dyDescent="0.3">
      <c r="A482" s="31">
        <v>7.48</v>
      </c>
      <c r="B482" s="32">
        <v>49.8</v>
      </c>
    </row>
    <row r="483" spans="1:2" x14ac:dyDescent="0.3">
      <c r="A483" s="35">
        <v>5.93</v>
      </c>
      <c r="B483" s="36">
        <v>10.96</v>
      </c>
    </row>
    <row r="484" spans="1:2" x14ac:dyDescent="0.3">
      <c r="A484" s="31">
        <v>4.96</v>
      </c>
      <c r="B484" s="32">
        <v>35.53</v>
      </c>
    </row>
    <row r="485" spans="1:2" x14ac:dyDescent="0.3">
      <c r="A485" s="35">
        <v>4.0599999999999996</v>
      </c>
      <c r="B485" s="36">
        <v>21.98</v>
      </c>
    </row>
    <row r="486" spans="1:2" x14ac:dyDescent="0.3">
      <c r="A486" s="31">
        <v>4.1500000000000004</v>
      </c>
      <c r="B486" s="32">
        <v>20.84</v>
      </c>
    </row>
    <row r="487" spans="1:2" x14ac:dyDescent="0.3">
      <c r="A487" s="35">
        <v>4.3099999999999996</v>
      </c>
      <c r="B487" s="36">
        <v>33.97</v>
      </c>
    </row>
    <row r="488" spans="1:2" x14ac:dyDescent="0.3">
      <c r="A488" s="31">
        <v>7.07</v>
      </c>
      <c r="B488" s="32">
        <v>48.18</v>
      </c>
    </row>
    <row r="489" spans="1:2" x14ac:dyDescent="0.3">
      <c r="A489" s="35">
        <v>6.64</v>
      </c>
      <c r="B489" s="36">
        <v>66.959999999999994</v>
      </c>
    </row>
    <row r="490" spans="1:2" x14ac:dyDescent="0.3">
      <c r="A490" s="31">
        <v>4.62</v>
      </c>
      <c r="B490" s="32">
        <v>65.36</v>
      </c>
    </row>
    <row r="491" spans="1:2" x14ac:dyDescent="0.3">
      <c r="A491" s="35">
        <v>4.03</v>
      </c>
      <c r="B491" s="36">
        <v>25.68</v>
      </c>
    </row>
    <row r="492" spans="1:2" x14ac:dyDescent="0.3">
      <c r="A492" s="31">
        <v>8.9700000000000006</v>
      </c>
      <c r="B492" s="32">
        <v>53.51</v>
      </c>
    </row>
    <row r="493" spans="1:2" x14ac:dyDescent="0.3">
      <c r="A493" s="35">
        <v>5.21</v>
      </c>
      <c r="B493" s="36">
        <v>92.88</v>
      </c>
    </row>
    <row r="494" spans="1:2" x14ac:dyDescent="0.3">
      <c r="A494" s="31">
        <v>7.93</v>
      </c>
      <c r="B494" s="32">
        <v>61.63</v>
      </c>
    </row>
    <row r="495" spans="1:2" x14ac:dyDescent="0.3">
      <c r="A495" s="35">
        <v>4.12</v>
      </c>
      <c r="B495" s="36">
        <v>37.869999999999997</v>
      </c>
    </row>
    <row r="496" spans="1:2" x14ac:dyDescent="0.3">
      <c r="A496" s="31">
        <v>4.62</v>
      </c>
      <c r="B496" s="32">
        <v>24.61</v>
      </c>
    </row>
    <row r="497" spans="1:2" x14ac:dyDescent="0.3">
      <c r="A497" s="35">
        <v>7.06</v>
      </c>
      <c r="B497" s="36">
        <v>40.79</v>
      </c>
    </row>
    <row r="498" spans="1:2" x14ac:dyDescent="0.3">
      <c r="A498" s="31">
        <v>9.23</v>
      </c>
      <c r="B498" s="32">
        <v>94.26</v>
      </c>
    </row>
    <row r="499" spans="1:2" x14ac:dyDescent="0.3">
      <c r="A499" s="35">
        <v>5.96</v>
      </c>
      <c r="B499" s="36">
        <v>84.26</v>
      </c>
    </row>
    <row r="500" spans="1:2" x14ac:dyDescent="0.3">
      <c r="A500" s="31">
        <v>9.24</v>
      </c>
      <c r="B500" s="32">
        <v>77.36</v>
      </c>
    </row>
    <row r="501" spans="1:2" x14ac:dyDescent="0.3">
      <c r="A501" s="35">
        <v>5.84</v>
      </c>
      <c r="B501" s="36">
        <v>40.15</v>
      </c>
    </row>
    <row r="502" spans="1:2" x14ac:dyDescent="0.3">
      <c r="A502" s="31">
        <v>4.66</v>
      </c>
      <c r="B502" s="32">
        <v>36.200000000000003</v>
      </c>
    </row>
    <row r="503" spans="1:2" x14ac:dyDescent="0.3">
      <c r="A503" s="35">
        <v>8.41</v>
      </c>
      <c r="B503" s="36">
        <v>54.49</v>
      </c>
    </row>
    <row r="504" spans="1:2" x14ac:dyDescent="0.3">
      <c r="A504" s="31">
        <v>9.15</v>
      </c>
      <c r="B504" s="32">
        <v>78.58</v>
      </c>
    </row>
    <row r="505" spans="1:2" x14ac:dyDescent="0.3">
      <c r="A505" s="35">
        <v>5.67</v>
      </c>
      <c r="B505" s="36">
        <v>61.28</v>
      </c>
    </row>
    <row r="506" spans="1:2" x14ac:dyDescent="0.3">
      <c r="A506" s="31">
        <v>5.59</v>
      </c>
      <c r="B506" s="32">
        <v>68.12</v>
      </c>
    </row>
    <row r="507" spans="1:2" x14ac:dyDescent="0.3">
      <c r="A507" s="35">
        <v>9.1</v>
      </c>
      <c r="B507" s="36">
        <v>52.07</v>
      </c>
    </row>
    <row r="508" spans="1:2" x14ac:dyDescent="0.3">
      <c r="A508" s="31">
        <v>6.24</v>
      </c>
      <c r="B508" s="32">
        <v>54.93</v>
      </c>
    </row>
    <row r="509" spans="1:2" x14ac:dyDescent="0.3">
      <c r="A509" s="35">
        <v>8.1</v>
      </c>
      <c r="B509" s="36">
        <v>65.84</v>
      </c>
    </row>
    <row r="510" spans="1:2" x14ac:dyDescent="0.3">
      <c r="A510" s="31">
        <v>5.61</v>
      </c>
      <c r="B510" s="32">
        <v>47.22</v>
      </c>
    </row>
    <row r="511" spans="1:2" x14ac:dyDescent="0.3">
      <c r="A511" s="35">
        <v>5.48</v>
      </c>
      <c r="B511" s="36">
        <v>34.47</v>
      </c>
    </row>
    <row r="512" spans="1:2" x14ac:dyDescent="0.3">
      <c r="A512" s="31">
        <v>4.26</v>
      </c>
      <c r="B512" s="32">
        <v>43.55</v>
      </c>
    </row>
    <row r="513" spans="1:2" x14ac:dyDescent="0.3">
      <c r="A513" s="35">
        <v>9.68</v>
      </c>
      <c r="B513" s="36">
        <v>132.72999999999999</v>
      </c>
    </row>
    <row r="514" spans="1:2" x14ac:dyDescent="0.3">
      <c r="A514" s="31">
        <v>9.86</v>
      </c>
      <c r="B514" s="32">
        <v>72.349999999999994</v>
      </c>
    </row>
    <row r="515" spans="1:2" x14ac:dyDescent="0.3">
      <c r="A515" s="35">
        <v>4.88</v>
      </c>
      <c r="B515" s="36">
        <v>62.64</v>
      </c>
    </row>
    <row r="516" spans="1:2" x14ac:dyDescent="0.3">
      <c r="A516" s="31">
        <v>9.6199999999999992</v>
      </c>
      <c r="B516" s="32">
        <v>67.069999999999993</v>
      </c>
    </row>
    <row r="517" spans="1:2" x14ac:dyDescent="0.3">
      <c r="A517" s="35">
        <v>6.28</v>
      </c>
      <c r="B517" s="36">
        <v>61.5</v>
      </c>
    </row>
    <row r="518" spans="1:2" x14ac:dyDescent="0.3">
      <c r="A518" s="31">
        <v>9.58</v>
      </c>
      <c r="B518" s="32">
        <v>57.83</v>
      </c>
    </row>
    <row r="519" spans="1:2" x14ac:dyDescent="0.3">
      <c r="A519" s="35">
        <v>5.79</v>
      </c>
      <c r="B519" s="36">
        <v>67.23</v>
      </c>
    </row>
    <row r="520" spans="1:2" x14ac:dyDescent="0.3">
      <c r="A520" s="31">
        <v>6.25</v>
      </c>
      <c r="B520" s="32">
        <v>59.23</v>
      </c>
    </row>
    <row r="521" spans="1:2" x14ac:dyDescent="0.3">
      <c r="A521" s="35">
        <v>4.46</v>
      </c>
      <c r="B521" s="36">
        <v>30.81</v>
      </c>
    </row>
    <row r="522" spans="1:2" x14ac:dyDescent="0.3">
      <c r="A522" s="31">
        <v>6.56</v>
      </c>
      <c r="B522" s="32">
        <v>76.7</v>
      </c>
    </row>
    <row r="523" spans="1:2" x14ac:dyDescent="0.3">
      <c r="A523" s="35">
        <v>8.6999999999999993</v>
      </c>
      <c r="B523" s="36">
        <v>66.56</v>
      </c>
    </row>
    <row r="524" spans="1:2" x14ac:dyDescent="0.3">
      <c r="A524" s="31">
        <v>8.68</v>
      </c>
      <c r="B524" s="32">
        <v>42.13</v>
      </c>
    </row>
    <row r="525" spans="1:2" x14ac:dyDescent="0.3">
      <c r="A525" s="35">
        <v>4.78</v>
      </c>
      <c r="B525" s="36">
        <v>67.87</v>
      </c>
    </row>
    <row r="526" spans="1:2" x14ac:dyDescent="0.3">
      <c r="A526" s="31">
        <v>4.3899999999999997</v>
      </c>
      <c r="B526" s="32">
        <v>35.26</v>
      </c>
    </row>
    <row r="527" spans="1:2" x14ac:dyDescent="0.3">
      <c r="A527" s="35">
        <v>5.66</v>
      </c>
      <c r="B527" s="36">
        <v>56.39</v>
      </c>
    </row>
    <row r="528" spans="1:2" x14ac:dyDescent="0.3">
      <c r="A528" s="31">
        <v>6.47</v>
      </c>
      <c r="B528" s="32">
        <v>36.21</v>
      </c>
    </row>
    <row r="529" spans="1:2" x14ac:dyDescent="0.3">
      <c r="A529" s="35">
        <v>7.3</v>
      </c>
      <c r="B529" s="36">
        <v>101.92</v>
      </c>
    </row>
    <row r="530" spans="1:2" x14ac:dyDescent="0.3">
      <c r="A530" s="31">
        <v>6.16</v>
      </c>
      <c r="B530" s="32">
        <v>43.75</v>
      </c>
    </row>
    <row r="531" spans="1:2" x14ac:dyDescent="0.3">
      <c r="A531" s="35">
        <v>5.67</v>
      </c>
      <c r="B531" s="36">
        <v>77.45</v>
      </c>
    </row>
    <row r="532" spans="1:2" x14ac:dyDescent="0.3">
      <c r="A532" s="31">
        <v>5.96</v>
      </c>
      <c r="B532" s="32">
        <v>80.31</v>
      </c>
    </row>
    <row r="533" spans="1:2" x14ac:dyDescent="0.3">
      <c r="A533" s="35">
        <v>7.97</v>
      </c>
      <c r="B533" s="36">
        <v>104.75</v>
      </c>
    </row>
    <row r="534" spans="1:2" x14ac:dyDescent="0.3">
      <c r="A534" s="31">
        <v>8.02</v>
      </c>
      <c r="B534" s="32">
        <v>79.25</v>
      </c>
    </row>
    <row r="535" spans="1:2" x14ac:dyDescent="0.3">
      <c r="A535" s="35">
        <v>6.27</v>
      </c>
      <c r="B535" s="36">
        <v>78.2</v>
      </c>
    </row>
    <row r="536" spans="1:2" x14ac:dyDescent="0.3">
      <c r="A536" s="31">
        <v>8.1199999999999992</v>
      </c>
      <c r="B536" s="32">
        <v>89.07</v>
      </c>
    </row>
    <row r="537" spans="1:2" x14ac:dyDescent="0.3">
      <c r="A537" s="35">
        <v>6.65</v>
      </c>
      <c r="B537" s="36">
        <v>62.98</v>
      </c>
    </row>
    <row r="538" spans="1:2" x14ac:dyDescent="0.3">
      <c r="A538" s="31">
        <v>8.69</v>
      </c>
      <c r="B538" s="32">
        <v>72.78</v>
      </c>
    </row>
    <row r="539" spans="1:2" x14ac:dyDescent="0.3">
      <c r="A539" s="35">
        <v>8.0399999999999991</v>
      </c>
      <c r="B539" s="36">
        <v>110.48</v>
      </c>
    </row>
    <row r="540" spans="1:2" x14ac:dyDescent="0.3">
      <c r="A540" s="31">
        <v>5.0999999999999996</v>
      </c>
      <c r="B540" s="32">
        <v>51</v>
      </c>
    </row>
    <row r="541" spans="1:2" x14ac:dyDescent="0.3">
      <c r="A541" s="35">
        <v>8.19</v>
      </c>
      <c r="B541" s="36">
        <v>77.39</v>
      </c>
    </row>
    <row r="542" spans="1:2" x14ac:dyDescent="0.3">
      <c r="A542" s="31">
        <v>4.87</v>
      </c>
      <c r="B542" s="32">
        <v>53.52</v>
      </c>
    </row>
    <row r="543" spans="1:2" x14ac:dyDescent="0.3">
      <c r="A543" s="35">
        <v>6.46</v>
      </c>
      <c r="B543" s="36">
        <v>69.069999999999993</v>
      </c>
    </row>
    <row r="544" spans="1:2" x14ac:dyDescent="0.3">
      <c r="A544" s="31">
        <v>8.68</v>
      </c>
      <c r="B544" s="32">
        <v>87.01</v>
      </c>
    </row>
    <row r="545" spans="1:2" x14ac:dyDescent="0.3">
      <c r="A545" s="35">
        <v>7.72</v>
      </c>
      <c r="B545" s="36">
        <v>31.75</v>
      </c>
    </row>
    <row r="546" spans="1:2" x14ac:dyDescent="0.3">
      <c r="A546" s="31">
        <v>9.33</v>
      </c>
      <c r="B546" s="32">
        <v>70.38</v>
      </c>
    </row>
    <row r="547" spans="1:2" x14ac:dyDescent="0.3">
      <c r="A547" s="35">
        <v>9.25</v>
      </c>
      <c r="B547" s="36">
        <v>55.73</v>
      </c>
    </row>
    <row r="548" spans="1:2" x14ac:dyDescent="0.3">
      <c r="A548" s="31">
        <v>6.91</v>
      </c>
      <c r="B548" s="32">
        <v>52.93</v>
      </c>
    </row>
    <row r="549" spans="1:2" x14ac:dyDescent="0.3">
      <c r="A549" s="35">
        <v>8.6199999999999992</v>
      </c>
      <c r="B549" s="36">
        <v>59.47</v>
      </c>
    </row>
    <row r="550" spans="1:2" x14ac:dyDescent="0.3">
      <c r="A550" s="31">
        <v>5.88</v>
      </c>
      <c r="B550" s="32">
        <v>51.43</v>
      </c>
    </row>
    <row r="551" spans="1:2" x14ac:dyDescent="0.3">
      <c r="A551" s="35">
        <v>7.3</v>
      </c>
      <c r="B551" s="36">
        <v>63.35</v>
      </c>
    </row>
    <row r="552" spans="1:2" x14ac:dyDescent="0.3">
      <c r="A552" s="31">
        <v>5.93</v>
      </c>
      <c r="B552" s="32">
        <v>44.95</v>
      </c>
    </row>
    <row r="553" spans="1:2" x14ac:dyDescent="0.3">
      <c r="A553" s="35">
        <v>8.19</v>
      </c>
      <c r="B553" s="36">
        <v>70.88</v>
      </c>
    </row>
    <row r="554" spans="1:2" x14ac:dyDescent="0.3">
      <c r="A554" s="31">
        <v>8.7799999999999994</v>
      </c>
      <c r="B554" s="32">
        <v>61.87</v>
      </c>
    </row>
    <row r="555" spans="1:2" x14ac:dyDescent="0.3">
      <c r="A555" s="35">
        <v>7.29</v>
      </c>
      <c r="B555" s="36">
        <v>36.71</v>
      </c>
    </row>
    <row r="556" spans="1:2" x14ac:dyDescent="0.3">
      <c r="A556" s="31">
        <v>7.37</v>
      </c>
      <c r="B556" s="32">
        <v>47.75</v>
      </c>
    </row>
    <row r="557" spans="1:2" x14ac:dyDescent="0.3">
      <c r="A557" s="35">
        <v>9</v>
      </c>
      <c r="B557" s="36">
        <v>60.12</v>
      </c>
    </row>
    <row r="558" spans="1:2" x14ac:dyDescent="0.3">
      <c r="A558" s="31">
        <v>9.5299999999999994</v>
      </c>
      <c r="B558" s="32">
        <v>57.6</v>
      </c>
    </row>
    <row r="559" spans="1:2" x14ac:dyDescent="0.3">
      <c r="A559" s="35">
        <v>9.85</v>
      </c>
      <c r="B559" s="36">
        <v>42.98</v>
      </c>
    </row>
    <row r="560" spans="1:2" x14ac:dyDescent="0.3">
      <c r="A560" s="31">
        <v>8.74</v>
      </c>
      <c r="B560" s="32">
        <v>83.38</v>
      </c>
    </row>
    <row r="561" spans="1:2" x14ac:dyDescent="0.3">
      <c r="A561" s="35">
        <v>5.73</v>
      </c>
      <c r="B561" s="36">
        <v>71.98</v>
      </c>
    </row>
    <row r="562" spans="1:2" x14ac:dyDescent="0.3">
      <c r="A562" s="31">
        <v>2.67</v>
      </c>
      <c r="B562" s="32">
        <v>25.28</v>
      </c>
    </row>
    <row r="563" spans="1:2" x14ac:dyDescent="0.3">
      <c r="A563" s="35">
        <v>2.4</v>
      </c>
      <c r="B563" s="36">
        <v>31.1</v>
      </c>
    </row>
    <row r="564" spans="1:2" x14ac:dyDescent="0.3">
      <c r="A564" s="31">
        <v>2</v>
      </c>
      <c r="B564" s="32">
        <v>19.010000000000002</v>
      </c>
    </row>
    <row r="565" spans="1:2" x14ac:dyDescent="0.3">
      <c r="A565" s="35">
        <v>4</v>
      </c>
      <c r="B565" s="36">
        <v>21.99</v>
      </c>
    </row>
    <row r="566" spans="1:2" x14ac:dyDescent="0.3">
      <c r="A566" s="31">
        <v>4</v>
      </c>
      <c r="B566" s="32">
        <v>18.28</v>
      </c>
    </row>
    <row r="567" spans="1:2" x14ac:dyDescent="0.3">
      <c r="A567" s="35">
        <v>2.5</v>
      </c>
      <c r="B567" s="36">
        <v>38.9</v>
      </c>
    </row>
    <row r="568" spans="1:2" x14ac:dyDescent="0.3">
      <c r="A568" s="31">
        <v>3.5</v>
      </c>
      <c r="B568" s="32">
        <v>51.98</v>
      </c>
    </row>
    <row r="569" spans="1:2" x14ac:dyDescent="0.3">
      <c r="A569" s="35">
        <v>2.2999999999999998</v>
      </c>
      <c r="B569" s="36">
        <v>39.54</v>
      </c>
    </row>
    <row r="570" spans="1:2" x14ac:dyDescent="0.3">
      <c r="A570" s="31">
        <v>3</v>
      </c>
      <c r="B570" s="32">
        <v>30.68</v>
      </c>
    </row>
    <row r="571" spans="1:2" x14ac:dyDescent="0.3">
      <c r="A571" s="35">
        <v>2.6</v>
      </c>
      <c r="B571" s="36">
        <v>43.26</v>
      </c>
    </row>
    <row r="572" spans="1:2" x14ac:dyDescent="0.3">
      <c r="A572" s="31">
        <v>2.2999999999999998</v>
      </c>
      <c r="B572" s="32">
        <v>14</v>
      </c>
    </row>
    <row r="573" spans="1:2" x14ac:dyDescent="0.3">
      <c r="A573" s="35">
        <v>2</v>
      </c>
      <c r="B573" s="36">
        <v>32.700000000000003</v>
      </c>
    </row>
    <row r="574" spans="1:2" x14ac:dyDescent="0.3">
      <c r="A574" s="31">
        <v>3.3</v>
      </c>
      <c r="B574" s="32">
        <v>33.03</v>
      </c>
    </row>
    <row r="575" spans="1:2" x14ac:dyDescent="0.3">
      <c r="A575" s="35">
        <v>1.8</v>
      </c>
      <c r="B575" s="36">
        <v>31.37</v>
      </c>
    </row>
    <row r="576" spans="1:2" x14ac:dyDescent="0.3">
      <c r="A576" s="31">
        <v>1.5</v>
      </c>
      <c r="B576" s="32">
        <v>34.97</v>
      </c>
    </row>
    <row r="577" spans="1:2" x14ac:dyDescent="0.3">
      <c r="A577" s="35">
        <v>2.8</v>
      </c>
      <c r="B577" s="36">
        <v>63</v>
      </c>
    </row>
    <row r="578" spans="1:2" x14ac:dyDescent="0.3">
      <c r="A578" s="31">
        <v>2.2999999999999998</v>
      </c>
      <c r="B578" s="32">
        <v>51.99</v>
      </c>
    </row>
    <row r="579" spans="1:2" x14ac:dyDescent="0.3">
      <c r="A579" s="35">
        <v>1.8</v>
      </c>
      <c r="B579" s="36">
        <v>67.260000000000005</v>
      </c>
    </row>
    <row r="580" spans="1:2" x14ac:dyDescent="0.3">
      <c r="A580" s="31">
        <v>3.6</v>
      </c>
      <c r="B580" s="32">
        <v>48.57</v>
      </c>
    </row>
    <row r="581" spans="1:2" x14ac:dyDescent="0.3">
      <c r="A581" s="35">
        <v>2.4</v>
      </c>
      <c r="B581" s="36">
        <v>48.14</v>
      </c>
    </row>
    <row r="582" spans="1:2" x14ac:dyDescent="0.3">
      <c r="A582" s="31">
        <v>3.7</v>
      </c>
      <c r="B582" s="32">
        <v>34.53</v>
      </c>
    </row>
    <row r="583" spans="1:2" x14ac:dyDescent="0.3">
      <c r="A583" s="35">
        <v>3.9</v>
      </c>
      <c r="B583" s="36">
        <v>11.95</v>
      </c>
    </row>
    <row r="584" spans="1:2" x14ac:dyDescent="0.3">
      <c r="A584" s="31">
        <v>2.7</v>
      </c>
      <c r="B584" s="32">
        <v>16.579999999999998</v>
      </c>
    </row>
    <row r="585" spans="1:2" x14ac:dyDescent="0.3">
      <c r="A585" s="35">
        <v>3.8</v>
      </c>
      <c r="B585" s="36">
        <v>50.34</v>
      </c>
    </row>
    <row r="586" spans="1:2" x14ac:dyDescent="0.3">
      <c r="A586" s="31">
        <v>3.8</v>
      </c>
      <c r="B586" s="32">
        <v>44.87</v>
      </c>
    </row>
    <row r="587" spans="1:2" x14ac:dyDescent="0.3">
      <c r="A587" s="35">
        <v>3.2</v>
      </c>
      <c r="B587" s="36">
        <v>6.97</v>
      </c>
    </row>
    <row r="588" spans="1:2" x14ac:dyDescent="0.3">
      <c r="A588" s="31">
        <v>3.6</v>
      </c>
      <c r="B588" s="32">
        <v>30.33</v>
      </c>
    </row>
    <row r="589" spans="1:2" x14ac:dyDescent="0.3">
      <c r="A589" s="35">
        <v>2.6</v>
      </c>
      <c r="B589" s="36">
        <v>42.51</v>
      </c>
    </row>
    <row r="590" spans="1:2" x14ac:dyDescent="0.3">
      <c r="A590" s="31">
        <v>2</v>
      </c>
      <c r="B590" s="32">
        <v>29.17</v>
      </c>
    </row>
    <row r="591" spans="1:2" x14ac:dyDescent="0.3">
      <c r="A591" s="35">
        <v>2.9</v>
      </c>
      <c r="B591" s="36">
        <v>31.65</v>
      </c>
    </row>
    <row r="592" spans="1:2" x14ac:dyDescent="0.3">
      <c r="A592" s="31">
        <v>3</v>
      </c>
      <c r="B592" s="32">
        <v>58.89</v>
      </c>
    </row>
    <row r="593" spans="1:2" x14ac:dyDescent="0.3">
      <c r="A593" s="35">
        <v>3.5</v>
      </c>
      <c r="B593" s="36">
        <v>22.47</v>
      </c>
    </row>
    <row r="594" spans="1:2" x14ac:dyDescent="0.3">
      <c r="A594" s="31">
        <v>2.6</v>
      </c>
      <c r="B594" s="32">
        <v>9.8000000000000007</v>
      </c>
    </row>
    <row r="595" spans="1:2" x14ac:dyDescent="0.3">
      <c r="A595" s="35">
        <v>1.5</v>
      </c>
      <c r="B595" s="36">
        <v>23.33</v>
      </c>
    </row>
    <row r="596" spans="1:2" x14ac:dyDescent="0.3">
      <c r="A596" s="31">
        <v>3.8</v>
      </c>
      <c r="B596" s="32">
        <v>23.5</v>
      </c>
    </row>
    <row r="597" spans="1:2" x14ac:dyDescent="0.3">
      <c r="A597" s="35">
        <v>4</v>
      </c>
      <c r="B597" s="36">
        <v>18.52</v>
      </c>
    </row>
    <row r="598" spans="1:2" x14ac:dyDescent="0.3">
      <c r="A598" s="31">
        <v>3.3</v>
      </c>
      <c r="B598" s="32">
        <v>41.24</v>
      </c>
    </row>
    <row r="599" spans="1:2" x14ac:dyDescent="0.3">
      <c r="A599" s="35">
        <v>3.3</v>
      </c>
      <c r="B599" s="36">
        <v>43.28</v>
      </c>
    </row>
    <row r="600" spans="1:2" x14ac:dyDescent="0.3">
      <c r="A600" s="31">
        <v>1.9</v>
      </c>
      <c r="B600" s="32">
        <v>28.32</v>
      </c>
    </row>
    <row r="601" spans="1:2" x14ac:dyDescent="0.3">
      <c r="A601" s="35">
        <v>2.9</v>
      </c>
      <c r="B601" s="36">
        <v>26.05</v>
      </c>
    </row>
    <row r="602" spans="1:2" x14ac:dyDescent="0.3">
      <c r="A602" s="31">
        <v>3.9</v>
      </c>
      <c r="B602" s="32">
        <v>50.93</v>
      </c>
    </row>
    <row r="603" spans="1:2" x14ac:dyDescent="0.3">
      <c r="A603" s="35">
        <v>2.1</v>
      </c>
      <c r="B603" s="36">
        <v>22.59</v>
      </c>
    </row>
    <row r="604" spans="1:2" x14ac:dyDescent="0.3">
      <c r="A604" s="31">
        <v>3.3</v>
      </c>
      <c r="B604" s="32">
        <v>35.11</v>
      </c>
    </row>
    <row r="605" spans="1:2" x14ac:dyDescent="0.3">
      <c r="A605" s="35">
        <v>2.8</v>
      </c>
      <c r="B605" s="36">
        <v>11.14</v>
      </c>
    </row>
    <row r="606" spans="1:2" x14ac:dyDescent="0.3">
      <c r="A606" s="31">
        <v>2.1</v>
      </c>
      <c r="B606" s="32">
        <v>43.17</v>
      </c>
    </row>
    <row r="607" spans="1:2" x14ac:dyDescent="0.3">
      <c r="A607" s="35">
        <v>3.7</v>
      </c>
      <c r="B607" s="36">
        <v>12.65</v>
      </c>
    </row>
    <row r="608" spans="1:2" x14ac:dyDescent="0.3">
      <c r="A608" s="31">
        <v>3.9</v>
      </c>
      <c r="B608" s="32">
        <v>27.84</v>
      </c>
    </row>
    <row r="609" spans="1:2" x14ac:dyDescent="0.3">
      <c r="A609" s="35">
        <v>1.6</v>
      </c>
      <c r="B609" s="36">
        <v>38.61</v>
      </c>
    </row>
    <row r="610" spans="1:2" x14ac:dyDescent="0.3">
      <c r="A610" s="31">
        <v>1.7</v>
      </c>
      <c r="B610" s="32">
        <v>17.32</v>
      </c>
    </row>
    <row r="611" spans="1:2" x14ac:dyDescent="0.3">
      <c r="A611" s="35">
        <v>1.5</v>
      </c>
      <c r="B611" s="36">
        <v>22.81</v>
      </c>
    </row>
    <row r="612" spans="1:2" x14ac:dyDescent="0.3">
      <c r="A612" s="31">
        <v>11.3</v>
      </c>
      <c r="B612" s="32">
        <v>87.75</v>
      </c>
    </row>
    <row r="613" spans="1:2" x14ac:dyDescent="0.3">
      <c r="A613" s="35">
        <v>12</v>
      </c>
      <c r="B613" s="36">
        <v>95.73</v>
      </c>
    </row>
    <row r="614" spans="1:2" x14ac:dyDescent="0.3">
      <c r="A614" s="31">
        <v>12.5</v>
      </c>
      <c r="B614" s="32">
        <v>110.81</v>
      </c>
    </row>
    <row r="615" spans="1:2" x14ac:dyDescent="0.3">
      <c r="A615" s="35">
        <v>12.6</v>
      </c>
      <c r="B615" s="36">
        <v>120.86</v>
      </c>
    </row>
    <row r="616" spans="1:2" x14ac:dyDescent="0.3">
      <c r="A616" s="31">
        <v>10.6</v>
      </c>
      <c r="B616" s="32">
        <v>51.82</v>
      </c>
    </row>
    <row r="617" spans="1:2" x14ac:dyDescent="0.3">
      <c r="A617" s="35">
        <v>12.7</v>
      </c>
      <c r="B617" s="36">
        <v>88.57</v>
      </c>
    </row>
    <row r="618" spans="1:2" x14ac:dyDescent="0.3">
      <c r="A618" s="31">
        <v>10.7</v>
      </c>
      <c r="B618" s="32">
        <v>82.02</v>
      </c>
    </row>
    <row r="619" spans="1:2" x14ac:dyDescent="0.3">
      <c r="A619" s="35">
        <v>12.5</v>
      </c>
      <c r="B619" s="36">
        <v>105.61</v>
      </c>
    </row>
    <row r="620" spans="1:2" x14ac:dyDescent="0.3">
      <c r="A620" s="31">
        <v>12.1</v>
      </c>
      <c r="B620" s="32">
        <v>83.86</v>
      </c>
    </row>
    <row r="621" spans="1:2" x14ac:dyDescent="0.3">
      <c r="A621" s="35">
        <v>12.2</v>
      </c>
      <c r="B621" s="36">
        <v>90.89</v>
      </c>
    </row>
    <row r="622" spans="1:2" x14ac:dyDescent="0.3">
      <c r="A622" s="31">
        <v>12.7</v>
      </c>
      <c r="B622" s="32">
        <v>89.68</v>
      </c>
    </row>
    <row r="623" spans="1:2" x14ac:dyDescent="0.3">
      <c r="A623" s="35">
        <v>10.4</v>
      </c>
      <c r="B623" s="36">
        <v>103.09</v>
      </c>
    </row>
    <row r="624" spans="1:2" x14ac:dyDescent="0.3">
      <c r="A624" s="31">
        <v>11.8</v>
      </c>
      <c r="B624" s="32">
        <v>105.6</v>
      </c>
    </row>
    <row r="625" spans="1:2" x14ac:dyDescent="0.3">
      <c r="A625" s="35">
        <v>11.3</v>
      </c>
      <c r="B625" s="36">
        <v>99.6</v>
      </c>
    </row>
    <row r="626" spans="1:2" x14ac:dyDescent="0.3">
      <c r="A626" s="31">
        <v>11.9</v>
      </c>
      <c r="B626" s="32">
        <v>95.17</v>
      </c>
    </row>
    <row r="627" spans="1:2" x14ac:dyDescent="0.3">
      <c r="A627" s="35">
        <v>12.2</v>
      </c>
      <c r="B627" s="36">
        <v>57.01</v>
      </c>
    </row>
    <row r="628" spans="1:2" x14ac:dyDescent="0.3">
      <c r="A628" s="31">
        <v>11.8</v>
      </c>
      <c r="B628" s="32">
        <v>78.2</v>
      </c>
    </row>
    <row r="629" spans="1:2" x14ac:dyDescent="0.3">
      <c r="A629" s="35">
        <v>12.3</v>
      </c>
      <c r="B629" s="36">
        <v>103.88</v>
      </c>
    </row>
    <row r="630" spans="1:2" x14ac:dyDescent="0.3">
      <c r="A630" s="31">
        <v>12</v>
      </c>
      <c r="B630" s="32">
        <v>83.21</v>
      </c>
    </row>
    <row r="631" spans="1:2" x14ac:dyDescent="0.3">
      <c r="A631" s="35">
        <v>11.9</v>
      </c>
      <c r="B631" s="36">
        <v>114.96</v>
      </c>
    </row>
    <row r="632" spans="1:2" x14ac:dyDescent="0.3">
      <c r="A632" s="31">
        <v>11.9</v>
      </c>
      <c r="B632" s="32">
        <v>79.23</v>
      </c>
    </row>
    <row r="633" spans="1:2" x14ac:dyDescent="0.3">
      <c r="A633" s="35">
        <v>10.199999999999999</v>
      </c>
      <c r="B633" s="36">
        <v>45.79</v>
      </c>
    </row>
    <row r="634" spans="1:2" x14ac:dyDescent="0.3">
      <c r="A634" s="31">
        <v>11.4</v>
      </c>
      <c r="B634" s="32">
        <v>56.37</v>
      </c>
    </row>
    <row r="635" spans="1:2" x14ac:dyDescent="0.3">
      <c r="A635" s="35">
        <v>12.8</v>
      </c>
      <c r="B635" s="36">
        <v>91.79</v>
      </c>
    </row>
    <row r="636" spans="1:2" x14ac:dyDescent="0.3">
      <c r="A636" s="31">
        <v>10.6</v>
      </c>
      <c r="B636" s="32">
        <v>85.37</v>
      </c>
    </row>
    <row r="637" spans="1:2" x14ac:dyDescent="0.3">
      <c r="A637" s="35">
        <v>12.4</v>
      </c>
      <c r="B637" s="36">
        <v>96.74</v>
      </c>
    </row>
    <row r="638" spans="1:2" x14ac:dyDescent="0.3">
      <c r="A638" s="31">
        <v>10</v>
      </c>
      <c r="B638" s="32">
        <v>88.16</v>
      </c>
    </row>
    <row r="639" spans="1:2" x14ac:dyDescent="0.3">
      <c r="A639" s="35">
        <v>12.4</v>
      </c>
      <c r="B639" s="36">
        <v>109.42</v>
      </c>
    </row>
    <row r="640" spans="1:2" x14ac:dyDescent="0.3">
      <c r="A640" s="31">
        <v>11.8</v>
      </c>
      <c r="B640" s="32">
        <v>74.97</v>
      </c>
    </row>
    <row r="641" spans="1:2" x14ac:dyDescent="0.3">
      <c r="A641" s="35">
        <v>11.1</v>
      </c>
      <c r="B641" s="36">
        <v>100.82</v>
      </c>
    </row>
    <row r="642" spans="1:2" x14ac:dyDescent="0.3">
      <c r="A642" s="31">
        <v>11</v>
      </c>
      <c r="B642" s="32">
        <v>63.32</v>
      </c>
    </row>
    <row r="643" spans="1:2" x14ac:dyDescent="0.3">
      <c r="A643" s="35">
        <v>11.3</v>
      </c>
      <c r="B643" s="36">
        <v>92.43</v>
      </c>
    </row>
    <row r="644" spans="1:2" x14ac:dyDescent="0.3">
      <c r="A644" s="31">
        <v>12.1</v>
      </c>
      <c r="B644" s="32">
        <v>92.08</v>
      </c>
    </row>
    <row r="645" spans="1:2" x14ac:dyDescent="0.3">
      <c r="A645" s="35">
        <v>11.7</v>
      </c>
      <c r="B645" s="36">
        <v>93.63</v>
      </c>
    </row>
    <row r="646" spans="1:2" x14ac:dyDescent="0.3">
      <c r="A646" s="31">
        <v>10</v>
      </c>
      <c r="B646" s="32">
        <v>98.34</v>
      </c>
    </row>
    <row r="647" spans="1:2" x14ac:dyDescent="0.3">
      <c r="A647" s="35">
        <v>10.1</v>
      </c>
      <c r="B647" s="36">
        <v>87.63</v>
      </c>
    </row>
    <row r="648" spans="1:2" x14ac:dyDescent="0.3">
      <c r="A648" s="31">
        <v>11.6</v>
      </c>
      <c r="B648" s="32">
        <v>64.5</v>
      </c>
    </row>
    <row r="649" spans="1:2" x14ac:dyDescent="0.3">
      <c r="A649" s="35">
        <v>10.6</v>
      </c>
      <c r="B649" s="36">
        <v>80</v>
      </c>
    </row>
    <row r="650" spans="1:2" x14ac:dyDescent="0.3">
      <c r="A650" s="31">
        <v>10.7</v>
      </c>
      <c r="B650" s="32">
        <v>99.73</v>
      </c>
    </row>
    <row r="651" spans="1:2" x14ac:dyDescent="0.3">
      <c r="A651" s="35">
        <v>10.3</v>
      </c>
      <c r="B651" s="36">
        <v>89.49</v>
      </c>
    </row>
    <row r="652" spans="1:2" x14ac:dyDescent="0.3">
      <c r="A652" s="31">
        <v>11.6</v>
      </c>
      <c r="B652" s="32">
        <v>95.39</v>
      </c>
    </row>
    <row r="653" spans="1:2" x14ac:dyDescent="0.3">
      <c r="A653" s="35">
        <v>12.1</v>
      </c>
      <c r="B653" s="36">
        <v>94.07</v>
      </c>
    </row>
    <row r="654" spans="1:2" x14ac:dyDescent="0.3">
      <c r="A654" s="31">
        <v>12.5</v>
      </c>
      <c r="B654" s="32">
        <v>99.72</v>
      </c>
    </row>
    <row r="655" spans="1:2" x14ac:dyDescent="0.3">
      <c r="A655" s="35">
        <v>10.9</v>
      </c>
      <c r="B655" s="36">
        <v>77.13</v>
      </c>
    </row>
    <row r="656" spans="1:2" x14ac:dyDescent="0.3">
      <c r="A656" s="31">
        <v>13</v>
      </c>
      <c r="B656" s="32">
        <v>67.31</v>
      </c>
    </row>
    <row r="657" spans="1:2" x14ac:dyDescent="0.3">
      <c r="A657" s="35">
        <v>11.5</v>
      </c>
      <c r="B657" s="36">
        <v>118.49</v>
      </c>
    </row>
    <row r="658" spans="1:2" x14ac:dyDescent="0.3">
      <c r="A658" s="31">
        <v>11.1</v>
      </c>
      <c r="B658" s="32">
        <v>67.2</v>
      </c>
    </row>
    <row r="659" spans="1:2" x14ac:dyDescent="0.3">
      <c r="A659" s="35">
        <v>12.5</v>
      </c>
      <c r="B659" s="36">
        <v>100.55</v>
      </c>
    </row>
    <row r="660" spans="1:2" x14ac:dyDescent="0.3">
      <c r="A660" s="31">
        <v>12.2</v>
      </c>
      <c r="B660" s="32">
        <v>79.36</v>
      </c>
    </row>
    <row r="661" spans="1:2" x14ac:dyDescent="0.3">
      <c r="A661" s="35">
        <v>12.4</v>
      </c>
      <c r="B661" s="36">
        <v>90.66</v>
      </c>
    </row>
    <row r="662" spans="1:2" x14ac:dyDescent="0.3">
      <c r="B662" s="3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2B81-1BF9-409E-88EF-B8F2C41B1085}">
  <dimension ref="A3:I12"/>
  <sheetViews>
    <sheetView workbookViewId="0">
      <selection activeCell="I9" sqref="I9"/>
    </sheetView>
  </sheetViews>
  <sheetFormatPr baseColWidth="10" defaultRowHeight="14.4" x14ac:dyDescent="0.3"/>
  <cols>
    <col min="1" max="1" width="13.5546875" bestFit="1" customWidth="1"/>
    <col min="2" max="2" width="19.44140625" customWidth="1"/>
    <col min="8" max="8" width="19.33203125" customWidth="1"/>
    <col min="9" max="9" width="18.88671875" customWidth="1"/>
  </cols>
  <sheetData>
    <row r="3" spans="1:9" x14ac:dyDescent="0.3">
      <c r="A3" s="46" t="s">
        <v>27</v>
      </c>
      <c r="B3" s="47" t="s">
        <v>26</v>
      </c>
      <c r="H3" s="46" t="s">
        <v>27</v>
      </c>
      <c r="I3" s="47" t="s">
        <v>26</v>
      </c>
    </row>
    <row r="4" spans="1:9" x14ac:dyDescent="0.3">
      <c r="A4" s="48" t="s">
        <v>9</v>
      </c>
      <c r="B4" s="51">
        <v>0.38726334663627332</v>
      </c>
      <c r="H4" s="48" t="s">
        <v>9</v>
      </c>
      <c r="I4" s="49">
        <v>79290.899999999994</v>
      </c>
    </row>
    <row r="5" spans="1:9" x14ac:dyDescent="0.3">
      <c r="A5" s="48" t="s">
        <v>11</v>
      </c>
      <c r="B5" s="51">
        <v>8.8182120817368898E-2</v>
      </c>
      <c r="H5" s="48" t="s">
        <v>11</v>
      </c>
      <c r="I5" s="49">
        <v>18055</v>
      </c>
    </row>
    <row r="6" spans="1:9" x14ac:dyDescent="0.3">
      <c r="A6" s="48" t="s">
        <v>10</v>
      </c>
      <c r="B6" s="51">
        <v>0.52455453254635775</v>
      </c>
      <c r="H6" s="48" t="s">
        <v>10</v>
      </c>
      <c r="I6" s="49">
        <v>107400.82</v>
      </c>
    </row>
    <row r="7" spans="1:9" x14ac:dyDescent="0.3">
      <c r="B7" s="50"/>
    </row>
    <row r="9" spans="1:9" x14ac:dyDescent="0.3">
      <c r="A9" s="46" t="s">
        <v>28</v>
      </c>
      <c r="B9" s="47" t="s">
        <v>29</v>
      </c>
    </row>
    <row r="10" spans="1:9" x14ac:dyDescent="0.3">
      <c r="A10" s="48" t="s">
        <v>9</v>
      </c>
      <c r="B10" s="49">
        <v>79290.899999999994</v>
      </c>
    </row>
    <row r="11" spans="1:9" x14ac:dyDescent="0.3">
      <c r="A11" s="48" t="s">
        <v>11</v>
      </c>
      <c r="B11" s="49">
        <v>18055</v>
      </c>
    </row>
    <row r="12" spans="1:9" x14ac:dyDescent="0.3">
      <c r="A12" s="48" t="s">
        <v>10</v>
      </c>
      <c r="B12" s="49">
        <v>107400.82</v>
      </c>
    </row>
  </sheetData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E6288-0CAD-41CF-BC97-D48FB177EA32}">
  <dimension ref="A1:G847"/>
  <sheetViews>
    <sheetView topLeftCell="A52" workbookViewId="0">
      <selection activeCell="F13" sqref="F13"/>
    </sheetView>
  </sheetViews>
  <sheetFormatPr baseColWidth="10" defaultRowHeight="14.4" x14ac:dyDescent="0.3"/>
  <cols>
    <col min="1" max="1" width="19.5546875" bestFit="1" customWidth="1"/>
    <col min="2" max="2" width="22.33203125" bestFit="1" customWidth="1"/>
    <col min="3" max="3" width="10.44140625" style="45" bestFit="1" customWidth="1"/>
    <col min="4" max="4" width="15.33203125" bestFit="1" customWidth="1"/>
    <col min="5" max="5" width="10.44140625" bestFit="1" customWidth="1"/>
    <col min="6" max="6" width="20.109375" bestFit="1" customWidth="1"/>
    <col min="7" max="7" width="10.44140625" style="65" bestFit="1" customWidth="1"/>
    <col min="8" max="10" width="2" bestFit="1" customWidth="1"/>
    <col min="11" max="67" width="3" bestFit="1" customWidth="1"/>
    <col min="68" max="68" width="11.88671875" bestFit="1" customWidth="1"/>
  </cols>
  <sheetData>
    <row r="1" spans="1:7" ht="23.4" customHeight="1" x14ac:dyDescent="0.3">
      <c r="A1" s="71" t="s">
        <v>24</v>
      </c>
      <c r="B1" s="71"/>
      <c r="C1" s="71"/>
    </row>
    <row r="2" spans="1:7" x14ac:dyDescent="0.3">
      <c r="A2" s="71"/>
      <c r="B2" s="71"/>
      <c r="C2" s="71"/>
    </row>
    <row r="3" spans="1:7" x14ac:dyDescent="0.3">
      <c r="A3" s="63"/>
      <c r="B3" s="64" t="s">
        <v>30</v>
      </c>
      <c r="C3" s="64"/>
      <c r="D3" s="64"/>
      <c r="E3" s="64"/>
      <c r="F3" s="63"/>
      <c r="G3" s="66"/>
    </row>
    <row r="4" spans="1:7" x14ac:dyDescent="0.3">
      <c r="A4" s="53"/>
      <c r="B4" s="55" t="s">
        <v>22</v>
      </c>
      <c r="C4" s="58"/>
      <c r="D4" s="59" t="s">
        <v>10</v>
      </c>
      <c r="E4" s="60"/>
      <c r="F4" s="54" t="s">
        <v>31</v>
      </c>
      <c r="G4" s="67" t="s">
        <v>32</v>
      </c>
    </row>
    <row r="5" spans="1:7" x14ac:dyDescent="0.3">
      <c r="A5" s="46" t="s">
        <v>34</v>
      </c>
      <c r="B5" s="56" t="s">
        <v>25</v>
      </c>
      <c r="C5" s="57" t="s">
        <v>33</v>
      </c>
      <c r="D5" s="61" t="s">
        <v>25</v>
      </c>
      <c r="E5" s="62" t="s">
        <v>33</v>
      </c>
      <c r="F5" s="47"/>
      <c r="G5" s="67"/>
    </row>
    <row r="6" spans="1:7" x14ac:dyDescent="0.3">
      <c r="A6" s="48">
        <v>1</v>
      </c>
      <c r="B6" s="52">
        <v>4</v>
      </c>
      <c r="C6" s="49">
        <v>201.40999999999997</v>
      </c>
      <c r="D6" s="52">
        <v>5</v>
      </c>
      <c r="E6" s="49">
        <v>233.41</v>
      </c>
      <c r="F6" s="52">
        <v>9</v>
      </c>
      <c r="G6" s="68">
        <v>434.82</v>
      </c>
    </row>
    <row r="7" spans="1:7" x14ac:dyDescent="0.3">
      <c r="A7" s="48">
        <v>2</v>
      </c>
      <c r="B7" s="52">
        <v>2</v>
      </c>
      <c r="C7" s="49">
        <v>142.66</v>
      </c>
      <c r="D7" s="52">
        <v>10</v>
      </c>
      <c r="E7" s="49">
        <v>728.96999999999991</v>
      </c>
      <c r="F7" s="52">
        <v>12</v>
      </c>
      <c r="G7" s="68">
        <v>871.63</v>
      </c>
    </row>
    <row r="8" spans="1:7" x14ac:dyDescent="0.3">
      <c r="A8" s="48">
        <v>3</v>
      </c>
      <c r="B8" s="52">
        <v>5</v>
      </c>
      <c r="C8" s="49">
        <v>360.62</v>
      </c>
      <c r="D8" s="52">
        <v>4</v>
      </c>
      <c r="E8" s="49">
        <v>275.13</v>
      </c>
      <c r="F8" s="52">
        <v>9</v>
      </c>
      <c r="G8" s="68">
        <v>635.75000000000011</v>
      </c>
    </row>
    <row r="9" spans="1:7" x14ac:dyDescent="0.3">
      <c r="A9" s="48">
        <v>4</v>
      </c>
      <c r="B9" s="52">
        <v>2</v>
      </c>
      <c r="C9" s="49">
        <v>138.84</v>
      </c>
      <c r="D9" s="52">
        <v>4</v>
      </c>
      <c r="E9" s="49">
        <v>272.82</v>
      </c>
      <c r="F9" s="52">
        <v>6</v>
      </c>
      <c r="G9" s="68">
        <v>411.65999999999997</v>
      </c>
    </row>
    <row r="10" spans="1:7" x14ac:dyDescent="0.3">
      <c r="A10" s="48">
        <v>5</v>
      </c>
      <c r="B10" s="52">
        <v>3</v>
      </c>
      <c r="C10" s="49">
        <v>163.14000000000001</v>
      </c>
      <c r="D10" s="52">
        <v>10</v>
      </c>
      <c r="E10" s="49">
        <v>580.51999999999987</v>
      </c>
      <c r="F10" s="52">
        <v>13</v>
      </c>
      <c r="G10" s="68">
        <v>743.66</v>
      </c>
    </row>
    <row r="11" spans="1:7" x14ac:dyDescent="0.3">
      <c r="A11" s="48">
        <v>6</v>
      </c>
      <c r="B11" s="52">
        <v>6</v>
      </c>
      <c r="C11" s="49">
        <v>338.63000000000005</v>
      </c>
      <c r="D11" s="52">
        <v>4</v>
      </c>
      <c r="E11" s="49">
        <v>248.14</v>
      </c>
      <c r="F11" s="52">
        <v>10</v>
      </c>
      <c r="G11" s="68">
        <v>586.77</v>
      </c>
    </row>
    <row r="12" spans="1:7" x14ac:dyDescent="0.3">
      <c r="A12" s="48">
        <v>7</v>
      </c>
      <c r="B12" s="52">
        <v>8</v>
      </c>
      <c r="C12" s="49">
        <v>536.26999999999987</v>
      </c>
      <c r="D12" s="52">
        <v>8</v>
      </c>
      <c r="E12" s="49">
        <v>320.98999999999995</v>
      </c>
      <c r="F12" s="52">
        <v>16</v>
      </c>
      <c r="G12" s="68">
        <v>857.25999999999976</v>
      </c>
    </row>
    <row r="13" spans="1:7" x14ac:dyDescent="0.3">
      <c r="A13" s="48">
        <v>8</v>
      </c>
      <c r="B13" s="52">
        <v>2</v>
      </c>
      <c r="C13" s="49">
        <v>136.15</v>
      </c>
      <c r="D13" s="52">
        <v>7</v>
      </c>
      <c r="E13" s="49">
        <v>373.76000000000005</v>
      </c>
      <c r="F13" s="52">
        <v>9</v>
      </c>
      <c r="G13" s="68">
        <v>509.91</v>
      </c>
    </row>
    <row r="14" spans="1:7" x14ac:dyDescent="0.3">
      <c r="A14" s="48">
        <v>9</v>
      </c>
      <c r="B14" s="52">
        <v>5</v>
      </c>
      <c r="C14" s="49">
        <v>273.39</v>
      </c>
      <c r="D14" s="52">
        <v>11</v>
      </c>
      <c r="E14" s="49">
        <v>608.84</v>
      </c>
      <c r="F14" s="52">
        <v>16</v>
      </c>
      <c r="G14" s="68">
        <v>882.2299999999999</v>
      </c>
    </row>
    <row r="15" spans="1:7" x14ac:dyDescent="0.3">
      <c r="A15" s="48">
        <v>10</v>
      </c>
      <c r="B15" s="52">
        <v>5</v>
      </c>
      <c r="C15" s="49">
        <v>223.78</v>
      </c>
      <c r="D15" s="52">
        <v>10</v>
      </c>
      <c r="E15" s="49">
        <v>523.89</v>
      </c>
      <c r="F15" s="52">
        <v>15</v>
      </c>
      <c r="G15" s="68">
        <v>747.67000000000007</v>
      </c>
    </row>
    <row r="16" spans="1:7" x14ac:dyDescent="0.3">
      <c r="A16" s="48">
        <v>11</v>
      </c>
      <c r="B16" s="52">
        <v>3</v>
      </c>
      <c r="C16" s="49">
        <v>150.74</v>
      </c>
      <c r="D16" s="52">
        <v>2</v>
      </c>
      <c r="E16" s="49">
        <v>99.86</v>
      </c>
      <c r="F16" s="52">
        <v>5</v>
      </c>
      <c r="G16" s="68">
        <v>250.6</v>
      </c>
    </row>
    <row r="17" spans="1:7" x14ac:dyDescent="0.3">
      <c r="A17" s="48">
        <v>12</v>
      </c>
      <c r="B17" s="52">
        <v>3</v>
      </c>
      <c r="C17" s="49">
        <v>182.85000000000002</v>
      </c>
      <c r="D17" s="52">
        <v>5</v>
      </c>
      <c r="E17" s="49">
        <v>260.83</v>
      </c>
      <c r="F17" s="52">
        <v>8</v>
      </c>
      <c r="G17" s="68">
        <v>443.68</v>
      </c>
    </row>
    <row r="18" spans="1:7" x14ac:dyDescent="0.3">
      <c r="A18" s="48">
        <v>13</v>
      </c>
      <c r="B18" s="52">
        <v>4</v>
      </c>
      <c r="C18" s="49">
        <v>284.57</v>
      </c>
      <c r="D18" s="52">
        <v>7</v>
      </c>
      <c r="E18" s="49">
        <v>311.83</v>
      </c>
      <c r="F18" s="52">
        <v>11</v>
      </c>
      <c r="G18" s="68">
        <v>596.4</v>
      </c>
    </row>
    <row r="19" spans="1:7" x14ac:dyDescent="0.3">
      <c r="A19" s="48">
        <v>14</v>
      </c>
      <c r="B19" s="52">
        <v>4</v>
      </c>
      <c r="C19" s="49">
        <v>273.78000000000003</v>
      </c>
      <c r="D19" s="52">
        <v>10</v>
      </c>
      <c r="E19" s="49">
        <v>612.15000000000009</v>
      </c>
      <c r="F19" s="52">
        <v>14</v>
      </c>
      <c r="G19" s="68">
        <v>885.93000000000018</v>
      </c>
    </row>
    <row r="20" spans="1:7" x14ac:dyDescent="0.3">
      <c r="A20" s="48">
        <v>15</v>
      </c>
      <c r="B20" s="52">
        <v>3</v>
      </c>
      <c r="C20" s="49">
        <v>190.66</v>
      </c>
      <c r="D20" s="52">
        <v>13</v>
      </c>
      <c r="E20" s="49">
        <v>872.33999999999992</v>
      </c>
      <c r="F20" s="52">
        <v>16</v>
      </c>
      <c r="G20" s="68">
        <v>1063</v>
      </c>
    </row>
    <row r="21" spans="1:7" x14ac:dyDescent="0.3">
      <c r="A21" s="48">
        <v>16</v>
      </c>
      <c r="B21" s="52">
        <v>6</v>
      </c>
      <c r="C21" s="49">
        <v>378.16</v>
      </c>
      <c r="D21" s="52">
        <v>8</v>
      </c>
      <c r="E21" s="49">
        <v>588.88</v>
      </c>
      <c r="F21" s="52">
        <v>14</v>
      </c>
      <c r="G21" s="68">
        <v>967.04</v>
      </c>
    </row>
    <row r="22" spans="1:7" x14ac:dyDescent="0.3">
      <c r="A22" s="48">
        <v>17</v>
      </c>
      <c r="B22" s="52">
        <v>3</v>
      </c>
      <c r="C22" s="49">
        <v>125.60999999999999</v>
      </c>
      <c r="D22" s="52">
        <v>13</v>
      </c>
      <c r="E22" s="49">
        <v>783.24999999999989</v>
      </c>
      <c r="F22" s="52">
        <v>16</v>
      </c>
      <c r="G22" s="68">
        <v>908.8599999999999</v>
      </c>
    </row>
    <row r="23" spans="1:7" x14ac:dyDescent="0.3">
      <c r="A23" s="48">
        <v>18</v>
      </c>
      <c r="B23" s="52">
        <v>8</v>
      </c>
      <c r="C23" s="49">
        <v>531.19000000000005</v>
      </c>
      <c r="D23" s="52">
        <v>7</v>
      </c>
      <c r="E23" s="49">
        <v>483.06</v>
      </c>
      <c r="F23" s="52">
        <v>15</v>
      </c>
      <c r="G23" s="68">
        <v>1014.25</v>
      </c>
    </row>
    <row r="24" spans="1:7" x14ac:dyDescent="0.3">
      <c r="A24" s="48">
        <v>19</v>
      </c>
      <c r="B24" s="52">
        <v>3</v>
      </c>
      <c r="C24" s="49">
        <v>169.84</v>
      </c>
      <c r="D24" s="52">
        <v>11</v>
      </c>
      <c r="E24" s="49">
        <v>531.19000000000005</v>
      </c>
      <c r="F24" s="52">
        <v>14</v>
      </c>
      <c r="G24" s="68">
        <v>701.03</v>
      </c>
    </row>
    <row r="25" spans="1:7" x14ac:dyDescent="0.3">
      <c r="A25" s="48">
        <v>20</v>
      </c>
      <c r="B25" s="52">
        <v>6</v>
      </c>
      <c r="C25" s="49">
        <v>368.8</v>
      </c>
      <c r="D25" s="52">
        <v>12</v>
      </c>
      <c r="E25" s="49">
        <v>779.14999999999986</v>
      </c>
      <c r="F25" s="52">
        <v>18</v>
      </c>
      <c r="G25" s="68">
        <v>1147.95</v>
      </c>
    </row>
    <row r="26" spans="1:7" x14ac:dyDescent="0.3">
      <c r="A26" s="48">
        <v>21</v>
      </c>
      <c r="B26" s="52"/>
      <c r="C26" s="49"/>
      <c r="D26" s="52">
        <v>10</v>
      </c>
      <c r="E26" s="49">
        <v>573.63</v>
      </c>
      <c r="F26" s="52">
        <v>10</v>
      </c>
      <c r="G26" s="68">
        <v>573.63</v>
      </c>
    </row>
    <row r="27" spans="1:7" x14ac:dyDescent="0.3">
      <c r="A27" s="48">
        <v>22</v>
      </c>
      <c r="B27" s="52">
        <v>5</v>
      </c>
      <c r="C27" s="49">
        <v>291.37</v>
      </c>
      <c r="D27" s="52">
        <v>10</v>
      </c>
      <c r="E27" s="49">
        <v>743.33</v>
      </c>
      <c r="F27" s="52">
        <v>15</v>
      </c>
      <c r="G27" s="68">
        <v>1034.7</v>
      </c>
    </row>
    <row r="28" spans="1:7" x14ac:dyDescent="0.3">
      <c r="A28" s="48">
        <v>23</v>
      </c>
      <c r="B28" s="52">
        <v>8</v>
      </c>
      <c r="C28" s="49">
        <v>418.84</v>
      </c>
      <c r="D28" s="52">
        <v>7</v>
      </c>
      <c r="E28" s="49">
        <v>415.29999999999995</v>
      </c>
      <c r="F28" s="52">
        <v>15</v>
      </c>
      <c r="G28" s="68">
        <v>834.14</v>
      </c>
    </row>
    <row r="29" spans="1:7" x14ac:dyDescent="0.3">
      <c r="A29" s="48">
        <v>24</v>
      </c>
      <c r="B29" s="52">
        <v>10</v>
      </c>
      <c r="C29" s="49">
        <v>631.71</v>
      </c>
      <c r="D29" s="52">
        <v>14</v>
      </c>
      <c r="E29" s="49">
        <v>878.62000000000012</v>
      </c>
      <c r="F29" s="52">
        <v>24</v>
      </c>
      <c r="G29" s="68">
        <v>1510.3300000000002</v>
      </c>
    </row>
    <row r="30" spans="1:7" x14ac:dyDescent="0.3">
      <c r="A30" s="48">
        <v>25</v>
      </c>
      <c r="B30" s="52">
        <v>5</v>
      </c>
      <c r="C30" s="49">
        <v>368.74</v>
      </c>
      <c r="D30" s="52">
        <v>18</v>
      </c>
      <c r="E30" s="49">
        <v>1028.4100000000001</v>
      </c>
      <c r="F30" s="52">
        <v>23</v>
      </c>
      <c r="G30" s="68">
        <v>1397.1499999999999</v>
      </c>
    </row>
    <row r="31" spans="1:7" x14ac:dyDescent="0.3">
      <c r="A31" s="48">
        <v>26</v>
      </c>
      <c r="B31" s="52">
        <v>10</v>
      </c>
      <c r="C31" s="49">
        <v>619.50999999999988</v>
      </c>
      <c r="D31" s="52">
        <v>11</v>
      </c>
      <c r="E31" s="49">
        <v>719.24000000000012</v>
      </c>
      <c r="F31" s="52">
        <v>21</v>
      </c>
      <c r="G31" s="68">
        <v>1338.7499999999998</v>
      </c>
    </row>
    <row r="32" spans="1:7" x14ac:dyDescent="0.3">
      <c r="A32" s="48">
        <v>27</v>
      </c>
      <c r="B32" s="52">
        <v>7</v>
      </c>
      <c r="C32" s="49">
        <v>364.6</v>
      </c>
      <c r="D32" s="52">
        <v>10</v>
      </c>
      <c r="E32" s="49">
        <v>570.93000000000006</v>
      </c>
      <c r="F32" s="52">
        <v>17</v>
      </c>
      <c r="G32" s="68">
        <v>935.5300000000002</v>
      </c>
    </row>
    <row r="33" spans="1:7" x14ac:dyDescent="0.3">
      <c r="A33" s="48">
        <v>28</v>
      </c>
      <c r="B33" s="52">
        <v>9</v>
      </c>
      <c r="C33" s="49">
        <v>544.32000000000005</v>
      </c>
      <c r="D33" s="52">
        <v>8</v>
      </c>
      <c r="E33" s="49">
        <v>481.02</v>
      </c>
      <c r="F33" s="52">
        <v>17</v>
      </c>
      <c r="G33" s="68">
        <v>1025.3400000000001</v>
      </c>
    </row>
    <row r="34" spans="1:7" x14ac:dyDescent="0.3">
      <c r="A34" s="48">
        <v>29</v>
      </c>
      <c r="B34" s="52">
        <v>5</v>
      </c>
      <c r="C34" s="49">
        <v>256.71999999999997</v>
      </c>
      <c r="D34" s="52">
        <v>11</v>
      </c>
      <c r="E34" s="49">
        <v>541.62000000000012</v>
      </c>
      <c r="F34" s="52">
        <v>16</v>
      </c>
      <c r="G34" s="68">
        <v>798.3399999999998</v>
      </c>
    </row>
    <row r="35" spans="1:7" x14ac:dyDescent="0.3">
      <c r="A35" s="48">
        <v>30</v>
      </c>
      <c r="B35" s="52">
        <v>8</v>
      </c>
      <c r="C35" s="49">
        <v>481.38999999999993</v>
      </c>
      <c r="D35" s="52">
        <v>10</v>
      </c>
      <c r="E35" s="49">
        <v>519.32999999999993</v>
      </c>
      <c r="F35" s="52">
        <v>18</v>
      </c>
      <c r="G35" s="68">
        <v>1000.72</v>
      </c>
    </row>
    <row r="36" spans="1:7" x14ac:dyDescent="0.3">
      <c r="A36" s="48">
        <v>31</v>
      </c>
      <c r="B36" s="52">
        <v>11</v>
      </c>
      <c r="C36" s="49">
        <v>589.95999999999992</v>
      </c>
      <c r="D36" s="52">
        <v>8</v>
      </c>
      <c r="E36" s="49">
        <v>525.25</v>
      </c>
      <c r="F36" s="52">
        <v>19</v>
      </c>
      <c r="G36" s="68">
        <v>1115.21</v>
      </c>
    </row>
    <row r="37" spans="1:7" x14ac:dyDescent="0.3">
      <c r="A37" s="48">
        <v>32</v>
      </c>
      <c r="B37" s="52"/>
      <c r="C37" s="49"/>
      <c r="D37" s="52">
        <v>11</v>
      </c>
      <c r="E37" s="49">
        <v>742.90999999999985</v>
      </c>
      <c r="F37" s="52">
        <v>11</v>
      </c>
      <c r="G37" s="68">
        <v>742.90999999999985</v>
      </c>
    </row>
    <row r="38" spans="1:7" x14ac:dyDescent="0.3">
      <c r="A38" s="48">
        <v>33</v>
      </c>
      <c r="B38" s="52">
        <v>4</v>
      </c>
      <c r="C38" s="49">
        <v>246.23</v>
      </c>
      <c r="D38" s="52">
        <v>4</v>
      </c>
      <c r="E38" s="49">
        <v>304.17</v>
      </c>
      <c r="F38" s="52">
        <v>8</v>
      </c>
      <c r="G38" s="68">
        <v>550.4</v>
      </c>
    </row>
    <row r="39" spans="1:7" x14ac:dyDescent="0.3">
      <c r="A39" s="48">
        <v>34</v>
      </c>
      <c r="B39" s="52">
        <v>8</v>
      </c>
      <c r="C39" s="49">
        <v>463.87</v>
      </c>
      <c r="D39" s="52">
        <v>6</v>
      </c>
      <c r="E39" s="49">
        <v>299.14999999999998</v>
      </c>
      <c r="F39" s="52">
        <v>14</v>
      </c>
      <c r="G39" s="68">
        <v>763.02</v>
      </c>
    </row>
    <row r="40" spans="1:7" x14ac:dyDescent="0.3">
      <c r="A40" s="48">
        <v>35</v>
      </c>
      <c r="B40" s="52">
        <v>7</v>
      </c>
      <c r="C40" s="49">
        <v>482.34</v>
      </c>
      <c r="D40" s="52">
        <v>9</v>
      </c>
      <c r="E40" s="49">
        <v>639.66</v>
      </c>
      <c r="F40" s="52">
        <v>16</v>
      </c>
      <c r="G40" s="68">
        <v>1121.9999999999998</v>
      </c>
    </row>
    <row r="41" spans="1:7" x14ac:dyDescent="0.3">
      <c r="A41" s="48">
        <v>36</v>
      </c>
      <c r="B41" s="52">
        <v>8</v>
      </c>
      <c r="C41" s="49">
        <v>505.64</v>
      </c>
      <c r="D41" s="52">
        <v>11</v>
      </c>
      <c r="E41" s="49">
        <v>729.20999999999992</v>
      </c>
      <c r="F41" s="52">
        <v>19</v>
      </c>
      <c r="G41" s="68">
        <v>1234.8499999999997</v>
      </c>
    </row>
    <row r="42" spans="1:7" x14ac:dyDescent="0.3">
      <c r="A42" s="48">
        <v>37</v>
      </c>
      <c r="B42" s="52">
        <v>2</v>
      </c>
      <c r="C42" s="49">
        <v>112.71000000000001</v>
      </c>
      <c r="D42" s="52">
        <v>6</v>
      </c>
      <c r="E42" s="49">
        <v>338.86</v>
      </c>
      <c r="F42" s="52">
        <v>8</v>
      </c>
      <c r="G42" s="68">
        <v>451.57000000000005</v>
      </c>
    </row>
    <row r="43" spans="1:7" x14ac:dyDescent="0.3">
      <c r="A43" s="48">
        <v>38</v>
      </c>
      <c r="B43" s="52">
        <v>10</v>
      </c>
      <c r="C43" s="49">
        <v>568.76</v>
      </c>
      <c r="D43" s="52">
        <v>9</v>
      </c>
      <c r="E43" s="49">
        <v>526.25</v>
      </c>
      <c r="F43" s="52">
        <v>19</v>
      </c>
      <c r="G43" s="68">
        <v>1095.01</v>
      </c>
    </row>
    <row r="44" spans="1:7" x14ac:dyDescent="0.3">
      <c r="A44" s="48">
        <v>39</v>
      </c>
      <c r="B44" s="52">
        <v>4</v>
      </c>
      <c r="C44" s="49">
        <v>231.14</v>
      </c>
      <c r="D44" s="52">
        <v>5</v>
      </c>
      <c r="E44" s="49">
        <v>311.79000000000002</v>
      </c>
      <c r="F44" s="52">
        <v>9</v>
      </c>
      <c r="G44" s="68">
        <v>542.92999999999995</v>
      </c>
    </row>
    <row r="45" spans="1:7" x14ac:dyDescent="0.3">
      <c r="A45" s="48">
        <v>40</v>
      </c>
      <c r="B45" s="52">
        <v>2</v>
      </c>
      <c r="C45" s="49">
        <v>88.13</v>
      </c>
      <c r="D45" s="52">
        <v>6</v>
      </c>
      <c r="E45" s="49">
        <v>433.92</v>
      </c>
      <c r="F45" s="52">
        <v>8</v>
      </c>
      <c r="G45" s="68">
        <v>522.04999999999995</v>
      </c>
    </row>
    <row r="46" spans="1:7" x14ac:dyDescent="0.3">
      <c r="A46" s="48">
        <v>41</v>
      </c>
      <c r="B46" s="52">
        <v>4</v>
      </c>
      <c r="C46" s="49">
        <v>237.22999999999996</v>
      </c>
      <c r="D46" s="52">
        <v>7</v>
      </c>
      <c r="E46" s="49">
        <v>547.75</v>
      </c>
      <c r="F46" s="52">
        <v>11</v>
      </c>
      <c r="G46" s="68">
        <v>784.98</v>
      </c>
    </row>
    <row r="47" spans="1:7" x14ac:dyDescent="0.3">
      <c r="A47" s="48">
        <v>42</v>
      </c>
      <c r="B47" s="52">
        <v>3</v>
      </c>
      <c r="C47" s="49">
        <v>211.31</v>
      </c>
      <c r="D47" s="52">
        <v>7</v>
      </c>
      <c r="E47" s="49">
        <v>411.21000000000004</v>
      </c>
      <c r="F47" s="52">
        <v>10</v>
      </c>
      <c r="G47" s="68">
        <v>622.52</v>
      </c>
    </row>
    <row r="48" spans="1:7" x14ac:dyDescent="0.3">
      <c r="A48" s="48">
        <v>43</v>
      </c>
      <c r="B48" s="52">
        <v>5</v>
      </c>
      <c r="C48" s="49">
        <v>259.49</v>
      </c>
      <c r="D48" s="52">
        <v>5</v>
      </c>
      <c r="E48" s="49">
        <v>229.98</v>
      </c>
      <c r="F48" s="52">
        <v>10</v>
      </c>
      <c r="G48" s="68">
        <v>489.47</v>
      </c>
    </row>
    <row r="49" spans="1:7" x14ac:dyDescent="0.3">
      <c r="A49" s="48">
        <v>44</v>
      </c>
      <c r="B49" s="52">
        <v>2</v>
      </c>
      <c r="C49" s="49">
        <v>173.57</v>
      </c>
      <c r="D49" s="52">
        <v>4</v>
      </c>
      <c r="E49" s="49">
        <v>293.58000000000004</v>
      </c>
      <c r="F49" s="52">
        <v>6</v>
      </c>
      <c r="G49" s="68">
        <v>467.15000000000003</v>
      </c>
    </row>
    <row r="50" spans="1:7" x14ac:dyDescent="0.3">
      <c r="A50" s="48">
        <v>45</v>
      </c>
      <c r="B50" s="52">
        <v>2</v>
      </c>
      <c r="C50" s="49">
        <v>118.16</v>
      </c>
      <c r="D50" s="52">
        <v>2</v>
      </c>
      <c r="E50" s="49">
        <v>132.71</v>
      </c>
      <c r="F50" s="52">
        <v>4</v>
      </c>
      <c r="G50" s="68">
        <v>250.87</v>
      </c>
    </row>
    <row r="51" spans="1:7" x14ac:dyDescent="0.3">
      <c r="A51" s="48">
        <v>46</v>
      </c>
      <c r="B51" s="52">
        <v>2</v>
      </c>
      <c r="C51" s="49">
        <v>142.07999999999998</v>
      </c>
      <c r="D51" s="52">
        <v>5</v>
      </c>
      <c r="E51" s="49">
        <v>386.59999999999997</v>
      </c>
      <c r="F51" s="52">
        <v>7</v>
      </c>
      <c r="G51" s="68">
        <v>528.67999999999995</v>
      </c>
    </row>
    <row r="52" spans="1:7" x14ac:dyDescent="0.3">
      <c r="A52" s="48">
        <v>47</v>
      </c>
      <c r="B52" s="52">
        <v>5</v>
      </c>
      <c r="C52" s="49">
        <v>284.71999999999997</v>
      </c>
      <c r="D52" s="52">
        <v>2</v>
      </c>
      <c r="E52" s="49">
        <v>95</v>
      </c>
      <c r="F52" s="52">
        <v>7</v>
      </c>
      <c r="G52" s="68">
        <v>379.71999999999997</v>
      </c>
    </row>
    <row r="53" spans="1:7" x14ac:dyDescent="0.3">
      <c r="A53" s="48">
        <v>48</v>
      </c>
      <c r="B53" s="52">
        <v>2</v>
      </c>
      <c r="C53" s="49">
        <v>142.58999999999997</v>
      </c>
      <c r="D53" s="52">
        <v>7</v>
      </c>
      <c r="E53" s="49">
        <v>352.4</v>
      </c>
      <c r="F53" s="52">
        <v>9</v>
      </c>
      <c r="G53" s="68">
        <v>494.98999999999995</v>
      </c>
    </row>
    <row r="54" spans="1:7" x14ac:dyDescent="0.3">
      <c r="A54" s="48">
        <v>49</v>
      </c>
      <c r="B54" s="52">
        <v>1</v>
      </c>
      <c r="C54" s="49">
        <v>59.39</v>
      </c>
      <c r="D54" s="52">
        <v>4</v>
      </c>
      <c r="E54" s="49">
        <v>207.24</v>
      </c>
      <c r="F54" s="52">
        <v>5</v>
      </c>
      <c r="G54" s="68">
        <v>266.63</v>
      </c>
    </row>
    <row r="55" spans="1:7" x14ac:dyDescent="0.3">
      <c r="A55" s="48">
        <v>50</v>
      </c>
      <c r="B55" s="52"/>
      <c r="C55" s="49"/>
      <c r="D55" s="52">
        <v>5</v>
      </c>
      <c r="E55" s="49">
        <v>254.44</v>
      </c>
      <c r="F55" s="52">
        <v>5</v>
      </c>
      <c r="G55" s="68">
        <v>254.44</v>
      </c>
    </row>
    <row r="56" spans="1:7" x14ac:dyDescent="0.3">
      <c r="A56" s="48">
        <v>51</v>
      </c>
      <c r="B56" s="52">
        <v>2</v>
      </c>
      <c r="C56" s="49">
        <v>119.58000000000001</v>
      </c>
      <c r="D56" s="52">
        <v>6</v>
      </c>
      <c r="E56" s="49">
        <v>392.12</v>
      </c>
      <c r="F56" s="52">
        <v>8</v>
      </c>
      <c r="G56" s="68">
        <v>511.7</v>
      </c>
    </row>
    <row r="57" spans="1:7" x14ac:dyDescent="0.3">
      <c r="A57" s="48">
        <v>52</v>
      </c>
      <c r="B57" s="52">
        <v>1</v>
      </c>
      <c r="C57" s="49">
        <v>55.46</v>
      </c>
      <c r="D57" s="52">
        <v>3</v>
      </c>
      <c r="E57" s="49">
        <v>112.91999999999999</v>
      </c>
      <c r="F57" s="52">
        <v>4</v>
      </c>
      <c r="G57" s="68">
        <v>168.38</v>
      </c>
    </row>
    <row r="58" spans="1:7" x14ac:dyDescent="0.3">
      <c r="A58" s="48">
        <v>53</v>
      </c>
      <c r="B58" s="52">
        <v>1</v>
      </c>
      <c r="C58" s="49">
        <v>70.61</v>
      </c>
      <c r="D58" s="52">
        <v>1</v>
      </c>
      <c r="E58" s="49">
        <v>99.96</v>
      </c>
      <c r="F58" s="52">
        <v>2</v>
      </c>
      <c r="G58" s="68">
        <v>170.57</v>
      </c>
    </row>
    <row r="59" spans="1:7" x14ac:dyDescent="0.3">
      <c r="A59" s="48">
        <v>54</v>
      </c>
      <c r="B59" s="52">
        <v>2</v>
      </c>
      <c r="C59" s="49">
        <v>85.91</v>
      </c>
      <c r="D59" s="52">
        <v>1</v>
      </c>
      <c r="E59" s="49">
        <v>67.069999999999993</v>
      </c>
      <c r="F59" s="52">
        <v>3</v>
      </c>
      <c r="G59" s="68">
        <v>152.97999999999999</v>
      </c>
    </row>
    <row r="60" spans="1:7" x14ac:dyDescent="0.3">
      <c r="A60" s="48">
        <v>55</v>
      </c>
      <c r="B60" s="52"/>
      <c r="C60" s="49"/>
      <c r="D60" s="52">
        <v>1</v>
      </c>
      <c r="E60" s="49">
        <v>72.78</v>
      </c>
      <c r="F60" s="52">
        <v>1</v>
      </c>
      <c r="G60" s="68">
        <v>72.78</v>
      </c>
    </row>
    <row r="61" spans="1:7" x14ac:dyDescent="0.3">
      <c r="A61" s="48">
        <v>56</v>
      </c>
      <c r="B61" s="52"/>
      <c r="C61" s="49"/>
      <c r="D61" s="52">
        <v>1</v>
      </c>
      <c r="E61" s="49">
        <v>67.02</v>
      </c>
      <c r="F61" s="52">
        <v>1</v>
      </c>
      <c r="G61" s="68">
        <v>67.02</v>
      </c>
    </row>
    <row r="62" spans="1:7" x14ac:dyDescent="0.3">
      <c r="A62" s="48">
        <v>57</v>
      </c>
      <c r="B62" s="52"/>
      <c r="C62" s="49"/>
      <c r="D62" s="52">
        <v>4</v>
      </c>
      <c r="E62" s="49">
        <v>196.31</v>
      </c>
      <c r="F62" s="52">
        <v>4</v>
      </c>
      <c r="G62" s="68">
        <v>196.31</v>
      </c>
    </row>
    <row r="63" spans="1:7" x14ac:dyDescent="0.3">
      <c r="A63" s="48">
        <v>58</v>
      </c>
      <c r="B63" s="52">
        <v>1</v>
      </c>
      <c r="C63" s="49">
        <v>53.2</v>
      </c>
      <c r="D63" s="52"/>
      <c r="E63" s="49"/>
      <c r="F63" s="52">
        <v>1</v>
      </c>
      <c r="G63" s="68">
        <v>53.2</v>
      </c>
    </row>
    <row r="64" spans="1:7" x14ac:dyDescent="0.3">
      <c r="A64" s="48">
        <v>59</v>
      </c>
      <c r="B64" s="52">
        <v>1</v>
      </c>
      <c r="C64" s="49">
        <v>42.33</v>
      </c>
      <c r="D64" s="52"/>
      <c r="E64" s="49"/>
      <c r="F64" s="52">
        <v>1</v>
      </c>
      <c r="G64" s="68">
        <v>42.33</v>
      </c>
    </row>
    <row r="65" spans="1:7" x14ac:dyDescent="0.3">
      <c r="A65" s="48">
        <v>60</v>
      </c>
      <c r="B65" s="52">
        <v>1</v>
      </c>
      <c r="C65" s="49">
        <v>46.24</v>
      </c>
      <c r="D65" s="52"/>
      <c r="E65" s="49"/>
      <c r="F65" s="52">
        <v>1</v>
      </c>
      <c r="G65" s="68">
        <v>46.24</v>
      </c>
    </row>
    <row r="66" spans="1:7" x14ac:dyDescent="0.3">
      <c r="A66" s="48">
        <v>62</v>
      </c>
      <c r="B66" s="52">
        <v>1</v>
      </c>
      <c r="C66" s="49">
        <v>77.400000000000006</v>
      </c>
      <c r="D66" s="52"/>
      <c r="E66" s="49"/>
      <c r="F66" s="52">
        <v>1</v>
      </c>
      <c r="G66" s="68">
        <v>77.400000000000006</v>
      </c>
    </row>
    <row r="67" spans="1:7" x14ac:dyDescent="0.3">
      <c r="A67" s="48">
        <v>63</v>
      </c>
      <c r="B67" s="52">
        <v>1</v>
      </c>
      <c r="C67" s="49">
        <v>39.17</v>
      </c>
      <c r="D67" s="52"/>
      <c r="E67" s="49"/>
      <c r="F67" s="52">
        <v>1</v>
      </c>
      <c r="G67" s="68">
        <v>39.17</v>
      </c>
    </row>
    <row r="68" spans="1:7" x14ac:dyDescent="0.3">
      <c r="A68" s="48">
        <v>64</v>
      </c>
      <c r="B68" s="52"/>
      <c r="C68" s="49"/>
      <c r="D68" s="52">
        <v>1</v>
      </c>
      <c r="E68" s="49">
        <v>89.18</v>
      </c>
      <c r="F68" s="52">
        <v>1</v>
      </c>
      <c r="G68" s="68">
        <v>89.18</v>
      </c>
    </row>
    <row r="69" spans="1:7" x14ac:dyDescent="0.3">
      <c r="A69" s="48">
        <v>67</v>
      </c>
      <c r="B69" s="52">
        <v>2</v>
      </c>
      <c r="C69" s="49">
        <v>108.39</v>
      </c>
      <c r="D69" s="52"/>
      <c r="E69" s="49"/>
      <c r="F69" s="52">
        <v>2</v>
      </c>
      <c r="G69" s="68">
        <v>108.39</v>
      </c>
    </row>
    <row r="70" spans="1:7" x14ac:dyDescent="0.3">
      <c r="A70" s="48">
        <v>68</v>
      </c>
      <c r="B70" s="52"/>
      <c r="C70" s="49"/>
      <c r="D70" s="52">
        <v>1</v>
      </c>
      <c r="E70" s="49">
        <v>23.31</v>
      </c>
      <c r="F70" s="52">
        <v>1</v>
      </c>
      <c r="G70" s="68">
        <v>23.31</v>
      </c>
    </row>
    <row r="71" spans="1:7" x14ac:dyDescent="0.3">
      <c r="A71" s="48">
        <v>74</v>
      </c>
      <c r="B71" s="52"/>
      <c r="C71" s="49"/>
      <c r="D71" s="52">
        <v>1</v>
      </c>
      <c r="E71" s="49">
        <v>55.63</v>
      </c>
      <c r="F71" s="52">
        <v>1</v>
      </c>
      <c r="G71" s="68">
        <v>55.63</v>
      </c>
    </row>
    <row r="72" spans="1:7" x14ac:dyDescent="0.3">
      <c r="A72" s="48" t="s">
        <v>23</v>
      </c>
      <c r="B72" s="52">
        <v>247</v>
      </c>
      <c r="C72" s="49">
        <v>14763.899999999991</v>
      </c>
      <c r="D72" s="52">
        <v>413</v>
      </c>
      <c r="E72" s="49">
        <v>24898.819999999996</v>
      </c>
      <c r="F72" s="52">
        <v>660</v>
      </c>
      <c r="G72" s="68">
        <v>39662.719999999987</v>
      </c>
    </row>
    <row r="73" spans="1:7" x14ac:dyDescent="0.3">
      <c r="C73"/>
    </row>
    <row r="74" spans="1:7" x14ac:dyDescent="0.3">
      <c r="C74"/>
    </row>
    <row r="75" spans="1:7" x14ac:dyDescent="0.3">
      <c r="C75"/>
    </row>
    <row r="76" spans="1:7" x14ac:dyDescent="0.3">
      <c r="C76"/>
    </row>
    <row r="77" spans="1:7" x14ac:dyDescent="0.3">
      <c r="C77"/>
    </row>
    <row r="78" spans="1:7" x14ac:dyDescent="0.3">
      <c r="C78"/>
    </row>
    <row r="79" spans="1:7" x14ac:dyDescent="0.3">
      <c r="C79"/>
    </row>
    <row r="80" spans="1:7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</sheetData>
  <mergeCells count="1">
    <mergeCell ref="A1:C2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51D5-84BA-47B9-8D2D-38022A377147}">
  <dimension ref="A1:H663"/>
  <sheetViews>
    <sheetView tabSelected="1" topLeftCell="A651" workbookViewId="0">
      <selection activeCell="E662" sqref="E662"/>
    </sheetView>
  </sheetViews>
  <sheetFormatPr baseColWidth="10" defaultRowHeight="14.4" x14ac:dyDescent="0.3"/>
  <cols>
    <col min="1" max="1" width="10.44140625" customWidth="1"/>
    <col min="2" max="2" width="12.77734375" bestFit="1" customWidth="1"/>
    <col min="3" max="3" width="11.21875" customWidth="1"/>
    <col min="4" max="4" width="13" customWidth="1"/>
    <col min="5" max="6" width="11.5546875" style="47"/>
    <col min="7" max="8" width="11.5546875" style="49"/>
  </cols>
  <sheetData>
    <row r="1" spans="1:8" x14ac:dyDescent="0.3">
      <c r="A1" s="39" t="s">
        <v>18</v>
      </c>
      <c r="B1" s="40" t="s">
        <v>19</v>
      </c>
      <c r="C1" s="29" t="s">
        <v>20</v>
      </c>
      <c r="D1" s="28" t="s">
        <v>21</v>
      </c>
      <c r="E1" s="47" t="s">
        <v>35</v>
      </c>
      <c r="F1" s="47" t="s">
        <v>36</v>
      </c>
      <c r="G1" s="49" t="s">
        <v>37</v>
      </c>
      <c r="H1" s="49" t="s">
        <v>38</v>
      </c>
    </row>
    <row r="2" spans="1:8" x14ac:dyDescent="0.3">
      <c r="A2" s="34">
        <v>1</v>
      </c>
      <c r="B2" s="35">
        <v>4.5599999999999996</v>
      </c>
      <c r="C2" s="36">
        <v>46.9</v>
      </c>
      <c r="D2" s="37" t="s">
        <v>22</v>
      </c>
      <c r="E2" s="47" t="str">
        <f>IF(Table_13[[#This Row],[Temps d''achat]]&lt;4,1,"")</f>
        <v/>
      </c>
      <c r="F2" s="47" t="str">
        <f>IF(Table_13[[#This Row],[Temps d''achat]]&gt;9.5,1,"")</f>
        <v/>
      </c>
      <c r="G2" s="49" t="str">
        <f>IF(Table_13[[#This Row],[Temps d''achat]]&lt;4,Table_13[[#This Row],[Montant]],"")</f>
        <v/>
      </c>
      <c r="H2" s="49" t="str">
        <f>IF(Table_13[[#This Row],[Temps d''achat]]&gt;9.5,Table_13[[#This Row],[Montant]],"")</f>
        <v/>
      </c>
    </row>
    <row r="3" spans="1:8" x14ac:dyDescent="0.3">
      <c r="A3" s="34">
        <v>1</v>
      </c>
      <c r="B3" s="35">
        <v>4.84</v>
      </c>
      <c r="C3" s="36">
        <v>37.46</v>
      </c>
      <c r="D3" s="37" t="s">
        <v>22</v>
      </c>
      <c r="E3" s="47" t="str">
        <f>IF(Table_13[[#This Row],[Temps d''achat]]&lt;4,1,"")</f>
        <v/>
      </c>
      <c r="F3" s="47" t="str">
        <f>IF(Table_13[[#This Row],[Temps d''achat]]&gt;9.5,1,"")</f>
        <v/>
      </c>
      <c r="G3" s="49" t="str">
        <f>IF(Table_13[[#This Row],[Temps d''achat]]&lt;4,Table_13[[#This Row],[Montant]],"")</f>
        <v/>
      </c>
      <c r="H3" s="49" t="str">
        <f>IF(Table_13[[#This Row],[Temps d''achat]]&gt;9.5,Table_13[[#This Row],[Montant]],"")</f>
        <v/>
      </c>
    </row>
    <row r="4" spans="1:8" x14ac:dyDescent="0.3">
      <c r="A4" s="30">
        <v>1</v>
      </c>
      <c r="B4" s="31">
        <v>6.81</v>
      </c>
      <c r="C4" s="32">
        <v>64.599999999999994</v>
      </c>
      <c r="D4" s="33" t="s">
        <v>22</v>
      </c>
      <c r="E4" s="47" t="str">
        <f>IF(Table_13[[#This Row],[Temps d''achat]]&lt;4,1,"")</f>
        <v/>
      </c>
      <c r="F4" s="47" t="str">
        <f>IF(Table_13[[#This Row],[Temps d''achat]]&gt;9.5,1,"")</f>
        <v/>
      </c>
      <c r="G4" s="49" t="str">
        <f>IF(Table_13[[#This Row],[Temps d''achat]]&lt;4,Table_13[[#This Row],[Montant]],"")</f>
        <v/>
      </c>
      <c r="H4" s="49" t="str">
        <f>IF(Table_13[[#This Row],[Temps d''achat]]&gt;9.5,Table_13[[#This Row],[Montant]],"")</f>
        <v/>
      </c>
    </row>
    <row r="5" spans="1:8" x14ac:dyDescent="0.3">
      <c r="A5" s="34">
        <v>1</v>
      </c>
      <c r="B5" s="35">
        <v>5.45</v>
      </c>
      <c r="C5" s="36">
        <v>52.45</v>
      </c>
      <c r="D5" s="37" t="s">
        <v>22</v>
      </c>
      <c r="E5" s="47" t="str">
        <f>IF(Table_13[[#This Row],[Temps d''achat]]&lt;4,1,"")</f>
        <v/>
      </c>
      <c r="F5" s="47" t="str">
        <f>IF(Table_13[[#This Row],[Temps d''achat]]&gt;9.5,1,"")</f>
        <v/>
      </c>
      <c r="G5" s="49" t="str">
        <f>IF(Table_13[[#This Row],[Temps d''achat]]&lt;4,Table_13[[#This Row],[Montant]],"")</f>
        <v/>
      </c>
      <c r="H5" s="49" t="str">
        <f>IF(Table_13[[#This Row],[Temps d''achat]]&gt;9.5,Table_13[[#This Row],[Montant]],"")</f>
        <v/>
      </c>
    </row>
    <row r="6" spans="1:8" x14ac:dyDescent="0.3">
      <c r="A6" s="30">
        <v>1</v>
      </c>
      <c r="B6" s="31">
        <v>6.73</v>
      </c>
      <c r="C6" s="32">
        <v>44.64</v>
      </c>
      <c r="D6" s="33" t="s">
        <v>10</v>
      </c>
      <c r="E6" s="47" t="str">
        <f>IF(Table_13[[#This Row],[Temps d''achat]]&lt;4,1,"")</f>
        <v/>
      </c>
      <c r="F6" s="47" t="str">
        <f>IF(Table_13[[#This Row],[Temps d''achat]]&gt;9.5,1,"")</f>
        <v/>
      </c>
      <c r="G6" s="49" t="str">
        <f>IF(Table_13[[#This Row],[Temps d''achat]]&lt;4,Table_13[[#This Row],[Montant]],"")</f>
        <v/>
      </c>
      <c r="H6" s="49" t="str">
        <f>IF(Table_13[[#This Row],[Temps d''achat]]&gt;9.5,Table_13[[#This Row],[Montant]],"")</f>
        <v/>
      </c>
    </row>
    <row r="7" spans="1:8" x14ac:dyDescent="0.3">
      <c r="A7" s="30">
        <v>1</v>
      </c>
      <c r="B7" s="31">
        <v>7.93</v>
      </c>
      <c r="C7" s="32">
        <v>53.17</v>
      </c>
      <c r="D7" s="33" t="s">
        <v>10</v>
      </c>
      <c r="E7" s="47" t="str">
        <f>IF(Table_13[[#This Row],[Temps d''achat]]&lt;4,1,"")</f>
        <v/>
      </c>
      <c r="F7" s="47" t="str">
        <f>IF(Table_13[[#This Row],[Temps d''achat]]&gt;9.5,1,"")</f>
        <v/>
      </c>
      <c r="G7" s="49" t="str">
        <f>IF(Table_13[[#This Row],[Temps d''achat]]&lt;4,Table_13[[#This Row],[Montant]],"")</f>
        <v/>
      </c>
      <c r="H7" s="49" t="str">
        <f>IF(Table_13[[#This Row],[Temps d''achat]]&gt;9.5,Table_13[[#This Row],[Montant]],"")</f>
        <v/>
      </c>
    </row>
    <row r="8" spans="1:8" x14ac:dyDescent="0.3">
      <c r="A8" s="34">
        <v>1</v>
      </c>
      <c r="B8" s="35">
        <v>9.06</v>
      </c>
      <c r="C8" s="36">
        <v>67.66</v>
      </c>
      <c r="D8" s="37" t="s">
        <v>10</v>
      </c>
      <c r="E8" s="47" t="str">
        <f>IF(Table_13[[#This Row],[Temps d''achat]]&lt;4,1,"")</f>
        <v/>
      </c>
      <c r="F8" s="47" t="str">
        <f>IF(Table_13[[#This Row],[Temps d''achat]]&gt;9.5,1,"")</f>
        <v/>
      </c>
      <c r="G8" s="49" t="str">
        <f>IF(Table_13[[#This Row],[Temps d''achat]]&lt;4,Table_13[[#This Row],[Montant]],"")</f>
        <v/>
      </c>
      <c r="H8" s="49" t="str">
        <f>IF(Table_13[[#This Row],[Temps d''achat]]&gt;9.5,Table_13[[#This Row],[Montant]],"")</f>
        <v/>
      </c>
    </row>
    <row r="9" spans="1:8" x14ac:dyDescent="0.3">
      <c r="A9" s="30">
        <v>1</v>
      </c>
      <c r="B9" s="31">
        <v>5.76</v>
      </c>
      <c r="C9" s="32">
        <v>36.57</v>
      </c>
      <c r="D9" s="33" t="s">
        <v>10</v>
      </c>
      <c r="E9" s="47" t="str">
        <f>IF(Table_13[[#This Row],[Temps d''achat]]&lt;4,1,"")</f>
        <v/>
      </c>
      <c r="F9" s="47" t="str">
        <f>IF(Table_13[[#This Row],[Temps d''achat]]&gt;9.5,1,"")</f>
        <v/>
      </c>
      <c r="G9" s="49" t="str">
        <f>IF(Table_13[[#This Row],[Temps d''achat]]&lt;4,Table_13[[#This Row],[Montant]],"")</f>
        <v/>
      </c>
      <c r="H9" s="49" t="str">
        <f>IF(Table_13[[#This Row],[Temps d''achat]]&gt;9.5,Table_13[[#This Row],[Montant]],"")</f>
        <v/>
      </c>
    </row>
    <row r="10" spans="1:8" x14ac:dyDescent="0.3">
      <c r="A10" s="34">
        <v>1</v>
      </c>
      <c r="B10" s="35">
        <v>1.8</v>
      </c>
      <c r="C10" s="36">
        <v>31.37</v>
      </c>
      <c r="D10" s="37" t="s">
        <v>10</v>
      </c>
      <c r="E10" s="47">
        <f>IF(Table_13[[#This Row],[Temps d''achat]]&lt;4,1,"")</f>
        <v>1</v>
      </c>
      <c r="F10" s="47" t="str">
        <f>IF(Table_13[[#This Row],[Temps d''achat]]&gt;9.5,1,"")</f>
        <v/>
      </c>
      <c r="G10" s="49">
        <f>IF(Table_13[[#This Row],[Temps d''achat]]&lt;4,Table_13[[#This Row],[Montant]],"")</f>
        <v>31.37</v>
      </c>
      <c r="H10" s="49" t="str">
        <f>IF(Table_13[[#This Row],[Temps d''achat]]&gt;9.5,Table_13[[#This Row],[Montant]],"")</f>
        <v/>
      </c>
    </row>
    <row r="11" spans="1:8" x14ac:dyDescent="0.3">
      <c r="A11" s="34">
        <v>2</v>
      </c>
      <c r="B11" s="35">
        <v>4.6399999999999997</v>
      </c>
      <c r="C11" s="36">
        <v>51.67</v>
      </c>
      <c r="D11" s="37" t="s">
        <v>22</v>
      </c>
      <c r="E11" s="47" t="str">
        <f>IF(Table_13[[#This Row],[Temps d''achat]]&lt;4,1,"")</f>
        <v/>
      </c>
      <c r="F11" s="47" t="str">
        <f>IF(Table_13[[#This Row],[Temps d''achat]]&gt;9.5,1,"")</f>
        <v/>
      </c>
      <c r="G11" s="49" t="str">
        <f>IF(Table_13[[#This Row],[Temps d''achat]]&lt;4,Table_13[[#This Row],[Montant]],"")</f>
        <v/>
      </c>
      <c r="H11" s="49" t="str">
        <f>IF(Table_13[[#This Row],[Temps d''achat]]&gt;9.5,Table_13[[#This Row],[Montant]],"")</f>
        <v/>
      </c>
    </row>
    <row r="12" spans="1:8" x14ac:dyDescent="0.3">
      <c r="A12" s="34">
        <v>2</v>
      </c>
      <c r="B12" s="35">
        <v>9.4600000000000009</v>
      </c>
      <c r="C12" s="36">
        <v>90.99</v>
      </c>
      <c r="D12" s="37" t="s">
        <v>22</v>
      </c>
      <c r="E12" s="47" t="str">
        <f>IF(Table_13[[#This Row],[Temps d''achat]]&lt;4,1,"")</f>
        <v/>
      </c>
      <c r="F12" s="47" t="str">
        <f>IF(Table_13[[#This Row],[Temps d''achat]]&gt;9.5,1,"")</f>
        <v/>
      </c>
      <c r="G12" s="49" t="str">
        <f>IF(Table_13[[#This Row],[Temps d''achat]]&lt;4,Table_13[[#This Row],[Montant]],"")</f>
        <v/>
      </c>
      <c r="H12" s="49" t="str">
        <f>IF(Table_13[[#This Row],[Temps d''achat]]&gt;9.5,Table_13[[#This Row],[Montant]],"")</f>
        <v/>
      </c>
    </row>
    <row r="13" spans="1:8" x14ac:dyDescent="0.3">
      <c r="A13" s="30">
        <v>2</v>
      </c>
      <c r="B13" s="31">
        <v>7.76</v>
      </c>
      <c r="C13" s="32">
        <v>36.99</v>
      </c>
      <c r="D13" s="33" t="s">
        <v>10</v>
      </c>
      <c r="E13" s="47" t="str">
        <f>IF(Table_13[[#This Row],[Temps d''achat]]&lt;4,1,"")</f>
        <v/>
      </c>
      <c r="F13" s="47" t="str">
        <f>IF(Table_13[[#This Row],[Temps d''achat]]&gt;9.5,1,"")</f>
        <v/>
      </c>
      <c r="G13" s="49" t="str">
        <f>IF(Table_13[[#This Row],[Temps d''achat]]&lt;4,Table_13[[#This Row],[Montant]],"")</f>
        <v/>
      </c>
      <c r="H13" s="49" t="str">
        <f>IF(Table_13[[#This Row],[Temps d''achat]]&gt;9.5,Table_13[[#This Row],[Montant]],"")</f>
        <v/>
      </c>
    </row>
    <row r="14" spans="1:8" x14ac:dyDescent="0.3">
      <c r="A14" s="34">
        <v>2</v>
      </c>
      <c r="B14" s="35">
        <v>8.5399999999999991</v>
      </c>
      <c r="C14" s="36">
        <v>86.36</v>
      </c>
      <c r="D14" s="37" t="s">
        <v>10</v>
      </c>
      <c r="E14" s="47" t="str">
        <f>IF(Table_13[[#This Row],[Temps d''achat]]&lt;4,1,"")</f>
        <v/>
      </c>
      <c r="F14" s="47" t="str">
        <f>IF(Table_13[[#This Row],[Temps d''achat]]&gt;9.5,1,"")</f>
        <v/>
      </c>
      <c r="G14" s="49" t="str">
        <f>IF(Table_13[[#This Row],[Temps d''achat]]&lt;4,Table_13[[#This Row],[Montant]],"")</f>
        <v/>
      </c>
      <c r="H14" s="49" t="str">
        <f>IF(Table_13[[#This Row],[Temps d''achat]]&gt;9.5,Table_13[[#This Row],[Montant]],"")</f>
        <v/>
      </c>
    </row>
    <row r="15" spans="1:8" x14ac:dyDescent="0.3">
      <c r="A15" s="34">
        <v>2</v>
      </c>
      <c r="B15" s="35">
        <v>7.12</v>
      </c>
      <c r="C15" s="36">
        <v>89.46</v>
      </c>
      <c r="D15" s="37" t="s">
        <v>10</v>
      </c>
      <c r="E15" s="47" t="str">
        <f>IF(Table_13[[#This Row],[Temps d''achat]]&lt;4,1,"")</f>
        <v/>
      </c>
      <c r="F15" s="47" t="str">
        <f>IF(Table_13[[#This Row],[Temps d''achat]]&gt;9.5,1,"")</f>
        <v/>
      </c>
      <c r="G15" s="49" t="str">
        <f>IF(Table_13[[#This Row],[Temps d''achat]]&lt;4,Table_13[[#This Row],[Montant]],"")</f>
        <v/>
      </c>
      <c r="H15" s="49" t="str">
        <f>IF(Table_13[[#This Row],[Temps d''achat]]&gt;9.5,Table_13[[#This Row],[Montant]],"")</f>
        <v/>
      </c>
    </row>
    <row r="16" spans="1:8" x14ac:dyDescent="0.3">
      <c r="A16" s="34">
        <v>2</v>
      </c>
      <c r="B16" s="35">
        <v>6.03</v>
      </c>
      <c r="C16" s="36">
        <v>66.72</v>
      </c>
      <c r="D16" s="37" t="s">
        <v>10</v>
      </c>
      <c r="E16" s="47" t="str">
        <f>IF(Table_13[[#This Row],[Temps d''achat]]&lt;4,1,"")</f>
        <v/>
      </c>
      <c r="F16" s="47" t="str">
        <f>IF(Table_13[[#This Row],[Temps d''achat]]&gt;9.5,1,"")</f>
        <v/>
      </c>
      <c r="G16" s="49" t="str">
        <f>IF(Table_13[[#This Row],[Temps d''achat]]&lt;4,Table_13[[#This Row],[Montant]],"")</f>
        <v/>
      </c>
      <c r="H16" s="49" t="str">
        <f>IF(Table_13[[#This Row],[Temps d''achat]]&gt;9.5,Table_13[[#This Row],[Montant]],"")</f>
        <v/>
      </c>
    </row>
    <row r="17" spans="1:8" x14ac:dyDescent="0.3">
      <c r="A17" s="34">
        <v>2</v>
      </c>
      <c r="B17" s="35">
        <v>9.73</v>
      </c>
      <c r="C17" s="36">
        <v>94.71</v>
      </c>
      <c r="D17" s="37" t="s">
        <v>10</v>
      </c>
      <c r="E17" s="47" t="str">
        <f>IF(Table_13[[#This Row],[Temps d''achat]]&lt;4,1,"")</f>
        <v/>
      </c>
      <c r="F17" s="47">
        <f>IF(Table_13[[#This Row],[Temps d''achat]]&gt;9.5,1,"")</f>
        <v>1</v>
      </c>
      <c r="G17" s="49" t="str">
        <f>IF(Table_13[[#This Row],[Temps d''achat]]&lt;4,Table_13[[#This Row],[Montant]],"")</f>
        <v/>
      </c>
      <c r="H17" s="49">
        <f>IF(Table_13[[#This Row],[Temps d''achat]]&gt;9.5,Table_13[[#This Row],[Montant]],"")</f>
        <v>94.71</v>
      </c>
    </row>
    <row r="18" spans="1:8" x14ac:dyDescent="0.3">
      <c r="A18" s="30">
        <v>2</v>
      </c>
      <c r="B18" s="31">
        <v>5.96</v>
      </c>
      <c r="C18" s="32">
        <v>80.31</v>
      </c>
      <c r="D18" s="33" t="s">
        <v>10</v>
      </c>
      <c r="E18" s="47" t="str">
        <f>IF(Table_13[[#This Row],[Temps d''achat]]&lt;4,1,"")</f>
        <v/>
      </c>
      <c r="F18" s="47" t="str">
        <f>IF(Table_13[[#This Row],[Temps d''achat]]&gt;9.5,1,"")</f>
        <v/>
      </c>
      <c r="G18" s="49" t="str">
        <f>IF(Table_13[[#This Row],[Temps d''achat]]&lt;4,Table_13[[#This Row],[Montant]],"")</f>
        <v/>
      </c>
      <c r="H18" s="49" t="str">
        <f>IF(Table_13[[#This Row],[Temps d''achat]]&gt;9.5,Table_13[[#This Row],[Montant]],"")</f>
        <v/>
      </c>
    </row>
    <row r="19" spans="1:8" x14ac:dyDescent="0.3">
      <c r="A19" s="30">
        <v>2</v>
      </c>
      <c r="B19" s="31">
        <v>5.0999999999999996</v>
      </c>
      <c r="C19" s="32">
        <v>51</v>
      </c>
      <c r="D19" s="33" t="s">
        <v>10</v>
      </c>
      <c r="E19" s="47" t="str">
        <f>IF(Table_13[[#This Row],[Temps d''achat]]&lt;4,1,"")</f>
        <v/>
      </c>
      <c r="F19" s="47" t="str">
        <f>IF(Table_13[[#This Row],[Temps d''achat]]&gt;9.5,1,"")</f>
        <v/>
      </c>
      <c r="G19" s="49" t="str">
        <f>IF(Table_13[[#This Row],[Temps d''achat]]&lt;4,Table_13[[#This Row],[Montant]],"")</f>
        <v/>
      </c>
      <c r="H19" s="49" t="str">
        <f>IF(Table_13[[#This Row],[Temps d''achat]]&gt;9.5,Table_13[[#This Row],[Montant]],"")</f>
        <v/>
      </c>
    </row>
    <row r="20" spans="1:8" x14ac:dyDescent="0.3">
      <c r="A20" s="30">
        <v>2</v>
      </c>
      <c r="B20" s="31">
        <v>3.3</v>
      </c>
      <c r="C20" s="32">
        <v>33.03</v>
      </c>
      <c r="D20" s="33" t="s">
        <v>10</v>
      </c>
      <c r="E20" s="47">
        <f>IF(Table_13[[#This Row],[Temps d''achat]]&lt;4,1,"")</f>
        <v>1</v>
      </c>
      <c r="F20" s="47" t="str">
        <f>IF(Table_13[[#This Row],[Temps d''achat]]&gt;9.5,1,"")</f>
        <v/>
      </c>
      <c r="G20" s="49">
        <f>IF(Table_13[[#This Row],[Temps d''achat]]&lt;4,Table_13[[#This Row],[Montant]],"")</f>
        <v>33.03</v>
      </c>
      <c r="H20" s="49" t="str">
        <f>IF(Table_13[[#This Row],[Temps d''achat]]&gt;9.5,Table_13[[#This Row],[Montant]],"")</f>
        <v/>
      </c>
    </row>
    <row r="21" spans="1:8" x14ac:dyDescent="0.3">
      <c r="A21" s="30">
        <v>2</v>
      </c>
      <c r="B21" s="31">
        <v>10.7</v>
      </c>
      <c r="C21" s="32">
        <v>99.73</v>
      </c>
      <c r="D21" s="33" t="s">
        <v>10</v>
      </c>
      <c r="E21" s="47" t="str">
        <f>IF(Table_13[[#This Row],[Temps d''achat]]&lt;4,1,"")</f>
        <v/>
      </c>
      <c r="F21" s="47">
        <f>IF(Table_13[[#This Row],[Temps d''achat]]&gt;9.5,1,"")</f>
        <v>1</v>
      </c>
      <c r="G21" s="49" t="str">
        <f>IF(Table_13[[#This Row],[Temps d''achat]]&lt;4,Table_13[[#This Row],[Montant]],"")</f>
        <v/>
      </c>
      <c r="H21" s="49">
        <f>IF(Table_13[[#This Row],[Temps d''achat]]&gt;9.5,Table_13[[#This Row],[Montant]],"")</f>
        <v>99.73</v>
      </c>
    </row>
    <row r="22" spans="1:8" x14ac:dyDescent="0.3">
      <c r="A22" s="34">
        <v>2</v>
      </c>
      <c r="B22" s="35">
        <v>12.4</v>
      </c>
      <c r="C22" s="36">
        <v>90.66</v>
      </c>
      <c r="D22" s="37" t="s">
        <v>10</v>
      </c>
      <c r="E22" s="47" t="str">
        <f>IF(Table_13[[#This Row],[Temps d''achat]]&lt;4,1,"")</f>
        <v/>
      </c>
      <c r="F22" s="47">
        <f>IF(Table_13[[#This Row],[Temps d''achat]]&gt;9.5,1,"")</f>
        <v>1</v>
      </c>
      <c r="G22" s="49" t="str">
        <f>IF(Table_13[[#This Row],[Temps d''achat]]&lt;4,Table_13[[#This Row],[Montant]],"")</f>
        <v/>
      </c>
      <c r="H22" s="49">
        <f>IF(Table_13[[#This Row],[Temps d''achat]]&gt;9.5,Table_13[[#This Row],[Montant]],"")</f>
        <v>90.66</v>
      </c>
    </row>
    <row r="23" spans="1:8" x14ac:dyDescent="0.3">
      <c r="A23" s="30">
        <v>3</v>
      </c>
      <c r="B23" s="31">
        <v>6.22</v>
      </c>
      <c r="C23" s="32">
        <v>51.33</v>
      </c>
      <c r="D23" s="33" t="s">
        <v>22</v>
      </c>
      <c r="E23" s="47" t="str">
        <f>IF(Table_13[[#This Row],[Temps d''achat]]&lt;4,1,"")</f>
        <v/>
      </c>
      <c r="F23" s="47" t="str">
        <f>IF(Table_13[[#This Row],[Temps d''achat]]&gt;9.5,1,"")</f>
        <v/>
      </c>
      <c r="G23" s="49" t="str">
        <f>IF(Table_13[[#This Row],[Temps d''achat]]&lt;4,Table_13[[#This Row],[Montant]],"")</f>
        <v/>
      </c>
      <c r="H23" s="49" t="str">
        <f>IF(Table_13[[#This Row],[Temps d''achat]]&gt;9.5,Table_13[[#This Row],[Montant]],"")</f>
        <v/>
      </c>
    </row>
    <row r="24" spans="1:8" x14ac:dyDescent="0.3">
      <c r="A24" s="30">
        <v>3</v>
      </c>
      <c r="B24" s="31">
        <v>5.63</v>
      </c>
      <c r="C24" s="32">
        <v>51.14</v>
      </c>
      <c r="D24" s="33" t="s">
        <v>22</v>
      </c>
      <c r="E24" s="47" t="str">
        <f>IF(Table_13[[#This Row],[Temps d''achat]]&lt;4,1,"")</f>
        <v/>
      </c>
      <c r="F24" s="47" t="str">
        <f>IF(Table_13[[#This Row],[Temps d''achat]]&gt;9.5,1,"")</f>
        <v/>
      </c>
      <c r="G24" s="49" t="str">
        <f>IF(Table_13[[#This Row],[Temps d''achat]]&lt;4,Table_13[[#This Row],[Montant]],"")</f>
        <v/>
      </c>
      <c r="H24" s="49" t="str">
        <f>IF(Table_13[[#This Row],[Temps d''achat]]&gt;9.5,Table_13[[#This Row],[Montant]],"")</f>
        <v/>
      </c>
    </row>
    <row r="25" spans="1:8" x14ac:dyDescent="0.3">
      <c r="A25" s="34">
        <v>3</v>
      </c>
      <c r="B25" s="35">
        <v>7.71</v>
      </c>
      <c r="C25" s="36">
        <v>67.36</v>
      </c>
      <c r="D25" s="37" t="s">
        <v>22</v>
      </c>
      <c r="E25" s="47" t="str">
        <f>IF(Table_13[[#This Row],[Temps d''achat]]&lt;4,1,"")</f>
        <v/>
      </c>
      <c r="F25" s="47" t="str">
        <f>IF(Table_13[[#This Row],[Temps d''achat]]&gt;9.5,1,"")</f>
        <v/>
      </c>
      <c r="G25" s="49" t="str">
        <f>IF(Table_13[[#This Row],[Temps d''achat]]&lt;4,Table_13[[#This Row],[Montant]],"")</f>
        <v/>
      </c>
      <c r="H25" s="49" t="str">
        <f>IF(Table_13[[#This Row],[Temps d''achat]]&gt;9.5,Table_13[[#This Row],[Montant]],"")</f>
        <v/>
      </c>
    </row>
    <row r="26" spans="1:8" x14ac:dyDescent="0.3">
      <c r="A26" s="34">
        <v>3</v>
      </c>
      <c r="B26" s="35">
        <v>8.93</v>
      </c>
      <c r="C26" s="36">
        <v>118.54</v>
      </c>
      <c r="D26" s="37" t="s">
        <v>22</v>
      </c>
      <c r="E26" s="47" t="str">
        <f>IF(Table_13[[#This Row],[Temps d''achat]]&lt;4,1,"")</f>
        <v/>
      </c>
      <c r="F26" s="47" t="str">
        <f>IF(Table_13[[#This Row],[Temps d''achat]]&gt;9.5,1,"")</f>
        <v/>
      </c>
      <c r="G26" s="49" t="str">
        <f>IF(Table_13[[#This Row],[Temps d''achat]]&lt;4,Table_13[[#This Row],[Montant]],"")</f>
        <v/>
      </c>
      <c r="H26" s="49" t="str">
        <f>IF(Table_13[[#This Row],[Temps d''achat]]&gt;9.5,Table_13[[#This Row],[Montant]],"")</f>
        <v/>
      </c>
    </row>
    <row r="27" spans="1:8" x14ac:dyDescent="0.3">
      <c r="A27" s="34">
        <v>3</v>
      </c>
      <c r="B27" s="35">
        <v>8.1199999999999992</v>
      </c>
      <c r="C27" s="36">
        <v>72.25</v>
      </c>
      <c r="D27" s="37" t="s">
        <v>22</v>
      </c>
      <c r="E27" s="47" t="str">
        <f>IF(Table_13[[#This Row],[Temps d''achat]]&lt;4,1,"")</f>
        <v/>
      </c>
      <c r="F27" s="47" t="str">
        <f>IF(Table_13[[#This Row],[Temps d''achat]]&gt;9.5,1,"")</f>
        <v/>
      </c>
      <c r="G27" s="49" t="str">
        <f>IF(Table_13[[#This Row],[Temps d''achat]]&lt;4,Table_13[[#This Row],[Montant]],"")</f>
        <v/>
      </c>
      <c r="H27" s="49" t="str">
        <f>IF(Table_13[[#This Row],[Temps d''achat]]&gt;9.5,Table_13[[#This Row],[Montant]],"")</f>
        <v/>
      </c>
    </row>
    <row r="28" spans="1:8" x14ac:dyDescent="0.3">
      <c r="A28" s="30">
        <v>3</v>
      </c>
      <c r="B28" s="31">
        <v>5.44</v>
      </c>
      <c r="C28" s="32">
        <v>47.04</v>
      </c>
      <c r="D28" s="33" t="s">
        <v>10</v>
      </c>
      <c r="E28" s="47" t="str">
        <f>IF(Table_13[[#This Row],[Temps d''achat]]&lt;4,1,"")</f>
        <v/>
      </c>
      <c r="F28" s="47" t="str">
        <f>IF(Table_13[[#This Row],[Temps d''achat]]&gt;9.5,1,"")</f>
        <v/>
      </c>
      <c r="G28" s="49" t="str">
        <f>IF(Table_13[[#This Row],[Temps d''achat]]&lt;4,Table_13[[#This Row],[Montant]],"")</f>
        <v/>
      </c>
      <c r="H28" s="49" t="str">
        <f>IF(Table_13[[#This Row],[Temps d''achat]]&gt;9.5,Table_13[[#This Row],[Montant]],"")</f>
        <v/>
      </c>
    </row>
    <row r="29" spans="1:8" x14ac:dyDescent="0.3">
      <c r="A29" s="30">
        <v>3</v>
      </c>
      <c r="B29" s="31">
        <v>5.0999999999999996</v>
      </c>
      <c r="C29" s="32">
        <v>38.1</v>
      </c>
      <c r="D29" s="33" t="s">
        <v>10</v>
      </c>
      <c r="E29" s="47" t="str">
        <f>IF(Table_13[[#This Row],[Temps d''achat]]&lt;4,1,"")</f>
        <v/>
      </c>
      <c r="F29" s="47" t="str">
        <f>IF(Table_13[[#This Row],[Temps d''achat]]&gt;9.5,1,"")</f>
        <v/>
      </c>
      <c r="G29" s="49" t="str">
        <f>IF(Table_13[[#This Row],[Temps d''achat]]&lt;4,Table_13[[#This Row],[Montant]],"")</f>
        <v/>
      </c>
      <c r="H29" s="49" t="str">
        <f>IF(Table_13[[#This Row],[Temps d''achat]]&gt;9.5,Table_13[[#This Row],[Montant]],"")</f>
        <v/>
      </c>
    </row>
    <row r="30" spans="1:8" x14ac:dyDescent="0.3">
      <c r="A30" s="30">
        <v>3</v>
      </c>
      <c r="B30" s="31">
        <v>9.23</v>
      </c>
      <c r="C30" s="32">
        <v>94.26</v>
      </c>
      <c r="D30" s="33" t="s">
        <v>10</v>
      </c>
      <c r="E30" s="47" t="str">
        <f>IF(Table_13[[#This Row],[Temps d''achat]]&lt;4,1,"")</f>
        <v/>
      </c>
      <c r="F30" s="47" t="str">
        <f>IF(Table_13[[#This Row],[Temps d''achat]]&gt;9.5,1,"")</f>
        <v/>
      </c>
      <c r="G30" s="49" t="str">
        <f>IF(Table_13[[#This Row],[Temps d''achat]]&lt;4,Table_13[[#This Row],[Montant]],"")</f>
        <v/>
      </c>
      <c r="H30" s="49" t="str">
        <f>IF(Table_13[[#This Row],[Temps d''achat]]&gt;9.5,Table_13[[#This Row],[Montant]],"")</f>
        <v/>
      </c>
    </row>
    <row r="31" spans="1:8" x14ac:dyDescent="0.3">
      <c r="A31" s="34">
        <v>3</v>
      </c>
      <c r="B31" s="35">
        <v>12</v>
      </c>
      <c r="C31" s="36">
        <v>95.73</v>
      </c>
      <c r="D31" s="37" t="s">
        <v>10</v>
      </c>
      <c r="E31" s="47" t="str">
        <f>IF(Table_13[[#This Row],[Temps d''achat]]&lt;4,1,"")</f>
        <v/>
      </c>
      <c r="F31" s="47">
        <f>IF(Table_13[[#This Row],[Temps d''achat]]&gt;9.5,1,"")</f>
        <v>1</v>
      </c>
      <c r="G31" s="49" t="str">
        <f>IF(Table_13[[#This Row],[Temps d''achat]]&lt;4,Table_13[[#This Row],[Montant]],"")</f>
        <v/>
      </c>
      <c r="H31" s="49">
        <f>IF(Table_13[[#This Row],[Temps d''achat]]&gt;9.5,Table_13[[#This Row],[Montant]],"")</f>
        <v>95.73</v>
      </c>
    </row>
    <row r="32" spans="1:8" x14ac:dyDescent="0.3">
      <c r="A32" s="34">
        <v>4</v>
      </c>
      <c r="B32" s="35">
        <v>9.42</v>
      </c>
      <c r="C32" s="36">
        <v>75.459999999999994</v>
      </c>
      <c r="D32" s="37" t="s">
        <v>22</v>
      </c>
      <c r="E32" s="47" t="str">
        <f>IF(Table_13[[#This Row],[Temps d''achat]]&lt;4,1,"")</f>
        <v/>
      </c>
      <c r="F32" s="47" t="str">
        <f>IF(Table_13[[#This Row],[Temps d''achat]]&gt;9.5,1,"")</f>
        <v/>
      </c>
      <c r="G32" s="49" t="str">
        <f>IF(Table_13[[#This Row],[Temps d''achat]]&lt;4,Table_13[[#This Row],[Montant]],"")</f>
        <v/>
      </c>
      <c r="H32" s="49" t="str">
        <f>IF(Table_13[[#This Row],[Temps d''achat]]&gt;9.5,Table_13[[#This Row],[Montant]],"")</f>
        <v/>
      </c>
    </row>
    <row r="33" spans="1:8" x14ac:dyDescent="0.3">
      <c r="A33" s="34">
        <v>4</v>
      </c>
      <c r="B33" s="35">
        <v>5.12</v>
      </c>
      <c r="C33" s="36">
        <v>63.38</v>
      </c>
      <c r="D33" s="37" t="s">
        <v>22</v>
      </c>
      <c r="E33" s="47" t="str">
        <f>IF(Table_13[[#This Row],[Temps d''achat]]&lt;4,1,"")</f>
        <v/>
      </c>
      <c r="F33" s="47" t="str">
        <f>IF(Table_13[[#This Row],[Temps d''achat]]&gt;9.5,1,"")</f>
        <v/>
      </c>
      <c r="G33" s="49" t="str">
        <f>IF(Table_13[[#This Row],[Temps d''achat]]&lt;4,Table_13[[#This Row],[Montant]],"")</f>
        <v/>
      </c>
      <c r="H33" s="49" t="str">
        <f>IF(Table_13[[#This Row],[Temps d''achat]]&gt;9.5,Table_13[[#This Row],[Montant]],"")</f>
        <v/>
      </c>
    </row>
    <row r="34" spans="1:8" x14ac:dyDescent="0.3">
      <c r="A34" s="30">
        <v>4</v>
      </c>
      <c r="B34" s="31">
        <v>5.83</v>
      </c>
      <c r="C34" s="32">
        <v>56.59</v>
      </c>
      <c r="D34" s="33" t="s">
        <v>10</v>
      </c>
      <c r="E34" s="47" t="str">
        <f>IF(Table_13[[#This Row],[Temps d''achat]]&lt;4,1,"")</f>
        <v/>
      </c>
      <c r="F34" s="47" t="str">
        <f>IF(Table_13[[#This Row],[Temps d''achat]]&gt;9.5,1,"")</f>
        <v/>
      </c>
      <c r="G34" s="49" t="str">
        <f>IF(Table_13[[#This Row],[Temps d''achat]]&lt;4,Table_13[[#This Row],[Montant]],"")</f>
        <v/>
      </c>
      <c r="H34" s="49" t="str">
        <f>IF(Table_13[[#This Row],[Temps d''achat]]&gt;9.5,Table_13[[#This Row],[Montant]],"")</f>
        <v/>
      </c>
    </row>
    <row r="35" spans="1:8" x14ac:dyDescent="0.3">
      <c r="A35" s="34">
        <v>4</v>
      </c>
      <c r="B35" s="35">
        <v>7.06</v>
      </c>
      <c r="C35" s="36">
        <v>40.79</v>
      </c>
      <c r="D35" s="37" t="s">
        <v>10</v>
      </c>
      <c r="E35" s="47" t="str">
        <f>IF(Table_13[[#This Row],[Temps d''achat]]&lt;4,1,"")</f>
        <v/>
      </c>
      <c r="F35" s="47" t="str">
        <f>IF(Table_13[[#This Row],[Temps d''achat]]&gt;9.5,1,"")</f>
        <v/>
      </c>
      <c r="G35" s="49" t="str">
        <f>IF(Table_13[[#This Row],[Temps d''achat]]&lt;4,Table_13[[#This Row],[Montant]],"")</f>
        <v/>
      </c>
      <c r="H35" s="49" t="str">
        <f>IF(Table_13[[#This Row],[Temps d''achat]]&gt;9.5,Table_13[[#This Row],[Montant]],"")</f>
        <v/>
      </c>
    </row>
    <row r="36" spans="1:8" x14ac:dyDescent="0.3">
      <c r="A36" s="30">
        <v>4</v>
      </c>
      <c r="B36" s="31">
        <v>9.86</v>
      </c>
      <c r="C36" s="32">
        <v>72.349999999999994</v>
      </c>
      <c r="D36" s="33" t="s">
        <v>10</v>
      </c>
      <c r="E36" s="47" t="str">
        <f>IF(Table_13[[#This Row],[Temps d''achat]]&lt;4,1,"")</f>
        <v/>
      </c>
      <c r="F36" s="47">
        <f>IF(Table_13[[#This Row],[Temps d''achat]]&gt;9.5,1,"")</f>
        <v>1</v>
      </c>
      <c r="G36" s="49" t="str">
        <f>IF(Table_13[[#This Row],[Temps d''achat]]&lt;4,Table_13[[#This Row],[Montant]],"")</f>
        <v/>
      </c>
      <c r="H36" s="49">
        <f>IF(Table_13[[#This Row],[Temps d''achat]]&gt;9.5,Table_13[[#This Row],[Montant]],"")</f>
        <v>72.349999999999994</v>
      </c>
    </row>
    <row r="37" spans="1:8" x14ac:dyDescent="0.3">
      <c r="A37" s="34">
        <v>4</v>
      </c>
      <c r="B37" s="35">
        <v>10.4</v>
      </c>
      <c r="C37" s="36">
        <v>103.09</v>
      </c>
      <c r="D37" s="37" t="s">
        <v>10</v>
      </c>
      <c r="E37" s="47" t="str">
        <f>IF(Table_13[[#This Row],[Temps d''achat]]&lt;4,1,"")</f>
        <v/>
      </c>
      <c r="F37" s="47">
        <f>IF(Table_13[[#This Row],[Temps d''achat]]&gt;9.5,1,"")</f>
        <v>1</v>
      </c>
      <c r="G37" s="49" t="str">
        <f>IF(Table_13[[#This Row],[Temps d''achat]]&lt;4,Table_13[[#This Row],[Montant]],"")</f>
        <v/>
      </c>
      <c r="H37" s="49">
        <f>IF(Table_13[[#This Row],[Temps d''achat]]&gt;9.5,Table_13[[#This Row],[Montant]],"")</f>
        <v>103.09</v>
      </c>
    </row>
    <row r="38" spans="1:8" x14ac:dyDescent="0.3">
      <c r="A38" s="30">
        <v>5</v>
      </c>
      <c r="B38" s="31">
        <v>7.28</v>
      </c>
      <c r="C38" s="32">
        <v>62.93</v>
      </c>
      <c r="D38" s="33" t="s">
        <v>22</v>
      </c>
      <c r="E38" s="47" t="str">
        <f>IF(Table_13[[#This Row],[Temps d''achat]]&lt;4,1,"")</f>
        <v/>
      </c>
      <c r="F38" s="47" t="str">
        <f>IF(Table_13[[#This Row],[Temps d''achat]]&gt;9.5,1,"")</f>
        <v/>
      </c>
      <c r="G38" s="49" t="str">
        <f>IF(Table_13[[#This Row],[Temps d''achat]]&lt;4,Table_13[[#This Row],[Montant]],"")</f>
        <v/>
      </c>
      <c r="H38" s="49" t="str">
        <f>IF(Table_13[[#This Row],[Temps d''achat]]&gt;9.5,Table_13[[#This Row],[Montant]],"")</f>
        <v/>
      </c>
    </row>
    <row r="39" spans="1:8" x14ac:dyDescent="0.3">
      <c r="A39" s="30">
        <v>5</v>
      </c>
      <c r="B39" s="31">
        <v>5.43</v>
      </c>
      <c r="C39" s="32">
        <v>39.72</v>
      </c>
      <c r="D39" s="33" t="s">
        <v>22</v>
      </c>
      <c r="E39" s="47" t="str">
        <f>IF(Table_13[[#This Row],[Temps d''achat]]&lt;4,1,"")</f>
        <v/>
      </c>
      <c r="F39" s="47" t="str">
        <f>IF(Table_13[[#This Row],[Temps d''achat]]&gt;9.5,1,"")</f>
        <v/>
      </c>
      <c r="G39" s="49" t="str">
        <f>IF(Table_13[[#This Row],[Temps d''achat]]&lt;4,Table_13[[#This Row],[Montant]],"")</f>
        <v/>
      </c>
      <c r="H39" s="49" t="str">
        <f>IF(Table_13[[#This Row],[Temps d''achat]]&gt;9.5,Table_13[[#This Row],[Montant]],"")</f>
        <v/>
      </c>
    </row>
    <row r="40" spans="1:8" x14ac:dyDescent="0.3">
      <c r="A40" s="34">
        <v>5</v>
      </c>
      <c r="B40" s="35">
        <v>8.2200000000000006</v>
      </c>
      <c r="C40" s="36">
        <v>60.49</v>
      </c>
      <c r="D40" s="37" t="s">
        <v>22</v>
      </c>
      <c r="E40" s="47" t="str">
        <f>IF(Table_13[[#This Row],[Temps d''achat]]&lt;4,1,"")</f>
        <v/>
      </c>
      <c r="F40" s="47" t="str">
        <f>IF(Table_13[[#This Row],[Temps d''achat]]&gt;9.5,1,"")</f>
        <v/>
      </c>
      <c r="G40" s="49" t="str">
        <f>IF(Table_13[[#This Row],[Temps d''achat]]&lt;4,Table_13[[#This Row],[Montant]],"")</f>
        <v/>
      </c>
      <c r="H40" s="49" t="str">
        <f>IF(Table_13[[#This Row],[Temps d''achat]]&gt;9.5,Table_13[[#This Row],[Montant]],"")</f>
        <v/>
      </c>
    </row>
    <row r="41" spans="1:8" x14ac:dyDescent="0.3">
      <c r="A41" s="30">
        <v>5</v>
      </c>
      <c r="B41" s="31">
        <v>4.04</v>
      </c>
      <c r="C41" s="32">
        <v>51.67</v>
      </c>
      <c r="D41" s="33" t="s">
        <v>10</v>
      </c>
      <c r="E41" s="47" t="str">
        <f>IF(Table_13[[#This Row],[Temps d''achat]]&lt;4,1,"")</f>
        <v/>
      </c>
      <c r="F41" s="47" t="str">
        <f>IF(Table_13[[#This Row],[Temps d''achat]]&gt;9.5,1,"")</f>
        <v/>
      </c>
      <c r="G41" s="49" t="str">
        <f>IF(Table_13[[#This Row],[Temps d''achat]]&lt;4,Table_13[[#This Row],[Montant]],"")</f>
        <v/>
      </c>
      <c r="H41" s="49" t="str">
        <f>IF(Table_13[[#This Row],[Temps d''achat]]&gt;9.5,Table_13[[#This Row],[Montant]],"")</f>
        <v/>
      </c>
    </row>
    <row r="42" spans="1:8" x14ac:dyDescent="0.3">
      <c r="A42" s="34">
        <v>5</v>
      </c>
      <c r="B42" s="35">
        <v>7.66</v>
      </c>
      <c r="C42" s="36">
        <v>69.099999999999994</v>
      </c>
      <c r="D42" s="37" t="s">
        <v>10</v>
      </c>
      <c r="E42" s="47" t="str">
        <f>IF(Table_13[[#This Row],[Temps d''achat]]&lt;4,1,"")</f>
        <v/>
      </c>
      <c r="F42" s="47" t="str">
        <f>IF(Table_13[[#This Row],[Temps d''achat]]&gt;9.5,1,"")</f>
        <v/>
      </c>
      <c r="G42" s="49" t="str">
        <f>IF(Table_13[[#This Row],[Temps d''achat]]&lt;4,Table_13[[#This Row],[Montant]],"")</f>
        <v/>
      </c>
      <c r="H42" s="49" t="str">
        <f>IF(Table_13[[#This Row],[Temps d''achat]]&gt;9.5,Table_13[[#This Row],[Montant]],"")</f>
        <v/>
      </c>
    </row>
    <row r="43" spans="1:8" x14ac:dyDescent="0.3">
      <c r="A43" s="34">
        <v>5</v>
      </c>
      <c r="B43" s="35">
        <v>4.24</v>
      </c>
      <c r="C43" s="36">
        <v>57.95</v>
      </c>
      <c r="D43" s="37" t="s">
        <v>10</v>
      </c>
      <c r="E43" s="47" t="str">
        <f>IF(Table_13[[#This Row],[Temps d''achat]]&lt;4,1,"")</f>
        <v/>
      </c>
      <c r="F43" s="47" t="str">
        <f>IF(Table_13[[#This Row],[Temps d''achat]]&gt;9.5,1,"")</f>
        <v/>
      </c>
      <c r="G43" s="49" t="str">
        <f>IF(Table_13[[#This Row],[Temps d''achat]]&lt;4,Table_13[[#This Row],[Montant]],"")</f>
        <v/>
      </c>
      <c r="H43" s="49" t="str">
        <f>IF(Table_13[[#This Row],[Temps d''achat]]&gt;9.5,Table_13[[#This Row],[Montant]],"")</f>
        <v/>
      </c>
    </row>
    <row r="44" spans="1:8" x14ac:dyDescent="0.3">
      <c r="A44" s="30">
        <v>5</v>
      </c>
      <c r="B44" s="31">
        <v>6.85</v>
      </c>
      <c r="C44" s="32">
        <v>54.74</v>
      </c>
      <c r="D44" s="33" t="s">
        <v>10</v>
      </c>
      <c r="E44" s="47" t="str">
        <f>IF(Table_13[[#This Row],[Temps d''achat]]&lt;4,1,"")</f>
        <v/>
      </c>
      <c r="F44" s="47" t="str">
        <f>IF(Table_13[[#This Row],[Temps d''achat]]&gt;9.5,1,"")</f>
        <v/>
      </c>
      <c r="G44" s="49" t="str">
        <f>IF(Table_13[[#This Row],[Temps d''achat]]&lt;4,Table_13[[#This Row],[Montant]],"")</f>
        <v/>
      </c>
      <c r="H44" s="49" t="str">
        <f>IF(Table_13[[#This Row],[Temps d''achat]]&gt;9.5,Table_13[[#This Row],[Montant]],"")</f>
        <v/>
      </c>
    </row>
    <row r="45" spans="1:8" x14ac:dyDescent="0.3">
      <c r="A45" s="34">
        <v>5</v>
      </c>
      <c r="B45" s="35">
        <v>6.8</v>
      </c>
      <c r="C45" s="36">
        <v>61.9</v>
      </c>
      <c r="D45" s="37" t="s">
        <v>10</v>
      </c>
      <c r="E45" s="47" t="str">
        <f>IF(Table_13[[#This Row],[Temps d''achat]]&lt;4,1,"")</f>
        <v/>
      </c>
      <c r="F45" s="47" t="str">
        <f>IF(Table_13[[#This Row],[Temps d''achat]]&gt;9.5,1,"")</f>
        <v/>
      </c>
      <c r="G45" s="49" t="str">
        <f>IF(Table_13[[#This Row],[Temps d''achat]]&lt;4,Table_13[[#This Row],[Montant]],"")</f>
        <v/>
      </c>
      <c r="H45" s="49" t="str">
        <f>IF(Table_13[[#This Row],[Temps d''achat]]&gt;9.5,Table_13[[#This Row],[Montant]],"")</f>
        <v/>
      </c>
    </row>
    <row r="46" spans="1:8" x14ac:dyDescent="0.3">
      <c r="A46" s="34">
        <v>5</v>
      </c>
      <c r="B46" s="35">
        <v>8.52</v>
      </c>
      <c r="C46" s="36">
        <v>66.650000000000006</v>
      </c>
      <c r="D46" s="37" t="s">
        <v>10</v>
      </c>
      <c r="E46" s="47" t="str">
        <f>IF(Table_13[[#This Row],[Temps d''achat]]&lt;4,1,"")</f>
        <v/>
      </c>
      <c r="F46" s="47" t="str">
        <f>IF(Table_13[[#This Row],[Temps d''achat]]&gt;9.5,1,"")</f>
        <v/>
      </c>
      <c r="G46" s="49" t="str">
        <f>IF(Table_13[[#This Row],[Temps d''achat]]&lt;4,Table_13[[#This Row],[Montant]],"")</f>
        <v/>
      </c>
      <c r="H46" s="49" t="str">
        <f>IF(Table_13[[#This Row],[Temps d''achat]]&gt;9.5,Table_13[[#This Row],[Montant]],"")</f>
        <v/>
      </c>
    </row>
    <row r="47" spans="1:8" x14ac:dyDescent="0.3">
      <c r="A47" s="30">
        <v>5</v>
      </c>
      <c r="B47" s="31">
        <v>8.68</v>
      </c>
      <c r="C47" s="32">
        <v>87.01</v>
      </c>
      <c r="D47" s="33" t="s">
        <v>10</v>
      </c>
      <c r="E47" s="47" t="str">
        <f>IF(Table_13[[#This Row],[Temps d''achat]]&lt;4,1,"")</f>
        <v/>
      </c>
      <c r="F47" s="47" t="str">
        <f>IF(Table_13[[#This Row],[Temps d''achat]]&gt;9.5,1,"")</f>
        <v/>
      </c>
      <c r="G47" s="49" t="str">
        <f>IF(Table_13[[#This Row],[Temps d''achat]]&lt;4,Table_13[[#This Row],[Montant]],"")</f>
        <v/>
      </c>
      <c r="H47" s="49" t="str">
        <f>IF(Table_13[[#This Row],[Temps d''achat]]&gt;9.5,Table_13[[#This Row],[Montant]],"")</f>
        <v/>
      </c>
    </row>
    <row r="48" spans="1:8" x14ac:dyDescent="0.3">
      <c r="A48" s="34">
        <v>5</v>
      </c>
      <c r="B48" s="35">
        <v>7.29</v>
      </c>
      <c r="C48" s="36">
        <v>36.71</v>
      </c>
      <c r="D48" s="37" t="s">
        <v>10</v>
      </c>
      <c r="E48" s="47" t="str">
        <f>IF(Table_13[[#This Row],[Temps d''achat]]&lt;4,1,"")</f>
        <v/>
      </c>
      <c r="F48" s="47" t="str">
        <f>IF(Table_13[[#This Row],[Temps d''achat]]&gt;9.5,1,"")</f>
        <v/>
      </c>
      <c r="G48" s="49" t="str">
        <f>IF(Table_13[[#This Row],[Temps d''achat]]&lt;4,Table_13[[#This Row],[Montant]],"")</f>
        <v/>
      </c>
      <c r="H48" s="49" t="str">
        <f>IF(Table_13[[#This Row],[Temps d''achat]]&gt;9.5,Table_13[[#This Row],[Montant]],"")</f>
        <v/>
      </c>
    </row>
    <row r="49" spans="1:8" x14ac:dyDescent="0.3">
      <c r="A49" s="34">
        <v>5</v>
      </c>
      <c r="B49" s="35">
        <v>5.73</v>
      </c>
      <c r="C49" s="36">
        <v>71.98</v>
      </c>
      <c r="D49" s="37" t="s">
        <v>10</v>
      </c>
      <c r="E49" s="47" t="str">
        <f>IF(Table_13[[#This Row],[Temps d''achat]]&lt;4,1,"")</f>
        <v/>
      </c>
      <c r="F49" s="47" t="str">
        <f>IF(Table_13[[#This Row],[Temps d''achat]]&gt;9.5,1,"")</f>
        <v/>
      </c>
      <c r="G49" s="49" t="str">
        <f>IF(Table_13[[#This Row],[Temps d''achat]]&lt;4,Table_13[[#This Row],[Montant]],"")</f>
        <v/>
      </c>
      <c r="H49" s="49" t="str">
        <f>IF(Table_13[[#This Row],[Temps d''achat]]&gt;9.5,Table_13[[#This Row],[Montant]],"")</f>
        <v/>
      </c>
    </row>
    <row r="50" spans="1:8" x14ac:dyDescent="0.3">
      <c r="A50" s="34">
        <v>5</v>
      </c>
      <c r="B50" s="35">
        <v>1.5</v>
      </c>
      <c r="C50" s="36">
        <v>22.81</v>
      </c>
      <c r="D50" s="37" t="s">
        <v>10</v>
      </c>
      <c r="E50" s="47">
        <f>IF(Table_13[[#This Row],[Temps d''achat]]&lt;4,1,"")</f>
        <v>1</v>
      </c>
      <c r="F50" s="47" t="str">
        <f>IF(Table_13[[#This Row],[Temps d''achat]]&gt;9.5,1,"")</f>
        <v/>
      </c>
      <c r="G50" s="49">
        <f>IF(Table_13[[#This Row],[Temps d''achat]]&lt;4,Table_13[[#This Row],[Montant]],"")</f>
        <v>22.81</v>
      </c>
      <c r="H50" s="49" t="str">
        <f>IF(Table_13[[#This Row],[Temps d''achat]]&gt;9.5,Table_13[[#This Row],[Montant]],"")</f>
        <v/>
      </c>
    </row>
    <row r="51" spans="1:8" x14ac:dyDescent="0.3">
      <c r="A51" s="34">
        <v>6</v>
      </c>
      <c r="B51" s="35">
        <v>9.0500000000000007</v>
      </c>
      <c r="C51" s="36">
        <v>77.84</v>
      </c>
      <c r="D51" s="37" t="s">
        <v>22</v>
      </c>
      <c r="E51" s="47" t="str">
        <f>IF(Table_13[[#This Row],[Temps d''achat]]&lt;4,1,"")</f>
        <v/>
      </c>
      <c r="F51" s="47" t="str">
        <f>IF(Table_13[[#This Row],[Temps d''achat]]&gt;9.5,1,"")</f>
        <v/>
      </c>
      <c r="G51" s="49" t="str">
        <f>IF(Table_13[[#This Row],[Temps d''achat]]&lt;4,Table_13[[#This Row],[Montant]],"")</f>
        <v/>
      </c>
      <c r="H51" s="49" t="str">
        <f>IF(Table_13[[#This Row],[Temps d''achat]]&gt;9.5,Table_13[[#This Row],[Montant]],"")</f>
        <v/>
      </c>
    </row>
    <row r="52" spans="1:8" x14ac:dyDescent="0.3">
      <c r="A52" s="30">
        <v>6</v>
      </c>
      <c r="B52" s="31">
        <v>6.34</v>
      </c>
      <c r="C52" s="32">
        <v>52.36</v>
      </c>
      <c r="D52" s="33" t="s">
        <v>22</v>
      </c>
      <c r="E52" s="47" t="str">
        <f>IF(Table_13[[#This Row],[Temps d''achat]]&lt;4,1,"")</f>
        <v/>
      </c>
      <c r="F52" s="47" t="str">
        <f>IF(Table_13[[#This Row],[Temps d''achat]]&gt;9.5,1,"")</f>
        <v/>
      </c>
      <c r="G52" s="49" t="str">
        <f>IF(Table_13[[#This Row],[Temps d''achat]]&lt;4,Table_13[[#This Row],[Montant]],"")</f>
        <v/>
      </c>
      <c r="H52" s="49" t="str">
        <f>IF(Table_13[[#This Row],[Temps d''achat]]&gt;9.5,Table_13[[#This Row],[Montant]],"")</f>
        <v/>
      </c>
    </row>
    <row r="53" spans="1:8" x14ac:dyDescent="0.3">
      <c r="A53" s="34">
        <v>6</v>
      </c>
      <c r="B53" s="35">
        <v>8.98</v>
      </c>
      <c r="C53" s="36">
        <v>72.540000000000006</v>
      </c>
      <c r="D53" s="37" t="s">
        <v>22</v>
      </c>
      <c r="E53" s="47" t="str">
        <f>IF(Table_13[[#This Row],[Temps d''achat]]&lt;4,1,"")</f>
        <v/>
      </c>
      <c r="F53" s="47" t="str">
        <f>IF(Table_13[[#This Row],[Temps d''achat]]&gt;9.5,1,"")</f>
        <v/>
      </c>
      <c r="G53" s="49" t="str">
        <f>IF(Table_13[[#This Row],[Temps d''achat]]&lt;4,Table_13[[#This Row],[Montant]],"")</f>
        <v/>
      </c>
      <c r="H53" s="49" t="str">
        <f>IF(Table_13[[#This Row],[Temps d''achat]]&gt;9.5,Table_13[[#This Row],[Montant]],"")</f>
        <v/>
      </c>
    </row>
    <row r="54" spans="1:8" x14ac:dyDescent="0.3">
      <c r="A54" s="34">
        <v>6</v>
      </c>
      <c r="B54" s="35">
        <v>7.52</v>
      </c>
      <c r="C54" s="36">
        <v>63.74</v>
      </c>
      <c r="D54" s="37" t="s">
        <v>22</v>
      </c>
      <c r="E54" s="47" t="str">
        <f>IF(Table_13[[#This Row],[Temps d''achat]]&lt;4,1,"")</f>
        <v/>
      </c>
      <c r="F54" s="47" t="str">
        <f>IF(Table_13[[#This Row],[Temps d''achat]]&gt;9.5,1,"")</f>
        <v/>
      </c>
      <c r="G54" s="49" t="str">
        <f>IF(Table_13[[#This Row],[Temps d''achat]]&lt;4,Table_13[[#This Row],[Montant]],"")</f>
        <v/>
      </c>
      <c r="H54" s="49" t="str">
        <f>IF(Table_13[[#This Row],[Temps d''achat]]&gt;9.5,Table_13[[#This Row],[Montant]],"")</f>
        <v/>
      </c>
    </row>
    <row r="55" spans="1:8" x14ac:dyDescent="0.3">
      <c r="A55" s="34">
        <v>6</v>
      </c>
      <c r="B55" s="35">
        <v>4.68</v>
      </c>
      <c r="C55" s="36">
        <v>9.23</v>
      </c>
      <c r="D55" s="37" t="s">
        <v>22</v>
      </c>
      <c r="E55" s="47" t="str">
        <f>IF(Table_13[[#This Row],[Temps d''achat]]&lt;4,1,"")</f>
        <v/>
      </c>
      <c r="F55" s="47" t="str">
        <f>IF(Table_13[[#This Row],[Temps d''achat]]&gt;9.5,1,"")</f>
        <v/>
      </c>
      <c r="G55" s="49" t="str">
        <f>IF(Table_13[[#This Row],[Temps d''achat]]&lt;4,Table_13[[#This Row],[Montant]],"")</f>
        <v/>
      </c>
      <c r="H55" s="49" t="str">
        <f>IF(Table_13[[#This Row],[Temps d''achat]]&gt;9.5,Table_13[[#This Row],[Montant]],"")</f>
        <v/>
      </c>
    </row>
    <row r="56" spans="1:8" x14ac:dyDescent="0.3">
      <c r="A56" s="30">
        <v>6</v>
      </c>
      <c r="B56" s="31">
        <v>4.78</v>
      </c>
      <c r="C56" s="32">
        <v>62.92</v>
      </c>
      <c r="D56" s="33" t="s">
        <v>22</v>
      </c>
      <c r="E56" s="47" t="str">
        <f>IF(Table_13[[#This Row],[Temps d''achat]]&lt;4,1,"")</f>
        <v/>
      </c>
      <c r="F56" s="47" t="str">
        <f>IF(Table_13[[#This Row],[Temps d''achat]]&gt;9.5,1,"")</f>
        <v/>
      </c>
      <c r="G56" s="49" t="str">
        <f>IF(Table_13[[#This Row],[Temps d''achat]]&lt;4,Table_13[[#This Row],[Montant]],"")</f>
        <v/>
      </c>
      <c r="H56" s="49" t="str">
        <f>IF(Table_13[[#This Row],[Temps d''achat]]&gt;9.5,Table_13[[#This Row],[Montant]],"")</f>
        <v/>
      </c>
    </row>
    <row r="57" spans="1:8" x14ac:dyDescent="0.3">
      <c r="A57" s="34">
        <v>6</v>
      </c>
      <c r="B57" s="35">
        <v>7.33</v>
      </c>
      <c r="C57" s="36">
        <v>71.599999999999994</v>
      </c>
      <c r="D57" s="37" t="s">
        <v>10</v>
      </c>
      <c r="E57" s="47" t="str">
        <f>IF(Table_13[[#This Row],[Temps d''achat]]&lt;4,1,"")</f>
        <v/>
      </c>
      <c r="F57" s="47" t="str">
        <f>IF(Table_13[[#This Row],[Temps d''achat]]&gt;9.5,1,"")</f>
        <v/>
      </c>
      <c r="G57" s="49" t="str">
        <f>IF(Table_13[[#This Row],[Temps d''achat]]&lt;4,Table_13[[#This Row],[Montant]],"")</f>
        <v/>
      </c>
      <c r="H57" s="49" t="str">
        <f>IF(Table_13[[#This Row],[Temps d''achat]]&gt;9.5,Table_13[[#This Row],[Montant]],"")</f>
        <v/>
      </c>
    </row>
    <row r="58" spans="1:8" x14ac:dyDescent="0.3">
      <c r="A58" s="30">
        <v>6</v>
      </c>
      <c r="B58" s="31">
        <v>9.33</v>
      </c>
      <c r="C58" s="32">
        <v>70.38</v>
      </c>
      <c r="D58" s="33" t="s">
        <v>10</v>
      </c>
      <c r="E58" s="47" t="str">
        <f>IF(Table_13[[#This Row],[Temps d''achat]]&lt;4,1,"")</f>
        <v/>
      </c>
      <c r="F58" s="47" t="str">
        <f>IF(Table_13[[#This Row],[Temps d''achat]]&gt;9.5,1,"")</f>
        <v/>
      </c>
      <c r="G58" s="49" t="str">
        <f>IF(Table_13[[#This Row],[Temps d''achat]]&lt;4,Table_13[[#This Row],[Montant]],"")</f>
        <v/>
      </c>
      <c r="H58" s="49" t="str">
        <f>IF(Table_13[[#This Row],[Temps d''achat]]&gt;9.5,Table_13[[#This Row],[Montant]],"")</f>
        <v/>
      </c>
    </row>
    <row r="59" spans="1:8" x14ac:dyDescent="0.3">
      <c r="A59" s="34">
        <v>6</v>
      </c>
      <c r="B59" s="35">
        <v>2.5</v>
      </c>
      <c r="C59" s="36">
        <v>38.9</v>
      </c>
      <c r="D59" s="37" t="s">
        <v>10</v>
      </c>
      <c r="E59" s="47">
        <f>IF(Table_13[[#This Row],[Temps d''achat]]&lt;4,1,"")</f>
        <v>1</v>
      </c>
      <c r="F59" s="47" t="str">
        <f>IF(Table_13[[#This Row],[Temps d''achat]]&gt;9.5,1,"")</f>
        <v/>
      </c>
      <c r="G59" s="49">
        <f>IF(Table_13[[#This Row],[Temps d''achat]]&lt;4,Table_13[[#This Row],[Montant]],"")</f>
        <v>38.9</v>
      </c>
      <c r="H59" s="49" t="str">
        <f>IF(Table_13[[#This Row],[Temps d''achat]]&gt;9.5,Table_13[[#This Row],[Montant]],"")</f>
        <v/>
      </c>
    </row>
    <row r="60" spans="1:8" x14ac:dyDescent="0.3">
      <c r="A60" s="34">
        <v>6</v>
      </c>
      <c r="B60" s="35">
        <v>1.8</v>
      </c>
      <c r="C60" s="36">
        <v>67.260000000000005</v>
      </c>
      <c r="D60" s="37" t="s">
        <v>10</v>
      </c>
      <c r="E60" s="47">
        <f>IF(Table_13[[#This Row],[Temps d''achat]]&lt;4,1,"")</f>
        <v>1</v>
      </c>
      <c r="F60" s="47" t="str">
        <f>IF(Table_13[[#This Row],[Temps d''achat]]&gt;9.5,1,"")</f>
        <v/>
      </c>
      <c r="G60" s="49">
        <f>IF(Table_13[[#This Row],[Temps d''achat]]&lt;4,Table_13[[#This Row],[Montant]],"")</f>
        <v>67.260000000000005</v>
      </c>
      <c r="H60" s="49" t="str">
        <f>IF(Table_13[[#This Row],[Temps d''achat]]&gt;9.5,Table_13[[#This Row],[Montant]],"")</f>
        <v/>
      </c>
    </row>
    <row r="61" spans="1:8" x14ac:dyDescent="0.3">
      <c r="A61" s="30">
        <v>7</v>
      </c>
      <c r="B61" s="31">
        <v>9.9499999999999993</v>
      </c>
      <c r="C61" s="32">
        <v>80.989999999999995</v>
      </c>
      <c r="D61" s="33" t="s">
        <v>22</v>
      </c>
      <c r="E61" s="47" t="str">
        <f>IF(Table_13[[#This Row],[Temps d''achat]]&lt;4,1,"")</f>
        <v/>
      </c>
      <c r="F61" s="47">
        <f>IF(Table_13[[#This Row],[Temps d''achat]]&gt;9.5,1,"")</f>
        <v>1</v>
      </c>
      <c r="G61" s="49" t="str">
        <f>IF(Table_13[[#This Row],[Temps d''achat]]&lt;4,Table_13[[#This Row],[Montant]],"")</f>
        <v/>
      </c>
      <c r="H61" s="49">
        <f>IF(Table_13[[#This Row],[Temps d''achat]]&gt;9.5,Table_13[[#This Row],[Montant]],"")</f>
        <v>80.989999999999995</v>
      </c>
    </row>
    <row r="62" spans="1:8" x14ac:dyDescent="0.3">
      <c r="A62" s="30">
        <v>7</v>
      </c>
      <c r="B62" s="31">
        <v>7.45</v>
      </c>
      <c r="C62" s="32">
        <v>57.16</v>
      </c>
      <c r="D62" s="33" t="s">
        <v>22</v>
      </c>
      <c r="E62" s="47" t="str">
        <f>IF(Table_13[[#This Row],[Temps d''achat]]&lt;4,1,"")</f>
        <v/>
      </c>
      <c r="F62" s="47" t="str">
        <f>IF(Table_13[[#This Row],[Temps d''achat]]&gt;9.5,1,"")</f>
        <v/>
      </c>
      <c r="G62" s="49" t="str">
        <f>IF(Table_13[[#This Row],[Temps d''achat]]&lt;4,Table_13[[#This Row],[Montant]],"")</f>
        <v/>
      </c>
      <c r="H62" s="49" t="str">
        <f>IF(Table_13[[#This Row],[Temps d''achat]]&gt;9.5,Table_13[[#This Row],[Montant]],"")</f>
        <v/>
      </c>
    </row>
    <row r="63" spans="1:8" x14ac:dyDescent="0.3">
      <c r="A63" s="34">
        <v>7</v>
      </c>
      <c r="B63" s="35">
        <v>6.43</v>
      </c>
      <c r="C63" s="36">
        <v>54.95</v>
      </c>
      <c r="D63" s="37" t="s">
        <v>22</v>
      </c>
      <c r="E63" s="47" t="str">
        <f>IF(Table_13[[#This Row],[Temps d''achat]]&lt;4,1,"")</f>
        <v/>
      </c>
      <c r="F63" s="47" t="str">
        <f>IF(Table_13[[#This Row],[Temps d''achat]]&gt;9.5,1,"")</f>
        <v/>
      </c>
      <c r="G63" s="49" t="str">
        <f>IF(Table_13[[#This Row],[Temps d''achat]]&lt;4,Table_13[[#This Row],[Montant]],"")</f>
        <v/>
      </c>
      <c r="H63" s="49" t="str">
        <f>IF(Table_13[[#This Row],[Temps d''achat]]&gt;9.5,Table_13[[#This Row],[Montant]],"")</f>
        <v/>
      </c>
    </row>
    <row r="64" spans="1:8" x14ac:dyDescent="0.3">
      <c r="A64" s="34">
        <v>7</v>
      </c>
      <c r="B64" s="35">
        <v>7.75</v>
      </c>
      <c r="C64" s="36">
        <v>54.28</v>
      </c>
      <c r="D64" s="37" t="s">
        <v>22</v>
      </c>
      <c r="E64" s="47" t="str">
        <f>IF(Table_13[[#This Row],[Temps d''achat]]&lt;4,1,"")</f>
        <v/>
      </c>
      <c r="F64" s="47" t="str">
        <f>IF(Table_13[[#This Row],[Temps d''achat]]&gt;9.5,1,"")</f>
        <v/>
      </c>
      <c r="G64" s="49" t="str">
        <f>IF(Table_13[[#This Row],[Temps d''achat]]&lt;4,Table_13[[#This Row],[Montant]],"")</f>
        <v/>
      </c>
      <c r="H64" s="49" t="str">
        <f>IF(Table_13[[#This Row],[Temps d''achat]]&gt;9.5,Table_13[[#This Row],[Montant]],"")</f>
        <v/>
      </c>
    </row>
    <row r="65" spans="1:8" x14ac:dyDescent="0.3">
      <c r="A65" s="30">
        <v>7</v>
      </c>
      <c r="B65" s="31">
        <v>8.9600000000000009</v>
      </c>
      <c r="C65" s="32">
        <v>79.349999999999994</v>
      </c>
      <c r="D65" s="33" t="s">
        <v>22</v>
      </c>
      <c r="E65" s="47" t="str">
        <f>IF(Table_13[[#This Row],[Temps d''achat]]&lt;4,1,"")</f>
        <v/>
      </c>
      <c r="F65" s="47" t="str">
        <f>IF(Table_13[[#This Row],[Temps d''achat]]&gt;9.5,1,"")</f>
        <v/>
      </c>
      <c r="G65" s="49" t="str">
        <f>IF(Table_13[[#This Row],[Temps d''achat]]&lt;4,Table_13[[#This Row],[Montant]],"")</f>
        <v/>
      </c>
      <c r="H65" s="49" t="str">
        <f>IF(Table_13[[#This Row],[Temps d''achat]]&gt;9.5,Table_13[[#This Row],[Montant]],"")</f>
        <v/>
      </c>
    </row>
    <row r="66" spans="1:8" x14ac:dyDescent="0.3">
      <c r="A66" s="34">
        <v>7</v>
      </c>
      <c r="B66" s="35">
        <v>4.4400000000000004</v>
      </c>
      <c r="C66" s="36">
        <v>76.47</v>
      </c>
      <c r="D66" s="37" t="s">
        <v>22</v>
      </c>
      <c r="E66" s="47" t="str">
        <f>IF(Table_13[[#This Row],[Temps d''achat]]&lt;4,1,"")</f>
        <v/>
      </c>
      <c r="F66" s="47" t="str">
        <f>IF(Table_13[[#This Row],[Temps d''achat]]&gt;9.5,1,"")</f>
        <v/>
      </c>
      <c r="G66" s="49" t="str">
        <f>IF(Table_13[[#This Row],[Temps d''achat]]&lt;4,Table_13[[#This Row],[Montant]],"")</f>
        <v/>
      </c>
      <c r="H66" s="49" t="str">
        <f>IF(Table_13[[#This Row],[Temps d''achat]]&gt;9.5,Table_13[[#This Row],[Montant]],"")</f>
        <v/>
      </c>
    </row>
    <row r="67" spans="1:8" x14ac:dyDescent="0.3">
      <c r="A67" s="30">
        <v>7</v>
      </c>
      <c r="B67" s="31">
        <v>7.91</v>
      </c>
      <c r="C67" s="32">
        <v>66.209999999999994</v>
      </c>
      <c r="D67" s="33" t="s">
        <v>22</v>
      </c>
      <c r="E67" s="47" t="str">
        <f>IF(Table_13[[#This Row],[Temps d''achat]]&lt;4,1,"")</f>
        <v/>
      </c>
      <c r="F67" s="47" t="str">
        <f>IF(Table_13[[#This Row],[Temps d''achat]]&gt;9.5,1,"")</f>
        <v/>
      </c>
      <c r="G67" s="49" t="str">
        <f>IF(Table_13[[#This Row],[Temps d''achat]]&lt;4,Table_13[[#This Row],[Montant]],"")</f>
        <v/>
      </c>
      <c r="H67" s="49" t="str">
        <f>IF(Table_13[[#This Row],[Temps d''achat]]&gt;9.5,Table_13[[#This Row],[Montant]],"")</f>
        <v/>
      </c>
    </row>
    <row r="68" spans="1:8" x14ac:dyDescent="0.3">
      <c r="A68" s="34">
        <v>7</v>
      </c>
      <c r="B68" s="35">
        <v>5.36</v>
      </c>
      <c r="C68" s="36">
        <v>66.86</v>
      </c>
      <c r="D68" s="37" t="s">
        <v>22</v>
      </c>
      <c r="E68" s="47" t="str">
        <f>IF(Table_13[[#This Row],[Temps d''achat]]&lt;4,1,"")</f>
        <v/>
      </c>
      <c r="F68" s="47" t="str">
        <f>IF(Table_13[[#This Row],[Temps d''achat]]&gt;9.5,1,"")</f>
        <v/>
      </c>
      <c r="G68" s="49" t="str">
        <f>IF(Table_13[[#This Row],[Temps d''achat]]&lt;4,Table_13[[#This Row],[Montant]],"")</f>
        <v/>
      </c>
      <c r="H68" s="49" t="str">
        <f>IF(Table_13[[#This Row],[Temps d''achat]]&gt;9.5,Table_13[[#This Row],[Montant]],"")</f>
        <v/>
      </c>
    </row>
    <row r="69" spans="1:8" x14ac:dyDescent="0.3">
      <c r="A69" s="34">
        <v>7</v>
      </c>
      <c r="B69" s="35">
        <v>8.17</v>
      </c>
      <c r="C69" s="36">
        <v>65.260000000000005</v>
      </c>
      <c r="D69" s="37" t="s">
        <v>10</v>
      </c>
      <c r="E69" s="47" t="str">
        <f>IF(Table_13[[#This Row],[Temps d''achat]]&lt;4,1,"")</f>
        <v/>
      </c>
      <c r="F69" s="47" t="str">
        <f>IF(Table_13[[#This Row],[Temps d''achat]]&gt;9.5,1,"")</f>
        <v/>
      </c>
      <c r="G69" s="49" t="str">
        <f>IF(Table_13[[#This Row],[Temps d''achat]]&lt;4,Table_13[[#This Row],[Montant]],"")</f>
        <v/>
      </c>
      <c r="H69" s="49" t="str">
        <f>IF(Table_13[[#This Row],[Temps d''achat]]&gt;9.5,Table_13[[#This Row],[Montant]],"")</f>
        <v/>
      </c>
    </row>
    <row r="70" spans="1:8" x14ac:dyDescent="0.3">
      <c r="A70" s="34">
        <v>7</v>
      </c>
      <c r="B70" s="35">
        <v>9.5</v>
      </c>
      <c r="C70" s="36">
        <v>47.91</v>
      </c>
      <c r="D70" s="37" t="s">
        <v>10</v>
      </c>
      <c r="E70" s="47" t="str">
        <f>IF(Table_13[[#This Row],[Temps d''achat]]&lt;4,1,"")</f>
        <v/>
      </c>
      <c r="F70" s="47" t="str">
        <f>IF(Table_13[[#This Row],[Temps d''achat]]&gt;9.5,1,"")</f>
        <v/>
      </c>
      <c r="G70" s="49" t="str">
        <f>IF(Table_13[[#This Row],[Temps d''achat]]&lt;4,Table_13[[#This Row],[Montant]],"")</f>
        <v/>
      </c>
      <c r="H70" s="49" t="str">
        <f>IF(Table_13[[#This Row],[Temps d''achat]]&gt;9.5,Table_13[[#This Row],[Montant]],"")</f>
        <v/>
      </c>
    </row>
    <row r="71" spans="1:8" x14ac:dyDescent="0.3">
      <c r="A71" s="34">
        <v>7</v>
      </c>
      <c r="B71" s="35">
        <v>6.99</v>
      </c>
      <c r="C71" s="36">
        <v>57.18</v>
      </c>
      <c r="D71" s="37" t="s">
        <v>10</v>
      </c>
      <c r="E71" s="47" t="str">
        <f>IF(Table_13[[#This Row],[Temps d''achat]]&lt;4,1,"")</f>
        <v/>
      </c>
      <c r="F71" s="47" t="str">
        <f>IF(Table_13[[#This Row],[Temps d''achat]]&gt;9.5,1,"")</f>
        <v/>
      </c>
      <c r="G71" s="49" t="str">
        <f>IF(Table_13[[#This Row],[Temps d''achat]]&lt;4,Table_13[[#This Row],[Montant]],"")</f>
        <v/>
      </c>
      <c r="H71" s="49" t="str">
        <f>IF(Table_13[[#This Row],[Temps d''achat]]&gt;9.5,Table_13[[#This Row],[Montant]],"")</f>
        <v/>
      </c>
    </row>
    <row r="72" spans="1:8" x14ac:dyDescent="0.3">
      <c r="A72" s="34">
        <v>7</v>
      </c>
      <c r="B72" s="35">
        <v>4.3899999999999997</v>
      </c>
      <c r="C72" s="36">
        <v>20.170000000000002</v>
      </c>
      <c r="D72" s="37" t="s">
        <v>10</v>
      </c>
      <c r="E72" s="47" t="str">
        <f>IF(Table_13[[#This Row],[Temps d''achat]]&lt;4,1,"")</f>
        <v/>
      </c>
      <c r="F72" s="47" t="str">
        <f>IF(Table_13[[#This Row],[Temps d''achat]]&gt;9.5,1,"")</f>
        <v/>
      </c>
      <c r="G72" s="49" t="str">
        <f>IF(Table_13[[#This Row],[Temps d''achat]]&lt;4,Table_13[[#This Row],[Montant]],"")</f>
        <v/>
      </c>
      <c r="H72" s="49" t="str">
        <f>IF(Table_13[[#This Row],[Temps d''achat]]&gt;9.5,Table_13[[#This Row],[Montant]],"")</f>
        <v/>
      </c>
    </row>
    <row r="73" spans="1:8" x14ac:dyDescent="0.3">
      <c r="A73" s="34">
        <v>7</v>
      </c>
      <c r="B73" s="35">
        <v>4.0599999999999996</v>
      </c>
      <c r="C73" s="36">
        <v>21.98</v>
      </c>
      <c r="D73" s="37" t="s">
        <v>10</v>
      </c>
      <c r="E73" s="47" t="str">
        <f>IF(Table_13[[#This Row],[Temps d''achat]]&lt;4,1,"")</f>
        <v/>
      </c>
      <c r="F73" s="47" t="str">
        <f>IF(Table_13[[#This Row],[Temps d''achat]]&gt;9.5,1,"")</f>
        <v/>
      </c>
      <c r="G73" s="49" t="str">
        <f>IF(Table_13[[#This Row],[Temps d''achat]]&lt;4,Table_13[[#This Row],[Montant]],"")</f>
        <v/>
      </c>
      <c r="H73" s="49" t="str">
        <f>IF(Table_13[[#This Row],[Temps d''achat]]&gt;9.5,Table_13[[#This Row],[Montant]],"")</f>
        <v/>
      </c>
    </row>
    <row r="74" spans="1:8" x14ac:dyDescent="0.3">
      <c r="A74" s="34">
        <v>7</v>
      </c>
      <c r="B74" s="35">
        <v>5.84</v>
      </c>
      <c r="C74" s="36">
        <v>40.15</v>
      </c>
      <c r="D74" s="37" t="s">
        <v>10</v>
      </c>
      <c r="E74" s="47" t="str">
        <f>IF(Table_13[[#This Row],[Temps d''achat]]&lt;4,1,"")</f>
        <v/>
      </c>
      <c r="F74" s="47" t="str">
        <f>IF(Table_13[[#This Row],[Temps d''achat]]&gt;9.5,1,"")</f>
        <v/>
      </c>
      <c r="G74" s="49" t="str">
        <f>IF(Table_13[[#This Row],[Temps d''achat]]&lt;4,Table_13[[#This Row],[Montant]],"")</f>
        <v/>
      </c>
      <c r="H74" s="49" t="str">
        <f>IF(Table_13[[#This Row],[Temps d''achat]]&gt;9.5,Table_13[[#This Row],[Montant]],"")</f>
        <v/>
      </c>
    </row>
    <row r="75" spans="1:8" x14ac:dyDescent="0.3">
      <c r="A75" s="34">
        <v>7</v>
      </c>
      <c r="B75" s="35">
        <v>5.66</v>
      </c>
      <c r="C75" s="36">
        <v>56.39</v>
      </c>
      <c r="D75" s="37" t="s">
        <v>10</v>
      </c>
      <c r="E75" s="47" t="str">
        <f>IF(Table_13[[#This Row],[Temps d''achat]]&lt;4,1,"")</f>
        <v/>
      </c>
      <c r="F75" s="47" t="str">
        <f>IF(Table_13[[#This Row],[Temps d''achat]]&gt;9.5,1,"")</f>
        <v/>
      </c>
      <c r="G75" s="49" t="str">
        <f>IF(Table_13[[#This Row],[Temps d''achat]]&lt;4,Table_13[[#This Row],[Montant]],"")</f>
        <v/>
      </c>
      <c r="H75" s="49" t="str">
        <f>IF(Table_13[[#This Row],[Temps d''achat]]&gt;9.5,Table_13[[#This Row],[Montant]],"")</f>
        <v/>
      </c>
    </row>
    <row r="76" spans="1:8" x14ac:dyDescent="0.3">
      <c r="A76" s="34">
        <v>7</v>
      </c>
      <c r="B76" s="35">
        <v>3.9</v>
      </c>
      <c r="C76" s="36">
        <v>11.95</v>
      </c>
      <c r="D76" s="37" t="s">
        <v>10</v>
      </c>
      <c r="E76" s="47">
        <f>IF(Table_13[[#This Row],[Temps d''achat]]&lt;4,1,"")</f>
        <v>1</v>
      </c>
      <c r="F76" s="47" t="str">
        <f>IF(Table_13[[#This Row],[Temps d''achat]]&gt;9.5,1,"")</f>
        <v/>
      </c>
      <c r="G76" s="49">
        <f>IF(Table_13[[#This Row],[Temps d''achat]]&lt;4,Table_13[[#This Row],[Montant]],"")</f>
        <v>11.95</v>
      </c>
      <c r="H76" s="49" t="str">
        <f>IF(Table_13[[#This Row],[Temps d''achat]]&gt;9.5,Table_13[[#This Row],[Montant]],"")</f>
        <v/>
      </c>
    </row>
    <row r="77" spans="1:8" x14ac:dyDescent="0.3">
      <c r="A77" s="30">
        <v>8</v>
      </c>
      <c r="B77" s="31">
        <v>5.64</v>
      </c>
      <c r="C77" s="32">
        <v>46.17</v>
      </c>
      <c r="D77" s="33" t="s">
        <v>22</v>
      </c>
      <c r="E77" s="47" t="str">
        <f>IF(Table_13[[#This Row],[Temps d''achat]]&lt;4,1,"")</f>
        <v/>
      </c>
      <c r="F77" s="47" t="str">
        <f>IF(Table_13[[#This Row],[Temps d''achat]]&gt;9.5,1,"")</f>
        <v/>
      </c>
      <c r="G77" s="49" t="str">
        <f>IF(Table_13[[#This Row],[Temps d''achat]]&lt;4,Table_13[[#This Row],[Montant]],"")</f>
        <v/>
      </c>
      <c r="H77" s="49" t="str">
        <f>IF(Table_13[[#This Row],[Temps d''achat]]&gt;9.5,Table_13[[#This Row],[Montant]],"")</f>
        <v/>
      </c>
    </row>
    <row r="78" spans="1:8" x14ac:dyDescent="0.3">
      <c r="A78" s="34">
        <v>8</v>
      </c>
      <c r="B78" s="35">
        <v>8.39</v>
      </c>
      <c r="C78" s="36">
        <v>89.98</v>
      </c>
      <c r="D78" s="37" t="s">
        <v>22</v>
      </c>
      <c r="E78" s="47" t="str">
        <f>IF(Table_13[[#This Row],[Temps d''achat]]&lt;4,1,"")</f>
        <v/>
      </c>
      <c r="F78" s="47" t="str">
        <f>IF(Table_13[[#This Row],[Temps d''achat]]&gt;9.5,1,"")</f>
        <v/>
      </c>
      <c r="G78" s="49" t="str">
        <f>IF(Table_13[[#This Row],[Temps d''achat]]&lt;4,Table_13[[#This Row],[Montant]],"")</f>
        <v/>
      </c>
      <c r="H78" s="49" t="str">
        <f>IF(Table_13[[#This Row],[Temps d''achat]]&gt;9.5,Table_13[[#This Row],[Montant]],"")</f>
        <v/>
      </c>
    </row>
    <row r="79" spans="1:8" x14ac:dyDescent="0.3">
      <c r="A79" s="30">
        <v>8</v>
      </c>
      <c r="B79" s="31">
        <v>9.66</v>
      </c>
      <c r="C79" s="32">
        <v>63.34</v>
      </c>
      <c r="D79" s="33" t="s">
        <v>10</v>
      </c>
      <c r="E79" s="47" t="str">
        <f>IF(Table_13[[#This Row],[Temps d''achat]]&lt;4,1,"")</f>
        <v/>
      </c>
      <c r="F79" s="47">
        <f>IF(Table_13[[#This Row],[Temps d''achat]]&gt;9.5,1,"")</f>
        <v>1</v>
      </c>
      <c r="G79" s="49" t="str">
        <f>IF(Table_13[[#This Row],[Temps d''achat]]&lt;4,Table_13[[#This Row],[Montant]],"")</f>
        <v/>
      </c>
      <c r="H79" s="49">
        <f>IF(Table_13[[#This Row],[Temps d''achat]]&gt;9.5,Table_13[[#This Row],[Montant]],"")</f>
        <v>63.34</v>
      </c>
    </row>
    <row r="80" spans="1:8" x14ac:dyDescent="0.3">
      <c r="A80" s="30">
        <v>8</v>
      </c>
      <c r="B80" s="31">
        <v>4.22</v>
      </c>
      <c r="C80" s="32">
        <v>52.93</v>
      </c>
      <c r="D80" s="33" t="s">
        <v>10</v>
      </c>
      <c r="E80" s="47" t="str">
        <f>IF(Table_13[[#This Row],[Temps d''achat]]&lt;4,1,"")</f>
        <v/>
      </c>
      <c r="F80" s="47" t="str">
        <f>IF(Table_13[[#This Row],[Temps d''achat]]&gt;9.5,1,"")</f>
        <v/>
      </c>
      <c r="G80" s="49" t="str">
        <f>IF(Table_13[[#This Row],[Temps d''achat]]&lt;4,Table_13[[#This Row],[Montant]],"")</f>
        <v/>
      </c>
      <c r="H80" s="49" t="str">
        <f>IF(Table_13[[#This Row],[Temps d''achat]]&gt;9.5,Table_13[[#This Row],[Montant]],"")</f>
        <v/>
      </c>
    </row>
    <row r="81" spans="1:8" x14ac:dyDescent="0.3">
      <c r="A81" s="30">
        <v>8</v>
      </c>
      <c r="B81" s="31">
        <v>9.1999999999999993</v>
      </c>
      <c r="C81" s="32">
        <v>73.45</v>
      </c>
      <c r="D81" s="33" t="s">
        <v>10</v>
      </c>
      <c r="E81" s="47" t="str">
        <f>IF(Table_13[[#This Row],[Temps d''achat]]&lt;4,1,"")</f>
        <v/>
      </c>
      <c r="F81" s="47" t="str">
        <f>IF(Table_13[[#This Row],[Temps d''achat]]&gt;9.5,1,"")</f>
        <v/>
      </c>
      <c r="G81" s="49" t="str">
        <f>IF(Table_13[[#This Row],[Temps d''achat]]&lt;4,Table_13[[#This Row],[Montant]],"")</f>
        <v/>
      </c>
      <c r="H81" s="49" t="str">
        <f>IF(Table_13[[#This Row],[Temps d''achat]]&gt;9.5,Table_13[[#This Row],[Montant]],"")</f>
        <v/>
      </c>
    </row>
    <row r="82" spans="1:8" x14ac:dyDescent="0.3">
      <c r="A82" s="30">
        <v>8</v>
      </c>
      <c r="B82" s="31">
        <v>6.67</v>
      </c>
      <c r="C82" s="32">
        <v>50.18</v>
      </c>
      <c r="D82" s="33" t="s">
        <v>10</v>
      </c>
      <c r="E82" s="47" t="str">
        <f>IF(Table_13[[#This Row],[Temps d''achat]]&lt;4,1,"")</f>
        <v/>
      </c>
      <c r="F82" s="47" t="str">
        <f>IF(Table_13[[#This Row],[Temps d''achat]]&gt;9.5,1,"")</f>
        <v/>
      </c>
      <c r="G82" s="49" t="str">
        <f>IF(Table_13[[#This Row],[Temps d''achat]]&lt;4,Table_13[[#This Row],[Montant]],"")</f>
        <v/>
      </c>
      <c r="H82" s="49" t="str">
        <f>IF(Table_13[[#This Row],[Temps d''achat]]&gt;9.5,Table_13[[#This Row],[Montant]],"")</f>
        <v/>
      </c>
    </row>
    <row r="83" spans="1:8" x14ac:dyDescent="0.3">
      <c r="A83" s="30">
        <v>8</v>
      </c>
      <c r="B83" s="31">
        <v>4.62</v>
      </c>
      <c r="C83" s="32">
        <v>24.61</v>
      </c>
      <c r="D83" s="33" t="s">
        <v>10</v>
      </c>
      <c r="E83" s="47" t="str">
        <f>IF(Table_13[[#This Row],[Temps d''achat]]&lt;4,1,"")</f>
        <v/>
      </c>
      <c r="F83" s="47" t="str">
        <f>IF(Table_13[[#This Row],[Temps d''achat]]&gt;9.5,1,"")</f>
        <v/>
      </c>
      <c r="G83" s="49" t="str">
        <f>IF(Table_13[[#This Row],[Temps d''achat]]&lt;4,Table_13[[#This Row],[Montant]],"")</f>
        <v/>
      </c>
      <c r="H83" s="49" t="str">
        <f>IF(Table_13[[#This Row],[Temps d''achat]]&gt;9.5,Table_13[[#This Row],[Montant]],"")</f>
        <v/>
      </c>
    </row>
    <row r="84" spans="1:8" x14ac:dyDescent="0.3">
      <c r="A84" s="30">
        <v>8</v>
      </c>
      <c r="B84" s="31">
        <v>4.87</v>
      </c>
      <c r="C84" s="32">
        <v>53.52</v>
      </c>
      <c r="D84" s="33" t="s">
        <v>10</v>
      </c>
      <c r="E84" s="47" t="str">
        <f>IF(Table_13[[#This Row],[Temps d''achat]]&lt;4,1,"")</f>
        <v/>
      </c>
      <c r="F84" s="47" t="str">
        <f>IF(Table_13[[#This Row],[Temps d''achat]]&gt;9.5,1,"")</f>
        <v/>
      </c>
      <c r="G84" s="49" t="str">
        <f>IF(Table_13[[#This Row],[Temps d''achat]]&lt;4,Table_13[[#This Row],[Montant]],"")</f>
        <v/>
      </c>
      <c r="H84" s="49" t="str">
        <f>IF(Table_13[[#This Row],[Temps d''achat]]&gt;9.5,Table_13[[#This Row],[Montant]],"")</f>
        <v/>
      </c>
    </row>
    <row r="85" spans="1:8" x14ac:dyDescent="0.3">
      <c r="A85" s="34">
        <v>8</v>
      </c>
      <c r="B85" s="35">
        <v>9.25</v>
      </c>
      <c r="C85" s="36">
        <v>55.73</v>
      </c>
      <c r="D85" s="37" t="s">
        <v>10</v>
      </c>
      <c r="E85" s="47" t="str">
        <f>IF(Table_13[[#This Row],[Temps d''achat]]&lt;4,1,"")</f>
        <v/>
      </c>
      <c r="F85" s="47" t="str">
        <f>IF(Table_13[[#This Row],[Temps d''achat]]&gt;9.5,1,"")</f>
        <v/>
      </c>
      <c r="G85" s="49" t="str">
        <f>IF(Table_13[[#This Row],[Temps d''achat]]&lt;4,Table_13[[#This Row],[Montant]],"")</f>
        <v/>
      </c>
      <c r="H85" s="49" t="str">
        <f>IF(Table_13[[#This Row],[Temps d''achat]]&gt;9.5,Table_13[[#This Row],[Montant]],"")</f>
        <v/>
      </c>
    </row>
    <row r="86" spans="1:8" x14ac:dyDescent="0.3">
      <c r="A86" s="30">
        <v>9</v>
      </c>
      <c r="B86" s="31">
        <v>5.67</v>
      </c>
      <c r="C86" s="32">
        <v>50.27</v>
      </c>
      <c r="D86" s="33" t="s">
        <v>22</v>
      </c>
      <c r="E86" s="47" t="str">
        <f>IF(Table_13[[#This Row],[Temps d''achat]]&lt;4,1,"")</f>
        <v/>
      </c>
      <c r="F86" s="47" t="str">
        <f>IF(Table_13[[#This Row],[Temps d''achat]]&gt;9.5,1,"")</f>
        <v/>
      </c>
      <c r="G86" s="49" t="str">
        <f>IF(Table_13[[#This Row],[Temps d''achat]]&lt;4,Table_13[[#This Row],[Montant]],"")</f>
        <v/>
      </c>
      <c r="H86" s="49" t="str">
        <f>IF(Table_13[[#This Row],[Temps d''achat]]&gt;9.5,Table_13[[#This Row],[Montant]],"")</f>
        <v/>
      </c>
    </row>
    <row r="87" spans="1:8" x14ac:dyDescent="0.3">
      <c r="A87" s="34">
        <v>9</v>
      </c>
      <c r="B87" s="35">
        <v>9.9600000000000009</v>
      </c>
      <c r="C87" s="36">
        <v>50.61</v>
      </c>
      <c r="D87" s="37" t="s">
        <v>22</v>
      </c>
      <c r="E87" s="47" t="str">
        <f>IF(Table_13[[#This Row],[Temps d''achat]]&lt;4,1,"")</f>
        <v/>
      </c>
      <c r="F87" s="47">
        <f>IF(Table_13[[#This Row],[Temps d''achat]]&gt;9.5,1,"")</f>
        <v>1</v>
      </c>
      <c r="G87" s="49" t="str">
        <f>IF(Table_13[[#This Row],[Temps d''achat]]&lt;4,Table_13[[#This Row],[Montant]],"")</f>
        <v/>
      </c>
      <c r="H87" s="49">
        <f>IF(Table_13[[#This Row],[Temps d''achat]]&gt;9.5,Table_13[[#This Row],[Montant]],"")</f>
        <v>50.61</v>
      </c>
    </row>
    <row r="88" spans="1:8" x14ac:dyDescent="0.3">
      <c r="A88" s="30">
        <v>9</v>
      </c>
      <c r="B88" s="31">
        <v>6.5</v>
      </c>
      <c r="C88" s="32">
        <v>76.010000000000005</v>
      </c>
      <c r="D88" s="33" t="s">
        <v>22</v>
      </c>
      <c r="E88" s="47" t="str">
        <f>IF(Table_13[[#This Row],[Temps d''achat]]&lt;4,1,"")</f>
        <v/>
      </c>
      <c r="F88" s="47" t="str">
        <f>IF(Table_13[[#This Row],[Temps d''achat]]&gt;9.5,1,"")</f>
        <v/>
      </c>
      <c r="G88" s="49" t="str">
        <f>IF(Table_13[[#This Row],[Temps d''achat]]&lt;4,Table_13[[#This Row],[Montant]],"")</f>
        <v/>
      </c>
      <c r="H88" s="49" t="str">
        <f>IF(Table_13[[#This Row],[Temps d''achat]]&gt;9.5,Table_13[[#This Row],[Montant]],"")</f>
        <v/>
      </c>
    </row>
    <row r="89" spans="1:8" x14ac:dyDescent="0.3">
      <c r="A89" s="34">
        <v>9</v>
      </c>
      <c r="B89" s="35">
        <v>5.47</v>
      </c>
      <c r="C89" s="36">
        <v>45.76</v>
      </c>
      <c r="D89" s="37" t="s">
        <v>22</v>
      </c>
      <c r="E89" s="47" t="str">
        <f>IF(Table_13[[#This Row],[Temps d''achat]]&lt;4,1,"")</f>
        <v/>
      </c>
      <c r="F89" s="47" t="str">
        <f>IF(Table_13[[#This Row],[Temps d''achat]]&gt;9.5,1,"")</f>
        <v/>
      </c>
      <c r="G89" s="49" t="str">
        <f>IF(Table_13[[#This Row],[Temps d''achat]]&lt;4,Table_13[[#This Row],[Montant]],"")</f>
        <v/>
      </c>
      <c r="H89" s="49" t="str">
        <f>IF(Table_13[[#This Row],[Temps d''achat]]&gt;9.5,Table_13[[#This Row],[Montant]],"")</f>
        <v/>
      </c>
    </row>
    <row r="90" spans="1:8" x14ac:dyDescent="0.3">
      <c r="A90" s="34">
        <v>9</v>
      </c>
      <c r="B90" s="35">
        <v>4.3</v>
      </c>
      <c r="C90" s="36">
        <v>50.74</v>
      </c>
      <c r="D90" s="37" t="s">
        <v>22</v>
      </c>
      <c r="E90" s="47" t="str">
        <f>IF(Table_13[[#This Row],[Temps d''achat]]&lt;4,1,"")</f>
        <v/>
      </c>
      <c r="F90" s="47" t="str">
        <f>IF(Table_13[[#This Row],[Temps d''achat]]&gt;9.5,1,"")</f>
        <v/>
      </c>
      <c r="G90" s="49" t="str">
        <f>IF(Table_13[[#This Row],[Temps d''achat]]&lt;4,Table_13[[#This Row],[Montant]],"")</f>
        <v/>
      </c>
      <c r="H90" s="49" t="str">
        <f>IF(Table_13[[#This Row],[Temps d''achat]]&gt;9.5,Table_13[[#This Row],[Montant]],"")</f>
        <v/>
      </c>
    </row>
    <row r="91" spans="1:8" x14ac:dyDescent="0.3">
      <c r="A91" s="30">
        <v>9</v>
      </c>
      <c r="B91" s="31">
        <v>6.81</v>
      </c>
      <c r="C91" s="32">
        <v>70.040000000000006</v>
      </c>
      <c r="D91" s="33" t="s">
        <v>10</v>
      </c>
      <c r="E91" s="47" t="str">
        <f>IF(Table_13[[#This Row],[Temps d''achat]]&lt;4,1,"")</f>
        <v/>
      </c>
      <c r="F91" s="47" t="str">
        <f>IF(Table_13[[#This Row],[Temps d''achat]]&gt;9.5,1,"")</f>
        <v/>
      </c>
      <c r="G91" s="49" t="str">
        <f>IF(Table_13[[#This Row],[Temps d''achat]]&lt;4,Table_13[[#This Row],[Montant]],"")</f>
        <v/>
      </c>
      <c r="H91" s="49" t="str">
        <f>IF(Table_13[[#This Row],[Temps d''achat]]&gt;9.5,Table_13[[#This Row],[Montant]],"")</f>
        <v/>
      </c>
    </row>
    <row r="92" spans="1:8" x14ac:dyDescent="0.3">
      <c r="A92" s="30">
        <v>9</v>
      </c>
      <c r="B92" s="31">
        <v>5.68</v>
      </c>
      <c r="C92" s="32">
        <v>47.5</v>
      </c>
      <c r="D92" s="33" t="s">
        <v>10</v>
      </c>
      <c r="E92" s="47" t="str">
        <f>IF(Table_13[[#This Row],[Temps d''achat]]&lt;4,1,"")</f>
        <v/>
      </c>
      <c r="F92" s="47" t="str">
        <f>IF(Table_13[[#This Row],[Temps d''achat]]&gt;9.5,1,"")</f>
        <v/>
      </c>
      <c r="G92" s="49" t="str">
        <f>IF(Table_13[[#This Row],[Temps d''achat]]&lt;4,Table_13[[#This Row],[Montant]],"")</f>
        <v/>
      </c>
      <c r="H92" s="49" t="str">
        <f>IF(Table_13[[#This Row],[Temps d''achat]]&gt;9.5,Table_13[[#This Row],[Montant]],"")</f>
        <v/>
      </c>
    </row>
    <row r="93" spans="1:8" x14ac:dyDescent="0.3">
      <c r="A93" s="30">
        <v>9</v>
      </c>
      <c r="B93" s="31">
        <v>4.4400000000000004</v>
      </c>
      <c r="C93" s="32">
        <v>34.409999999999997</v>
      </c>
      <c r="D93" s="33" t="s">
        <v>10</v>
      </c>
      <c r="E93" s="47" t="str">
        <f>IF(Table_13[[#This Row],[Temps d''achat]]&lt;4,1,"")</f>
        <v/>
      </c>
      <c r="F93" s="47" t="str">
        <f>IF(Table_13[[#This Row],[Temps d''achat]]&gt;9.5,1,"")</f>
        <v/>
      </c>
      <c r="G93" s="49" t="str">
        <f>IF(Table_13[[#This Row],[Temps d''achat]]&lt;4,Table_13[[#This Row],[Montant]],"")</f>
        <v/>
      </c>
      <c r="H93" s="49" t="str">
        <f>IF(Table_13[[#This Row],[Temps d''achat]]&gt;9.5,Table_13[[#This Row],[Montant]],"")</f>
        <v/>
      </c>
    </row>
    <row r="94" spans="1:8" x14ac:dyDescent="0.3">
      <c r="A94" s="30">
        <v>9</v>
      </c>
      <c r="B94" s="31">
        <v>9.57</v>
      </c>
      <c r="C94" s="32">
        <v>80.03</v>
      </c>
      <c r="D94" s="33" t="s">
        <v>10</v>
      </c>
      <c r="E94" s="47" t="str">
        <f>IF(Table_13[[#This Row],[Temps d''achat]]&lt;4,1,"")</f>
        <v/>
      </c>
      <c r="F94" s="47">
        <f>IF(Table_13[[#This Row],[Temps d''achat]]&gt;9.5,1,"")</f>
        <v>1</v>
      </c>
      <c r="G94" s="49" t="str">
        <f>IF(Table_13[[#This Row],[Temps d''achat]]&lt;4,Table_13[[#This Row],[Montant]],"")</f>
        <v/>
      </c>
      <c r="H94" s="49">
        <f>IF(Table_13[[#This Row],[Temps d''achat]]&gt;9.5,Table_13[[#This Row],[Montant]],"")</f>
        <v>80.03</v>
      </c>
    </row>
    <row r="95" spans="1:8" x14ac:dyDescent="0.3">
      <c r="A95" s="30">
        <v>9</v>
      </c>
      <c r="B95" s="31">
        <v>6.7</v>
      </c>
      <c r="C95" s="32">
        <v>47.74</v>
      </c>
      <c r="D95" s="33" t="s">
        <v>10</v>
      </c>
      <c r="E95" s="47" t="str">
        <f>IF(Table_13[[#This Row],[Temps d''achat]]&lt;4,1,"")</f>
        <v/>
      </c>
      <c r="F95" s="47" t="str">
        <f>IF(Table_13[[#This Row],[Temps d''achat]]&gt;9.5,1,"")</f>
        <v/>
      </c>
      <c r="G95" s="49" t="str">
        <f>IF(Table_13[[#This Row],[Temps d''achat]]&lt;4,Table_13[[#This Row],[Montant]],"")</f>
        <v/>
      </c>
      <c r="H95" s="49" t="str">
        <f>IF(Table_13[[#This Row],[Temps d''achat]]&gt;9.5,Table_13[[#This Row],[Montant]],"")</f>
        <v/>
      </c>
    </row>
    <row r="96" spans="1:8" x14ac:dyDescent="0.3">
      <c r="A96" s="30">
        <v>9</v>
      </c>
      <c r="B96" s="31">
        <v>9.23</v>
      </c>
      <c r="C96" s="32">
        <v>82.68</v>
      </c>
      <c r="D96" s="33" t="s">
        <v>10</v>
      </c>
      <c r="E96" s="47" t="str">
        <f>IF(Table_13[[#This Row],[Temps d''achat]]&lt;4,1,"")</f>
        <v/>
      </c>
      <c r="F96" s="47" t="str">
        <f>IF(Table_13[[#This Row],[Temps d''achat]]&gt;9.5,1,"")</f>
        <v/>
      </c>
      <c r="G96" s="49" t="str">
        <f>IF(Table_13[[#This Row],[Temps d''achat]]&lt;4,Table_13[[#This Row],[Montant]],"")</f>
        <v/>
      </c>
      <c r="H96" s="49" t="str">
        <f>IF(Table_13[[#This Row],[Temps d''achat]]&gt;9.5,Table_13[[#This Row],[Montant]],"")</f>
        <v/>
      </c>
    </row>
    <row r="97" spans="1:8" x14ac:dyDescent="0.3">
      <c r="A97" s="34">
        <v>9</v>
      </c>
      <c r="B97" s="35">
        <v>4.46</v>
      </c>
      <c r="C97" s="36">
        <v>30.81</v>
      </c>
      <c r="D97" s="37" t="s">
        <v>10</v>
      </c>
      <c r="E97" s="47" t="str">
        <f>IF(Table_13[[#This Row],[Temps d''achat]]&lt;4,1,"")</f>
        <v/>
      </c>
      <c r="F97" s="47" t="str">
        <f>IF(Table_13[[#This Row],[Temps d''achat]]&gt;9.5,1,"")</f>
        <v/>
      </c>
      <c r="G97" s="49" t="str">
        <f>IF(Table_13[[#This Row],[Temps d''achat]]&lt;4,Table_13[[#This Row],[Montant]],"")</f>
        <v/>
      </c>
      <c r="H97" s="49" t="str">
        <f>IF(Table_13[[#This Row],[Temps d''achat]]&gt;9.5,Table_13[[#This Row],[Montant]],"")</f>
        <v/>
      </c>
    </row>
    <row r="98" spans="1:8" x14ac:dyDescent="0.3">
      <c r="A98" s="30">
        <v>9</v>
      </c>
      <c r="B98" s="31">
        <v>8.1199999999999992</v>
      </c>
      <c r="C98" s="32">
        <v>89.07</v>
      </c>
      <c r="D98" s="33" t="s">
        <v>10</v>
      </c>
      <c r="E98" s="47" t="str">
        <f>IF(Table_13[[#This Row],[Temps d''achat]]&lt;4,1,"")</f>
        <v/>
      </c>
      <c r="F98" s="47" t="str">
        <f>IF(Table_13[[#This Row],[Temps d''achat]]&gt;9.5,1,"")</f>
        <v/>
      </c>
      <c r="G98" s="49" t="str">
        <f>IF(Table_13[[#This Row],[Temps d''achat]]&lt;4,Table_13[[#This Row],[Montant]],"")</f>
        <v/>
      </c>
      <c r="H98" s="49" t="str">
        <f>IF(Table_13[[#This Row],[Temps d''achat]]&gt;9.5,Table_13[[#This Row],[Montant]],"")</f>
        <v/>
      </c>
    </row>
    <row r="99" spans="1:8" x14ac:dyDescent="0.3">
      <c r="A99" s="30">
        <v>9</v>
      </c>
      <c r="B99" s="31">
        <v>3.5</v>
      </c>
      <c r="C99" s="32">
        <v>51.98</v>
      </c>
      <c r="D99" s="33" t="s">
        <v>10</v>
      </c>
      <c r="E99" s="47">
        <f>IF(Table_13[[#This Row],[Temps d''achat]]&lt;4,1,"")</f>
        <v>1</v>
      </c>
      <c r="F99" s="47" t="str">
        <f>IF(Table_13[[#This Row],[Temps d''achat]]&gt;9.5,1,"")</f>
        <v/>
      </c>
      <c r="G99" s="49">
        <f>IF(Table_13[[#This Row],[Temps d''achat]]&lt;4,Table_13[[#This Row],[Montant]],"")</f>
        <v>51.98</v>
      </c>
      <c r="H99" s="49" t="str">
        <f>IF(Table_13[[#This Row],[Temps d''achat]]&gt;9.5,Table_13[[#This Row],[Montant]],"")</f>
        <v/>
      </c>
    </row>
    <row r="100" spans="1:8" x14ac:dyDescent="0.3">
      <c r="A100" s="30">
        <v>9</v>
      </c>
      <c r="B100" s="31">
        <v>2.2999999999999998</v>
      </c>
      <c r="C100" s="32">
        <v>51.99</v>
      </c>
      <c r="D100" s="33" t="s">
        <v>10</v>
      </c>
      <c r="E100" s="47">
        <f>IF(Table_13[[#This Row],[Temps d''achat]]&lt;4,1,"")</f>
        <v>1</v>
      </c>
      <c r="F100" s="47" t="str">
        <f>IF(Table_13[[#This Row],[Temps d''achat]]&gt;9.5,1,"")</f>
        <v/>
      </c>
      <c r="G100" s="49">
        <f>IF(Table_13[[#This Row],[Temps d''achat]]&lt;4,Table_13[[#This Row],[Montant]],"")</f>
        <v>51.99</v>
      </c>
      <c r="H100" s="49" t="str">
        <f>IF(Table_13[[#This Row],[Temps d''achat]]&gt;9.5,Table_13[[#This Row],[Montant]],"")</f>
        <v/>
      </c>
    </row>
    <row r="101" spans="1:8" x14ac:dyDescent="0.3">
      <c r="A101" s="34">
        <v>9</v>
      </c>
      <c r="B101" s="35">
        <v>2.1</v>
      </c>
      <c r="C101" s="36">
        <v>22.59</v>
      </c>
      <c r="D101" s="37" t="s">
        <v>10</v>
      </c>
      <c r="E101" s="47">
        <f>IF(Table_13[[#This Row],[Temps d''achat]]&lt;4,1,"")</f>
        <v>1</v>
      </c>
      <c r="F101" s="47" t="str">
        <f>IF(Table_13[[#This Row],[Temps d''achat]]&gt;9.5,1,"")</f>
        <v/>
      </c>
      <c r="G101" s="49">
        <f>IF(Table_13[[#This Row],[Temps d''achat]]&lt;4,Table_13[[#This Row],[Montant]],"")</f>
        <v>22.59</v>
      </c>
      <c r="H101" s="49" t="str">
        <f>IF(Table_13[[#This Row],[Temps d''achat]]&gt;9.5,Table_13[[#This Row],[Montant]],"")</f>
        <v/>
      </c>
    </row>
    <row r="102" spans="1:8" x14ac:dyDescent="0.3">
      <c r="A102" s="30">
        <v>10</v>
      </c>
      <c r="B102" s="31">
        <v>6.69</v>
      </c>
      <c r="C102" s="32">
        <v>57.47</v>
      </c>
      <c r="D102" s="33" t="s">
        <v>22</v>
      </c>
      <c r="E102" s="47" t="str">
        <f>IF(Table_13[[#This Row],[Temps d''achat]]&lt;4,1,"")</f>
        <v/>
      </c>
      <c r="F102" s="47" t="str">
        <f>IF(Table_13[[#This Row],[Temps d''achat]]&gt;9.5,1,"")</f>
        <v/>
      </c>
      <c r="G102" s="49" t="str">
        <f>IF(Table_13[[#This Row],[Temps d''achat]]&lt;4,Table_13[[#This Row],[Montant]],"")</f>
        <v/>
      </c>
      <c r="H102" s="49" t="str">
        <f>IF(Table_13[[#This Row],[Temps d''achat]]&gt;9.5,Table_13[[#This Row],[Montant]],"")</f>
        <v/>
      </c>
    </row>
    <row r="103" spans="1:8" x14ac:dyDescent="0.3">
      <c r="A103" s="34">
        <v>10</v>
      </c>
      <c r="B103" s="35">
        <v>7.21</v>
      </c>
      <c r="C103" s="36">
        <v>56.66</v>
      </c>
      <c r="D103" s="37" t="s">
        <v>22</v>
      </c>
      <c r="E103" s="47" t="str">
        <f>IF(Table_13[[#This Row],[Temps d''achat]]&lt;4,1,"")</f>
        <v/>
      </c>
      <c r="F103" s="47" t="str">
        <f>IF(Table_13[[#This Row],[Temps d''achat]]&gt;9.5,1,"")</f>
        <v/>
      </c>
      <c r="G103" s="49" t="str">
        <f>IF(Table_13[[#This Row],[Temps d''achat]]&lt;4,Table_13[[#This Row],[Montant]],"")</f>
        <v/>
      </c>
      <c r="H103" s="49" t="str">
        <f>IF(Table_13[[#This Row],[Temps d''achat]]&gt;9.5,Table_13[[#This Row],[Montant]],"")</f>
        <v/>
      </c>
    </row>
    <row r="104" spans="1:8" x14ac:dyDescent="0.3">
      <c r="A104" s="30">
        <v>10</v>
      </c>
      <c r="B104" s="31">
        <v>6.76</v>
      </c>
      <c r="C104" s="32">
        <v>37.07</v>
      </c>
      <c r="D104" s="33" t="s">
        <v>22</v>
      </c>
      <c r="E104" s="47" t="str">
        <f>IF(Table_13[[#This Row],[Temps d''achat]]&lt;4,1,"")</f>
        <v/>
      </c>
      <c r="F104" s="47" t="str">
        <f>IF(Table_13[[#This Row],[Temps d''achat]]&gt;9.5,1,"")</f>
        <v/>
      </c>
      <c r="G104" s="49" t="str">
        <f>IF(Table_13[[#This Row],[Temps d''achat]]&lt;4,Table_13[[#This Row],[Montant]],"")</f>
        <v/>
      </c>
      <c r="H104" s="49" t="str">
        <f>IF(Table_13[[#This Row],[Temps d''achat]]&gt;9.5,Table_13[[#This Row],[Montant]],"")</f>
        <v/>
      </c>
    </row>
    <row r="105" spans="1:8" x14ac:dyDescent="0.3">
      <c r="A105" s="30">
        <v>10</v>
      </c>
      <c r="B105" s="31">
        <v>9.75</v>
      </c>
      <c r="C105" s="32">
        <v>51.12</v>
      </c>
      <c r="D105" s="33" t="s">
        <v>22</v>
      </c>
      <c r="E105" s="47" t="str">
        <f>IF(Table_13[[#This Row],[Temps d''achat]]&lt;4,1,"")</f>
        <v/>
      </c>
      <c r="F105" s="47">
        <f>IF(Table_13[[#This Row],[Temps d''achat]]&gt;9.5,1,"")</f>
        <v>1</v>
      </c>
      <c r="G105" s="49" t="str">
        <f>IF(Table_13[[#This Row],[Temps d''achat]]&lt;4,Table_13[[#This Row],[Montant]],"")</f>
        <v/>
      </c>
      <c r="H105" s="49">
        <f>IF(Table_13[[#This Row],[Temps d''achat]]&gt;9.5,Table_13[[#This Row],[Montant]],"")</f>
        <v>51.12</v>
      </c>
    </row>
    <row r="106" spans="1:8" x14ac:dyDescent="0.3">
      <c r="A106" s="30">
        <v>10</v>
      </c>
      <c r="B106" s="31">
        <v>5.46</v>
      </c>
      <c r="C106" s="32">
        <v>21.46</v>
      </c>
      <c r="D106" s="33" t="s">
        <v>22</v>
      </c>
      <c r="E106" s="47" t="str">
        <f>IF(Table_13[[#This Row],[Temps d''achat]]&lt;4,1,"")</f>
        <v/>
      </c>
      <c r="F106" s="47" t="str">
        <f>IF(Table_13[[#This Row],[Temps d''achat]]&gt;9.5,1,"")</f>
        <v/>
      </c>
      <c r="G106" s="49" t="str">
        <f>IF(Table_13[[#This Row],[Temps d''achat]]&lt;4,Table_13[[#This Row],[Montant]],"")</f>
        <v/>
      </c>
      <c r="H106" s="49" t="str">
        <f>IF(Table_13[[#This Row],[Temps d''achat]]&gt;9.5,Table_13[[#This Row],[Montant]],"")</f>
        <v/>
      </c>
    </row>
    <row r="107" spans="1:8" x14ac:dyDescent="0.3">
      <c r="A107" s="30">
        <v>10</v>
      </c>
      <c r="B107" s="31">
        <v>7.27</v>
      </c>
      <c r="C107" s="32">
        <v>62.96</v>
      </c>
      <c r="D107" s="33" t="s">
        <v>10</v>
      </c>
      <c r="E107" s="47" t="str">
        <f>IF(Table_13[[#This Row],[Temps d''achat]]&lt;4,1,"")</f>
        <v/>
      </c>
      <c r="F107" s="47" t="str">
        <f>IF(Table_13[[#This Row],[Temps d''achat]]&gt;9.5,1,"")</f>
        <v/>
      </c>
      <c r="G107" s="49" t="str">
        <f>IF(Table_13[[#This Row],[Temps d''achat]]&lt;4,Table_13[[#This Row],[Montant]],"")</f>
        <v/>
      </c>
      <c r="H107" s="49" t="str">
        <f>IF(Table_13[[#This Row],[Temps d''achat]]&gt;9.5,Table_13[[#This Row],[Montant]],"")</f>
        <v/>
      </c>
    </row>
    <row r="108" spans="1:8" x14ac:dyDescent="0.3">
      <c r="A108" s="34">
        <v>10</v>
      </c>
      <c r="B108" s="35">
        <v>6.95</v>
      </c>
      <c r="C108" s="36">
        <v>87.42</v>
      </c>
      <c r="D108" s="37" t="s">
        <v>10</v>
      </c>
      <c r="E108" s="47" t="str">
        <f>IF(Table_13[[#This Row],[Temps d''achat]]&lt;4,1,"")</f>
        <v/>
      </c>
      <c r="F108" s="47" t="str">
        <f>IF(Table_13[[#This Row],[Temps d''achat]]&gt;9.5,1,"")</f>
        <v/>
      </c>
      <c r="G108" s="49" t="str">
        <f>IF(Table_13[[#This Row],[Temps d''achat]]&lt;4,Table_13[[#This Row],[Montant]],"")</f>
        <v/>
      </c>
      <c r="H108" s="49" t="str">
        <f>IF(Table_13[[#This Row],[Temps d''achat]]&gt;9.5,Table_13[[#This Row],[Montant]],"")</f>
        <v/>
      </c>
    </row>
    <row r="109" spans="1:8" x14ac:dyDescent="0.3">
      <c r="A109" s="34">
        <v>10</v>
      </c>
      <c r="B109" s="35">
        <v>6.96</v>
      </c>
      <c r="C109" s="36">
        <v>47.98</v>
      </c>
      <c r="D109" s="37" t="s">
        <v>10</v>
      </c>
      <c r="E109" s="47" t="str">
        <f>IF(Table_13[[#This Row],[Temps d''achat]]&lt;4,1,"")</f>
        <v/>
      </c>
      <c r="F109" s="47" t="str">
        <f>IF(Table_13[[#This Row],[Temps d''achat]]&gt;9.5,1,"")</f>
        <v/>
      </c>
      <c r="G109" s="49" t="str">
        <f>IF(Table_13[[#This Row],[Temps d''achat]]&lt;4,Table_13[[#This Row],[Montant]],"")</f>
        <v/>
      </c>
      <c r="H109" s="49" t="str">
        <f>IF(Table_13[[#This Row],[Temps d''achat]]&gt;9.5,Table_13[[#This Row],[Montant]],"")</f>
        <v/>
      </c>
    </row>
    <row r="110" spans="1:8" x14ac:dyDescent="0.3">
      <c r="A110" s="34">
        <v>10</v>
      </c>
      <c r="B110" s="35">
        <v>5.65</v>
      </c>
      <c r="C110" s="36">
        <v>20.309999999999999</v>
      </c>
      <c r="D110" s="37" t="s">
        <v>10</v>
      </c>
      <c r="E110" s="47" t="str">
        <f>IF(Table_13[[#This Row],[Temps d''achat]]&lt;4,1,"")</f>
        <v/>
      </c>
      <c r="F110" s="47" t="str">
        <f>IF(Table_13[[#This Row],[Temps d''achat]]&gt;9.5,1,"")</f>
        <v/>
      </c>
      <c r="G110" s="49" t="str">
        <f>IF(Table_13[[#This Row],[Temps d''achat]]&lt;4,Table_13[[#This Row],[Montant]],"")</f>
        <v/>
      </c>
      <c r="H110" s="49" t="str">
        <f>IF(Table_13[[#This Row],[Temps d''achat]]&gt;9.5,Table_13[[#This Row],[Montant]],"")</f>
        <v/>
      </c>
    </row>
    <row r="111" spans="1:8" x14ac:dyDescent="0.3">
      <c r="A111" s="30">
        <v>10</v>
      </c>
      <c r="B111" s="31">
        <v>4.8</v>
      </c>
      <c r="C111" s="32">
        <v>29.99</v>
      </c>
      <c r="D111" s="33" t="s">
        <v>10</v>
      </c>
      <c r="E111" s="47" t="str">
        <f>IF(Table_13[[#This Row],[Temps d''achat]]&lt;4,1,"")</f>
        <v/>
      </c>
      <c r="F111" s="47" t="str">
        <f>IF(Table_13[[#This Row],[Temps d''achat]]&gt;9.5,1,"")</f>
        <v/>
      </c>
      <c r="G111" s="49" t="str">
        <f>IF(Table_13[[#This Row],[Temps d''achat]]&lt;4,Table_13[[#This Row],[Montant]],"")</f>
        <v/>
      </c>
      <c r="H111" s="49" t="str">
        <f>IF(Table_13[[#This Row],[Temps d''achat]]&gt;9.5,Table_13[[#This Row],[Montant]],"")</f>
        <v/>
      </c>
    </row>
    <row r="112" spans="1:8" x14ac:dyDescent="0.3">
      <c r="A112" s="30">
        <v>10</v>
      </c>
      <c r="B112" s="31">
        <v>4.26</v>
      </c>
      <c r="C112" s="32">
        <v>43.55</v>
      </c>
      <c r="D112" s="33" t="s">
        <v>10</v>
      </c>
      <c r="E112" s="47" t="str">
        <f>IF(Table_13[[#This Row],[Temps d''achat]]&lt;4,1,"")</f>
        <v/>
      </c>
      <c r="F112" s="47" t="str">
        <f>IF(Table_13[[#This Row],[Temps d''achat]]&gt;9.5,1,"")</f>
        <v/>
      </c>
      <c r="G112" s="49" t="str">
        <f>IF(Table_13[[#This Row],[Temps d''achat]]&lt;4,Table_13[[#This Row],[Montant]],"")</f>
        <v/>
      </c>
      <c r="H112" s="49" t="str">
        <f>IF(Table_13[[#This Row],[Temps d''achat]]&gt;9.5,Table_13[[#This Row],[Montant]],"")</f>
        <v/>
      </c>
    </row>
    <row r="113" spans="1:8" x14ac:dyDescent="0.3">
      <c r="A113" s="30">
        <v>10</v>
      </c>
      <c r="B113" s="31">
        <v>8.02</v>
      </c>
      <c r="C113" s="32">
        <v>79.25</v>
      </c>
      <c r="D113" s="33" t="s">
        <v>10</v>
      </c>
      <c r="E113" s="47" t="str">
        <f>IF(Table_13[[#This Row],[Temps d''achat]]&lt;4,1,"")</f>
        <v/>
      </c>
      <c r="F113" s="47" t="str">
        <f>IF(Table_13[[#This Row],[Temps d''achat]]&gt;9.5,1,"")</f>
        <v/>
      </c>
      <c r="G113" s="49" t="str">
        <f>IF(Table_13[[#This Row],[Temps d''achat]]&lt;4,Table_13[[#This Row],[Montant]],"")</f>
        <v/>
      </c>
      <c r="H113" s="49" t="str">
        <f>IF(Table_13[[#This Row],[Temps d''achat]]&gt;9.5,Table_13[[#This Row],[Montant]],"")</f>
        <v/>
      </c>
    </row>
    <row r="114" spans="1:8" x14ac:dyDescent="0.3">
      <c r="A114" s="30">
        <v>10</v>
      </c>
      <c r="B114" s="31">
        <v>5.93</v>
      </c>
      <c r="C114" s="32">
        <v>44.95</v>
      </c>
      <c r="D114" s="33" t="s">
        <v>10</v>
      </c>
      <c r="E114" s="47" t="str">
        <f>IF(Table_13[[#This Row],[Temps d''achat]]&lt;4,1,"")</f>
        <v/>
      </c>
      <c r="F114" s="47" t="str">
        <f>IF(Table_13[[#This Row],[Temps d''achat]]&gt;9.5,1,"")</f>
        <v/>
      </c>
      <c r="G114" s="49" t="str">
        <f>IF(Table_13[[#This Row],[Temps d''achat]]&lt;4,Table_13[[#This Row],[Montant]],"")</f>
        <v/>
      </c>
      <c r="H114" s="49" t="str">
        <f>IF(Table_13[[#This Row],[Temps d''achat]]&gt;9.5,Table_13[[#This Row],[Montant]],"")</f>
        <v/>
      </c>
    </row>
    <row r="115" spans="1:8" x14ac:dyDescent="0.3">
      <c r="A115" s="34">
        <v>10</v>
      </c>
      <c r="B115" s="35">
        <v>9.85</v>
      </c>
      <c r="C115" s="36">
        <v>42.98</v>
      </c>
      <c r="D115" s="37" t="s">
        <v>10</v>
      </c>
      <c r="E115" s="47" t="str">
        <f>IF(Table_13[[#This Row],[Temps d''achat]]&lt;4,1,"")</f>
        <v/>
      </c>
      <c r="F115" s="47">
        <f>IF(Table_13[[#This Row],[Temps d''achat]]&gt;9.5,1,"")</f>
        <v>1</v>
      </c>
      <c r="G115" s="49" t="str">
        <f>IF(Table_13[[#This Row],[Temps d''achat]]&lt;4,Table_13[[#This Row],[Montant]],"")</f>
        <v/>
      </c>
      <c r="H115" s="49">
        <f>IF(Table_13[[#This Row],[Temps d''achat]]&gt;9.5,Table_13[[#This Row],[Montant]],"")</f>
        <v>42.98</v>
      </c>
    </row>
    <row r="116" spans="1:8" x14ac:dyDescent="0.3">
      <c r="A116" s="30">
        <v>10</v>
      </c>
      <c r="B116" s="31">
        <v>11.6</v>
      </c>
      <c r="C116" s="32">
        <v>64.5</v>
      </c>
      <c r="D116" s="33" t="s">
        <v>10</v>
      </c>
      <c r="E116" s="47" t="str">
        <f>IF(Table_13[[#This Row],[Temps d''achat]]&lt;4,1,"")</f>
        <v/>
      </c>
      <c r="F116" s="47">
        <f>IF(Table_13[[#This Row],[Temps d''achat]]&gt;9.5,1,"")</f>
        <v>1</v>
      </c>
      <c r="G116" s="49" t="str">
        <f>IF(Table_13[[#This Row],[Temps d''achat]]&lt;4,Table_13[[#This Row],[Montant]],"")</f>
        <v/>
      </c>
      <c r="H116" s="49">
        <f>IF(Table_13[[#This Row],[Temps d''achat]]&gt;9.5,Table_13[[#This Row],[Montant]],"")</f>
        <v>64.5</v>
      </c>
    </row>
    <row r="117" spans="1:8" x14ac:dyDescent="0.3">
      <c r="A117" s="34">
        <v>11</v>
      </c>
      <c r="B117" s="35">
        <v>5.46</v>
      </c>
      <c r="C117" s="36">
        <v>47.61</v>
      </c>
      <c r="D117" s="37" t="s">
        <v>22</v>
      </c>
      <c r="E117" s="47" t="str">
        <f>IF(Table_13[[#This Row],[Temps d''achat]]&lt;4,1,"")</f>
        <v/>
      </c>
      <c r="F117" s="47" t="str">
        <f>IF(Table_13[[#This Row],[Temps d''achat]]&gt;9.5,1,"")</f>
        <v/>
      </c>
      <c r="G117" s="49" t="str">
        <f>IF(Table_13[[#This Row],[Temps d''achat]]&lt;4,Table_13[[#This Row],[Montant]],"")</f>
        <v/>
      </c>
      <c r="H117" s="49" t="str">
        <f>IF(Table_13[[#This Row],[Temps d''achat]]&gt;9.5,Table_13[[#This Row],[Montant]],"")</f>
        <v/>
      </c>
    </row>
    <row r="118" spans="1:8" x14ac:dyDescent="0.3">
      <c r="A118" s="30">
        <v>11</v>
      </c>
      <c r="B118" s="31">
        <v>6.64</v>
      </c>
      <c r="C118" s="32">
        <v>52.51</v>
      </c>
      <c r="D118" s="33" t="s">
        <v>22</v>
      </c>
      <c r="E118" s="47" t="str">
        <f>IF(Table_13[[#This Row],[Temps d''achat]]&lt;4,1,"")</f>
        <v/>
      </c>
      <c r="F118" s="47" t="str">
        <f>IF(Table_13[[#This Row],[Temps d''achat]]&gt;9.5,1,"")</f>
        <v/>
      </c>
      <c r="G118" s="49" t="str">
        <f>IF(Table_13[[#This Row],[Temps d''achat]]&lt;4,Table_13[[#This Row],[Montant]],"")</f>
        <v/>
      </c>
      <c r="H118" s="49" t="str">
        <f>IF(Table_13[[#This Row],[Temps d''achat]]&gt;9.5,Table_13[[#This Row],[Montant]],"")</f>
        <v/>
      </c>
    </row>
    <row r="119" spans="1:8" x14ac:dyDescent="0.3">
      <c r="A119" s="34">
        <v>11</v>
      </c>
      <c r="B119" s="35">
        <v>6.33</v>
      </c>
      <c r="C119" s="36">
        <v>50.62</v>
      </c>
      <c r="D119" s="37" t="s">
        <v>22</v>
      </c>
      <c r="E119" s="47" t="str">
        <f>IF(Table_13[[#This Row],[Temps d''achat]]&lt;4,1,"")</f>
        <v/>
      </c>
      <c r="F119" s="47" t="str">
        <f>IF(Table_13[[#This Row],[Temps d''achat]]&gt;9.5,1,"")</f>
        <v/>
      </c>
      <c r="G119" s="49" t="str">
        <f>IF(Table_13[[#This Row],[Temps d''achat]]&lt;4,Table_13[[#This Row],[Montant]],"")</f>
        <v/>
      </c>
      <c r="H119" s="49" t="str">
        <f>IF(Table_13[[#This Row],[Temps d''achat]]&gt;9.5,Table_13[[#This Row],[Montant]],"")</f>
        <v/>
      </c>
    </row>
    <row r="120" spans="1:8" x14ac:dyDescent="0.3">
      <c r="A120" s="34">
        <v>11</v>
      </c>
      <c r="B120" s="35">
        <v>8.19</v>
      </c>
      <c r="C120" s="36">
        <v>77.39</v>
      </c>
      <c r="D120" s="37" t="s">
        <v>10</v>
      </c>
      <c r="E120" s="47" t="str">
        <f>IF(Table_13[[#This Row],[Temps d''achat]]&lt;4,1,"")</f>
        <v/>
      </c>
      <c r="F120" s="47" t="str">
        <f>IF(Table_13[[#This Row],[Temps d''achat]]&gt;9.5,1,"")</f>
        <v/>
      </c>
      <c r="G120" s="49" t="str">
        <f>IF(Table_13[[#This Row],[Temps d''achat]]&lt;4,Table_13[[#This Row],[Montant]],"")</f>
        <v/>
      </c>
      <c r="H120" s="49" t="str">
        <f>IF(Table_13[[#This Row],[Temps d''achat]]&gt;9.5,Table_13[[#This Row],[Montant]],"")</f>
        <v/>
      </c>
    </row>
    <row r="121" spans="1:8" x14ac:dyDescent="0.3">
      <c r="A121" s="34">
        <v>11</v>
      </c>
      <c r="B121" s="35">
        <v>3.5</v>
      </c>
      <c r="C121" s="36">
        <v>22.47</v>
      </c>
      <c r="D121" s="37" t="s">
        <v>10</v>
      </c>
      <c r="E121" s="47">
        <f>IF(Table_13[[#This Row],[Temps d''achat]]&lt;4,1,"")</f>
        <v>1</v>
      </c>
      <c r="F121" s="47" t="str">
        <f>IF(Table_13[[#This Row],[Temps d''achat]]&gt;9.5,1,"")</f>
        <v/>
      </c>
      <c r="G121" s="49">
        <f>IF(Table_13[[#This Row],[Temps d''achat]]&lt;4,Table_13[[#This Row],[Montant]],"")</f>
        <v>22.47</v>
      </c>
      <c r="H121" s="49" t="str">
        <f>IF(Table_13[[#This Row],[Temps d''achat]]&gt;9.5,Table_13[[#This Row],[Montant]],"")</f>
        <v/>
      </c>
    </row>
    <row r="122" spans="1:8" x14ac:dyDescent="0.3">
      <c r="A122" s="34">
        <v>12</v>
      </c>
      <c r="B122" s="35">
        <v>8.44</v>
      </c>
      <c r="C122" s="36">
        <v>68.91</v>
      </c>
      <c r="D122" s="37" t="s">
        <v>22</v>
      </c>
      <c r="E122" s="47" t="str">
        <f>IF(Table_13[[#This Row],[Temps d''achat]]&lt;4,1,"")</f>
        <v/>
      </c>
      <c r="F122" s="47" t="str">
        <f>IF(Table_13[[#This Row],[Temps d''achat]]&gt;9.5,1,"")</f>
        <v/>
      </c>
      <c r="G122" s="49" t="str">
        <f>IF(Table_13[[#This Row],[Temps d''achat]]&lt;4,Table_13[[#This Row],[Montant]],"")</f>
        <v/>
      </c>
      <c r="H122" s="49" t="str">
        <f>IF(Table_13[[#This Row],[Temps d''achat]]&gt;9.5,Table_13[[#This Row],[Montant]],"")</f>
        <v/>
      </c>
    </row>
    <row r="123" spans="1:8" x14ac:dyDescent="0.3">
      <c r="A123" s="34">
        <v>12</v>
      </c>
      <c r="B123" s="35">
        <v>9.07</v>
      </c>
      <c r="C123" s="36">
        <v>68.02</v>
      </c>
      <c r="D123" s="37" t="s">
        <v>22</v>
      </c>
      <c r="E123" s="47" t="str">
        <f>IF(Table_13[[#This Row],[Temps d''achat]]&lt;4,1,"")</f>
        <v/>
      </c>
      <c r="F123" s="47" t="str">
        <f>IF(Table_13[[#This Row],[Temps d''achat]]&gt;9.5,1,"")</f>
        <v/>
      </c>
      <c r="G123" s="49" t="str">
        <f>IF(Table_13[[#This Row],[Temps d''achat]]&lt;4,Table_13[[#This Row],[Montant]],"")</f>
        <v/>
      </c>
      <c r="H123" s="49" t="str">
        <f>IF(Table_13[[#This Row],[Temps d''achat]]&gt;9.5,Table_13[[#This Row],[Montant]],"")</f>
        <v/>
      </c>
    </row>
    <row r="124" spans="1:8" x14ac:dyDescent="0.3">
      <c r="A124" s="30">
        <v>12</v>
      </c>
      <c r="B124" s="31">
        <v>4.5199999999999996</v>
      </c>
      <c r="C124" s="32">
        <v>45.92</v>
      </c>
      <c r="D124" s="33" t="s">
        <v>22</v>
      </c>
      <c r="E124" s="47" t="str">
        <f>IF(Table_13[[#This Row],[Temps d''achat]]&lt;4,1,"")</f>
        <v/>
      </c>
      <c r="F124" s="47" t="str">
        <f>IF(Table_13[[#This Row],[Temps d''achat]]&gt;9.5,1,"")</f>
        <v/>
      </c>
      <c r="G124" s="49" t="str">
        <f>IF(Table_13[[#This Row],[Temps d''achat]]&lt;4,Table_13[[#This Row],[Montant]],"")</f>
        <v/>
      </c>
      <c r="H124" s="49" t="str">
        <f>IF(Table_13[[#This Row],[Temps d''achat]]&gt;9.5,Table_13[[#This Row],[Montant]],"")</f>
        <v/>
      </c>
    </row>
    <row r="125" spans="1:8" x14ac:dyDescent="0.3">
      <c r="A125" s="30">
        <v>12</v>
      </c>
      <c r="B125" s="31">
        <v>5.61</v>
      </c>
      <c r="C125" s="32">
        <v>83.08</v>
      </c>
      <c r="D125" s="33" t="s">
        <v>10</v>
      </c>
      <c r="E125" s="47" t="str">
        <f>IF(Table_13[[#This Row],[Temps d''achat]]&lt;4,1,"")</f>
        <v/>
      </c>
      <c r="F125" s="47" t="str">
        <f>IF(Table_13[[#This Row],[Temps d''achat]]&gt;9.5,1,"")</f>
        <v/>
      </c>
      <c r="G125" s="49" t="str">
        <f>IF(Table_13[[#This Row],[Temps d''achat]]&lt;4,Table_13[[#This Row],[Montant]],"")</f>
        <v/>
      </c>
      <c r="H125" s="49" t="str">
        <f>IF(Table_13[[#This Row],[Temps d''achat]]&gt;9.5,Table_13[[#This Row],[Montant]],"")</f>
        <v/>
      </c>
    </row>
    <row r="126" spans="1:8" x14ac:dyDescent="0.3">
      <c r="A126" s="30">
        <v>12</v>
      </c>
      <c r="B126" s="31">
        <v>6.96</v>
      </c>
      <c r="C126" s="32">
        <v>61.19</v>
      </c>
      <c r="D126" s="33" t="s">
        <v>10</v>
      </c>
      <c r="E126" s="47" t="str">
        <f>IF(Table_13[[#This Row],[Temps d''achat]]&lt;4,1,"")</f>
        <v/>
      </c>
      <c r="F126" s="47" t="str">
        <f>IF(Table_13[[#This Row],[Temps d''achat]]&gt;9.5,1,"")</f>
        <v/>
      </c>
      <c r="G126" s="49" t="str">
        <f>IF(Table_13[[#This Row],[Temps d''achat]]&lt;4,Table_13[[#This Row],[Montant]],"")</f>
        <v/>
      </c>
      <c r="H126" s="49" t="str">
        <f>IF(Table_13[[#This Row],[Temps d''achat]]&gt;9.5,Table_13[[#This Row],[Montant]],"")</f>
        <v/>
      </c>
    </row>
    <row r="127" spans="1:8" x14ac:dyDescent="0.3">
      <c r="A127" s="34">
        <v>12</v>
      </c>
      <c r="B127" s="35">
        <v>2.4</v>
      </c>
      <c r="C127" s="36">
        <v>31.1</v>
      </c>
      <c r="D127" s="37" t="s">
        <v>10</v>
      </c>
      <c r="E127" s="47">
        <f>IF(Table_13[[#This Row],[Temps d''achat]]&lt;4,1,"")</f>
        <v>1</v>
      </c>
      <c r="F127" s="47" t="str">
        <f>IF(Table_13[[#This Row],[Temps d''achat]]&gt;9.5,1,"")</f>
        <v/>
      </c>
      <c r="G127" s="49">
        <f>IF(Table_13[[#This Row],[Temps d''achat]]&lt;4,Table_13[[#This Row],[Montant]],"")</f>
        <v>31.1</v>
      </c>
      <c r="H127" s="49" t="str">
        <f>IF(Table_13[[#This Row],[Temps d''achat]]&gt;9.5,Table_13[[#This Row],[Montant]],"")</f>
        <v/>
      </c>
    </row>
    <row r="128" spans="1:8" x14ac:dyDescent="0.3">
      <c r="A128" s="30">
        <v>12</v>
      </c>
      <c r="B128" s="31">
        <v>3.7</v>
      </c>
      <c r="C128" s="32">
        <v>34.53</v>
      </c>
      <c r="D128" s="33" t="s">
        <v>10</v>
      </c>
      <c r="E128" s="47">
        <f>IF(Table_13[[#This Row],[Temps d''achat]]&lt;4,1,"")</f>
        <v>1</v>
      </c>
      <c r="F128" s="47" t="str">
        <f>IF(Table_13[[#This Row],[Temps d''achat]]&gt;9.5,1,"")</f>
        <v/>
      </c>
      <c r="G128" s="49">
        <f>IF(Table_13[[#This Row],[Temps d''achat]]&lt;4,Table_13[[#This Row],[Montant]],"")</f>
        <v>34.53</v>
      </c>
      <c r="H128" s="49" t="str">
        <f>IF(Table_13[[#This Row],[Temps d''achat]]&gt;9.5,Table_13[[#This Row],[Montant]],"")</f>
        <v/>
      </c>
    </row>
    <row r="129" spans="1:8" x14ac:dyDescent="0.3">
      <c r="A129" s="30">
        <v>12</v>
      </c>
      <c r="B129" s="31">
        <v>3.9</v>
      </c>
      <c r="C129" s="32">
        <v>50.93</v>
      </c>
      <c r="D129" s="33" t="s">
        <v>10</v>
      </c>
      <c r="E129" s="47">
        <f>IF(Table_13[[#This Row],[Temps d''achat]]&lt;4,1,"")</f>
        <v>1</v>
      </c>
      <c r="F129" s="47" t="str">
        <f>IF(Table_13[[#This Row],[Temps d''achat]]&gt;9.5,1,"")</f>
        <v/>
      </c>
      <c r="G129" s="49">
        <f>IF(Table_13[[#This Row],[Temps d''achat]]&lt;4,Table_13[[#This Row],[Montant]],"")</f>
        <v>50.93</v>
      </c>
      <c r="H129" s="49" t="str">
        <f>IF(Table_13[[#This Row],[Temps d''achat]]&gt;9.5,Table_13[[#This Row],[Montant]],"")</f>
        <v/>
      </c>
    </row>
    <row r="130" spans="1:8" x14ac:dyDescent="0.3">
      <c r="A130" s="34">
        <v>13</v>
      </c>
      <c r="B130" s="35">
        <v>7.11</v>
      </c>
      <c r="C130" s="36">
        <v>55.07</v>
      </c>
      <c r="D130" s="37" t="s">
        <v>22</v>
      </c>
      <c r="E130" s="47" t="str">
        <f>IF(Table_13[[#This Row],[Temps d''achat]]&lt;4,1,"")</f>
        <v/>
      </c>
      <c r="F130" s="47" t="str">
        <f>IF(Table_13[[#This Row],[Temps d''achat]]&gt;9.5,1,"")</f>
        <v/>
      </c>
      <c r="G130" s="49" t="str">
        <f>IF(Table_13[[#This Row],[Temps d''achat]]&lt;4,Table_13[[#This Row],[Montant]],"")</f>
        <v/>
      </c>
      <c r="H130" s="49" t="str">
        <f>IF(Table_13[[#This Row],[Temps d''achat]]&gt;9.5,Table_13[[#This Row],[Montant]],"")</f>
        <v/>
      </c>
    </row>
    <row r="131" spans="1:8" x14ac:dyDescent="0.3">
      <c r="A131" s="34">
        <v>13</v>
      </c>
      <c r="B131" s="35">
        <v>6.16</v>
      </c>
      <c r="C131" s="36">
        <v>70.489999999999995</v>
      </c>
      <c r="D131" s="37" t="s">
        <v>22</v>
      </c>
      <c r="E131" s="47" t="str">
        <f>IF(Table_13[[#This Row],[Temps d''achat]]&lt;4,1,"")</f>
        <v/>
      </c>
      <c r="F131" s="47" t="str">
        <f>IF(Table_13[[#This Row],[Temps d''achat]]&gt;9.5,1,"")</f>
        <v/>
      </c>
      <c r="G131" s="49" t="str">
        <f>IF(Table_13[[#This Row],[Temps d''achat]]&lt;4,Table_13[[#This Row],[Montant]],"")</f>
        <v/>
      </c>
      <c r="H131" s="49" t="str">
        <f>IF(Table_13[[#This Row],[Temps d''achat]]&gt;9.5,Table_13[[#This Row],[Montant]],"")</f>
        <v/>
      </c>
    </row>
    <row r="132" spans="1:8" x14ac:dyDescent="0.3">
      <c r="A132" s="34">
        <v>13</v>
      </c>
      <c r="B132" s="35">
        <v>8.24</v>
      </c>
      <c r="C132" s="36">
        <v>76.959999999999994</v>
      </c>
      <c r="D132" s="37" t="s">
        <v>22</v>
      </c>
      <c r="E132" s="47" t="str">
        <f>IF(Table_13[[#This Row],[Temps d''achat]]&lt;4,1,"")</f>
        <v/>
      </c>
      <c r="F132" s="47" t="str">
        <f>IF(Table_13[[#This Row],[Temps d''achat]]&gt;9.5,1,"")</f>
        <v/>
      </c>
      <c r="G132" s="49" t="str">
        <f>IF(Table_13[[#This Row],[Temps d''achat]]&lt;4,Table_13[[#This Row],[Montant]],"")</f>
        <v/>
      </c>
      <c r="H132" s="49" t="str">
        <f>IF(Table_13[[#This Row],[Temps d''achat]]&gt;9.5,Table_13[[#This Row],[Montant]],"")</f>
        <v/>
      </c>
    </row>
    <row r="133" spans="1:8" x14ac:dyDescent="0.3">
      <c r="A133" s="30">
        <v>13</v>
      </c>
      <c r="B133" s="31">
        <v>4.08</v>
      </c>
      <c r="C133" s="32">
        <v>82.05</v>
      </c>
      <c r="D133" s="33" t="s">
        <v>22</v>
      </c>
      <c r="E133" s="47" t="str">
        <f>IF(Table_13[[#This Row],[Temps d''achat]]&lt;4,1,"")</f>
        <v/>
      </c>
      <c r="F133" s="47" t="str">
        <f>IF(Table_13[[#This Row],[Temps d''achat]]&gt;9.5,1,"")</f>
        <v/>
      </c>
      <c r="G133" s="49" t="str">
        <f>IF(Table_13[[#This Row],[Temps d''achat]]&lt;4,Table_13[[#This Row],[Montant]],"")</f>
        <v/>
      </c>
      <c r="H133" s="49" t="str">
        <f>IF(Table_13[[#This Row],[Temps d''achat]]&gt;9.5,Table_13[[#This Row],[Montant]],"")</f>
        <v/>
      </c>
    </row>
    <row r="134" spans="1:8" x14ac:dyDescent="0.3">
      <c r="A134" s="30">
        <v>13</v>
      </c>
      <c r="B134" s="31">
        <v>7.88</v>
      </c>
      <c r="C134" s="32">
        <v>67.95</v>
      </c>
      <c r="D134" s="33" t="s">
        <v>10</v>
      </c>
      <c r="E134" s="47" t="str">
        <f>IF(Table_13[[#This Row],[Temps d''achat]]&lt;4,1,"")</f>
        <v/>
      </c>
      <c r="F134" s="47" t="str">
        <f>IF(Table_13[[#This Row],[Temps d''achat]]&gt;9.5,1,"")</f>
        <v/>
      </c>
      <c r="G134" s="49" t="str">
        <f>IF(Table_13[[#This Row],[Temps d''achat]]&lt;4,Table_13[[#This Row],[Montant]],"")</f>
        <v/>
      </c>
      <c r="H134" s="49" t="str">
        <f>IF(Table_13[[#This Row],[Temps d''achat]]&gt;9.5,Table_13[[#This Row],[Montant]],"")</f>
        <v/>
      </c>
    </row>
    <row r="135" spans="1:8" x14ac:dyDescent="0.3">
      <c r="A135" s="34">
        <v>13</v>
      </c>
      <c r="B135" s="35">
        <v>5.2</v>
      </c>
      <c r="C135" s="36">
        <v>37.39</v>
      </c>
      <c r="D135" s="37" t="s">
        <v>10</v>
      </c>
      <c r="E135" s="47" t="str">
        <f>IF(Table_13[[#This Row],[Temps d''achat]]&lt;4,1,"")</f>
        <v/>
      </c>
      <c r="F135" s="47" t="str">
        <f>IF(Table_13[[#This Row],[Temps d''achat]]&gt;9.5,1,"")</f>
        <v/>
      </c>
      <c r="G135" s="49" t="str">
        <f>IF(Table_13[[#This Row],[Temps d''achat]]&lt;4,Table_13[[#This Row],[Montant]],"")</f>
        <v/>
      </c>
      <c r="H135" s="49" t="str">
        <f>IF(Table_13[[#This Row],[Temps d''achat]]&gt;9.5,Table_13[[#This Row],[Montant]],"")</f>
        <v/>
      </c>
    </row>
    <row r="136" spans="1:8" x14ac:dyDescent="0.3">
      <c r="A136" s="34">
        <v>13</v>
      </c>
      <c r="B136" s="35">
        <v>4.7699999999999996</v>
      </c>
      <c r="C136" s="36">
        <v>43.81</v>
      </c>
      <c r="D136" s="37" t="s">
        <v>10</v>
      </c>
      <c r="E136" s="47" t="str">
        <f>IF(Table_13[[#This Row],[Temps d''achat]]&lt;4,1,"")</f>
        <v/>
      </c>
      <c r="F136" s="47" t="str">
        <f>IF(Table_13[[#This Row],[Temps d''achat]]&gt;9.5,1,"")</f>
        <v/>
      </c>
      <c r="G136" s="49" t="str">
        <f>IF(Table_13[[#This Row],[Temps d''achat]]&lt;4,Table_13[[#This Row],[Montant]],"")</f>
        <v/>
      </c>
      <c r="H136" s="49" t="str">
        <f>IF(Table_13[[#This Row],[Temps d''achat]]&gt;9.5,Table_13[[#This Row],[Montant]],"")</f>
        <v/>
      </c>
    </row>
    <row r="137" spans="1:8" x14ac:dyDescent="0.3">
      <c r="A137" s="30">
        <v>13</v>
      </c>
      <c r="B137" s="31">
        <v>5.42</v>
      </c>
      <c r="C137" s="32">
        <v>35.58</v>
      </c>
      <c r="D137" s="33" t="s">
        <v>10</v>
      </c>
      <c r="E137" s="47" t="str">
        <f>IF(Table_13[[#This Row],[Temps d''achat]]&lt;4,1,"")</f>
        <v/>
      </c>
      <c r="F137" s="47" t="str">
        <f>IF(Table_13[[#This Row],[Temps d''achat]]&gt;9.5,1,"")</f>
        <v/>
      </c>
      <c r="G137" s="49" t="str">
        <f>IF(Table_13[[#This Row],[Temps d''achat]]&lt;4,Table_13[[#This Row],[Montant]],"")</f>
        <v/>
      </c>
      <c r="H137" s="49" t="str">
        <f>IF(Table_13[[#This Row],[Temps d''achat]]&gt;9.5,Table_13[[#This Row],[Montant]],"")</f>
        <v/>
      </c>
    </row>
    <row r="138" spans="1:8" x14ac:dyDescent="0.3">
      <c r="A138" s="34">
        <v>13</v>
      </c>
      <c r="B138" s="35">
        <v>5.67</v>
      </c>
      <c r="C138" s="36">
        <v>61.28</v>
      </c>
      <c r="D138" s="37" t="s">
        <v>10</v>
      </c>
      <c r="E138" s="47" t="str">
        <f>IF(Table_13[[#This Row],[Temps d''achat]]&lt;4,1,"")</f>
        <v/>
      </c>
      <c r="F138" s="47" t="str">
        <f>IF(Table_13[[#This Row],[Temps d''achat]]&gt;9.5,1,"")</f>
        <v/>
      </c>
      <c r="G138" s="49" t="str">
        <f>IF(Table_13[[#This Row],[Temps d''achat]]&lt;4,Table_13[[#This Row],[Montant]],"")</f>
        <v/>
      </c>
      <c r="H138" s="49" t="str">
        <f>IF(Table_13[[#This Row],[Temps d''achat]]&gt;9.5,Table_13[[#This Row],[Montant]],"")</f>
        <v/>
      </c>
    </row>
    <row r="139" spans="1:8" x14ac:dyDescent="0.3">
      <c r="A139" s="30">
        <v>13</v>
      </c>
      <c r="B139" s="31">
        <v>2.2999999999999998</v>
      </c>
      <c r="C139" s="32">
        <v>14</v>
      </c>
      <c r="D139" s="33" t="s">
        <v>10</v>
      </c>
      <c r="E139" s="47">
        <f>IF(Table_13[[#This Row],[Temps d''achat]]&lt;4,1,"")</f>
        <v>1</v>
      </c>
      <c r="F139" s="47" t="str">
        <f>IF(Table_13[[#This Row],[Temps d''achat]]&gt;9.5,1,"")</f>
        <v/>
      </c>
      <c r="G139" s="49">
        <f>IF(Table_13[[#This Row],[Temps d''achat]]&lt;4,Table_13[[#This Row],[Montant]],"")</f>
        <v>14</v>
      </c>
      <c r="H139" s="49" t="str">
        <f>IF(Table_13[[#This Row],[Temps d''achat]]&gt;9.5,Table_13[[#This Row],[Montant]],"")</f>
        <v/>
      </c>
    </row>
    <row r="140" spans="1:8" x14ac:dyDescent="0.3">
      <c r="A140" s="30">
        <v>13</v>
      </c>
      <c r="B140" s="31">
        <v>10.6</v>
      </c>
      <c r="C140" s="32">
        <v>51.82</v>
      </c>
      <c r="D140" s="33" t="s">
        <v>10</v>
      </c>
      <c r="E140" s="47" t="str">
        <f>IF(Table_13[[#This Row],[Temps d''achat]]&lt;4,1,"")</f>
        <v/>
      </c>
      <c r="F140" s="47">
        <f>IF(Table_13[[#This Row],[Temps d''achat]]&gt;9.5,1,"")</f>
        <v>1</v>
      </c>
      <c r="G140" s="49" t="str">
        <f>IF(Table_13[[#This Row],[Temps d''achat]]&lt;4,Table_13[[#This Row],[Montant]],"")</f>
        <v/>
      </c>
      <c r="H140" s="49">
        <f>IF(Table_13[[#This Row],[Temps d''achat]]&gt;9.5,Table_13[[#This Row],[Montant]],"")</f>
        <v>51.82</v>
      </c>
    </row>
    <row r="141" spans="1:8" x14ac:dyDescent="0.3">
      <c r="A141" s="34">
        <v>14</v>
      </c>
      <c r="B141" s="35">
        <v>6.28</v>
      </c>
      <c r="C141" s="36">
        <v>58.85</v>
      </c>
      <c r="D141" s="37" t="s">
        <v>22</v>
      </c>
      <c r="E141" s="47" t="str">
        <f>IF(Table_13[[#This Row],[Temps d''achat]]&lt;4,1,"")</f>
        <v/>
      </c>
      <c r="F141" s="47" t="str">
        <f>IF(Table_13[[#This Row],[Temps d''achat]]&gt;9.5,1,"")</f>
        <v/>
      </c>
      <c r="G141" s="49" t="str">
        <f>IF(Table_13[[#This Row],[Temps d''achat]]&lt;4,Table_13[[#This Row],[Montant]],"")</f>
        <v/>
      </c>
      <c r="H141" s="49" t="str">
        <f>IF(Table_13[[#This Row],[Temps d''achat]]&gt;9.5,Table_13[[#This Row],[Montant]],"")</f>
        <v/>
      </c>
    </row>
    <row r="142" spans="1:8" x14ac:dyDescent="0.3">
      <c r="A142" s="30">
        <v>14</v>
      </c>
      <c r="B142" s="31">
        <v>5.15</v>
      </c>
      <c r="C142" s="32">
        <v>52.61</v>
      </c>
      <c r="D142" s="33" t="s">
        <v>22</v>
      </c>
      <c r="E142" s="47" t="str">
        <f>IF(Table_13[[#This Row],[Temps d''achat]]&lt;4,1,"")</f>
        <v/>
      </c>
      <c r="F142" s="47" t="str">
        <f>IF(Table_13[[#This Row],[Temps d''achat]]&gt;9.5,1,"")</f>
        <v/>
      </c>
      <c r="G142" s="49" t="str">
        <f>IF(Table_13[[#This Row],[Temps d''achat]]&lt;4,Table_13[[#This Row],[Montant]],"")</f>
        <v/>
      </c>
      <c r="H142" s="49" t="str">
        <f>IF(Table_13[[#This Row],[Temps d''achat]]&gt;9.5,Table_13[[#This Row],[Montant]],"")</f>
        <v/>
      </c>
    </row>
    <row r="143" spans="1:8" x14ac:dyDescent="0.3">
      <c r="A143" s="30">
        <v>14</v>
      </c>
      <c r="B143" s="31">
        <v>7.95</v>
      </c>
      <c r="C143" s="32">
        <v>85.03</v>
      </c>
      <c r="D143" s="33" t="s">
        <v>22</v>
      </c>
      <c r="E143" s="47" t="str">
        <f>IF(Table_13[[#This Row],[Temps d''achat]]&lt;4,1,"")</f>
        <v/>
      </c>
      <c r="F143" s="47" t="str">
        <f>IF(Table_13[[#This Row],[Temps d''achat]]&gt;9.5,1,"")</f>
        <v/>
      </c>
      <c r="G143" s="49" t="str">
        <f>IF(Table_13[[#This Row],[Temps d''achat]]&lt;4,Table_13[[#This Row],[Montant]],"")</f>
        <v/>
      </c>
      <c r="H143" s="49" t="str">
        <f>IF(Table_13[[#This Row],[Temps d''achat]]&gt;9.5,Table_13[[#This Row],[Montant]],"")</f>
        <v/>
      </c>
    </row>
    <row r="144" spans="1:8" x14ac:dyDescent="0.3">
      <c r="A144" s="34">
        <v>14</v>
      </c>
      <c r="B144" s="35">
        <v>7.18</v>
      </c>
      <c r="C144" s="36">
        <v>77.290000000000006</v>
      </c>
      <c r="D144" s="37" t="s">
        <v>22</v>
      </c>
      <c r="E144" s="47" t="str">
        <f>IF(Table_13[[#This Row],[Temps d''achat]]&lt;4,1,"")</f>
        <v/>
      </c>
      <c r="F144" s="47" t="str">
        <f>IF(Table_13[[#This Row],[Temps d''achat]]&gt;9.5,1,"")</f>
        <v/>
      </c>
      <c r="G144" s="49" t="str">
        <f>IF(Table_13[[#This Row],[Temps d''achat]]&lt;4,Table_13[[#This Row],[Montant]],"")</f>
        <v/>
      </c>
      <c r="H144" s="49" t="str">
        <f>IF(Table_13[[#This Row],[Temps d''achat]]&gt;9.5,Table_13[[#This Row],[Montant]],"")</f>
        <v/>
      </c>
    </row>
    <row r="145" spans="1:8" x14ac:dyDescent="0.3">
      <c r="A145" s="34">
        <v>14</v>
      </c>
      <c r="B145" s="35">
        <v>9.3800000000000008</v>
      </c>
      <c r="C145" s="36">
        <v>79.900000000000006</v>
      </c>
      <c r="D145" s="37" t="s">
        <v>10</v>
      </c>
      <c r="E145" s="47" t="str">
        <f>IF(Table_13[[#This Row],[Temps d''achat]]&lt;4,1,"")</f>
        <v/>
      </c>
      <c r="F145" s="47" t="str">
        <f>IF(Table_13[[#This Row],[Temps d''achat]]&gt;9.5,1,"")</f>
        <v/>
      </c>
      <c r="G145" s="49" t="str">
        <f>IF(Table_13[[#This Row],[Temps d''achat]]&lt;4,Table_13[[#This Row],[Montant]],"")</f>
        <v/>
      </c>
      <c r="H145" s="49" t="str">
        <f>IF(Table_13[[#This Row],[Temps d''achat]]&gt;9.5,Table_13[[#This Row],[Montant]],"")</f>
        <v/>
      </c>
    </row>
    <row r="146" spans="1:8" x14ac:dyDescent="0.3">
      <c r="A146" s="34">
        <v>14</v>
      </c>
      <c r="B146" s="35">
        <v>8.1199999999999992</v>
      </c>
      <c r="C146" s="36">
        <v>35.380000000000003</v>
      </c>
      <c r="D146" s="37" t="s">
        <v>10</v>
      </c>
      <c r="E146" s="47" t="str">
        <f>IF(Table_13[[#This Row],[Temps d''achat]]&lt;4,1,"")</f>
        <v/>
      </c>
      <c r="F146" s="47" t="str">
        <f>IF(Table_13[[#This Row],[Temps d''achat]]&gt;9.5,1,"")</f>
        <v/>
      </c>
      <c r="G146" s="49" t="str">
        <f>IF(Table_13[[#This Row],[Temps d''achat]]&lt;4,Table_13[[#This Row],[Montant]],"")</f>
        <v/>
      </c>
      <c r="H146" s="49" t="str">
        <f>IF(Table_13[[#This Row],[Temps d''achat]]&gt;9.5,Table_13[[#This Row],[Montant]],"")</f>
        <v/>
      </c>
    </row>
    <row r="147" spans="1:8" x14ac:dyDescent="0.3">
      <c r="A147" s="34">
        <v>14</v>
      </c>
      <c r="B147" s="35">
        <v>7.73</v>
      </c>
      <c r="C147" s="36">
        <v>66.22</v>
      </c>
      <c r="D147" s="37" t="s">
        <v>10</v>
      </c>
      <c r="E147" s="47" t="str">
        <f>IF(Table_13[[#This Row],[Temps d''achat]]&lt;4,1,"")</f>
        <v/>
      </c>
      <c r="F147" s="47" t="str">
        <f>IF(Table_13[[#This Row],[Temps d''achat]]&gt;9.5,1,"")</f>
        <v/>
      </c>
      <c r="G147" s="49" t="str">
        <f>IF(Table_13[[#This Row],[Temps d''achat]]&lt;4,Table_13[[#This Row],[Montant]],"")</f>
        <v/>
      </c>
      <c r="H147" s="49" t="str">
        <f>IF(Table_13[[#This Row],[Temps d''achat]]&gt;9.5,Table_13[[#This Row],[Montant]],"")</f>
        <v/>
      </c>
    </row>
    <row r="148" spans="1:8" x14ac:dyDescent="0.3">
      <c r="A148" s="34">
        <v>14</v>
      </c>
      <c r="B148" s="35">
        <v>8.6</v>
      </c>
      <c r="C148" s="36">
        <v>84.49</v>
      </c>
      <c r="D148" s="37" t="s">
        <v>10</v>
      </c>
      <c r="E148" s="47" t="str">
        <f>IF(Table_13[[#This Row],[Temps d''achat]]&lt;4,1,"")</f>
        <v/>
      </c>
      <c r="F148" s="47" t="str">
        <f>IF(Table_13[[#This Row],[Temps d''achat]]&gt;9.5,1,"")</f>
        <v/>
      </c>
      <c r="G148" s="49" t="str">
        <f>IF(Table_13[[#This Row],[Temps d''achat]]&lt;4,Table_13[[#This Row],[Montant]],"")</f>
        <v/>
      </c>
      <c r="H148" s="49" t="str">
        <f>IF(Table_13[[#This Row],[Temps d''achat]]&gt;9.5,Table_13[[#This Row],[Montant]],"")</f>
        <v/>
      </c>
    </row>
    <row r="149" spans="1:8" x14ac:dyDescent="0.3">
      <c r="A149" s="34">
        <v>14</v>
      </c>
      <c r="B149" s="35">
        <v>5.79</v>
      </c>
      <c r="C149" s="36">
        <v>43.41</v>
      </c>
      <c r="D149" s="37" t="s">
        <v>10</v>
      </c>
      <c r="E149" s="47" t="str">
        <f>IF(Table_13[[#This Row],[Temps d''achat]]&lt;4,1,"")</f>
        <v/>
      </c>
      <c r="F149" s="47" t="str">
        <f>IF(Table_13[[#This Row],[Temps d''achat]]&gt;9.5,1,"")</f>
        <v/>
      </c>
      <c r="G149" s="49" t="str">
        <f>IF(Table_13[[#This Row],[Temps d''achat]]&lt;4,Table_13[[#This Row],[Montant]],"")</f>
        <v/>
      </c>
      <c r="H149" s="49" t="str">
        <f>IF(Table_13[[#This Row],[Temps d''achat]]&gt;9.5,Table_13[[#This Row],[Montant]],"")</f>
        <v/>
      </c>
    </row>
    <row r="150" spans="1:8" x14ac:dyDescent="0.3">
      <c r="A150" s="30">
        <v>14</v>
      </c>
      <c r="B150" s="31">
        <v>6.74</v>
      </c>
      <c r="C150" s="32">
        <v>79.67</v>
      </c>
      <c r="D150" s="33" t="s">
        <v>10</v>
      </c>
      <c r="E150" s="47" t="str">
        <f>IF(Table_13[[#This Row],[Temps d''achat]]&lt;4,1,"")</f>
        <v/>
      </c>
      <c r="F150" s="47" t="str">
        <f>IF(Table_13[[#This Row],[Temps d''achat]]&gt;9.5,1,"")</f>
        <v/>
      </c>
      <c r="G150" s="49" t="str">
        <f>IF(Table_13[[#This Row],[Temps d''achat]]&lt;4,Table_13[[#This Row],[Montant]],"")</f>
        <v/>
      </c>
      <c r="H150" s="49" t="str">
        <f>IF(Table_13[[#This Row],[Temps d''achat]]&gt;9.5,Table_13[[#This Row],[Montant]],"")</f>
        <v/>
      </c>
    </row>
    <row r="151" spans="1:8" x14ac:dyDescent="0.3">
      <c r="A151" s="30">
        <v>14</v>
      </c>
      <c r="B151" s="31">
        <v>9.69</v>
      </c>
      <c r="C151" s="32">
        <v>82.07</v>
      </c>
      <c r="D151" s="33" t="s">
        <v>10</v>
      </c>
      <c r="E151" s="47" t="str">
        <f>IF(Table_13[[#This Row],[Temps d''achat]]&lt;4,1,"")</f>
        <v/>
      </c>
      <c r="F151" s="47">
        <f>IF(Table_13[[#This Row],[Temps d''achat]]&gt;9.5,1,"")</f>
        <v>1</v>
      </c>
      <c r="G151" s="49" t="str">
        <f>IF(Table_13[[#This Row],[Temps d''achat]]&lt;4,Table_13[[#This Row],[Montant]],"")</f>
        <v/>
      </c>
      <c r="H151" s="49">
        <f>IF(Table_13[[#This Row],[Temps d''achat]]&gt;9.5,Table_13[[#This Row],[Montant]],"")</f>
        <v>82.07</v>
      </c>
    </row>
    <row r="152" spans="1:8" x14ac:dyDescent="0.3">
      <c r="A152" s="34">
        <v>14</v>
      </c>
      <c r="B152" s="35">
        <v>6.27</v>
      </c>
      <c r="C152" s="36">
        <v>78.2</v>
      </c>
      <c r="D152" s="37" t="s">
        <v>10</v>
      </c>
      <c r="E152" s="47" t="str">
        <f>IF(Table_13[[#This Row],[Temps d''achat]]&lt;4,1,"")</f>
        <v/>
      </c>
      <c r="F152" s="47" t="str">
        <f>IF(Table_13[[#This Row],[Temps d''achat]]&gt;9.5,1,"")</f>
        <v/>
      </c>
      <c r="G152" s="49" t="str">
        <f>IF(Table_13[[#This Row],[Temps d''achat]]&lt;4,Table_13[[#This Row],[Montant]],"")</f>
        <v/>
      </c>
      <c r="H152" s="49" t="str">
        <f>IF(Table_13[[#This Row],[Temps d''achat]]&gt;9.5,Table_13[[#This Row],[Montant]],"")</f>
        <v/>
      </c>
    </row>
    <row r="153" spans="1:8" x14ac:dyDescent="0.3">
      <c r="A153" s="30">
        <v>14</v>
      </c>
      <c r="B153" s="31">
        <v>1.5</v>
      </c>
      <c r="C153" s="32">
        <v>34.97</v>
      </c>
      <c r="D153" s="33" t="s">
        <v>10</v>
      </c>
      <c r="E153" s="47">
        <f>IF(Table_13[[#This Row],[Temps d''achat]]&lt;4,1,"")</f>
        <v>1</v>
      </c>
      <c r="F153" s="47" t="str">
        <f>IF(Table_13[[#This Row],[Temps d''achat]]&gt;9.5,1,"")</f>
        <v/>
      </c>
      <c r="G153" s="49">
        <f>IF(Table_13[[#This Row],[Temps d''achat]]&lt;4,Table_13[[#This Row],[Montant]],"")</f>
        <v>34.97</v>
      </c>
      <c r="H153" s="49" t="str">
        <f>IF(Table_13[[#This Row],[Temps d''achat]]&gt;9.5,Table_13[[#This Row],[Montant]],"")</f>
        <v/>
      </c>
    </row>
    <row r="154" spans="1:8" x14ac:dyDescent="0.3">
      <c r="A154" s="30">
        <v>14</v>
      </c>
      <c r="B154" s="31">
        <v>3.9</v>
      </c>
      <c r="C154" s="32">
        <v>27.84</v>
      </c>
      <c r="D154" s="33" t="s">
        <v>10</v>
      </c>
      <c r="E154" s="47">
        <f>IF(Table_13[[#This Row],[Temps d''achat]]&lt;4,1,"")</f>
        <v>1</v>
      </c>
      <c r="F154" s="47" t="str">
        <f>IF(Table_13[[#This Row],[Temps d''achat]]&gt;9.5,1,"")</f>
        <v/>
      </c>
      <c r="G154" s="49">
        <f>IF(Table_13[[#This Row],[Temps d''achat]]&lt;4,Table_13[[#This Row],[Montant]],"")</f>
        <v>27.84</v>
      </c>
      <c r="H154" s="49" t="str">
        <f>IF(Table_13[[#This Row],[Temps d''achat]]&gt;9.5,Table_13[[#This Row],[Montant]],"")</f>
        <v/>
      </c>
    </row>
    <row r="155" spans="1:8" x14ac:dyDescent="0.3">
      <c r="A155" s="30">
        <v>15</v>
      </c>
      <c r="B155" s="31">
        <v>9.98</v>
      </c>
      <c r="C155" s="32">
        <v>83.73</v>
      </c>
      <c r="D155" s="33" t="s">
        <v>22</v>
      </c>
      <c r="E155" s="47" t="str">
        <f>IF(Table_13[[#This Row],[Temps d''achat]]&lt;4,1,"")</f>
        <v/>
      </c>
      <c r="F155" s="47">
        <f>IF(Table_13[[#This Row],[Temps d''achat]]&gt;9.5,1,"")</f>
        <v>1</v>
      </c>
      <c r="G155" s="49" t="str">
        <f>IF(Table_13[[#This Row],[Temps d''achat]]&lt;4,Table_13[[#This Row],[Montant]],"")</f>
        <v/>
      </c>
      <c r="H155" s="49">
        <f>IF(Table_13[[#This Row],[Temps d''achat]]&gt;9.5,Table_13[[#This Row],[Montant]],"")</f>
        <v>83.73</v>
      </c>
    </row>
    <row r="156" spans="1:8" x14ac:dyDescent="0.3">
      <c r="A156" s="34">
        <v>15</v>
      </c>
      <c r="B156" s="35">
        <v>9.59</v>
      </c>
      <c r="C156" s="36">
        <v>71.150000000000006</v>
      </c>
      <c r="D156" s="37" t="s">
        <v>22</v>
      </c>
      <c r="E156" s="47" t="str">
        <f>IF(Table_13[[#This Row],[Temps d''achat]]&lt;4,1,"")</f>
        <v/>
      </c>
      <c r="F156" s="47">
        <f>IF(Table_13[[#This Row],[Temps d''achat]]&gt;9.5,1,"")</f>
        <v>1</v>
      </c>
      <c r="G156" s="49" t="str">
        <f>IF(Table_13[[#This Row],[Temps d''achat]]&lt;4,Table_13[[#This Row],[Montant]],"")</f>
        <v/>
      </c>
      <c r="H156" s="49">
        <f>IF(Table_13[[#This Row],[Temps d''achat]]&gt;9.5,Table_13[[#This Row],[Montant]],"")</f>
        <v>71.150000000000006</v>
      </c>
    </row>
    <row r="157" spans="1:8" x14ac:dyDescent="0.3">
      <c r="A157" s="30">
        <v>15</v>
      </c>
      <c r="B157" s="31">
        <v>4.1399999999999997</v>
      </c>
      <c r="C157" s="32">
        <v>35.78</v>
      </c>
      <c r="D157" s="33" t="s">
        <v>22</v>
      </c>
      <c r="E157" s="47" t="str">
        <f>IF(Table_13[[#This Row],[Temps d''achat]]&lt;4,1,"")</f>
        <v/>
      </c>
      <c r="F157" s="47" t="str">
        <f>IF(Table_13[[#This Row],[Temps d''achat]]&gt;9.5,1,"")</f>
        <v/>
      </c>
      <c r="G157" s="49" t="str">
        <f>IF(Table_13[[#This Row],[Temps d''achat]]&lt;4,Table_13[[#This Row],[Montant]],"")</f>
        <v/>
      </c>
      <c r="H157" s="49" t="str">
        <f>IF(Table_13[[#This Row],[Temps d''achat]]&gt;9.5,Table_13[[#This Row],[Montant]],"")</f>
        <v/>
      </c>
    </row>
    <row r="158" spans="1:8" x14ac:dyDescent="0.3">
      <c r="A158" s="34">
        <v>15</v>
      </c>
      <c r="B158" s="35">
        <v>8.98</v>
      </c>
      <c r="C158" s="36">
        <v>47.37</v>
      </c>
      <c r="D158" s="37" t="s">
        <v>10</v>
      </c>
      <c r="E158" s="47" t="str">
        <f>IF(Table_13[[#This Row],[Temps d''achat]]&lt;4,1,"")</f>
        <v/>
      </c>
      <c r="F158" s="47" t="str">
        <f>IF(Table_13[[#This Row],[Temps d''achat]]&gt;9.5,1,"")</f>
        <v/>
      </c>
      <c r="G158" s="49" t="str">
        <f>IF(Table_13[[#This Row],[Temps d''achat]]&lt;4,Table_13[[#This Row],[Montant]],"")</f>
        <v/>
      </c>
      <c r="H158" s="49" t="str">
        <f>IF(Table_13[[#This Row],[Temps d''achat]]&gt;9.5,Table_13[[#This Row],[Montant]],"")</f>
        <v/>
      </c>
    </row>
    <row r="159" spans="1:8" x14ac:dyDescent="0.3">
      <c r="A159" s="30">
        <v>15</v>
      </c>
      <c r="B159" s="31">
        <v>9.25</v>
      </c>
      <c r="C159" s="32">
        <v>82.31</v>
      </c>
      <c r="D159" s="33" t="s">
        <v>10</v>
      </c>
      <c r="E159" s="47" t="str">
        <f>IF(Table_13[[#This Row],[Temps d''achat]]&lt;4,1,"")</f>
        <v/>
      </c>
      <c r="F159" s="47" t="str">
        <f>IF(Table_13[[#This Row],[Temps d''achat]]&gt;9.5,1,"")</f>
        <v/>
      </c>
      <c r="G159" s="49" t="str">
        <f>IF(Table_13[[#This Row],[Temps d''achat]]&lt;4,Table_13[[#This Row],[Montant]],"")</f>
        <v/>
      </c>
      <c r="H159" s="49" t="str">
        <f>IF(Table_13[[#This Row],[Temps d''achat]]&gt;9.5,Table_13[[#This Row],[Montant]],"")</f>
        <v/>
      </c>
    </row>
    <row r="160" spans="1:8" x14ac:dyDescent="0.3">
      <c r="A160" s="30">
        <v>15</v>
      </c>
      <c r="B160" s="31">
        <v>4.96</v>
      </c>
      <c r="C160" s="32">
        <v>76.37</v>
      </c>
      <c r="D160" s="33" t="s">
        <v>10</v>
      </c>
      <c r="E160" s="47" t="str">
        <f>IF(Table_13[[#This Row],[Temps d''achat]]&lt;4,1,"")</f>
        <v/>
      </c>
      <c r="F160" s="47" t="str">
        <f>IF(Table_13[[#This Row],[Temps d''achat]]&gt;9.5,1,"")</f>
        <v/>
      </c>
      <c r="G160" s="49" t="str">
        <f>IF(Table_13[[#This Row],[Temps d''achat]]&lt;4,Table_13[[#This Row],[Montant]],"")</f>
        <v/>
      </c>
      <c r="H160" s="49" t="str">
        <f>IF(Table_13[[#This Row],[Temps d''achat]]&gt;9.5,Table_13[[#This Row],[Montant]],"")</f>
        <v/>
      </c>
    </row>
    <row r="161" spans="1:8" x14ac:dyDescent="0.3">
      <c r="A161" s="34">
        <v>15</v>
      </c>
      <c r="B161" s="35">
        <v>9.69</v>
      </c>
      <c r="C161" s="36">
        <v>100.72</v>
      </c>
      <c r="D161" s="37" t="s">
        <v>10</v>
      </c>
      <c r="E161" s="47" t="str">
        <f>IF(Table_13[[#This Row],[Temps d''achat]]&lt;4,1,"")</f>
        <v/>
      </c>
      <c r="F161" s="47">
        <f>IF(Table_13[[#This Row],[Temps d''achat]]&gt;9.5,1,"")</f>
        <v>1</v>
      </c>
      <c r="G161" s="49" t="str">
        <f>IF(Table_13[[#This Row],[Temps d''achat]]&lt;4,Table_13[[#This Row],[Montant]],"")</f>
        <v/>
      </c>
      <c r="H161" s="49">
        <f>IF(Table_13[[#This Row],[Temps d''achat]]&gt;9.5,Table_13[[#This Row],[Montant]],"")</f>
        <v>100.72</v>
      </c>
    </row>
    <row r="162" spans="1:8" x14ac:dyDescent="0.3">
      <c r="A162" s="30">
        <v>15</v>
      </c>
      <c r="B162" s="31">
        <v>9.5299999999999994</v>
      </c>
      <c r="C162" s="32">
        <v>73.02</v>
      </c>
      <c r="D162" s="33" t="s">
        <v>10</v>
      </c>
      <c r="E162" s="47" t="str">
        <f>IF(Table_13[[#This Row],[Temps d''achat]]&lt;4,1,"")</f>
        <v/>
      </c>
      <c r="F162" s="47">
        <f>IF(Table_13[[#This Row],[Temps d''achat]]&gt;9.5,1,"")</f>
        <v>1</v>
      </c>
      <c r="G162" s="49" t="str">
        <f>IF(Table_13[[#This Row],[Temps d''achat]]&lt;4,Table_13[[#This Row],[Montant]],"")</f>
        <v/>
      </c>
      <c r="H162" s="49">
        <f>IF(Table_13[[#This Row],[Temps d''achat]]&gt;9.5,Table_13[[#This Row],[Montant]],"")</f>
        <v>73.02</v>
      </c>
    </row>
    <row r="163" spans="1:8" x14ac:dyDescent="0.3">
      <c r="A163" s="30">
        <v>15</v>
      </c>
      <c r="B163" s="31">
        <v>5.35</v>
      </c>
      <c r="C163" s="32">
        <v>43.32</v>
      </c>
      <c r="D163" s="33" t="s">
        <v>10</v>
      </c>
      <c r="E163" s="47" t="str">
        <f>IF(Table_13[[#This Row],[Temps d''achat]]&lt;4,1,"")</f>
        <v/>
      </c>
      <c r="F163" s="47" t="str">
        <f>IF(Table_13[[#This Row],[Temps d''achat]]&gt;9.5,1,"")</f>
        <v/>
      </c>
      <c r="G163" s="49" t="str">
        <f>IF(Table_13[[#This Row],[Temps d''achat]]&lt;4,Table_13[[#This Row],[Montant]],"")</f>
        <v/>
      </c>
      <c r="H163" s="49" t="str">
        <f>IF(Table_13[[#This Row],[Temps d''achat]]&gt;9.5,Table_13[[#This Row],[Montant]],"")</f>
        <v/>
      </c>
    </row>
    <row r="164" spans="1:8" x14ac:dyDescent="0.3">
      <c r="A164" s="30">
        <v>15</v>
      </c>
      <c r="B164" s="31">
        <v>6.65</v>
      </c>
      <c r="C164" s="32">
        <v>54.56</v>
      </c>
      <c r="D164" s="33" t="s">
        <v>10</v>
      </c>
      <c r="E164" s="47" t="str">
        <f>IF(Table_13[[#This Row],[Temps d''achat]]&lt;4,1,"")</f>
        <v/>
      </c>
      <c r="F164" s="47" t="str">
        <f>IF(Table_13[[#This Row],[Temps d''achat]]&gt;9.5,1,"")</f>
        <v/>
      </c>
      <c r="G164" s="49" t="str">
        <f>IF(Table_13[[#This Row],[Temps d''achat]]&lt;4,Table_13[[#This Row],[Montant]],"")</f>
        <v/>
      </c>
      <c r="H164" s="49" t="str">
        <f>IF(Table_13[[#This Row],[Temps d''achat]]&gt;9.5,Table_13[[#This Row],[Montant]],"")</f>
        <v/>
      </c>
    </row>
    <row r="165" spans="1:8" x14ac:dyDescent="0.3">
      <c r="A165" s="34">
        <v>15</v>
      </c>
      <c r="B165" s="35">
        <v>7.42</v>
      </c>
      <c r="C165" s="36">
        <v>53.4</v>
      </c>
      <c r="D165" s="37" t="s">
        <v>10</v>
      </c>
      <c r="E165" s="47" t="str">
        <f>IF(Table_13[[#This Row],[Temps d''achat]]&lt;4,1,"")</f>
        <v/>
      </c>
      <c r="F165" s="47" t="str">
        <f>IF(Table_13[[#This Row],[Temps d''achat]]&gt;9.5,1,"")</f>
        <v/>
      </c>
      <c r="G165" s="49" t="str">
        <f>IF(Table_13[[#This Row],[Temps d''achat]]&lt;4,Table_13[[#This Row],[Montant]],"")</f>
        <v/>
      </c>
      <c r="H165" s="49" t="str">
        <f>IF(Table_13[[#This Row],[Temps d''achat]]&gt;9.5,Table_13[[#This Row],[Montant]],"")</f>
        <v/>
      </c>
    </row>
    <row r="166" spans="1:8" x14ac:dyDescent="0.3">
      <c r="A166" s="30">
        <v>15</v>
      </c>
      <c r="B166" s="31">
        <v>4.62</v>
      </c>
      <c r="C166" s="32">
        <v>65.36</v>
      </c>
      <c r="D166" s="33" t="s">
        <v>10</v>
      </c>
      <c r="E166" s="47" t="str">
        <f>IF(Table_13[[#This Row],[Temps d''achat]]&lt;4,1,"")</f>
        <v/>
      </c>
      <c r="F166" s="47" t="str">
        <f>IF(Table_13[[#This Row],[Temps d''achat]]&gt;9.5,1,"")</f>
        <v/>
      </c>
      <c r="G166" s="49" t="str">
        <f>IF(Table_13[[#This Row],[Temps d''achat]]&lt;4,Table_13[[#This Row],[Montant]],"")</f>
        <v/>
      </c>
      <c r="H166" s="49" t="str">
        <f>IF(Table_13[[#This Row],[Temps d''achat]]&gt;9.5,Table_13[[#This Row],[Montant]],"")</f>
        <v/>
      </c>
    </row>
    <row r="167" spans="1:8" x14ac:dyDescent="0.3">
      <c r="A167" s="30">
        <v>15</v>
      </c>
      <c r="B167" s="31">
        <v>5.59</v>
      </c>
      <c r="C167" s="32">
        <v>68.12</v>
      </c>
      <c r="D167" s="33" t="s">
        <v>10</v>
      </c>
      <c r="E167" s="47" t="str">
        <f>IF(Table_13[[#This Row],[Temps d''achat]]&lt;4,1,"")</f>
        <v/>
      </c>
      <c r="F167" s="47" t="str">
        <f>IF(Table_13[[#This Row],[Temps d''achat]]&gt;9.5,1,"")</f>
        <v/>
      </c>
      <c r="G167" s="49" t="str">
        <f>IF(Table_13[[#This Row],[Temps d''achat]]&lt;4,Table_13[[#This Row],[Montant]],"")</f>
        <v/>
      </c>
      <c r="H167" s="49" t="str">
        <f>IF(Table_13[[#This Row],[Temps d''achat]]&gt;9.5,Table_13[[#This Row],[Montant]],"")</f>
        <v/>
      </c>
    </row>
    <row r="168" spans="1:8" x14ac:dyDescent="0.3">
      <c r="A168" s="30">
        <v>15</v>
      </c>
      <c r="B168" s="31">
        <v>2.6</v>
      </c>
      <c r="C168" s="32">
        <v>9.8000000000000007</v>
      </c>
      <c r="D168" s="33" t="s">
        <v>10</v>
      </c>
      <c r="E168" s="47">
        <f>IF(Table_13[[#This Row],[Temps d''achat]]&lt;4,1,"")</f>
        <v>1</v>
      </c>
      <c r="F168" s="47" t="str">
        <f>IF(Table_13[[#This Row],[Temps d''achat]]&gt;9.5,1,"")</f>
        <v/>
      </c>
      <c r="G168" s="49">
        <f>IF(Table_13[[#This Row],[Temps d''achat]]&lt;4,Table_13[[#This Row],[Montant]],"")</f>
        <v>9.8000000000000007</v>
      </c>
      <c r="H168" s="49" t="str">
        <f>IF(Table_13[[#This Row],[Temps d''achat]]&gt;9.5,Table_13[[#This Row],[Montant]],"")</f>
        <v/>
      </c>
    </row>
    <row r="169" spans="1:8" x14ac:dyDescent="0.3">
      <c r="A169" s="34">
        <v>15</v>
      </c>
      <c r="B169" s="35">
        <v>12.6</v>
      </c>
      <c r="C169" s="36">
        <v>120.86</v>
      </c>
      <c r="D169" s="37" t="s">
        <v>10</v>
      </c>
      <c r="E169" s="47" t="str">
        <f>IF(Table_13[[#This Row],[Temps d''achat]]&lt;4,1,"")</f>
        <v/>
      </c>
      <c r="F169" s="47">
        <f>IF(Table_13[[#This Row],[Temps d''achat]]&gt;9.5,1,"")</f>
        <v>1</v>
      </c>
      <c r="G169" s="49" t="str">
        <f>IF(Table_13[[#This Row],[Temps d''achat]]&lt;4,Table_13[[#This Row],[Montant]],"")</f>
        <v/>
      </c>
      <c r="H169" s="49">
        <f>IF(Table_13[[#This Row],[Temps d''achat]]&gt;9.5,Table_13[[#This Row],[Montant]],"")</f>
        <v>120.86</v>
      </c>
    </row>
    <row r="170" spans="1:8" x14ac:dyDescent="0.3">
      <c r="A170" s="34">
        <v>15</v>
      </c>
      <c r="B170" s="35">
        <v>10.9</v>
      </c>
      <c r="C170" s="36">
        <v>77.13</v>
      </c>
      <c r="D170" s="37" t="s">
        <v>10</v>
      </c>
      <c r="E170" s="47" t="str">
        <f>IF(Table_13[[#This Row],[Temps d''achat]]&lt;4,1,"")</f>
        <v/>
      </c>
      <c r="F170" s="47">
        <f>IF(Table_13[[#This Row],[Temps d''achat]]&gt;9.5,1,"")</f>
        <v>1</v>
      </c>
      <c r="G170" s="49" t="str">
        <f>IF(Table_13[[#This Row],[Temps d''achat]]&lt;4,Table_13[[#This Row],[Montant]],"")</f>
        <v/>
      </c>
      <c r="H170" s="49">
        <f>IF(Table_13[[#This Row],[Temps d''achat]]&gt;9.5,Table_13[[#This Row],[Montant]],"")</f>
        <v>77.13</v>
      </c>
    </row>
    <row r="171" spans="1:8" x14ac:dyDescent="0.3">
      <c r="A171" s="30">
        <v>16</v>
      </c>
      <c r="B171" s="31">
        <v>5.22</v>
      </c>
      <c r="C171" s="32">
        <v>48.26</v>
      </c>
      <c r="D171" s="33" t="s">
        <v>22</v>
      </c>
      <c r="E171" s="47" t="str">
        <f>IF(Table_13[[#This Row],[Temps d''achat]]&lt;4,1,"")</f>
        <v/>
      </c>
      <c r="F171" s="47" t="str">
        <f>IF(Table_13[[#This Row],[Temps d''achat]]&gt;9.5,1,"")</f>
        <v/>
      </c>
      <c r="G171" s="49" t="str">
        <f>IF(Table_13[[#This Row],[Temps d''achat]]&lt;4,Table_13[[#This Row],[Montant]],"")</f>
        <v/>
      </c>
      <c r="H171" s="49" t="str">
        <f>IF(Table_13[[#This Row],[Temps d''achat]]&gt;9.5,Table_13[[#This Row],[Montant]],"")</f>
        <v/>
      </c>
    </row>
    <row r="172" spans="1:8" x14ac:dyDescent="0.3">
      <c r="A172" s="34">
        <v>16</v>
      </c>
      <c r="B172" s="35">
        <v>5.91</v>
      </c>
      <c r="C172" s="36">
        <v>56.36</v>
      </c>
      <c r="D172" s="37" t="s">
        <v>22</v>
      </c>
      <c r="E172" s="47" t="str">
        <f>IF(Table_13[[#This Row],[Temps d''achat]]&lt;4,1,"")</f>
        <v/>
      </c>
      <c r="F172" s="47" t="str">
        <f>IF(Table_13[[#This Row],[Temps d''achat]]&gt;9.5,1,"")</f>
        <v/>
      </c>
      <c r="G172" s="49" t="str">
        <f>IF(Table_13[[#This Row],[Temps d''achat]]&lt;4,Table_13[[#This Row],[Montant]],"")</f>
        <v/>
      </c>
      <c r="H172" s="49" t="str">
        <f>IF(Table_13[[#This Row],[Temps d''achat]]&gt;9.5,Table_13[[#This Row],[Montant]],"")</f>
        <v/>
      </c>
    </row>
    <row r="173" spans="1:8" x14ac:dyDescent="0.3">
      <c r="A173" s="30">
        <v>16</v>
      </c>
      <c r="B173" s="31">
        <v>9.15</v>
      </c>
      <c r="C173" s="32">
        <v>69.040000000000006</v>
      </c>
      <c r="D173" s="33" t="s">
        <v>22</v>
      </c>
      <c r="E173" s="47" t="str">
        <f>IF(Table_13[[#This Row],[Temps d''achat]]&lt;4,1,"")</f>
        <v/>
      </c>
      <c r="F173" s="47" t="str">
        <f>IF(Table_13[[#This Row],[Temps d''achat]]&gt;9.5,1,"")</f>
        <v/>
      </c>
      <c r="G173" s="49" t="str">
        <f>IF(Table_13[[#This Row],[Temps d''achat]]&lt;4,Table_13[[#This Row],[Montant]],"")</f>
        <v/>
      </c>
      <c r="H173" s="49" t="str">
        <f>IF(Table_13[[#This Row],[Temps d''achat]]&gt;9.5,Table_13[[#This Row],[Montant]],"")</f>
        <v/>
      </c>
    </row>
    <row r="174" spans="1:8" x14ac:dyDescent="0.3">
      <c r="A174" s="34">
        <v>16</v>
      </c>
      <c r="B174" s="35">
        <v>4.34</v>
      </c>
      <c r="C174" s="36">
        <v>35.799999999999997</v>
      </c>
      <c r="D174" s="37" t="s">
        <v>22</v>
      </c>
      <c r="E174" s="47" t="str">
        <f>IF(Table_13[[#This Row],[Temps d''achat]]&lt;4,1,"")</f>
        <v/>
      </c>
      <c r="F174" s="47" t="str">
        <f>IF(Table_13[[#This Row],[Temps d''achat]]&gt;9.5,1,"")</f>
        <v/>
      </c>
      <c r="G174" s="49" t="str">
        <f>IF(Table_13[[#This Row],[Temps d''achat]]&lt;4,Table_13[[#This Row],[Montant]],"")</f>
        <v/>
      </c>
      <c r="H174" s="49" t="str">
        <f>IF(Table_13[[#This Row],[Temps d''achat]]&gt;9.5,Table_13[[#This Row],[Montant]],"")</f>
        <v/>
      </c>
    </row>
    <row r="175" spans="1:8" x14ac:dyDescent="0.3">
      <c r="A175" s="34">
        <v>16</v>
      </c>
      <c r="B175" s="35">
        <v>9.65</v>
      </c>
      <c r="C175" s="36">
        <v>53.41</v>
      </c>
      <c r="D175" s="37" t="s">
        <v>22</v>
      </c>
      <c r="E175" s="47" t="str">
        <f>IF(Table_13[[#This Row],[Temps d''achat]]&lt;4,1,"")</f>
        <v/>
      </c>
      <c r="F175" s="47">
        <f>IF(Table_13[[#This Row],[Temps d''achat]]&gt;9.5,1,"")</f>
        <v>1</v>
      </c>
      <c r="G175" s="49" t="str">
        <f>IF(Table_13[[#This Row],[Temps d''achat]]&lt;4,Table_13[[#This Row],[Montant]],"")</f>
        <v/>
      </c>
      <c r="H175" s="49">
        <f>IF(Table_13[[#This Row],[Temps d''achat]]&gt;9.5,Table_13[[#This Row],[Montant]],"")</f>
        <v>53.41</v>
      </c>
    </row>
    <row r="176" spans="1:8" x14ac:dyDescent="0.3">
      <c r="A176" s="34">
        <v>16</v>
      </c>
      <c r="B176" s="35">
        <v>8.2899999999999991</v>
      </c>
      <c r="C176" s="36">
        <v>115.29</v>
      </c>
      <c r="D176" s="37" t="s">
        <v>22</v>
      </c>
      <c r="E176" s="47" t="str">
        <f>IF(Table_13[[#This Row],[Temps d''achat]]&lt;4,1,"")</f>
        <v/>
      </c>
      <c r="F176" s="47" t="str">
        <f>IF(Table_13[[#This Row],[Temps d''achat]]&gt;9.5,1,"")</f>
        <v/>
      </c>
      <c r="G176" s="49" t="str">
        <f>IF(Table_13[[#This Row],[Temps d''achat]]&lt;4,Table_13[[#This Row],[Montant]],"")</f>
        <v/>
      </c>
      <c r="H176" s="49" t="str">
        <f>IF(Table_13[[#This Row],[Temps d''achat]]&gt;9.5,Table_13[[#This Row],[Montant]],"")</f>
        <v/>
      </c>
    </row>
    <row r="177" spans="1:8" x14ac:dyDescent="0.3">
      <c r="A177" s="34">
        <v>16</v>
      </c>
      <c r="B177" s="35">
        <v>9.99</v>
      </c>
      <c r="C177" s="36">
        <v>64.83</v>
      </c>
      <c r="D177" s="37" t="s">
        <v>10</v>
      </c>
      <c r="E177" s="47" t="str">
        <f>IF(Table_13[[#This Row],[Temps d''achat]]&lt;4,1,"")</f>
        <v/>
      </c>
      <c r="F177" s="47">
        <f>IF(Table_13[[#This Row],[Temps d''achat]]&gt;9.5,1,"")</f>
        <v>1</v>
      </c>
      <c r="G177" s="49" t="str">
        <f>IF(Table_13[[#This Row],[Temps d''achat]]&lt;4,Table_13[[#This Row],[Montant]],"")</f>
        <v/>
      </c>
      <c r="H177" s="49">
        <f>IF(Table_13[[#This Row],[Temps d''achat]]&gt;9.5,Table_13[[#This Row],[Montant]],"")</f>
        <v>64.83</v>
      </c>
    </row>
    <row r="178" spans="1:8" x14ac:dyDescent="0.3">
      <c r="A178" s="30">
        <v>16</v>
      </c>
      <c r="B178" s="31">
        <v>9.0399999999999991</v>
      </c>
      <c r="C178" s="32">
        <v>89.08</v>
      </c>
      <c r="D178" s="33" t="s">
        <v>10</v>
      </c>
      <c r="E178" s="47" t="str">
        <f>IF(Table_13[[#This Row],[Temps d''achat]]&lt;4,1,"")</f>
        <v/>
      </c>
      <c r="F178" s="47" t="str">
        <f>IF(Table_13[[#This Row],[Temps d''achat]]&gt;9.5,1,"")</f>
        <v/>
      </c>
      <c r="G178" s="49" t="str">
        <f>IF(Table_13[[#This Row],[Temps d''achat]]&lt;4,Table_13[[#This Row],[Montant]],"")</f>
        <v/>
      </c>
      <c r="H178" s="49" t="str">
        <f>IF(Table_13[[#This Row],[Temps d''achat]]&gt;9.5,Table_13[[#This Row],[Montant]],"")</f>
        <v/>
      </c>
    </row>
    <row r="179" spans="1:8" x14ac:dyDescent="0.3">
      <c r="A179" s="34">
        <v>16</v>
      </c>
      <c r="B179" s="35">
        <v>6.49</v>
      </c>
      <c r="C179" s="36">
        <v>63.52</v>
      </c>
      <c r="D179" s="37" t="s">
        <v>10</v>
      </c>
      <c r="E179" s="47" t="str">
        <f>IF(Table_13[[#This Row],[Temps d''achat]]&lt;4,1,"")</f>
        <v/>
      </c>
      <c r="F179" s="47" t="str">
        <f>IF(Table_13[[#This Row],[Temps d''achat]]&gt;9.5,1,"")</f>
        <v/>
      </c>
      <c r="G179" s="49" t="str">
        <f>IF(Table_13[[#This Row],[Temps d''achat]]&lt;4,Table_13[[#This Row],[Montant]],"")</f>
        <v/>
      </c>
      <c r="H179" s="49" t="str">
        <f>IF(Table_13[[#This Row],[Temps d''achat]]&gt;9.5,Table_13[[#This Row],[Montant]],"")</f>
        <v/>
      </c>
    </row>
    <row r="180" spans="1:8" x14ac:dyDescent="0.3">
      <c r="A180" s="30">
        <v>16</v>
      </c>
      <c r="B180" s="31">
        <v>9.3800000000000008</v>
      </c>
      <c r="C180" s="32">
        <v>90.42</v>
      </c>
      <c r="D180" s="33" t="s">
        <v>10</v>
      </c>
      <c r="E180" s="47" t="str">
        <f>IF(Table_13[[#This Row],[Temps d''achat]]&lt;4,1,"")</f>
        <v/>
      </c>
      <c r="F180" s="47" t="str">
        <f>IF(Table_13[[#This Row],[Temps d''achat]]&gt;9.5,1,"")</f>
        <v/>
      </c>
      <c r="G180" s="49" t="str">
        <f>IF(Table_13[[#This Row],[Temps d''achat]]&lt;4,Table_13[[#This Row],[Montant]],"")</f>
        <v/>
      </c>
      <c r="H180" s="49" t="str">
        <f>IF(Table_13[[#This Row],[Temps d''achat]]&gt;9.5,Table_13[[#This Row],[Montant]],"")</f>
        <v/>
      </c>
    </row>
    <row r="181" spans="1:8" x14ac:dyDescent="0.3">
      <c r="A181" s="30">
        <v>16</v>
      </c>
      <c r="B181" s="31">
        <v>6.66</v>
      </c>
      <c r="C181" s="32">
        <v>55.42</v>
      </c>
      <c r="D181" s="33" t="s">
        <v>10</v>
      </c>
      <c r="E181" s="47" t="str">
        <f>IF(Table_13[[#This Row],[Temps d''achat]]&lt;4,1,"")</f>
        <v/>
      </c>
      <c r="F181" s="47" t="str">
        <f>IF(Table_13[[#This Row],[Temps d''achat]]&gt;9.5,1,"")</f>
        <v/>
      </c>
      <c r="G181" s="49" t="str">
        <f>IF(Table_13[[#This Row],[Temps d''achat]]&lt;4,Table_13[[#This Row],[Montant]],"")</f>
        <v/>
      </c>
      <c r="H181" s="49" t="str">
        <f>IF(Table_13[[#This Row],[Temps d''achat]]&gt;9.5,Table_13[[#This Row],[Montant]],"")</f>
        <v/>
      </c>
    </row>
    <row r="182" spans="1:8" x14ac:dyDescent="0.3">
      <c r="A182" s="30">
        <v>16</v>
      </c>
      <c r="B182" s="31">
        <v>8.74</v>
      </c>
      <c r="C182" s="32">
        <v>83.38</v>
      </c>
      <c r="D182" s="33" t="s">
        <v>10</v>
      </c>
      <c r="E182" s="47" t="str">
        <f>IF(Table_13[[#This Row],[Temps d''achat]]&lt;4,1,"")</f>
        <v/>
      </c>
      <c r="F182" s="47" t="str">
        <f>IF(Table_13[[#This Row],[Temps d''achat]]&gt;9.5,1,"")</f>
        <v/>
      </c>
      <c r="G182" s="49" t="str">
        <f>IF(Table_13[[#This Row],[Temps d''achat]]&lt;4,Table_13[[#This Row],[Montant]],"")</f>
        <v/>
      </c>
      <c r="H182" s="49" t="str">
        <f>IF(Table_13[[#This Row],[Temps d''achat]]&gt;9.5,Table_13[[#This Row],[Montant]],"")</f>
        <v/>
      </c>
    </row>
    <row r="183" spans="1:8" x14ac:dyDescent="0.3">
      <c r="A183" s="34">
        <v>16</v>
      </c>
      <c r="B183" s="35">
        <v>2.8</v>
      </c>
      <c r="C183" s="36">
        <v>63</v>
      </c>
      <c r="D183" s="37" t="s">
        <v>10</v>
      </c>
      <c r="E183" s="47">
        <f>IF(Table_13[[#This Row],[Temps d''achat]]&lt;4,1,"")</f>
        <v>1</v>
      </c>
      <c r="F183" s="47" t="str">
        <f>IF(Table_13[[#This Row],[Temps d''achat]]&gt;9.5,1,"")</f>
        <v/>
      </c>
      <c r="G183" s="49">
        <f>IF(Table_13[[#This Row],[Temps d''achat]]&lt;4,Table_13[[#This Row],[Montant]],"")</f>
        <v>63</v>
      </c>
      <c r="H183" s="49" t="str">
        <f>IF(Table_13[[#This Row],[Temps d''achat]]&gt;9.5,Table_13[[#This Row],[Montant]],"")</f>
        <v/>
      </c>
    </row>
    <row r="184" spans="1:8" x14ac:dyDescent="0.3">
      <c r="A184" s="30">
        <v>16</v>
      </c>
      <c r="B184" s="31">
        <v>11.9</v>
      </c>
      <c r="C184" s="32">
        <v>79.23</v>
      </c>
      <c r="D184" s="33" t="s">
        <v>10</v>
      </c>
      <c r="E184" s="47" t="str">
        <f>IF(Table_13[[#This Row],[Temps d''achat]]&lt;4,1,"")</f>
        <v/>
      </c>
      <c r="F184" s="47">
        <f>IF(Table_13[[#This Row],[Temps d''achat]]&gt;9.5,1,"")</f>
        <v>1</v>
      </c>
      <c r="G184" s="49" t="str">
        <f>IF(Table_13[[#This Row],[Temps d''achat]]&lt;4,Table_13[[#This Row],[Montant]],"")</f>
        <v/>
      </c>
      <c r="H184" s="49">
        <f>IF(Table_13[[#This Row],[Temps d''achat]]&gt;9.5,Table_13[[#This Row],[Montant]],"")</f>
        <v>79.23</v>
      </c>
    </row>
    <row r="185" spans="1:8" x14ac:dyDescent="0.3">
      <c r="A185" s="30">
        <v>17</v>
      </c>
      <c r="B185" s="31">
        <v>6.06</v>
      </c>
      <c r="C185" s="32">
        <v>55.41</v>
      </c>
      <c r="D185" s="33" t="s">
        <v>22</v>
      </c>
      <c r="E185" s="47" t="str">
        <f>IF(Table_13[[#This Row],[Temps d''achat]]&lt;4,1,"")</f>
        <v/>
      </c>
      <c r="F185" s="47" t="str">
        <f>IF(Table_13[[#This Row],[Temps d''achat]]&gt;9.5,1,"")</f>
        <v/>
      </c>
      <c r="G185" s="49" t="str">
        <f>IF(Table_13[[#This Row],[Temps d''achat]]&lt;4,Table_13[[#This Row],[Montant]],"")</f>
        <v/>
      </c>
      <c r="H185" s="49" t="str">
        <f>IF(Table_13[[#This Row],[Temps d''achat]]&gt;9.5,Table_13[[#This Row],[Montant]],"")</f>
        <v/>
      </c>
    </row>
    <row r="186" spans="1:8" x14ac:dyDescent="0.3">
      <c r="A186" s="34">
        <v>17</v>
      </c>
      <c r="B186" s="35">
        <v>5.35</v>
      </c>
      <c r="C186" s="36">
        <v>40.880000000000003</v>
      </c>
      <c r="D186" s="37" t="s">
        <v>22</v>
      </c>
      <c r="E186" s="47" t="str">
        <f>IF(Table_13[[#This Row],[Temps d''achat]]&lt;4,1,"")</f>
        <v/>
      </c>
      <c r="F186" s="47" t="str">
        <f>IF(Table_13[[#This Row],[Temps d''achat]]&gt;9.5,1,"")</f>
        <v/>
      </c>
      <c r="G186" s="49" t="str">
        <f>IF(Table_13[[#This Row],[Temps d''achat]]&lt;4,Table_13[[#This Row],[Montant]],"")</f>
        <v/>
      </c>
      <c r="H186" s="49" t="str">
        <f>IF(Table_13[[#This Row],[Temps d''achat]]&gt;9.5,Table_13[[#This Row],[Montant]],"")</f>
        <v/>
      </c>
    </row>
    <row r="187" spans="1:8" x14ac:dyDescent="0.3">
      <c r="A187" s="30">
        <v>17</v>
      </c>
      <c r="B187" s="31">
        <v>9.0500000000000007</v>
      </c>
      <c r="C187" s="32">
        <v>29.32</v>
      </c>
      <c r="D187" s="33" t="s">
        <v>22</v>
      </c>
      <c r="E187" s="47" t="str">
        <f>IF(Table_13[[#This Row],[Temps d''achat]]&lt;4,1,"")</f>
        <v/>
      </c>
      <c r="F187" s="47" t="str">
        <f>IF(Table_13[[#This Row],[Temps d''achat]]&gt;9.5,1,"")</f>
        <v/>
      </c>
      <c r="G187" s="49" t="str">
        <f>IF(Table_13[[#This Row],[Temps d''achat]]&lt;4,Table_13[[#This Row],[Montant]],"")</f>
        <v/>
      </c>
      <c r="H187" s="49" t="str">
        <f>IF(Table_13[[#This Row],[Temps d''achat]]&gt;9.5,Table_13[[#This Row],[Montant]],"")</f>
        <v/>
      </c>
    </row>
    <row r="188" spans="1:8" x14ac:dyDescent="0.3">
      <c r="A188" s="30">
        <v>17</v>
      </c>
      <c r="B188" s="31">
        <v>9.66</v>
      </c>
      <c r="C188" s="32">
        <v>55.39</v>
      </c>
      <c r="D188" s="33" t="s">
        <v>10</v>
      </c>
      <c r="E188" s="47" t="str">
        <f>IF(Table_13[[#This Row],[Temps d''achat]]&lt;4,1,"")</f>
        <v/>
      </c>
      <c r="F188" s="47">
        <f>IF(Table_13[[#This Row],[Temps d''achat]]&gt;9.5,1,"")</f>
        <v>1</v>
      </c>
      <c r="G188" s="49" t="str">
        <f>IF(Table_13[[#This Row],[Temps d''achat]]&lt;4,Table_13[[#This Row],[Montant]],"")</f>
        <v/>
      </c>
      <c r="H188" s="49">
        <f>IF(Table_13[[#This Row],[Temps d''achat]]&gt;9.5,Table_13[[#This Row],[Montant]],"")</f>
        <v>55.39</v>
      </c>
    </row>
    <row r="189" spans="1:8" x14ac:dyDescent="0.3">
      <c r="A189" s="30">
        <v>17</v>
      </c>
      <c r="B189" s="31">
        <v>9.17</v>
      </c>
      <c r="C189" s="32">
        <v>59.62</v>
      </c>
      <c r="D189" s="33" t="s">
        <v>10</v>
      </c>
      <c r="E189" s="47" t="str">
        <f>IF(Table_13[[#This Row],[Temps d''achat]]&lt;4,1,"")</f>
        <v/>
      </c>
      <c r="F189" s="47" t="str">
        <f>IF(Table_13[[#This Row],[Temps d''achat]]&gt;9.5,1,"")</f>
        <v/>
      </c>
      <c r="G189" s="49" t="str">
        <f>IF(Table_13[[#This Row],[Temps d''achat]]&lt;4,Table_13[[#This Row],[Montant]],"")</f>
        <v/>
      </c>
      <c r="H189" s="49" t="str">
        <f>IF(Table_13[[#This Row],[Temps d''achat]]&gt;9.5,Table_13[[#This Row],[Montant]],"")</f>
        <v/>
      </c>
    </row>
    <row r="190" spans="1:8" x14ac:dyDescent="0.3">
      <c r="A190" s="34">
        <v>17</v>
      </c>
      <c r="B190" s="35">
        <v>5.24</v>
      </c>
      <c r="C190" s="36">
        <v>42.46</v>
      </c>
      <c r="D190" s="37" t="s">
        <v>10</v>
      </c>
      <c r="E190" s="47" t="str">
        <f>IF(Table_13[[#This Row],[Temps d''achat]]&lt;4,1,"")</f>
        <v/>
      </c>
      <c r="F190" s="47" t="str">
        <f>IF(Table_13[[#This Row],[Temps d''achat]]&gt;9.5,1,"")</f>
        <v/>
      </c>
      <c r="G190" s="49" t="str">
        <f>IF(Table_13[[#This Row],[Temps d''achat]]&lt;4,Table_13[[#This Row],[Montant]],"")</f>
        <v/>
      </c>
      <c r="H190" s="49" t="str">
        <f>IF(Table_13[[#This Row],[Temps d''achat]]&gt;9.5,Table_13[[#This Row],[Montant]],"")</f>
        <v/>
      </c>
    </row>
    <row r="191" spans="1:8" x14ac:dyDescent="0.3">
      <c r="A191" s="34">
        <v>17</v>
      </c>
      <c r="B191" s="35">
        <v>7.7</v>
      </c>
      <c r="C191" s="36">
        <v>61.02</v>
      </c>
      <c r="D191" s="37" t="s">
        <v>10</v>
      </c>
      <c r="E191" s="47" t="str">
        <f>IF(Table_13[[#This Row],[Temps d''achat]]&lt;4,1,"")</f>
        <v/>
      </c>
      <c r="F191" s="47" t="str">
        <f>IF(Table_13[[#This Row],[Temps d''achat]]&gt;9.5,1,"")</f>
        <v/>
      </c>
      <c r="G191" s="49" t="str">
        <f>IF(Table_13[[#This Row],[Temps d''achat]]&lt;4,Table_13[[#This Row],[Montant]],"")</f>
        <v/>
      </c>
      <c r="H191" s="49" t="str">
        <f>IF(Table_13[[#This Row],[Temps d''achat]]&gt;9.5,Table_13[[#This Row],[Montant]],"")</f>
        <v/>
      </c>
    </row>
    <row r="192" spans="1:8" x14ac:dyDescent="0.3">
      <c r="A192" s="30">
        <v>17</v>
      </c>
      <c r="B192" s="31">
        <v>6.05</v>
      </c>
      <c r="C192" s="32">
        <v>67.25</v>
      </c>
      <c r="D192" s="33" t="s">
        <v>10</v>
      </c>
      <c r="E192" s="47" t="str">
        <f>IF(Table_13[[#This Row],[Temps d''achat]]&lt;4,1,"")</f>
        <v/>
      </c>
      <c r="F192" s="47" t="str">
        <f>IF(Table_13[[#This Row],[Temps d''achat]]&gt;9.5,1,"")</f>
        <v/>
      </c>
      <c r="G192" s="49" t="str">
        <f>IF(Table_13[[#This Row],[Temps d''achat]]&lt;4,Table_13[[#This Row],[Montant]],"")</f>
        <v/>
      </c>
      <c r="H192" s="49" t="str">
        <f>IF(Table_13[[#This Row],[Temps d''achat]]&gt;9.5,Table_13[[#This Row],[Montant]],"")</f>
        <v/>
      </c>
    </row>
    <row r="193" spans="1:8" x14ac:dyDescent="0.3">
      <c r="A193" s="34">
        <v>17</v>
      </c>
      <c r="B193" s="35">
        <v>5.99</v>
      </c>
      <c r="C193" s="36">
        <v>80.13</v>
      </c>
      <c r="D193" s="37" t="s">
        <v>10</v>
      </c>
      <c r="E193" s="47" t="str">
        <f>IF(Table_13[[#This Row],[Temps d''achat]]&lt;4,1,"")</f>
        <v/>
      </c>
      <c r="F193" s="47" t="str">
        <f>IF(Table_13[[#This Row],[Temps d''achat]]&gt;9.5,1,"")</f>
        <v/>
      </c>
      <c r="G193" s="49" t="str">
        <f>IF(Table_13[[#This Row],[Temps d''achat]]&lt;4,Table_13[[#This Row],[Montant]],"")</f>
        <v/>
      </c>
      <c r="H193" s="49" t="str">
        <f>IF(Table_13[[#This Row],[Temps d''achat]]&gt;9.5,Table_13[[#This Row],[Montant]],"")</f>
        <v/>
      </c>
    </row>
    <row r="194" spans="1:8" x14ac:dyDescent="0.3">
      <c r="A194" s="30">
        <v>17</v>
      </c>
      <c r="B194" s="31">
        <v>7.93</v>
      </c>
      <c r="C194" s="32">
        <v>61.63</v>
      </c>
      <c r="D194" s="33" t="s">
        <v>10</v>
      </c>
      <c r="E194" s="47" t="str">
        <f>IF(Table_13[[#This Row],[Temps d''achat]]&lt;4,1,"")</f>
        <v/>
      </c>
      <c r="F194" s="47" t="str">
        <f>IF(Table_13[[#This Row],[Temps d''achat]]&gt;9.5,1,"")</f>
        <v/>
      </c>
      <c r="G194" s="49" t="str">
        <f>IF(Table_13[[#This Row],[Temps d''achat]]&lt;4,Table_13[[#This Row],[Montant]],"")</f>
        <v/>
      </c>
      <c r="H194" s="49" t="str">
        <f>IF(Table_13[[#This Row],[Temps d''achat]]&gt;9.5,Table_13[[#This Row],[Montant]],"")</f>
        <v/>
      </c>
    </row>
    <row r="195" spans="1:8" x14ac:dyDescent="0.3">
      <c r="A195" s="34">
        <v>17</v>
      </c>
      <c r="B195" s="35">
        <v>9.1</v>
      </c>
      <c r="C195" s="36">
        <v>52.07</v>
      </c>
      <c r="D195" s="37" t="s">
        <v>10</v>
      </c>
      <c r="E195" s="47" t="str">
        <f>IF(Table_13[[#This Row],[Temps d''achat]]&lt;4,1,"")</f>
        <v/>
      </c>
      <c r="F195" s="47" t="str">
        <f>IF(Table_13[[#This Row],[Temps d''achat]]&gt;9.5,1,"")</f>
        <v/>
      </c>
      <c r="G195" s="49" t="str">
        <f>IF(Table_13[[#This Row],[Temps d''achat]]&lt;4,Table_13[[#This Row],[Montant]],"")</f>
        <v/>
      </c>
      <c r="H195" s="49" t="str">
        <f>IF(Table_13[[#This Row],[Temps d''achat]]&gt;9.5,Table_13[[#This Row],[Montant]],"")</f>
        <v/>
      </c>
    </row>
    <row r="196" spans="1:8" x14ac:dyDescent="0.3">
      <c r="A196" s="30">
        <v>17</v>
      </c>
      <c r="B196" s="31">
        <v>6.91</v>
      </c>
      <c r="C196" s="32">
        <v>52.93</v>
      </c>
      <c r="D196" s="33" t="s">
        <v>10</v>
      </c>
      <c r="E196" s="47" t="str">
        <f>IF(Table_13[[#This Row],[Temps d''achat]]&lt;4,1,"")</f>
        <v/>
      </c>
      <c r="F196" s="47" t="str">
        <f>IF(Table_13[[#This Row],[Temps d''achat]]&gt;9.5,1,"")</f>
        <v/>
      </c>
      <c r="G196" s="49" t="str">
        <f>IF(Table_13[[#This Row],[Temps d''achat]]&lt;4,Table_13[[#This Row],[Montant]],"")</f>
        <v/>
      </c>
      <c r="H196" s="49" t="str">
        <f>IF(Table_13[[#This Row],[Temps d''achat]]&gt;9.5,Table_13[[#This Row],[Montant]],"")</f>
        <v/>
      </c>
    </row>
    <row r="197" spans="1:8" x14ac:dyDescent="0.3">
      <c r="A197" s="30">
        <v>17</v>
      </c>
      <c r="B197" s="31">
        <v>2</v>
      </c>
      <c r="C197" s="32">
        <v>29.17</v>
      </c>
      <c r="D197" s="33" t="s">
        <v>10</v>
      </c>
      <c r="E197" s="47">
        <f>IF(Table_13[[#This Row],[Temps d''achat]]&lt;4,1,"")</f>
        <v>1</v>
      </c>
      <c r="F197" s="47" t="str">
        <f>IF(Table_13[[#This Row],[Temps d''achat]]&gt;9.5,1,"")</f>
        <v/>
      </c>
      <c r="G197" s="49">
        <f>IF(Table_13[[#This Row],[Temps d''achat]]&lt;4,Table_13[[#This Row],[Montant]],"")</f>
        <v>29.17</v>
      </c>
      <c r="H197" s="49" t="str">
        <f>IF(Table_13[[#This Row],[Temps d''achat]]&gt;9.5,Table_13[[#This Row],[Montant]],"")</f>
        <v/>
      </c>
    </row>
    <row r="198" spans="1:8" x14ac:dyDescent="0.3">
      <c r="A198" s="34">
        <v>17</v>
      </c>
      <c r="B198" s="35">
        <v>10.199999999999999</v>
      </c>
      <c r="C198" s="36">
        <v>45.79</v>
      </c>
      <c r="D198" s="37" t="s">
        <v>10</v>
      </c>
      <c r="E198" s="47" t="str">
        <f>IF(Table_13[[#This Row],[Temps d''achat]]&lt;4,1,"")</f>
        <v/>
      </c>
      <c r="F198" s="47">
        <f>IF(Table_13[[#This Row],[Temps d''achat]]&gt;9.5,1,"")</f>
        <v>1</v>
      </c>
      <c r="G198" s="49" t="str">
        <f>IF(Table_13[[#This Row],[Temps d''achat]]&lt;4,Table_13[[#This Row],[Montant]],"")</f>
        <v/>
      </c>
      <c r="H198" s="49">
        <f>IF(Table_13[[#This Row],[Temps d''achat]]&gt;9.5,Table_13[[#This Row],[Montant]],"")</f>
        <v>45.79</v>
      </c>
    </row>
    <row r="199" spans="1:8" x14ac:dyDescent="0.3">
      <c r="A199" s="30">
        <v>17</v>
      </c>
      <c r="B199" s="31">
        <v>10</v>
      </c>
      <c r="C199" s="32">
        <v>88.16</v>
      </c>
      <c r="D199" s="33" t="s">
        <v>10</v>
      </c>
      <c r="E199" s="47" t="str">
        <f>IF(Table_13[[#This Row],[Temps d''achat]]&lt;4,1,"")</f>
        <v/>
      </c>
      <c r="F199" s="47">
        <f>IF(Table_13[[#This Row],[Temps d''achat]]&gt;9.5,1,"")</f>
        <v>1</v>
      </c>
      <c r="G199" s="49" t="str">
        <f>IF(Table_13[[#This Row],[Temps d''achat]]&lt;4,Table_13[[#This Row],[Montant]],"")</f>
        <v/>
      </c>
      <c r="H199" s="49">
        <f>IF(Table_13[[#This Row],[Temps d''achat]]&gt;9.5,Table_13[[#This Row],[Montant]],"")</f>
        <v>88.16</v>
      </c>
    </row>
    <row r="200" spans="1:8" x14ac:dyDescent="0.3">
      <c r="A200" s="34">
        <v>17</v>
      </c>
      <c r="B200" s="35">
        <v>10.1</v>
      </c>
      <c r="C200" s="36">
        <v>87.63</v>
      </c>
      <c r="D200" s="37" t="s">
        <v>10</v>
      </c>
      <c r="E200" s="47" t="str">
        <f>IF(Table_13[[#This Row],[Temps d''achat]]&lt;4,1,"")</f>
        <v/>
      </c>
      <c r="F200" s="47">
        <f>IF(Table_13[[#This Row],[Temps d''achat]]&gt;9.5,1,"")</f>
        <v>1</v>
      </c>
      <c r="G200" s="49" t="str">
        <f>IF(Table_13[[#This Row],[Temps d''achat]]&lt;4,Table_13[[#This Row],[Montant]],"")</f>
        <v/>
      </c>
      <c r="H200" s="49">
        <f>IF(Table_13[[#This Row],[Temps d''achat]]&gt;9.5,Table_13[[#This Row],[Montant]],"")</f>
        <v>87.63</v>
      </c>
    </row>
    <row r="201" spans="1:8" x14ac:dyDescent="0.3">
      <c r="A201" s="30">
        <v>18</v>
      </c>
      <c r="B201" s="31">
        <v>8.39</v>
      </c>
      <c r="C201" s="32">
        <v>72.72</v>
      </c>
      <c r="D201" s="33" t="s">
        <v>22</v>
      </c>
      <c r="E201" s="47" t="str">
        <f>IF(Table_13[[#This Row],[Temps d''achat]]&lt;4,1,"")</f>
        <v/>
      </c>
      <c r="F201" s="47" t="str">
        <f>IF(Table_13[[#This Row],[Temps d''achat]]&gt;9.5,1,"")</f>
        <v/>
      </c>
      <c r="G201" s="49" t="str">
        <f>IF(Table_13[[#This Row],[Temps d''achat]]&lt;4,Table_13[[#This Row],[Montant]],"")</f>
        <v/>
      </c>
      <c r="H201" s="49" t="str">
        <f>IF(Table_13[[#This Row],[Temps d''achat]]&gt;9.5,Table_13[[#This Row],[Montant]],"")</f>
        <v/>
      </c>
    </row>
    <row r="202" spans="1:8" x14ac:dyDescent="0.3">
      <c r="A202" s="34">
        <v>18</v>
      </c>
      <c r="B202" s="35">
        <v>9.1999999999999993</v>
      </c>
      <c r="C202" s="36">
        <v>76.39</v>
      </c>
      <c r="D202" s="37" t="s">
        <v>22</v>
      </c>
      <c r="E202" s="47" t="str">
        <f>IF(Table_13[[#This Row],[Temps d''achat]]&lt;4,1,"")</f>
        <v/>
      </c>
      <c r="F202" s="47" t="str">
        <f>IF(Table_13[[#This Row],[Temps d''achat]]&gt;9.5,1,"")</f>
        <v/>
      </c>
      <c r="G202" s="49" t="str">
        <f>IF(Table_13[[#This Row],[Temps d''achat]]&lt;4,Table_13[[#This Row],[Montant]],"")</f>
        <v/>
      </c>
      <c r="H202" s="49" t="str">
        <f>IF(Table_13[[#This Row],[Temps d''achat]]&gt;9.5,Table_13[[#This Row],[Montant]],"")</f>
        <v/>
      </c>
    </row>
    <row r="203" spans="1:8" x14ac:dyDescent="0.3">
      <c r="A203" s="30">
        <v>18</v>
      </c>
      <c r="B203" s="31">
        <v>8.1</v>
      </c>
      <c r="C203" s="32">
        <v>77.16</v>
      </c>
      <c r="D203" s="33" t="s">
        <v>22</v>
      </c>
      <c r="E203" s="47" t="str">
        <f>IF(Table_13[[#This Row],[Temps d''achat]]&lt;4,1,"")</f>
        <v/>
      </c>
      <c r="F203" s="47" t="str">
        <f>IF(Table_13[[#This Row],[Temps d''achat]]&gt;9.5,1,"")</f>
        <v/>
      </c>
      <c r="G203" s="49" t="str">
        <f>IF(Table_13[[#This Row],[Temps d''achat]]&lt;4,Table_13[[#This Row],[Montant]],"")</f>
        <v/>
      </c>
      <c r="H203" s="49" t="str">
        <f>IF(Table_13[[#This Row],[Temps d''achat]]&gt;9.5,Table_13[[#This Row],[Montant]],"")</f>
        <v/>
      </c>
    </row>
    <row r="204" spans="1:8" x14ac:dyDescent="0.3">
      <c r="A204" s="34">
        <v>18</v>
      </c>
      <c r="B204" s="35">
        <v>6.06</v>
      </c>
      <c r="C204" s="36">
        <v>52.84</v>
      </c>
      <c r="D204" s="37" t="s">
        <v>22</v>
      </c>
      <c r="E204" s="47" t="str">
        <f>IF(Table_13[[#This Row],[Temps d''achat]]&lt;4,1,"")</f>
        <v/>
      </c>
      <c r="F204" s="47" t="str">
        <f>IF(Table_13[[#This Row],[Temps d''achat]]&gt;9.5,1,"")</f>
        <v/>
      </c>
      <c r="G204" s="49" t="str">
        <f>IF(Table_13[[#This Row],[Temps d''achat]]&lt;4,Table_13[[#This Row],[Montant]],"")</f>
        <v/>
      </c>
      <c r="H204" s="49" t="str">
        <f>IF(Table_13[[#This Row],[Temps d''achat]]&gt;9.5,Table_13[[#This Row],[Montant]],"")</f>
        <v/>
      </c>
    </row>
    <row r="205" spans="1:8" x14ac:dyDescent="0.3">
      <c r="A205" s="30">
        <v>18</v>
      </c>
      <c r="B205" s="31">
        <v>9.99</v>
      </c>
      <c r="C205" s="32">
        <v>75.739999999999995</v>
      </c>
      <c r="D205" s="33" t="s">
        <v>22</v>
      </c>
      <c r="E205" s="47" t="str">
        <f>IF(Table_13[[#This Row],[Temps d''achat]]&lt;4,1,"")</f>
        <v/>
      </c>
      <c r="F205" s="47">
        <f>IF(Table_13[[#This Row],[Temps d''achat]]&gt;9.5,1,"")</f>
        <v>1</v>
      </c>
      <c r="G205" s="49" t="str">
        <f>IF(Table_13[[#This Row],[Temps d''achat]]&lt;4,Table_13[[#This Row],[Montant]],"")</f>
        <v/>
      </c>
      <c r="H205" s="49">
        <f>IF(Table_13[[#This Row],[Temps d''achat]]&gt;9.5,Table_13[[#This Row],[Montant]],"")</f>
        <v>75.739999999999995</v>
      </c>
    </row>
    <row r="206" spans="1:8" x14ac:dyDescent="0.3">
      <c r="A206" s="30">
        <v>18</v>
      </c>
      <c r="B206" s="31">
        <v>5.66</v>
      </c>
      <c r="C206" s="32">
        <v>48.8</v>
      </c>
      <c r="D206" s="33" t="s">
        <v>22</v>
      </c>
      <c r="E206" s="47" t="str">
        <f>IF(Table_13[[#This Row],[Temps d''achat]]&lt;4,1,"")</f>
        <v/>
      </c>
      <c r="F206" s="47" t="str">
        <f>IF(Table_13[[#This Row],[Temps d''achat]]&gt;9.5,1,"")</f>
        <v/>
      </c>
      <c r="G206" s="49" t="str">
        <f>IF(Table_13[[#This Row],[Temps d''achat]]&lt;4,Table_13[[#This Row],[Montant]],"")</f>
        <v/>
      </c>
      <c r="H206" s="49" t="str">
        <f>IF(Table_13[[#This Row],[Temps d''achat]]&gt;9.5,Table_13[[#This Row],[Montant]],"")</f>
        <v/>
      </c>
    </row>
    <row r="207" spans="1:8" x14ac:dyDescent="0.3">
      <c r="A207" s="30">
        <v>18</v>
      </c>
      <c r="B207" s="31">
        <v>7.54</v>
      </c>
      <c r="C207" s="32">
        <v>75.03</v>
      </c>
      <c r="D207" s="33" t="s">
        <v>22</v>
      </c>
      <c r="E207" s="47" t="str">
        <f>IF(Table_13[[#This Row],[Temps d''achat]]&lt;4,1,"")</f>
        <v/>
      </c>
      <c r="F207" s="47" t="str">
        <f>IF(Table_13[[#This Row],[Temps d''achat]]&gt;9.5,1,"")</f>
        <v/>
      </c>
      <c r="G207" s="49" t="str">
        <f>IF(Table_13[[#This Row],[Temps d''achat]]&lt;4,Table_13[[#This Row],[Montant]],"")</f>
        <v/>
      </c>
      <c r="H207" s="49" t="str">
        <f>IF(Table_13[[#This Row],[Temps d''achat]]&gt;9.5,Table_13[[#This Row],[Montant]],"")</f>
        <v/>
      </c>
    </row>
    <row r="208" spans="1:8" x14ac:dyDescent="0.3">
      <c r="A208" s="34">
        <v>18</v>
      </c>
      <c r="B208" s="35">
        <v>4.3</v>
      </c>
      <c r="C208" s="36">
        <v>52.51</v>
      </c>
      <c r="D208" s="37" t="s">
        <v>22</v>
      </c>
      <c r="E208" s="47" t="str">
        <f>IF(Table_13[[#This Row],[Temps d''achat]]&lt;4,1,"")</f>
        <v/>
      </c>
      <c r="F208" s="47" t="str">
        <f>IF(Table_13[[#This Row],[Temps d''achat]]&gt;9.5,1,"")</f>
        <v/>
      </c>
      <c r="G208" s="49" t="str">
        <f>IF(Table_13[[#This Row],[Temps d''achat]]&lt;4,Table_13[[#This Row],[Montant]],"")</f>
        <v/>
      </c>
      <c r="H208" s="49" t="str">
        <f>IF(Table_13[[#This Row],[Temps d''achat]]&gt;9.5,Table_13[[#This Row],[Montant]],"")</f>
        <v/>
      </c>
    </row>
    <row r="209" spans="1:8" x14ac:dyDescent="0.3">
      <c r="A209" s="34">
        <v>18</v>
      </c>
      <c r="B209" s="35">
        <v>7.57</v>
      </c>
      <c r="C209" s="36">
        <v>73.78</v>
      </c>
      <c r="D209" s="37" t="s">
        <v>10</v>
      </c>
      <c r="E209" s="47" t="str">
        <f>IF(Table_13[[#This Row],[Temps d''achat]]&lt;4,1,"")</f>
        <v/>
      </c>
      <c r="F209" s="47" t="str">
        <f>IF(Table_13[[#This Row],[Temps d''achat]]&gt;9.5,1,"")</f>
        <v/>
      </c>
      <c r="G209" s="49" t="str">
        <f>IF(Table_13[[#This Row],[Temps d''achat]]&lt;4,Table_13[[#This Row],[Montant]],"")</f>
        <v/>
      </c>
      <c r="H209" s="49" t="str">
        <f>IF(Table_13[[#This Row],[Temps d''achat]]&gt;9.5,Table_13[[#This Row],[Montant]],"")</f>
        <v/>
      </c>
    </row>
    <row r="210" spans="1:8" x14ac:dyDescent="0.3">
      <c r="A210" s="30">
        <v>18</v>
      </c>
      <c r="B210" s="31">
        <v>6.84</v>
      </c>
      <c r="C210" s="32">
        <v>81.88</v>
      </c>
      <c r="D210" s="33" t="s">
        <v>10</v>
      </c>
      <c r="E210" s="47" t="str">
        <f>IF(Table_13[[#This Row],[Temps d''achat]]&lt;4,1,"")</f>
        <v/>
      </c>
      <c r="F210" s="47" t="str">
        <f>IF(Table_13[[#This Row],[Temps d''achat]]&gt;9.5,1,"")</f>
        <v/>
      </c>
      <c r="G210" s="49" t="str">
        <f>IF(Table_13[[#This Row],[Temps d''achat]]&lt;4,Table_13[[#This Row],[Montant]],"")</f>
        <v/>
      </c>
      <c r="H210" s="49" t="str">
        <f>IF(Table_13[[#This Row],[Temps d''achat]]&gt;9.5,Table_13[[#This Row],[Montant]],"")</f>
        <v/>
      </c>
    </row>
    <row r="211" spans="1:8" x14ac:dyDescent="0.3">
      <c r="A211" s="34">
        <v>18</v>
      </c>
      <c r="B211" s="35">
        <v>4.0199999999999996</v>
      </c>
      <c r="C211" s="36">
        <v>70</v>
      </c>
      <c r="D211" s="37" t="s">
        <v>10</v>
      </c>
      <c r="E211" s="47" t="str">
        <f>IF(Table_13[[#This Row],[Temps d''achat]]&lt;4,1,"")</f>
        <v/>
      </c>
      <c r="F211" s="47" t="str">
        <f>IF(Table_13[[#This Row],[Temps d''achat]]&gt;9.5,1,"")</f>
        <v/>
      </c>
      <c r="G211" s="49" t="str">
        <f>IF(Table_13[[#This Row],[Temps d''achat]]&lt;4,Table_13[[#This Row],[Montant]],"")</f>
        <v/>
      </c>
      <c r="H211" s="49" t="str">
        <f>IF(Table_13[[#This Row],[Temps d''achat]]&gt;9.5,Table_13[[#This Row],[Montant]],"")</f>
        <v/>
      </c>
    </row>
    <row r="212" spans="1:8" x14ac:dyDescent="0.3">
      <c r="A212" s="34">
        <v>18</v>
      </c>
      <c r="B212" s="35">
        <v>7.31</v>
      </c>
      <c r="C212" s="36">
        <v>53.57</v>
      </c>
      <c r="D212" s="37" t="s">
        <v>10</v>
      </c>
      <c r="E212" s="47" t="str">
        <f>IF(Table_13[[#This Row],[Temps d''achat]]&lt;4,1,"")</f>
        <v/>
      </c>
      <c r="F212" s="47" t="str">
        <f>IF(Table_13[[#This Row],[Temps d''achat]]&gt;9.5,1,"")</f>
        <v/>
      </c>
      <c r="G212" s="49" t="str">
        <f>IF(Table_13[[#This Row],[Temps d''achat]]&lt;4,Table_13[[#This Row],[Montant]],"")</f>
        <v/>
      </c>
      <c r="H212" s="49" t="str">
        <f>IF(Table_13[[#This Row],[Temps d''achat]]&gt;9.5,Table_13[[#This Row],[Montant]],"")</f>
        <v/>
      </c>
    </row>
    <row r="213" spans="1:8" x14ac:dyDescent="0.3">
      <c r="A213" s="34">
        <v>18</v>
      </c>
      <c r="B213" s="35">
        <v>6.54</v>
      </c>
      <c r="C213" s="36">
        <v>60.5</v>
      </c>
      <c r="D213" s="37" t="s">
        <v>10</v>
      </c>
      <c r="E213" s="47" t="str">
        <f>IF(Table_13[[#This Row],[Temps d''achat]]&lt;4,1,"")</f>
        <v/>
      </c>
      <c r="F213" s="47" t="str">
        <f>IF(Table_13[[#This Row],[Temps d''achat]]&gt;9.5,1,"")</f>
        <v/>
      </c>
      <c r="G213" s="49" t="str">
        <f>IF(Table_13[[#This Row],[Temps d''achat]]&lt;4,Table_13[[#This Row],[Montant]],"")</f>
        <v/>
      </c>
      <c r="H213" s="49" t="str">
        <f>IF(Table_13[[#This Row],[Temps d''achat]]&gt;9.5,Table_13[[#This Row],[Montant]],"")</f>
        <v/>
      </c>
    </row>
    <row r="214" spans="1:8" x14ac:dyDescent="0.3">
      <c r="A214" s="34">
        <v>18</v>
      </c>
      <c r="B214" s="35">
        <v>2.6</v>
      </c>
      <c r="C214" s="36">
        <v>42.51</v>
      </c>
      <c r="D214" s="37" t="s">
        <v>10</v>
      </c>
      <c r="E214" s="47">
        <f>IF(Table_13[[#This Row],[Temps d''achat]]&lt;4,1,"")</f>
        <v>1</v>
      </c>
      <c r="F214" s="47" t="str">
        <f>IF(Table_13[[#This Row],[Temps d''achat]]&gt;9.5,1,"")</f>
        <v/>
      </c>
      <c r="G214" s="49">
        <f>IF(Table_13[[#This Row],[Temps d''achat]]&lt;4,Table_13[[#This Row],[Montant]],"")</f>
        <v>42.51</v>
      </c>
      <c r="H214" s="49" t="str">
        <f>IF(Table_13[[#This Row],[Temps d''achat]]&gt;9.5,Table_13[[#This Row],[Montant]],"")</f>
        <v/>
      </c>
    </row>
    <row r="215" spans="1:8" x14ac:dyDescent="0.3">
      <c r="A215" s="34">
        <v>18</v>
      </c>
      <c r="B215" s="35">
        <v>11.1</v>
      </c>
      <c r="C215" s="36">
        <v>100.82</v>
      </c>
      <c r="D215" s="37" t="s">
        <v>10</v>
      </c>
      <c r="E215" s="47" t="str">
        <f>IF(Table_13[[#This Row],[Temps d''achat]]&lt;4,1,"")</f>
        <v/>
      </c>
      <c r="F215" s="47">
        <f>IF(Table_13[[#This Row],[Temps d''achat]]&gt;9.5,1,"")</f>
        <v>1</v>
      </c>
      <c r="G215" s="49" t="str">
        <f>IF(Table_13[[#This Row],[Temps d''achat]]&lt;4,Table_13[[#This Row],[Montant]],"")</f>
        <v/>
      </c>
      <c r="H215" s="49">
        <f>IF(Table_13[[#This Row],[Temps d''achat]]&gt;9.5,Table_13[[#This Row],[Montant]],"")</f>
        <v>100.82</v>
      </c>
    </row>
    <row r="216" spans="1:8" x14ac:dyDescent="0.3">
      <c r="A216" s="34">
        <v>19</v>
      </c>
      <c r="B216" s="35">
        <v>6.57</v>
      </c>
      <c r="C216" s="36">
        <v>64.61</v>
      </c>
      <c r="D216" s="37" t="s">
        <v>22</v>
      </c>
      <c r="E216" s="47" t="str">
        <f>IF(Table_13[[#This Row],[Temps d''achat]]&lt;4,1,"")</f>
        <v/>
      </c>
      <c r="F216" s="47" t="str">
        <f>IF(Table_13[[#This Row],[Temps d''achat]]&gt;9.5,1,"")</f>
        <v/>
      </c>
      <c r="G216" s="49" t="str">
        <f>IF(Table_13[[#This Row],[Temps d''achat]]&lt;4,Table_13[[#This Row],[Montant]],"")</f>
        <v/>
      </c>
      <c r="H216" s="49" t="str">
        <f>IF(Table_13[[#This Row],[Temps d''achat]]&gt;9.5,Table_13[[#This Row],[Montant]],"")</f>
        <v/>
      </c>
    </row>
    <row r="217" spans="1:8" x14ac:dyDescent="0.3">
      <c r="A217" s="34">
        <v>19</v>
      </c>
      <c r="B217" s="35">
        <v>7.59</v>
      </c>
      <c r="C217" s="36">
        <v>58.01</v>
      </c>
      <c r="D217" s="37" t="s">
        <v>22</v>
      </c>
      <c r="E217" s="47" t="str">
        <f>IF(Table_13[[#This Row],[Temps d''achat]]&lt;4,1,"")</f>
        <v/>
      </c>
      <c r="F217" s="47" t="str">
        <f>IF(Table_13[[#This Row],[Temps d''achat]]&gt;9.5,1,"")</f>
        <v/>
      </c>
      <c r="G217" s="49" t="str">
        <f>IF(Table_13[[#This Row],[Temps d''achat]]&lt;4,Table_13[[#This Row],[Montant]],"")</f>
        <v/>
      </c>
      <c r="H217" s="49" t="str">
        <f>IF(Table_13[[#This Row],[Temps d''achat]]&gt;9.5,Table_13[[#This Row],[Montant]],"")</f>
        <v/>
      </c>
    </row>
    <row r="218" spans="1:8" x14ac:dyDescent="0.3">
      <c r="A218" s="30">
        <v>19</v>
      </c>
      <c r="B218" s="31">
        <v>5.0999999999999996</v>
      </c>
      <c r="C218" s="32">
        <v>47.22</v>
      </c>
      <c r="D218" s="33" t="s">
        <v>22</v>
      </c>
      <c r="E218" s="47" t="str">
        <f>IF(Table_13[[#This Row],[Temps d''achat]]&lt;4,1,"")</f>
        <v/>
      </c>
      <c r="F218" s="47" t="str">
        <f>IF(Table_13[[#This Row],[Temps d''achat]]&gt;9.5,1,"")</f>
        <v/>
      </c>
      <c r="G218" s="49" t="str">
        <f>IF(Table_13[[#This Row],[Temps d''achat]]&lt;4,Table_13[[#This Row],[Montant]],"")</f>
        <v/>
      </c>
      <c r="H218" s="49" t="str">
        <f>IF(Table_13[[#This Row],[Temps d''achat]]&gt;9.5,Table_13[[#This Row],[Montant]],"")</f>
        <v/>
      </c>
    </row>
    <row r="219" spans="1:8" x14ac:dyDescent="0.3">
      <c r="A219" s="34">
        <v>19</v>
      </c>
      <c r="B219" s="35">
        <v>7.3</v>
      </c>
      <c r="C219" s="36">
        <v>66.13</v>
      </c>
      <c r="D219" s="37" t="s">
        <v>10</v>
      </c>
      <c r="E219" s="47" t="str">
        <f>IF(Table_13[[#This Row],[Temps d''achat]]&lt;4,1,"")</f>
        <v/>
      </c>
      <c r="F219" s="47" t="str">
        <f>IF(Table_13[[#This Row],[Temps d''achat]]&gt;9.5,1,"")</f>
        <v/>
      </c>
      <c r="G219" s="49" t="str">
        <f>IF(Table_13[[#This Row],[Temps d''achat]]&lt;4,Table_13[[#This Row],[Montant]],"")</f>
        <v/>
      </c>
      <c r="H219" s="49" t="str">
        <f>IF(Table_13[[#This Row],[Temps d''achat]]&gt;9.5,Table_13[[#This Row],[Montant]],"")</f>
        <v/>
      </c>
    </row>
    <row r="220" spans="1:8" x14ac:dyDescent="0.3">
      <c r="A220" s="34">
        <v>19</v>
      </c>
      <c r="B220" s="35">
        <v>6.41</v>
      </c>
      <c r="C220" s="36">
        <v>26.77</v>
      </c>
      <c r="D220" s="37" t="s">
        <v>10</v>
      </c>
      <c r="E220" s="47" t="str">
        <f>IF(Table_13[[#This Row],[Temps d''achat]]&lt;4,1,"")</f>
        <v/>
      </c>
      <c r="F220" s="47" t="str">
        <f>IF(Table_13[[#This Row],[Temps d''achat]]&gt;9.5,1,"")</f>
        <v/>
      </c>
      <c r="G220" s="49" t="str">
        <f>IF(Table_13[[#This Row],[Temps d''achat]]&lt;4,Table_13[[#This Row],[Montant]],"")</f>
        <v/>
      </c>
      <c r="H220" s="49" t="str">
        <f>IF(Table_13[[#This Row],[Temps d''achat]]&gt;9.5,Table_13[[#This Row],[Montant]],"")</f>
        <v/>
      </c>
    </row>
    <row r="221" spans="1:8" x14ac:dyDescent="0.3">
      <c r="A221" s="30">
        <v>19</v>
      </c>
      <c r="B221" s="31">
        <v>7.79</v>
      </c>
      <c r="C221" s="32">
        <v>34.770000000000003</v>
      </c>
      <c r="D221" s="33" t="s">
        <v>10</v>
      </c>
      <c r="E221" s="47" t="str">
        <f>IF(Table_13[[#This Row],[Temps d''achat]]&lt;4,1,"")</f>
        <v/>
      </c>
      <c r="F221" s="47" t="str">
        <f>IF(Table_13[[#This Row],[Temps d''achat]]&gt;9.5,1,"")</f>
        <v/>
      </c>
      <c r="G221" s="49" t="str">
        <f>IF(Table_13[[#This Row],[Temps d''achat]]&lt;4,Table_13[[#This Row],[Montant]],"")</f>
        <v/>
      </c>
      <c r="H221" s="49" t="str">
        <f>IF(Table_13[[#This Row],[Temps d''achat]]&gt;9.5,Table_13[[#This Row],[Montant]],"")</f>
        <v/>
      </c>
    </row>
    <row r="222" spans="1:8" x14ac:dyDescent="0.3">
      <c r="A222" s="30">
        <v>19</v>
      </c>
      <c r="B222" s="31">
        <v>6.22</v>
      </c>
      <c r="C222" s="32">
        <v>33.18</v>
      </c>
      <c r="D222" s="33" t="s">
        <v>10</v>
      </c>
      <c r="E222" s="47" t="str">
        <f>IF(Table_13[[#This Row],[Temps d''achat]]&lt;4,1,"")</f>
        <v/>
      </c>
      <c r="F222" s="47" t="str">
        <f>IF(Table_13[[#This Row],[Temps d''achat]]&gt;9.5,1,"")</f>
        <v/>
      </c>
      <c r="G222" s="49" t="str">
        <f>IF(Table_13[[#This Row],[Temps d''achat]]&lt;4,Table_13[[#This Row],[Montant]],"")</f>
        <v/>
      </c>
      <c r="H222" s="49" t="str">
        <f>IF(Table_13[[#This Row],[Temps d''achat]]&gt;9.5,Table_13[[#This Row],[Montant]],"")</f>
        <v/>
      </c>
    </row>
    <row r="223" spans="1:8" x14ac:dyDescent="0.3">
      <c r="A223" s="34">
        <v>19</v>
      </c>
      <c r="B223" s="35">
        <v>7.73</v>
      </c>
      <c r="C223" s="36">
        <v>75.430000000000007</v>
      </c>
      <c r="D223" s="37" t="s">
        <v>10</v>
      </c>
      <c r="E223" s="47" t="str">
        <f>IF(Table_13[[#This Row],[Temps d''achat]]&lt;4,1,"")</f>
        <v/>
      </c>
      <c r="F223" s="47" t="str">
        <f>IF(Table_13[[#This Row],[Temps d''achat]]&gt;9.5,1,"")</f>
        <v/>
      </c>
      <c r="G223" s="49" t="str">
        <f>IF(Table_13[[#This Row],[Temps d''achat]]&lt;4,Table_13[[#This Row],[Montant]],"")</f>
        <v/>
      </c>
      <c r="H223" s="49" t="str">
        <f>IF(Table_13[[#This Row],[Temps d''achat]]&gt;9.5,Table_13[[#This Row],[Montant]],"")</f>
        <v/>
      </c>
    </row>
    <row r="224" spans="1:8" x14ac:dyDescent="0.3">
      <c r="A224" s="34">
        <v>19</v>
      </c>
      <c r="B224" s="35">
        <v>4.12</v>
      </c>
      <c r="C224" s="36">
        <v>37.869999999999997</v>
      </c>
      <c r="D224" s="37" t="s">
        <v>10</v>
      </c>
      <c r="E224" s="47" t="str">
        <f>IF(Table_13[[#This Row],[Temps d''achat]]&lt;4,1,"")</f>
        <v/>
      </c>
      <c r="F224" s="47" t="str">
        <f>IF(Table_13[[#This Row],[Temps d''achat]]&gt;9.5,1,"")</f>
        <v/>
      </c>
      <c r="G224" s="49" t="str">
        <f>IF(Table_13[[#This Row],[Temps d''achat]]&lt;4,Table_13[[#This Row],[Montant]],"")</f>
        <v/>
      </c>
      <c r="H224" s="49" t="str">
        <f>IF(Table_13[[#This Row],[Temps d''achat]]&gt;9.5,Table_13[[#This Row],[Montant]],"")</f>
        <v/>
      </c>
    </row>
    <row r="225" spans="1:8" x14ac:dyDescent="0.3">
      <c r="A225" s="30">
        <v>19</v>
      </c>
      <c r="B225" s="31">
        <v>8.7799999999999994</v>
      </c>
      <c r="C225" s="32">
        <v>61.87</v>
      </c>
      <c r="D225" s="33" t="s">
        <v>10</v>
      </c>
      <c r="E225" s="47" t="str">
        <f>IF(Table_13[[#This Row],[Temps d''achat]]&lt;4,1,"")</f>
        <v/>
      </c>
      <c r="F225" s="47" t="str">
        <f>IF(Table_13[[#This Row],[Temps d''achat]]&gt;9.5,1,"")</f>
        <v/>
      </c>
      <c r="G225" s="49" t="str">
        <f>IF(Table_13[[#This Row],[Temps d''achat]]&lt;4,Table_13[[#This Row],[Montant]],"")</f>
        <v/>
      </c>
      <c r="H225" s="49" t="str">
        <f>IF(Table_13[[#This Row],[Temps d''achat]]&gt;9.5,Table_13[[#This Row],[Montant]],"")</f>
        <v/>
      </c>
    </row>
    <row r="226" spans="1:8" x14ac:dyDescent="0.3">
      <c r="A226" s="34">
        <v>19</v>
      </c>
      <c r="B226" s="35">
        <v>3.8</v>
      </c>
      <c r="C226" s="36">
        <v>50.34</v>
      </c>
      <c r="D226" s="37" t="s">
        <v>10</v>
      </c>
      <c r="E226" s="47">
        <f>IF(Table_13[[#This Row],[Temps d''achat]]&lt;4,1,"")</f>
        <v>1</v>
      </c>
      <c r="F226" s="47" t="str">
        <f>IF(Table_13[[#This Row],[Temps d''achat]]&gt;9.5,1,"")</f>
        <v/>
      </c>
      <c r="G226" s="49">
        <f>IF(Table_13[[#This Row],[Temps d''achat]]&lt;4,Table_13[[#This Row],[Montant]],"")</f>
        <v>50.34</v>
      </c>
      <c r="H226" s="49" t="str">
        <f>IF(Table_13[[#This Row],[Temps d''achat]]&gt;9.5,Table_13[[#This Row],[Montant]],"")</f>
        <v/>
      </c>
    </row>
    <row r="227" spans="1:8" x14ac:dyDescent="0.3">
      <c r="A227" s="34">
        <v>19</v>
      </c>
      <c r="B227" s="35">
        <v>2.9</v>
      </c>
      <c r="C227" s="36">
        <v>31.65</v>
      </c>
      <c r="D227" s="37" t="s">
        <v>10</v>
      </c>
      <c r="E227" s="47">
        <f>IF(Table_13[[#This Row],[Temps d''achat]]&lt;4,1,"")</f>
        <v>1</v>
      </c>
      <c r="F227" s="47" t="str">
        <f>IF(Table_13[[#This Row],[Temps d''achat]]&gt;9.5,1,"")</f>
        <v/>
      </c>
      <c r="G227" s="49">
        <f>IF(Table_13[[#This Row],[Temps d''achat]]&lt;4,Table_13[[#This Row],[Montant]],"")</f>
        <v>31.65</v>
      </c>
      <c r="H227" s="49" t="str">
        <f>IF(Table_13[[#This Row],[Temps d''achat]]&gt;9.5,Table_13[[#This Row],[Montant]],"")</f>
        <v/>
      </c>
    </row>
    <row r="228" spans="1:8" x14ac:dyDescent="0.3">
      <c r="A228" s="30">
        <v>19</v>
      </c>
      <c r="B228" s="31">
        <v>3.8</v>
      </c>
      <c r="C228" s="32">
        <v>23.5</v>
      </c>
      <c r="D228" s="33" t="s">
        <v>10</v>
      </c>
      <c r="E228" s="47">
        <f>IF(Table_13[[#This Row],[Temps d''achat]]&lt;4,1,"")</f>
        <v>1</v>
      </c>
      <c r="F228" s="47" t="str">
        <f>IF(Table_13[[#This Row],[Temps d''achat]]&gt;9.5,1,"")</f>
        <v/>
      </c>
      <c r="G228" s="49">
        <f>IF(Table_13[[#This Row],[Temps d''achat]]&lt;4,Table_13[[#This Row],[Montant]],"")</f>
        <v>23.5</v>
      </c>
      <c r="H228" s="49" t="str">
        <f>IF(Table_13[[#This Row],[Temps d''achat]]&gt;9.5,Table_13[[#This Row],[Montant]],"")</f>
        <v/>
      </c>
    </row>
    <row r="229" spans="1:8" x14ac:dyDescent="0.3">
      <c r="A229" s="30">
        <v>19</v>
      </c>
      <c r="B229" s="31">
        <v>12.7</v>
      </c>
      <c r="C229" s="32">
        <v>89.68</v>
      </c>
      <c r="D229" s="33" t="s">
        <v>10</v>
      </c>
      <c r="E229" s="47" t="str">
        <f>IF(Table_13[[#This Row],[Temps d''achat]]&lt;4,1,"")</f>
        <v/>
      </c>
      <c r="F229" s="47">
        <f>IF(Table_13[[#This Row],[Temps d''achat]]&gt;9.5,1,"")</f>
        <v>1</v>
      </c>
      <c r="G229" s="49" t="str">
        <f>IF(Table_13[[#This Row],[Temps d''achat]]&lt;4,Table_13[[#This Row],[Montant]],"")</f>
        <v/>
      </c>
      <c r="H229" s="49">
        <f>IF(Table_13[[#This Row],[Temps d''achat]]&gt;9.5,Table_13[[#This Row],[Montant]],"")</f>
        <v>89.68</v>
      </c>
    </row>
    <row r="230" spans="1:8" x14ac:dyDescent="0.3">
      <c r="A230" s="34">
        <v>20</v>
      </c>
      <c r="B230" s="35">
        <v>6.41</v>
      </c>
      <c r="C230" s="36">
        <v>45.66</v>
      </c>
      <c r="D230" s="37" t="s">
        <v>22</v>
      </c>
      <c r="E230" s="47" t="str">
        <f>IF(Table_13[[#This Row],[Temps d''achat]]&lt;4,1,"")</f>
        <v/>
      </c>
      <c r="F230" s="47" t="str">
        <f>IF(Table_13[[#This Row],[Temps d''achat]]&gt;9.5,1,"")</f>
        <v/>
      </c>
      <c r="G230" s="49" t="str">
        <f>IF(Table_13[[#This Row],[Temps d''achat]]&lt;4,Table_13[[#This Row],[Montant]],"")</f>
        <v/>
      </c>
      <c r="H230" s="49" t="str">
        <f>IF(Table_13[[#This Row],[Temps d''achat]]&gt;9.5,Table_13[[#This Row],[Montant]],"")</f>
        <v/>
      </c>
    </row>
    <row r="231" spans="1:8" x14ac:dyDescent="0.3">
      <c r="A231" s="30">
        <v>20</v>
      </c>
      <c r="B231" s="31">
        <v>8.31</v>
      </c>
      <c r="C231" s="32">
        <v>64.02</v>
      </c>
      <c r="D231" s="33" t="s">
        <v>22</v>
      </c>
      <c r="E231" s="47" t="str">
        <f>IF(Table_13[[#This Row],[Temps d''achat]]&lt;4,1,"")</f>
        <v/>
      </c>
      <c r="F231" s="47" t="str">
        <f>IF(Table_13[[#This Row],[Temps d''achat]]&gt;9.5,1,"")</f>
        <v/>
      </c>
      <c r="G231" s="49" t="str">
        <f>IF(Table_13[[#This Row],[Temps d''achat]]&lt;4,Table_13[[#This Row],[Montant]],"")</f>
        <v/>
      </c>
      <c r="H231" s="49" t="str">
        <f>IF(Table_13[[#This Row],[Temps d''achat]]&gt;9.5,Table_13[[#This Row],[Montant]],"")</f>
        <v/>
      </c>
    </row>
    <row r="232" spans="1:8" x14ac:dyDescent="0.3">
      <c r="A232" s="34">
        <v>20</v>
      </c>
      <c r="B232" s="35">
        <v>7.31</v>
      </c>
      <c r="C232" s="36">
        <v>57.02</v>
      </c>
      <c r="D232" s="37" t="s">
        <v>22</v>
      </c>
      <c r="E232" s="47" t="str">
        <f>IF(Table_13[[#This Row],[Temps d''achat]]&lt;4,1,"")</f>
        <v/>
      </c>
      <c r="F232" s="47" t="str">
        <f>IF(Table_13[[#This Row],[Temps d''achat]]&gt;9.5,1,"")</f>
        <v/>
      </c>
      <c r="G232" s="49" t="str">
        <f>IF(Table_13[[#This Row],[Temps d''achat]]&lt;4,Table_13[[#This Row],[Montant]],"")</f>
        <v/>
      </c>
      <c r="H232" s="49" t="str">
        <f>IF(Table_13[[#This Row],[Temps d''achat]]&gt;9.5,Table_13[[#This Row],[Montant]],"")</f>
        <v/>
      </c>
    </row>
    <row r="233" spans="1:8" x14ac:dyDescent="0.3">
      <c r="A233" s="30">
        <v>20</v>
      </c>
      <c r="B233" s="31">
        <v>5.93</v>
      </c>
      <c r="C233" s="32">
        <v>53.41</v>
      </c>
      <c r="D233" s="33" t="s">
        <v>22</v>
      </c>
      <c r="E233" s="47" t="str">
        <f>IF(Table_13[[#This Row],[Temps d''achat]]&lt;4,1,"")</f>
        <v/>
      </c>
      <c r="F233" s="47" t="str">
        <f>IF(Table_13[[#This Row],[Temps d''achat]]&gt;9.5,1,"")</f>
        <v/>
      </c>
      <c r="G233" s="49" t="str">
        <f>IF(Table_13[[#This Row],[Temps d''achat]]&lt;4,Table_13[[#This Row],[Montant]],"")</f>
        <v/>
      </c>
      <c r="H233" s="49" t="str">
        <f>IF(Table_13[[#This Row],[Temps d''achat]]&gt;9.5,Table_13[[#This Row],[Montant]],"")</f>
        <v/>
      </c>
    </row>
    <row r="234" spans="1:8" x14ac:dyDescent="0.3">
      <c r="A234" s="34">
        <v>20</v>
      </c>
      <c r="B234" s="35">
        <v>9.0299999999999994</v>
      </c>
      <c r="C234" s="36">
        <v>68.260000000000005</v>
      </c>
      <c r="D234" s="37" t="s">
        <v>22</v>
      </c>
      <c r="E234" s="47" t="str">
        <f>IF(Table_13[[#This Row],[Temps d''achat]]&lt;4,1,"")</f>
        <v/>
      </c>
      <c r="F234" s="47" t="str">
        <f>IF(Table_13[[#This Row],[Temps d''achat]]&gt;9.5,1,"")</f>
        <v/>
      </c>
      <c r="G234" s="49" t="str">
        <f>IF(Table_13[[#This Row],[Temps d''achat]]&lt;4,Table_13[[#This Row],[Montant]],"")</f>
        <v/>
      </c>
      <c r="H234" s="49" t="str">
        <f>IF(Table_13[[#This Row],[Temps d''achat]]&gt;9.5,Table_13[[#This Row],[Montant]],"")</f>
        <v/>
      </c>
    </row>
    <row r="235" spans="1:8" x14ac:dyDescent="0.3">
      <c r="A235" s="34">
        <v>20</v>
      </c>
      <c r="B235" s="35">
        <v>7.36</v>
      </c>
      <c r="C235" s="36">
        <v>80.430000000000007</v>
      </c>
      <c r="D235" s="37" t="s">
        <v>22</v>
      </c>
      <c r="E235" s="47" t="str">
        <f>IF(Table_13[[#This Row],[Temps d''achat]]&lt;4,1,"")</f>
        <v/>
      </c>
      <c r="F235" s="47" t="str">
        <f>IF(Table_13[[#This Row],[Temps d''achat]]&gt;9.5,1,"")</f>
        <v/>
      </c>
      <c r="G235" s="49" t="str">
        <f>IF(Table_13[[#This Row],[Temps d''achat]]&lt;4,Table_13[[#This Row],[Montant]],"")</f>
        <v/>
      </c>
      <c r="H235" s="49" t="str">
        <f>IF(Table_13[[#This Row],[Temps d''achat]]&gt;9.5,Table_13[[#This Row],[Montant]],"")</f>
        <v/>
      </c>
    </row>
    <row r="236" spans="1:8" x14ac:dyDescent="0.3">
      <c r="A236" s="34">
        <v>20</v>
      </c>
      <c r="B236" s="35">
        <v>7.69</v>
      </c>
      <c r="C236" s="36">
        <v>57.42</v>
      </c>
      <c r="D236" s="37" t="s">
        <v>10</v>
      </c>
      <c r="E236" s="47" t="str">
        <f>IF(Table_13[[#This Row],[Temps d''achat]]&lt;4,1,"")</f>
        <v/>
      </c>
      <c r="F236" s="47" t="str">
        <f>IF(Table_13[[#This Row],[Temps d''achat]]&gt;9.5,1,"")</f>
        <v/>
      </c>
      <c r="G236" s="49" t="str">
        <f>IF(Table_13[[#This Row],[Temps d''achat]]&lt;4,Table_13[[#This Row],[Montant]],"")</f>
        <v/>
      </c>
      <c r="H236" s="49" t="str">
        <f>IF(Table_13[[#This Row],[Temps d''achat]]&gt;9.5,Table_13[[#This Row],[Montant]],"")</f>
        <v/>
      </c>
    </row>
    <row r="237" spans="1:8" x14ac:dyDescent="0.3">
      <c r="A237" s="30">
        <v>20</v>
      </c>
      <c r="B237" s="31">
        <v>5.88</v>
      </c>
      <c r="C237" s="32">
        <v>63.1</v>
      </c>
      <c r="D237" s="33" t="s">
        <v>10</v>
      </c>
      <c r="E237" s="47" t="str">
        <f>IF(Table_13[[#This Row],[Temps d''achat]]&lt;4,1,"")</f>
        <v/>
      </c>
      <c r="F237" s="47" t="str">
        <f>IF(Table_13[[#This Row],[Temps d''achat]]&gt;9.5,1,"")</f>
        <v/>
      </c>
      <c r="G237" s="49" t="str">
        <f>IF(Table_13[[#This Row],[Temps d''achat]]&lt;4,Table_13[[#This Row],[Montant]],"")</f>
        <v/>
      </c>
      <c r="H237" s="49" t="str">
        <f>IF(Table_13[[#This Row],[Temps d''achat]]&gt;9.5,Table_13[[#This Row],[Montant]],"")</f>
        <v/>
      </c>
    </row>
    <row r="238" spans="1:8" x14ac:dyDescent="0.3">
      <c r="A238" s="30">
        <v>20</v>
      </c>
      <c r="B238" s="31">
        <v>6.68</v>
      </c>
      <c r="C238" s="32">
        <v>74.41</v>
      </c>
      <c r="D238" s="33" t="s">
        <v>10</v>
      </c>
      <c r="E238" s="47" t="str">
        <f>IF(Table_13[[#This Row],[Temps d''achat]]&lt;4,1,"")</f>
        <v/>
      </c>
      <c r="F238" s="47" t="str">
        <f>IF(Table_13[[#This Row],[Temps d''achat]]&gt;9.5,1,"")</f>
        <v/>
      </c>
      <c r="G238" s="49" t="str">
        <f>IF(Table_13[[#This Row],[Temps d''achat]]&lt;4,Table_13[[#This Row],[Montant]],"")</f>
        <v/>
      </c>
      <c r="H238" s="49" t="str">
        <f>IF(Table_13[[#This Row],[Temps d''achat]]&gt;9.5,Table_13[[#This Row],[Montant]],"")</f>
        <v/>
      </c>
    </row>
    <row r="239" spans="1:8" x14ac:dyDescent="0.3">
      <c r="A239" s="30">
        <v>20</v>
      </c>
      <c r="B239" s="31">
        <v>4.78</v>
      </c>
      <c r="C239" s="32">
        <v>76.27</v>
      </c>
      <c r="D239" s="33" t="s">
        <v>10</v>
      </c>
      <c r="E239" s="47" t="str">
        <f>IF(Table_13[[#This Row],[Temps d''achat]]&lt;4,1,"")</f>
        <v/>
      </c>
      <c r="F239" s="47" t="str">
        <f>IF(Table_13[[#This Row],[Temps d''achat]]&gt;9.5,1,"")</f>
        <v/>
      </c>
      <c r="G239" s="49" t="str">
        <f>IF(Table_13[[#This Row],[Temps d''achat]]&lt;4,Table_13[[#This Row],[Montant]],"")</f>
        <v/>
      </c>
      <c r="H239" s="49" t="str">
        <f>IF(Table_13[[#This Row],[Temps d''achat]]&gt;9.5,Table_13[[#This Row],[Montant]],"")</f>
        <v/>
      </c>
    </row>
    <row r="240" spans="1:8" x14ac:dyDescent="0.3">
      <c r="A240" s="34">
        <v>20</v>
      </c>
      <c r="B240" s="35">
        <v>5.0999999999999996</v>
      </c>
      <c r="C240" s="36">
        <v>58.17</v>
      </c>
      <c r="D240" s="37" t="s">
        <v>10</v>
      </c>
      <c r="E240" s="47" t="str">
        <f>IF(Table_13[[#This Row],[Temps d''achat]]&lt;4,1,"")</f>
        <v/>
      </c>
      <c r="F240" s="47" t="str">
        <f>IF(Table_13[[#This Row],[Temps d''achat]]&gt;9.5,1,"")</f>
        <v/>
      </c>
      <c r="G240" s="49" t="str">
        <f>IF(Table_13[[#This Row],[Temps d''achat]]&lt;4,Table_13[[#This Row],[Montant]],"")</f>
        <v/>
      </c>
      <c r="H240" s="49" t="str">
        <f>IF(Table_13[[#This Row],[Temps d''achat]]&gt;9.5,Table_13[[#This Row],[Montant]],"")</f>
        <v/>
      </c>
    </row>
    <row r="241" spans="1:8" x14ac:dyDescent="0.3">
      <c r="A241" s="30">
        <v>20</v>
      </c>
      <c r="B241" s="31">
        <v>8.35</v>
      </c>
      <c r="C241" s="32">
        <v>41.23</v>
      </c>
      <c r="D241" s="33" t="s">
        <v>10</v>
      </c>
      <c r="E241" s="47" t="str">
        <f>IF(Table_13[[#This Row],[Temps d''achat]]&lt;4,1,"")</f>
        <v/>
      </c>
      <c r="F241" s="47" t="str">
        <f>IF(Table_13[[#This Row],[Temps d''achat]]&gt;9.5,1,"")</f>
        <v/>
      </c>
      <c r="G241" s="49" t="str">
        <f>IF(Table_13[[#This Row],[Temps d''achat]]&lt;4,Table_13[[#This Row],[Montant]],"")</f>
        <v/>
      </c>
      <c r="H241" s="49" t="str">
        <f>IF(Table_13[[#This Row],[Temps d''achat]]&gt;9.5,Table_13[[#This Row],[Montant]],"")</f>
        <v/>
      </c>
    </row>
    <row r="242" spans="1:8" x14ac:dyDescent="0.3">
      <c r="A242" s="34">
        <v>20</v>
      </c>
      <c r="B242" s="35">
        <v>7.84</v>
      </c>
      <c r="C242" s="36">
        <v>63.91</v>
      </c>
      <c r="D242" s="37" t="s">
        <v>10</v>
      </c>
      <c r="E242" s="47" t="str">
        <f>IF(Table_13[[#This Row],[Temps d''achat]]&lt;4,1,"")</f>
        <v/>
      </c>
      <c r="F242" s="47" t="str">
        <f>IF(Table_13[[#This Row],[Temps d''achat]]&gt;9.5,1,"")</f>
        <v/>
      </c>
      <c r="G242" s="49" t="str">
        <f>IF(Table_13[[#This Row],[Temps d''achat]]&lt;4,Table_13[[#This Row],[Montant]],"")</f>
        <v/>
      </c>
      <c r="H242" s="49" t="str">
        <f>IF(Table_13[[#This Row],[Temps d''achat]]&gt;9.5,Table_13[[#This Row],[Montant]],"")</f>
        <v/>
      </c>
    </row>
    <row r="243" spans="1:8" x14ac:dyDescent="0.3">
      <c r="A243" s="30">
        <v>20</v>
      </c>
      <c r="B243" s="31">
        <v>6.75</v>
      </c>
      <c r="C243" s="32">
        <v>79.989999999999995</v>
      </c>
      <c r="D243" s="33" t="s">
        <v>10</v>
      </c>
      <c r="E243" s="47" t="str">
        <f>IF(Table_13[[#This Row],[Temps d''achat]]&lt;4,1,"")</f>
        <v/>
      </c>
      <c r="F243" s="47" t="str">
        <f>IF(Table_13[[#This Row],[Temps d''achat]]&gt;9.5,1,"")</f>
        <v/>
      </c>
      <c r="G243" s="49" t="str">
        <f>IF(Table_13[[#This Row],[Temps d''achat]]&lt;4,Table_13[[#This Row],[Montant]],"")</f>
        <v/>
      </c>
      <c r="H243" s="49" t="str">
        <f>IF(Table_13[[#This Row],[Temps d''achat]]&gt;9.5,Table_13[[#This Row],[Montant]],"")</f>
        <v/>
      </c>
    </row>
    <row r="244" spans="1:8" x14ac:dyDescent="0.3">
      <c r="A244" s="34">
        <v>20</v>
      </c>
      <c r="B244" s="35">
        <v>4.46</v>
      </c>
      <c r="C244" s="36">
        <v>34.049999999999997</v>
      </c>
      <c r="D244" s="37" t="s">
        <v>10</v>
      </c>
      <c r="E244" s="47" t="str">
        <f>IF(Table_13[[#This Row],[Temps d''achat]]&lt;4,1,"")</f>
        <v/>
      </c>
      <c r="F244" s="47" t="str">
        <f>IF(Table_13[[#This Row],[Temps d''achat]]&gt;9.5,1,"")</f>
        <v/>
      </c>
      <c r="G244" s="49" t="str">
        <f>IF(Table_13[[#This Row],[Temps d''achat]]&lt;4,Table_13[[#This Row],[Montant]],"")</f>
        <v/>
      </c>
      <c r="H244" s="49" t="str">
        <f>IF(Table_13[[#This Row],[Temps d''achat]]&gt;9.5,Table_13[[#This Row],[Montant]],"")</f>
        <v/>
      </c>
    </row>
    <row r="245" spans="1:8" x14ac:dyDescent="0.3">
      <c r="A245" s="34">
        <v>20</v>
      </c>
      <c r="B245" s="35">
        <v>7.97</v>
      </c>
      <c r="C245" s="36">
        <v>104.75</v>
      </c>
      <c r="D245" s="37" t="s">
        <v>10</v>
      </c>
      <c r="E245" s="47" t="str">
        <f>IF(Table_13[[#This Row],[Temps d''achat]]&lt;4,1,"")</f>
        <v/>
      </c>
      <c r="F245" s="47" t="str">
        <f>IF(Table_13[[#This Row],[Temps d''achat]]&gt;9.5,1,"")</f>
        <v/>
      </c>
      <c r="G245" s="49" t="str">
        <f>IF(Table_13[[#This Row],[Temps d''achat]]&lt;4,Table_13[[#This Row],[Montant]],"")</f>
        <v/>
      </c>
      <c r="H245" s="49" t="str">
        <f>IF(Table_13[[#This Row],[Temps d''achat]]&gt;9.5,Table_13[[#This Row],[Montant]],"")</f>
        <v/>
      </c>
    </row>
    <row r="246" spans="1:8" x14ac:dyDescent="0.3">
      <c r="A246" s="30">
        <v>20</v>
      </c>
      <c r="B246" s="31">
        <v>3</v>
      </c>
      <c r="C246" s="32">
        <v>30.68</v>
      </c>
      <c r="D246" s="33" t="s">
        <v>10</v>
      </c>
      <c r="E246" s="47">
        <f>IF(Table_13[[#This Row],[Temps d''achat]]&lt;4,1,"")</f>
        <v>1</v>
      </c>
      <c r="F246" s="47" t="str">
        <f>IF(Table_13[[#This Row],[Temps d''achat]]&gt;9.5,1,"")</f>
        <v/>
      </c>
      <c r="G246" s="49">
        <f>IF(Table_13[[#This Row],[Temps d''achat]]&lt;4,Table_13[[#This Row],[Montant]],"")</f>
        <v>30.68</v>
      </c>
      <c r="H246" s="49" t="str">
        <f>IF(Table_13[[#This Row],[Temps d''achat]]&gt;9.5,Table_13[[#This Row],[Montant]],"")</f>
        <v/>
      </c>
    </row>
    <row r="247" spans="1:8" x14ac:dyDescent="0.3">
      <c r="A247" s="30">
        <v>20</v>
      </c>
      <c r="B247" s="31">
        <v>11.9</v>
      </c>
      <c r="C247" s="32">
        <v>95.17</v>
      </c>
      <c r="D247" s="33" t="s">
        <v>10</v>
      </c>
      <c r="E247" s="47" t="str">
        <f>IF(Table_13[[#This Row],[Temps d''achat]]&lt;4,1,"")</f>
        <v/>
      </c>
      <c r="F247" s="47">
        <f>IF(Table_13[[#This Row],[Temps d''achat]]&gt;9.5,1,"")</f>
        <v>1</v>
      </c>
      <c r="G247" s="49" t="str">
        <f>IF(Table_13[[#This Row],[Temps d''achat]]&lt;4,Table_13[[#This Row],[Montant]],"")</f>
        <v/>
      </c>
      <c r="H247" s="49">
        <f>IF(Table_13[[#This Row],[Temps d''achat]]&gt;9.5,Table_13[[#This Row],[Montant]],"")</f>
        <v>95.17</v>
      </c>
    </row>
    <row r="248" spans="1:8" x14ac:dyDescent="0.3">
      <c r="A248" s="34">
        <v>21</v>
      </c>
      <c r="B248" s="35">
        <v>7.27</v>
      </c>
      <c r="C248" s="36">
        <v>64.69</v>
      </c>
      <c r="D248" s="37" t="s">
        <v>10</v>
      </c>
      <c r="E248" s="47" t="str">
        <f>IF(Table_13[[#This Row],[Temps d''achat]]&lt;4,1,"")</f>
        <v/>
      </c>
      <c r="F248" s="47" t="str">
        <f>IF(Table_13[[#This Row],[Temps d''achat]]&gt;9.5,1,"")</f>
        <v/>
      </c>
      <c r="G248" s="49" t="str">
        <f>IF(Table_13[[#This Row],[Temps d''achat]]&lt;4,Table_13[[#This Row],[Montant]],"")</f>
        <v/>
      </c>
      <c r="H248" s="49" t="str">
        <f>IF(Table_13[[#This Row],[Temps d''achat]]&gt;9.5,Table_13[[#This Row],[Montant]],"")</f>
        <v/>
      </c>
    </row>
    <row r="249" spans="1:8" x14ac:dyDescent="0.3">
      <c r="A249" s="30">
        <v>21</v>
      </c>
      <c r="B249" s="31">
        <v>4.2</v>
      </c>
      <c r="C249" s="32">
        <v>44.29</v>
      </c>
      <c r="D249" s="33" t="s">
        <v>10</v>
      </c>
      <c r="E249" s="47" t="str">
        <f>IF(Table_13[[#This Row],[Temps d''achat]]&lt;4,1,"")</f>
        <v/>
      </c>
      <c r="F249" s="47" t="str">
        <f>IF(Table_13[[#This Row],[Temps d''achat]]&gt;9.5,1,"")</f>
        <v/>
      </c>
      <c r="G249" s="49" t="str">
        <f>IF(Table_13[[#This Row],[Temps d''achat]]&lt;4,Table_13[[#This Row],[Montant]],"")</f>
        <v/>
      </c>
      <c r="H249" s="49" t="str">
        <f>IF(Table_13[[#This Row],[Temps d''achat]]&gt;9.5,Table_13[[#This Row],[Montant]],"")</f>
        <v/>
      </c>
    </row>
    <row r="250" spans="1:8" x14ac:dyDescent="0.3">
      <c r="A250" s="30">
        <v>21</v>
      </c>
      <c r="B250" s="31">
        <v>7.87</v>
      </c>
      <c r="C250" s="32">
        <v>55.21</v>
      </c>
      <c r="D250" s="33" t="s">
        <v>10</v>
      </c>
      <c r="E250" s="47" t="str">
        <f>IF(Table_13[[#This Row],[Temps d''achat]]&lt;4,1,"")</f>
        <v/>
      </c>
      <c r="F250" s="47" t="str">
        <f>IF(Table_13[[#This Row],[Temps d''achat]]&gt;9.5,1,"")</f>
        <v/>
      </c>
      <c r="G250" s="49" t="str">
        <f>IF(Table_13[[#This Row],[Temps d''achat]]&lt;4,Table_13[[#This Row],[Montant]],"")</f>
        <v/>
      </c>
      <c r="H250" s="49" t="str">
        <f>IF(Table_13[[#This Row],[Temps d''achat]]&gt;9.5,Table_13[[#This Row],[Montant]],"")</f>
        <v/>
      </c>
    </row>
    <row r="251" spans="1:8" x14ac:dyDescent="0.3">
      <c r="A251" s="30">
        <v>21</v>
      </c>
      <c r="B251" s="31">
        <v>9.15</v>
      </c>
      <c r="C251" s="32">
        <v>78.58</v>
      </c>
      <c r="D251" s="33" t="s">
        <v>10</v>
      </c>
      <c r="E251" s="47" t="str">
        <f>IF(Table_13[[#This Row],[Temps d''achat]]&lt;4,1,"")</f>
        <v/>
      </c>
      <c r="F251" s="47" t="str">
        <f>IF(Table_13[[#This Row],[Temps d''achat]]&gt;9.5,1,"")</f>
        <v/>
      </c>
      <c r="G251" s="49" t="str">
        <f>IF(Table_13[[#This Row],[Temps d''achat]]&lt;4,Table_13[[#This Row],[Montant]],"")</f>
        <v/>
      </c>
      <c r="H251" s="49" t="str">
        <f>IF(Table_13[[#This Row],[Temps d''achat]]&gt;9.5,Table_13[[#This Row],[Montant]],"")</f>
        <v/>
      </c>
    </row>
    <row r="252" spans="1:8" x14ac:dyDescent="0.3">
      <c r="A252" s="30">
        <v>21</v>
      </c>
      <c r="B252" s="31">
        <v>9.58</v>
      </c>
      <c r="C252" s="32">
        <v>57.83</v>
      </c>
      <c r="D252" s="33" t="s">
        <v>10</v>
      </c>
      <c r="E252" s="47" t="str">
        <f>IF(Table_13[[#This Row],[Temps d''achat]]&lt;4,1,"")</f>
        <v/>
      </c>
      <c r="F252" s="47">
        <f>IF(Table_13[[#This Row],[Temps d''achat]]&gt;9.5,1,"")</f>
        <v>1</v>
      </c>
      <c r="G252" s="49" t="str">
        <f>IF(Table_13[[#This Row],[Temps d''achat]]&lt;4,Table_13[[#This Row],[Montant]],"")</f>
        <v/>
      </c>
      <c r="H252" s="49">
        <f>IF(Table_13[[#This Row],[Temps d''achat]]&gt;9.5,Table_13[[#This Row],[Montant]],"")</f>
        <v>57.83</v>
      </c>
    </row>
    <row r="253" spans="1:8" x14ac:dyDescent="0.3">
      <c r="A253" s="30">
        <v>21</v>
      </c>
      <c r="B253" s="31">
        <v>6.16</v>
      </c>
      <c r="C253" s="32">
        <v>43.75</v>
      </c>
      <c r="D253" s="33" t="s">
        <v>10</v>
      </c>
      <c r="E253" s="47" t="str">
        <f>IF(Table_13[[#This Row],[Temps d''achat]]&lt;4,1,"")</f>
        <v/>
      </c>
      <c r="F253" s="47" t="str">
        <f>IF(Table_13[[#This Row],[Temps d''achat]]&gt;9.5,1,"")</f>
        <v/>
      </c>
      <c r="G253" s="49" t="str">
        <f>IF(Table_13[[#This Row],[Temps d''achat]]&lt;4,Table_13[[#This Row],[Montant]],"")</f>
        <v/>
      </c>
      <c r="H253" s="49" t="str">
        <f>IF(Table_13[[#This Row],[Temps d''achat]]&gt;9.5,Table_13[[#This Row],[Montant]],"")</f>
        <v/>
      </c>
    </row>
    <row r="254" spans="1:8" x14ac:dyDescent="0.3">
      <c r="A254" s="34">
        <v>21</v>
      </c>
      <c r="B254" s="35">
        <v>6.65</v>
      </c>
      <c r="C254" s="36">
        <v>62.98</v>
      </c>
      <c r="D254" s="37" t="s">
        <v>10</v>
      </c>
      <c r="E254" s="47" t="str">
        <f>IF(Table_13[[#This Row],[Temps d''achat]]&lt;4,1,"")</f>
        <v/>
      </c>
      <c r="F254" s="47" t="str">
        <f>IF(Table_13[[#This Row],[Temps d''achat]]&gt;9.5,1,"")</f>
        <v/>
      </c>
      <c r="G254" s="49" t="str">
        <f>IF(Table_13[[#This Row],[Temps d''achat]]&lt;4,Table_13[[#This Row],[Montant]],"")</f>
        <v/>
      </c>
      <c r="H254" s="49" t="str">
        <f>IF(Table_13[[#This Row],[Temps d''achat]]&gt;9.5,Table_13[[#This Row],[Montant]],"")</f>
        <v/>
      </c>
    </row>
    <row r="255" spans="1:8" x14ac:dyDescent="0.3">
      <c r="A255" s="30">
        <v>21</v>
      </c>
      <c r="B255" s="31">
        <v>9.5299999999999994</v>
      </c>
      <c r="C255" s="32">
        <v>57.6</v>
      </c>
      <c r="D255" s="33" t="s">
        <v>10</v>
      </c>
      <c r="E255" s="47" t="str">
        <f>IF(Table_13[[#This Row],[Temps d''achat]]&lt;4,1,"")</f>
        <v/>
      </c>
      <c r="F255" s="47">
        <f>IF(Table_13[[#This Row],[Temps d''achat]]&gt;9.5,1,"")</f>
        <v>1</v>
      </c>
      <c r="G255" s="49" t="str">
        <f>IF(Table_13[[#This Row],[Temps d''achat]]&lt;4,Table_13[[#This Row],[Montant]],"")</f>
        <v/>
      </c>
      <c r="H255" s="49">
        <f>IF(Table_13[[#This Row],[Temps d''achat]]&gt;9.5,Table_13[[#This Row],[Montant]],"")</f>
        <v>57.6</v>
      </c>
    </row>
    <row r="256" spans="1:8" x14ac:dyDescent="0.3">
      <c r="A256" s="34">
        <v>21</v>
      </c>
      <c r="B256" s="35">
        <v>1.5</v>
      </c>
      <c r="C256" s="36">
        <v>23.33</v>
      </c>
      <c r="D256" s="37" t="s">
        <v>10</v>
      </c>
      <c r="E256" s="47">
        <f>IF(Table_13[[#This Row],[Temps d''achat]]&lt;4,1,"")</f>
        <v>1</v>
      </c>
      <c r="F256" s="47" t="str">
        <f>IF(Table_13[[#This Row],[Temps d''achat]]&gt;9.5,1,"")</f>
        <v/>
      </c>
      <c r="G256" s="49">
        <f>IF(Table_13[[#This Row],[Temps d''achat]]&lt;4,Table_13[[#This Row],[Montant]],"")</f>
        <v>23.33</v>
      </c>
      <c r="H256" s="49" t="str">
        <f>IF(Table_13[[#This Row],[Temps d''achat]]&gt;9.5,Table_13[[#This Row],[Montant]],"")</f>
        <v/>
      </c>
    </row>
    <row r="257" spans="1:8" x14ac:dyDescent="0.3">
      <c r="A257" s="30">
        <v>21</v>
      </c>
      <c r="B257" s="31">
        <v>10.6</v>
      </c>
      <c r="C257" s="32">
        <v>85.37</v>
      </c>
      <c r="D257" s="33" t="s">
        <v>10</v>
      </c>
      <c r="E257" s="47" t="str">
        <f>IF(Table_13[[#This Row],[Temps d''achat]]&lt;4,1,"")</f>
        <v/>
      </c>
      <c r="F257" s="47">
        <f>IF(Table_13[[#This Row],[Temps d''achat]]&gt;9.5,1,"")</f>
        <v>1</v>
      </c>
      <c r="G257" s="49" t="str">
        <f>IF(Table_13[[#This Row],[Temps d''achat]]&lt;4,Table_13[[#This Row],[Montant]],"")</f>
        <v/>
      </c>
      <c r="H257" s="49">
        <f>IF(Table_13[[#This Row],[Temps d''achat]]&gt;9.5,Table_13[[#This Row],[Montant]],"")</f>
        <v>85.37</v>
      </c>
    </row>
    <row r="258" spans="1:8" x14ac:dyDescent="0.3">
      <c r="A258" s="30">
        <v>22</v>
      </c>
      <c r="B258" s="31">
        <v>4.1500000000000004</v>
      </c>
      <c r="C258" s="32">
        <v>45.83</v>
      </c>
      <c r="D258" s="33" t="s">
        <v>22</v>
      </c>
      <c r="E258" s="47" t="str">
        <f>IF(Table_13[[#This Row],[Temps d''achat]]&lt;4,1,"")</f>
        <v/>
      </c>
      <c r="F258" s="47" t="str">
        <f>IF(Table_13[[#This Row],[Temps d''achat]]&gt;9.5,1,"")</f>
        <v/>
      </c>
      <c r="G258" s="49" t="str">
        <f>IF(Table_13[[#This Row],[Temps d''achat]]&lt;4,Table_13[[#This Row],[Montant]],"")</f>
        <v/>
      </c>
      <c r="H258" s="49" t="str">
        <f>IF(Table_13[[#This Row],[Temps d''achat]]&gt;9.5,Table_13[[#This Row],[Montant]],"")</f>
        <v/>
      </c>
    </row>
    <row r="259" spans="1:8" x14ac:dyDescent="0.3">
      <c r="A259" s="30">
        <v>22</v>
      </c>
      <c r="B259" s="31">
        <v>9.8699999999999992</v>
      </c>
      <c r="C259" s="32">
        <v>84.28</v>
      </c>
      <c r="D259" s="33" t="s">
        <v>22</v>
      </c>
      <c r="E259" s="47" t="str">
        <f>IF(Table_13[[#This Row],[Temps d''achat]]&lt;4,1,"")</f>
        <v/>
      </c>
      <c r="F259" s="47">
        <f>IF(Table_13[[#This Row],[Temps d''achat]]&gt;9.5,1,"")</f>
        <v>1</v>
      </c>
      <c r="G259" s="49" t="str">
        <f>IF(Table_13[[#This Row],[Temps d''achat]]&lt;4,Table_13[[#This Row],[Montant]],"")</f>
        <v/>
      </c>
      <c r="H259" s="49">
        <f>IF(Table_13[[#This Row],[Temps d''achat]]&gt;9.5,Table_13[[#This Row],[Montant]],"")</f>
        <v>84.28</v>
      </c>
    </row>
    <row r="260" spans="1:8" x14ac:dyDescent="0.3">
      <c r="A260" s="30">
        <v>22</v>
      </c>
      <c r="B260" s="31">
        <v>8.7200000000000006</v>
      </c>
      <c r="C260" s="32">
        <v>68.069999999999993</v>
      </c>
      <c r="D260" s="33" t="s">
        <v>22</v>
      </c>
      <c r="E260" s="47" t="str">
        <f>IF(Table_13[[#This Row],[Temps d''achat]]&lt;4,1,"")</f>
        <v/>
      </c>
      <c r="F260" s="47" t="str">
        <f>IF(Table_13[[#This Row],[Temps d''achat]]&gt;9.5,1,"")</f>
        <v/>
      </c>
      <c r="G260" s="49" t="str">
        <f>IF(Table_13[[#This Row],[Temps d''achat]]&lt;4,Table_13[[#This Row],[Montant]],"")</f>
        <v/>
      </c>
      <c r="H260" s="49" t="str">
        <f>IF(Table_13[[#This Row],[Temps d''achat]]&gt;9.5,Table_13[[#This Row],[Montant]],"")</f>
        <v/>
      </c>
    </row>
    <row r="261" spans="1:8" x14ac:dyDescent="0.3">
      <c r="A261" s="34">
        <v>22</v>
      </c>
      <c r="B261" s="35">
        <v>4.38</v>
      </c>
      <c r="C261" s="36">
        <v>43.95</v>
      </c>
      <c r="D261" s="37" t="s">
        <v>22</v>
      </c>
      <c r="E261" s="47" t="str">
        <f>IF(Table_13[[#This Row],[Temps d''achat]]&lt;4,1,"")</f>
        <v/>
      </c>
      <c r="F261" s="47" t="str">
        <f>IF(Table_13[[#This Row],[Temps d''achat]]&gt;9.5,1,"")</f>
        <v/>
      </c>
      <c r="G261" s="49" t="str">
        <f>IF(Table_13[[#This Row],[Temps d''achat]]&lt;4,Table_13[[#This Row],[Montant]],"")</f>
        <v/>
      </c>
      <c r="H261" s="49" t="str">
        <f>IF(Table_13[[#This Row],[Temps d''achat]]&gt;9.5,Table_13[[#This Row],[Montant]],"")</f>
        <v/>
      </c>
    </row>
    <row r="262" spans="1:8" x14ac:dyDescent="0.3">
      <c r="A262" s="30">
        <v>22</v>
      </c>
      <c r="B262" s="31">
        <v>5.7</v>
      </c>
      <c r="C262" s="32">
        <v>49.24</v>
      </c>
      <c r="D262" s="33" t="s">
        <v>22</v>
      </c>
      <c r="E262" s="47" t="str">
        <f>IF(Table_13[[#This Row],[Temps d''achat]]&lt;4,1,"")</f>
        <v/>
      </c>
      <c r="F262" s="47" t="str">
        <f>IF(Table_13[[#This Row],[Temps d''achat]]&gt;9.5,1,"")</f>
        <v/>
      </c>
      <c r="G262" s="49" t="str">
        <f>IF(Table_13[[#This Row],[Temps d''achat]]&lt;4,Table_13[[#This Row],[Montant]],"")</f>
        <v/>
      </c>
      <c r="H262" s="49" t="str">
        <f>IF(Table_13[[#This Row],[Temps d''achat]]&gt;9.5,Table_13[[#This Row],[Montant]],"")</f>
        <v/>
      </c>
    </row>
    <row r="263" spans="1:8" x14ac:dyDescent="0.3">
      <c r="A263" s="34">
        <v>22</v>
      </c>
      <c r="B263" s="35">
        <v>7.66</v>
      </c>
      <c r="C263" s="36">
        <v>69.86</v>
      </c>
      <c r="D263" s="37" t="s">
        <v>10</v>
      </c>
      <c r="E263" s="47" t="str">
        <f>IF(Table_13[[#This Row],[Temps d''achat]]&lt;4,1,"")</f>
        <v/>
      </c>
      <c r="F263" s="47" t="str">
        <f>IF(Table_13[[#This Row],[Temps d''achat]]&gt;9.5,1,"")</f>
        <v/>
      </c>
      <c r="G263" s="49" t="str">
        <f>IF(Table_13[[#This Row],[Temps d''achat]]&lt;4,Table_13[[#This Row],[Montant]],"")</f>
        <v/>
      </c>
      <c r="H263" s="49" t="str">
        <f>IF(Table_13[[#This Row],[Temps d''achat]]&gt;9.5,Table_13[[#This Row],[Montant]],"")</f>
        <v/>
      </c>
    </row>
    <row r="264" spans="1:8" x14ac:dyDescent="0.3">
      <c r="A264" s="34">
        <v>22</v>
      </c>
      <c r="B264" s="35">
        <v>6.09</v>
      </c>
      <c r="C264" s="36">
        <v>55.31</v>
      </c>
      <c r="D264" s="37" t="s">
        <v>10</v>
      </c>
      <c r="E264" s="47" t="str">
        <f>IF(Table_13[[#This Row],[Temps d''achat]]&lt;4,1,"")</f>
        <v/>
      </c>
      <c r="F264" s="47" t="str">
        <f>IF(Table_13[[#This Row],[Temps d''achat]]&gt;9.5,1,"")</f>
        <v/>
      </c>
      <c r="G264" s="49" t="str">
        <f>IF(Table_13[[#This Row],[Temps d''achat]]&lt;4,Table_13[[#This Row],[Montant]],"")</f>
        <v/>
      </c>
      <c r="H264" s="49" t="str">
        <f>IF(Table_13[[#This Row],[Temps d''achat]]&gt;9.5,Table_13[[#This Row],[Montant]],"")</f>
        <v/>
      </c>
    </row>
    <row r="265" spans="1:8" x14ac:dyDescent="0.3">
      <c r="A265" s="34">
        <v>22</v>
      </c>
      <c r="B265" s="35">
        <v>5.05</v>
      </c>
      <c r="C265" s="36">
        <v>45.65</v>
      </c>
      <c r="D265" s="37" t="s">
        <v>10</v>
      </c>
      <c r="E265" s="47" t="str">
        <f>IF(Table_13[[#This Row],[Temps d''achat]]&lt;4,1,"")</f>
        <v/>
      </c>
      <c r="F265" s="47" t="str">
        <f>IF(Table_13[[#This Row],[Temps d''achat]]&gt;9.5,1,"")</f>
        <v/>
      </c>
      <c r="G265" s="49" t="str">
        <f>IF(Table_13[[#This Row],[Temps d''achat]]&lt;4,Table_13[[#This Row],[Montant]],"")</f>
        <v/>
      </c>
      <c r="H265" s="49" t="str">
        <f>IF(Table_13[[#This Row],[Temps d''achat]]&gt;9.5,Table_13[[#This Row],[Montant]],"")</f>
        <v/>
      </c>
    </row>
    <row r="266" spans="1:8" x14ac:dyDescent="0.3">
      <c r="A266" s="34">
        <v>22</v>
      </c>
      <c r="B266" s="35">
        <v>9.1999999999999993</v>
      </c>
      <c r="C266" s="36">
        <v>72.510000000000005</v>
      </c>
      <c r="D266" s="37" t="s">
        <v>10</v>
      </c>
      <c r="E266" s="47" t="str">
        <f>IF(Table_13[[#This Row],[Temps d''achat]]&lt;4,1,"")</f>
        <v/>
      </c>
      <c r="F266" s="47" t="str">
        <f>IF(Table_13[[#This Row],[Temps d''achat]]&gt;9.5,1,"")</f>
        <v/>
      </c>
      <c r="G266" s="49" t="str">
        <f>IF(Table_13[[#This Row],[Temps d''achat]]&lt;4,Table_13[[#This Row],[Montant]],"")</f>
        <v/>
      </c>
      <c r="H266" s="49" t="str">
        <f>IF(Table_13[[#This Row],[Temps d''achat]]&gt;9.5,Table_13[[#This Row],[Montant]],"")</f>
        <v/>
      </c>
    </row>
    <row r="267" spans="1:8" x14ac:dyDescent="0.3">
      <c r="A267" s="34">
        <v>22</v>
      </c>
      <c r="B267" s="35">
        <v>8.1</v>
      </c>
      <c r="C267" s="36">
        <v>65.84</v>
      </c>
      <c r="D267" s="37" t="s">
        <v>10</v>
      </c>
      <c r="E267" s="47" t="str">
        <f>IF(Table_13[[#This Row],[Temps d''achat]]&lt;4,1,"")</f>
        <v/>
      </c>
      <c r="F267" s="47" t="str">
        <f>IF(Table_13[[#This Row],[Temps d''achat]]&gt;9.5,1,"")</f>
        <v/>
      </c>
      <c r="G267" s="49" t="str">
        <f>IF(Table_13[[#This Row],[Temps d''achat]]&lt;4,Table_13[[#This Row],[Montant]],"")</f>
        <v/>
      </c>
      <c r="H267" s="49" t="str">
        <f>IF(Table_13[[#This Row],[Temps d''achat]]&gt;9.5,Table_13[[#This Row],[Montant]],"")</f>
        <v/>
      </c>
    </row>
    <row r="268" spans="1:8" x14ac:dyDescent="0.3">
      <c r="A268" s="34">
        <v>22</v>
      </c>
      <c r="B268" s="35">
        <v>5.79</v>
      </c>
      <c r="C268" s="36">
        <v>67.23</v>
      </c>
      <c r="D268" s="37" t="s">
        <v>10</v>
      </c>
      <c r="E268" s="47" t="str">
        <f>IF(Table_13[[#This Row],[Temps d''achat]]&lt;4,1,"")</f>
        <v/>
      </c>
      <c r="F268" s="47" t="str">
        <f>IF(Table_13[[#This Row],[Temps d''achat]]&gt;9.5,1,"")</f>
        <v/>
      </c>
      <c r="G268" s="49" t="str">
        <f>IF(Table_13[[#This Row],[Temps d''achat]]&lt;4,Table_13[[#This Row],[Montant]],"")</f>
        <v/>
      </c>
      <c r="H268" s="49" t="str">
        <f>IF(Table_13[[#This Row],[Temps d''achat]]&gt;9.5,Table_13[[#This Row],[Montant]],"")</f>
        <v/>
      </c>
    </row>
    <row r="269" spans="1:8" x14ac:dyDescent="0.3">
      <c r="A269" s="34">
        <v>22</v>
      </c>
      <c r="B269" s="35">
        <v>12.7</v>
      </c>
      <c r="C269" s="36">
        <v>88.57</v>
      </c>
      <c r="D269" s="37" t="s">
        <v>10</v>
      </c>
      <c r="E269" s="47" t="str">
        <f>IF(Table_13[[#This Row],[Temps d''achat]]&lt;4,1,"")</f>
        <v/>
      </c>
      <c r="F269" s="47">
        <f>IF(Table_13[[#This Row],[Temps d''achat]]&gt;9.5,1,"")</f>
        <v>1</v>
      </c>
      <c r="G269" s="49" t="str">
        <f>IF(Table_13[[#This Row],[Temps d''achat]]&lt;4,Table_13[[#This Row],[Montant]],"")</f>
        <v/>
      </c>
      <c r="H269" s="49">
        <f>IF(Table_13[[#This Row],[Temps d''achat]]&gt;9.5,Table_13[[#This Row],[Montant]],"")</f>
        <v>88.57</v>
      </c>
    </row>
    <row r="270" spans="1:8" x14ac:dyDescent="0.3">
      <c r="A270" s="30">
        <v>22</v>
      </c>
      <c r="B270" s="31">
        <v>10.7</v>
      </c>
      <c r="C270" s="32">
        <v>82.02</v>
      </c>
      <c r="D270" s="33" t="s">
        <v>10</v>
      </c>
      <c r="E270" s="47" t="str">
        <f>IF(Table_13[[#This Row],[Temps d''achat]]&lt;4,1,"")</f>
        <v/>
      </c>
      <c r="F270" s="47">
        <f>IF(Table_13[[#This Row],[Temps d''achat]]&gt;9.5,1,"")</f>
        <v>1</v>
      </c>
      <c r="G270" s="49" t="str">
        <f>IF(Table_13[[#This Row],[Temps d''achat]]&lt;4,Table_13[[#This Row],[Montant]],"")</f>
        <v/>
      </c>
      <c r="H270" s="49">
        <f>IF(Table_13[[#This Row],[Temps d''achat]]&gt;9.5,Table_13[[#This Row],[Montant]],"")</f>
        <v>82.02</v>
      </c>
    </row>
    <row r="271" spans="1:8" x14ac:dyDescent="0.3">
      <c r="A271" s="34">
        <v>22</v>
      </c>
      <c r="B271" s="35">
        <v>11.3</v>
      </c>
      <c r="C271" s="36">
        <v>99.6</v>
      </c>
      <c r="D271" s="37" t="s">
        <v>10</v>
      </c>
      <c r="E271" s="47" t="str">
        <f>IF(Table_13[[#This Row],[Temps d''achat]]&lt;4,1,"")</f>
        <v/>
      </c>
      <c r="F271" s="47">
        <f>IF(Table_13[[#This Row],[Temps d''achat]]&gt;9.5,1,"")</f>
        <v>1</v>
      </c>
      <c r="G271" s="49" t="str">
        <f>IF(Table_13[[#This Row],[Temps d''achat]]&lt;4,Table_13[[#This Row],[Montant]],"")</f>
        <v/>
      </c>
      <c r="H271" s="49">
        <f>IF(Table_13[[#This Row],[Temps d''achat]]&gt;9.5,Table_13[[#This Row],[Montant]],"")</f>
        <v>99.6</v>
      </c>
    </row>
    <row r="272" spans="1:8" x14ac:dyDescent="0.3">
      <c r="A272" s="34">
        <v>22</v>
      </c>
      <c r="B272" s="35">
        <v>12.4</v>
      </c>
      <c r="C272" s="36">
        <v>96.74</v>
      </c>
      <c r="D272" s="37" t="s">
        <v>10</v>
      </c>
      <c r="E272" s="47" t="str">
        <f>IF(Table_13[[#This Row],[Temps d''achat]]&lt;4,1,"")</f>
        <v/>
      </c>
      <c r="F272" s="47">
        <f>IF(Table_13[[#This Row],[Temps d''achat]]&gt;9.5,1,"")</f>
        <v>1</v>
      </c>
      <c r="G272" s="49" t="str">
        <f>IF(Table_13[[#This Row],[Temps d''achat]]&lt;4,Table_13[[#This Row],[Montant]],"")</f>
        <v/>
      </c>
      <c r="H272" s="49">
        <f>IF(Table_13[[#This Row],[Temps d''achat]]&gt;9.5,Table_13[[#This Row],[Montant]],"")</f>
        <v>96.74</v>
      </c>
    </row>
    <row r="273" spans="1:8" x14ac:dyDescent="0.3">
      <c r="A273" s="34">
        <v>23</v>
      </c>
      <c r="B273" s="35">
        <v>5.41</v>
      </c>
      <c r="C273" s="36">
        <v>44.6</v>
      </c>
      <c r="D273" s="37" t="s">
        <v>22</v>
      </c>
      <c r="E273" s="47" t="str">
        <f>IF(Table_13[[#This Row],[Temps d''achat]]&lt;4,1,"")</f>
        <v/>
      </c>
      <c r="F273" s="47" t="str">
        <f>IF(Table_13[[#This Row],[Temps d''achat]]&gt;9.5,1,"")</f>
        <v/>
      </c>
      <c r="G273" s="49" t="str">
        <f>IF(Table_13[[#This Row],[Temps d''achat]]&lt;4,Table_13[[#This Row],[Montant]],"")</f>
        <v/>
      </c>
      <c r="H273" s="49" t="str">
        <f>IF(Table_13[[#This Row],[Temps d''achat]]&gt;9.5,Table_13[[#This Row],[Montant]],"")</f>
        <v/>
      </c>
    </row>
    <row r="274" spans="1:8" x14ac:dyDescent="0.3">
      <c r="A274" s="34">
        <v>23</v>
      </c>
      <c r="B274" s="35">
        <v>4.17</v>
      </c>
      <c r="C274" s="36">
        <v>39.58</v>
      </c>
      <c r="D274" s="37" t="s">
        <v>22</v>
      </c>
      <c r="E274" s="47" t="str">
        <f>IF(Table_13[[#This Row],[Temps d''achat]]&lt;4,1,"")</f>
        <v/>
      </c>
      <c r="F274" s="47" t="str">
        <f>IF(Table_13[[#This Row],[Temps d''achat]]&gt;9.5,1,"")</f>
        <v/>
      </c>
      <c r="G274" s="49" t="str">
        <f>IF(Table_13[[#This Row],[Temps d''achat]]&lt;4,Table_13[[#This Row],[Montant]],"")</f>
        <v/>
      </c>
      <c r="H274" s="49" t="str">
        <f>IF(Table_13[[#This Row],[Temps d''achat]]&gt;9.5,Table_13[[#This Row],[Montant]],"")</f>
        <v/>
      </c>
    </row>
    <row r="275" spans="1:8" x14ac:dyDescent="0.3">
      <c r="A275" s="34">
        <v>23</v>
      </c>
      <c r="B275" s="35">
        <v>4.54</v>
      </c>
      <c r="C275" s="36">
        <v>21.1</v>
      </c>
      <c r="D275" s="37" t="s">
        <v>22</v>
      </c>
      <c r="E275" s="47" t="str">
        <f>IF(Table_13[[#This Row],[Temps d''achat]]&lt;4,1,"")</f>
        <v/>
      </c>
      <c r="F275" s="47" t="str">
        <f>IF(Table_13[[#This Row],[Temps d''achat]]&gt;9.5,1,"")</f>
        <v/>
      </c>
      <c r="G275" s="49" t="str">
        <f>IF(Table_13[[#This Row],[Temps d''achat]]&lt;4,Table_13[[#This Row],[Montant]],"")</f>
        <v/>
      </c>
      <c r="H275" s="49" t="str">
        <f>IF(Table_13[[#This Row],[Temps d''achat]]&gt;9.5,Table_13[[#This Row],[Montant]],"")</f>
        <v/>
      </c>
    </row>
    <row r="276" spans="1:8" x14ac:dyDescent="0.3">
      <c r="A276" s="30">
        <v>23</v>
      </c>
      <c r="B276" s="31">
        <v>8.65</v>
      </c>
      <c r="C276" s="32">
        <v>88.43</v>
      </c>
      <c r="D276" s="33" t="s">
        <v>22</v>
      </c>
      <c r="E276" s="47" t="str">
        <f>IF(Table_13[[#This Row],[Temps d''achat]]&lt;4,1,"")</f>
        <v/>
      </c>
      <c r="F276" s="47" t="str">
        <f>IF(Table_13[[#This Row],[Temps d''achat]]&gt;9.5,1,"")</f>
        <v/>
      </c>
      <c r="G276" s="49" t="str">
        <f>IF(Table_13[[#This Row],[Temps d''achat]]&lt;4,Table_13[[#This Row],[Montant]],"")</f>
        <v/>
      </c>
      <c r="H276" s="49" t="str">
        <f>IF(Table_13[[#This Row],[Temps d''achat]]&gt;9.5,Table_13[[#This Row],[Montant]],"")</f>
        <v/>
      </c>
    </row>
    <row r="277" spans="1:8" x14ac:dyDescent="0.3">
      <c r="A277" s="34">
        <v>23</v>
      </c>
      <c r="B277" s="35">
        <v>8.18</v>
      </c>
      <c r="C277" s="36">
        <v>92.48</v>
      </c>
      <c r="D277" s="37" t="s">
        <v>22</v>
      </c>
      <c r="E277" s="47" t="str">
        <f>IF(Table_13[[#This Row],[Temps d''achat]]&lt;4,1,"")</f>
        <v/>
      </c>
      <c r="F277" s="47" t="str">
        <f>IF(Table_13[[#This Row],[Temps d''achat]]&gt;9.5,1,"")</f>
        <v/>
      </c>
      <c r="G277" s="49" t="str">
        <f>IF(Table_13[[#This Row],[Temps d''achat]]&lt;4,Table_13[[#This Row],[Montant]],"")</f>
        <v/>
      </c>
      <c r="H277" s="49" t="str">
        <f>IF(Table_13[[#This Row],[Temps d''achat]]&gt;9.5,Table_13[[#This Row],[Montant]],"")</f>
        <v/>
      </c>
    </row>
    <row r="278" spans="1:8" x14ac:dyDescent="0.3">
      <c r="A278" s="30">
        <v>23</v>
      </c>
      <c r="B278" s="31">
        <v>6.68</v>
      </c>
      <c r="C278" s="32">
        <v>33.049999999999997</v>
      </c>
      <c r="D278" s="33" t="s">
        <v>22</v>
      </c>
      <c r="E278" s="47" t="str">
        <f>IF(Table_13[[#This Row],[Temps d''achat]]&lt;4,1,"")</f>
        <v/>
      </c>
      <c r="F278" s="47" t="str">
        <f>IF(Table_13[[#This Row],[Temps d''achat]]&gt;9.5,1,"")</f>
        <v/>
      </c>
      <c r="G278" s="49" t="str">
        <f>IF(Table_13[[#This Row],[Temps d''achat]]&lt;4,Table_13[[#This Row],[Montant]],"")</f>
        <v/>
      </c>
      <c r="H278" s="49" t="str">
        <f>IF(Table_13[[#This Row],[Temps d''achat]]&gt;9.5,Table_13[[#This Row],[Montant]],"")</f>
        <v/>
      </c>
    </row>
    <row r="279" spans="1:8" x14ac:dyDescent="0.3">
      <c r="A279" s="30">
        <v>23</v>
      </c>
      <c r="B279" s="31">
        <v>4.34</v>
      </c>
      <c r="C279" s="32">
        <v>50.33</v>
      </c>
      <c r="D279" s="33" t="s">
        <v>22</v>
      </c>
      <c r="E279" s="47" t="str">
        <f>IF(Table_13[[#This Row],[Temps d''achat]]&lt;4,1,"")</f>
        <v/>
      </c>
      <c r="F279" s="47" t="str">
        <f>IF(Table_13[[#This Row],[Temps d''achat]]&gt;9.5,1,"")</f>
        <v/>
      </c>
      <c r="G279" s="49" t="str">
        <f>IF(Table_13[[#This Row],[Temps d''achat]]&lt;4,Table_13[[#This Row],[Montant]],"")</f>
        <v/>
      </c>
      <c r="H279" s="49" t="str">
        <f>IF(Table_13[[#This Row],[Temps d''achat]]&gt;9.5,Table_13[[#This Row],[Montant]],"")</f>
        <v/>
      </c>
    </row>
    <row r="280" spans="1:8" x14ac:dyDescent="0.3">
      <c r="A280" s="30">
        <v>23</v>
      </c>
      <c r="B280" s="31">
        <v>4.1500000000000004</v>
      </c>
      <c r="C280" s="32">
        <v>49.27</v>
      </c>
      <c r="D280" s="33" t="s">
        <v>22</v>
      </c>
      <c r="E280" s="47" t="str">
        <f>IF(Table_13[[#This Row],[Temps d''achat]]&lt;4,1,"")</f>
        <v/>
      </c>
      <c r="F280" s="47" t="str">
        <f>IF(Table_13[[#This Row],[Temps d''achat]]&gt;9.5,1,"")</f>
        <v/>
      </c>
      <c r="G280" s="49" t="str">
        <f>IF(Table_13[[#This Row],[Temps d''achat]]&lt;4,Table_13[[#This Row],[Montant]],"")</f>
        <v/>
      </c>
      <c r="H280" s="49" t="str">
        <f>IF(Table_13[[#This Row],[Temps d''achat]]&gt;9.5,Table_13[[#This Row],[Montant]],"")</f>
        <v/>
      </c>
    </row>
    <row r="281" spans="1:8" x14ac:dyDescent="0.3">
      <c r="A281" s="34">
        <v>23</v>
      </c>
      <c r="B281" s="35">
        <v>7.55</v>
      </c>
      <c r="C281" s="36">
        <v>92.22</v>
      </c>
      <c r="D281" s="37" t="s">
        <v>10</v>
      </c>
      <c r="E281" s="47" t="str">
        <f>IF(Table_13[[#This Row],[Temps d''achat]]&lt;4,1,"")</f>
        <v/>
      </c>
      <c r="F281" s="47" t="str">
        <f>IF(Table_13[[#This Row],[Temps d''achat]]&gt;9.5,1,"")</f>
        <v/>
      </c>
      <c r="G281" s="49" t="str">
        <f>IF(Table_13[[#This Row],[Temps d''achat]]&lt;4,Table_13[[#This Row],[Montant]],"")</f>
        <v/>
      </c>
      <c r="H281" s="49" t="str">
        <f>IF(Table_13[[#This Row],[Temps d''achat]]&gt;9.5,Table_13[[#This Row],[Montant]],"")</f>
        <v/>
      </c>
    </row>
    <row r="282" spans="1:8" x14ac:dyDescent="0.3">
      <c r="A282" s="34">
        <v>23</v>
      </c>
      <c r="B282" s="35">
        <v>4.6100000000000003</v>
      </c>
      <c r="C282" s="36">
        <v>41.34</v>
      </c>
      <c r="D282" s="37" t="s">
        <v>10</v>
      </c>
      <c r="E282" s="47" t="str">
        <f>IF(Table_13[[#This Row],[Temps d''achat]]&lt;4,1,"")</f>
        <v/>
      </c>
      <c r="F282" s="47" t="str">
        <f>IF(Table_13[[#This Row],[Temps d''achat]]&gt;9.5,1,"")</f>
        <v/>
      </c>
      <c r="G282" s="49" t="str">
        <f>IF(Table_13[[#This Row],[Temps d''achat]]&lt;4,Table_13[[#This Row],[Montant]],"")</f>
        <v/>
      </c>
      <c r="H282" s="49" t="str">
        <f>IF(Table_13[[#This Row],[Temps d''achat]]&gt;9.5,Table_13[[#This Row],[Montant]],"")</f>
        <v/>
      </c>
    </row>
    <row r="283" spans="1:8" x14ac:dyDescent="0.3">
      <c r="A283" s="34">
        <v>23</v>
      </c>
      <c r="B283" s="35">
        <v>9.3000000000000007</v>
      </c>
      <c r="C283" s="36">
        <v>58.26</v>
      </c>
      <c r="D283" s="37" t="s">
        <v>10</v>
      </c>
      <c r="E283" s="47" t="str">
        <f>IF(Table_13[[#This Row],[Temps d''achat]]&lt;4,1,"")</f>
        <v/>
      </c>
      <c r="F283" s="47" t="str">
        <f>IF(Table_13[[#This Row],[Temps d''achat]]&gt;9.5,1,"")</f>
        <v/>
      </c>
      <c r="G283" s="49" t="str">
        <f>IF(Table_13[[#This Row],[Temps d''achat]]&lt;4,Table_13[[#This Row],[Montant]],"")</f>
        <v/>
      </c>
      <c r="H283" s="49" t="str">
        <f>IF(Table_13[[#This Row],[Temps d''achat]]&gt;9.5,Table_13[[#This Row],[Montant]],"")</f>
        <v/>
      </c>
    </row>
    <row r="284" spans="1:8" x14ac:dyDescent="0.3">
      <c r="A284" s="30">
        <v>23</v>
      </c>
      <c r="B284" s="31">
        <v>8.9700000000000006</v>
      </c>
      <c r="C284" s="32">
        <v>53.51</v>
      </c>
      <c r="D284" s="33" t="s">
        <v>10</v>
      </c>
      <c r="E284" s="47" t="str">
        <f>IF(Table_13[[#This Row],[Temps d''achat]]&lt;4,1,"")</f>
        <v/>
      </c>
      <c r="F284" s="47" t="str">
        <f>IF(Table_13[[#This Row],[Temps d''achat]]&gt;9.5,1,"")</f>
        <v/>
      </c>
      <c r="G284" s="49" t="str">
        <f>IF(Table_13[[#This Row],[Temps d''achat]]&lt;4,Table_13[[#This Row],[Montant]],"")</f>
        <v/>
      </c>
      <c r="H284" s="49" t="str">
        <f>IF(Table_13[[#This Row],[Temps d''achat]]&gt;9.5,Table_13[[#This Row],[Montant]],"")</f>
        <v/>
      </c>
    </row>
    <row r="285" spans="1:8" x14ac:dyDescent="0.3">
      <c r="A285" s="34">
        <v>23</v>
      </c>
      <c r="B285" s="35">
        <v>2.8</v>
      </c>
      <c r="C285" s="36">
        <v>11.14</v>
      </c>
      <c r="D285" s="37" t="s">
        <v>10</v>
      </c>
      <c r="E285" s="47">
        <f>IF(Table_13[[#This Row],[Temps d''achat]]&lt;4,1,"")</f>
        <v>1</v>
      </c>
      <c r="F285" s="47" t="str">
        <f>IF(Table_13[[#This Row],[Temps d''achat]]&gt;9.5,1,"")</f>
        <v/>
      </c>
      <c r="G285" s="49">
        <f>IF(Table_13[[#This Row],[Temps d''achat]]&lt;4,Table_13[[#This Row],[Montant]],"")</f>
        <v>11.14</v>
      </c>
      <c r="H285" s="49" t="str">
        <f>IF(Table_13[[#This Row],[Temps d''achat]]&gt;9.5,Table_13[[#This Row],[Montant]],"")</f>
        <v/>
      </c>
    </row>
    <row r="286" spans="1:8" x14ac:dyDescent="0.3">
      <c r="A286" s="30">
        <v>23</v>
      </c>
      <c r="B286" s="31">
        <v>12.1</v>
      </c>
      <c r="C286" s="32">
        <v>83.86</v>
      </c>
      <c r="D286" s="33" t="s">
        <v>10</v>
      </c>
      <c r="E286" s="47" t="str">
        <f>IF(Table_13[[#This Row],[Temps d''achat]]&lt;4,1,"")</f>
        <v/>
      </c>
      <c r="F286" s="47">
        <f>IF(Table_13[[#This Row],[Temps d''achat]]&gt;9.5,1,"")</f>
        <v>1</v>
      </c>
      <c r="G286" s="49" t="str">
        <f>IF(Table_13[[#This Row],[Temps d''achat]]&lt;4,Table_13[[#This Row],[Montant]],"")</f>
        <v/>
      </c>
      <c r="H286" s="49">
        <f>IF(Table_13[[#This Row],[Temps d''achat]]&gt;9.5,Table_13[[#This Row],[Montant]],"")</f>
        <v>83.86</v>
      </c>
    </row>
    <row r="287" spans="1:8" x14ac:dyDescent="0.3">
      <c r="A287" s="30">
        <v>23</v>
      </c>
      <c r="B287" s="31">
        <v>11.8</v>
      </c>
      <c r="C287" s="32">
        <v>74.97</v>
      </c>
      <c r="D287" s="33" t="s">
        <v>10</v>
      </c>
      <c r="E287" s="47" t="str">
        <f>IF(Table_13[[#This Row],[Temps d''achat]]&lt;4,1,"")</f>
        <v/>
      </c>
      <c r="F287" s="47">
        <f>IF(Table_13[[#This Row],[Temps d''achat]]&gt;9.5,1,"")</f>
        <v>1</v>
      </c>
      <c r="G287" s="49" t="str">
        <f>IF(Table_13[[#This Row],[Temps d''achat]]&lt;4,Table_13[[#This Row],[Montant]],"")</f>
        <v/>
      </c>
      <c r="H287" s="49">
        <f>IF(Table_13[[#This Row],[Temps d''achat]]&gt;9.5,Table_13[[#This Row],[Montant]],"")</f>
        <v>74.97</v>
      </c>
    </row>
    <row r="288" spans="1:8" x14ac:dyDescent="0.3">
      <c r="A288" s="30">
        <v>24</v>
      </c>
      <c r="B288" s="31">
        <v>4.4800000000000004</v>
      </c>
      <c r="C288" s="32">
        <v>38.24</v>
      </c>
      <c r="D288" s="33" t="s">
        <v>22</v>
      </c>
      <c r="E288" s="47" t="str">
        <f>IF(Table_13[[#This Row],[Temps d''achat]]&lt;4,1,"")</f>
        <v/>
      </c>
      <c r="F288" s="47" t="str">
        <f>IF(Table_13[[#This Row],[Temps d''achat]]&gt;9.5,1,"")</f>
        <v/>
      </c>
      <c r="G288" s="49" t="str">
        <f>IF(Table_13[[#This Row],[Temps d''achat]]&lt;4,Table_13[[#This Row],[Montant]],"")</f>
        <v/>
      </c>
      <c r="H288" s="49" t="str">
        <f>IF(Table_13[[#This Row],[Temps d''achat]]&gt;9.5,Table_13[[#This Row],[Montant]],"")</f>
        <v/>
      </c>
    </row>
    <row r="289" spans="1:8" x14ac:dyDescent="0.3">
      <c r="A289" s="30">
        <v>24</v>
      </c>
      <c r="B289" s="31">
        <v>8.6</v>
      </c>
      <c r="C289" s="32">
        <v>68.48</v>
      </c>
      <c r="D289" s="33" t="s">
        <v>22</v>
      </c>
      <c r="E289" s="47" t="str">
        <f>IF(Table_13[[#This Row],[Temps d''achat]]&lt;4,1,"")</f>
        <v/>
      </c>
      <c r="F289" s="47" t="str">
        <f>IF(Table_13[[#This Row],[Temps d''achat]]&gt;9.5,1,"")</f>
        <v/>
      </c>
      <c r="G289" s="49" t="str">
        <f>IF(Table_13[[#This Row],[Temps d''achat]]&lt;4,Table_13[[#This Row],[Montant]],"")</f>
        <v/>
      </c>
      <c r="H289" s="49" t="str">
        <f>IF(Table_13[[#This Row],[Temps d''achat]]&gt;9.5,Table_13[[#This Row],[Montant]],"")</f>
        <v/>
      </c>
    </row>
    <row r="290" spans="1:8" x14ac:dyDescent="0.3">
      <c r="A290" s="30">
        <v>24</v>
      </c>
      <c r="B290" s="31">
        <v>4.05</v>
      </c>
      <c r="C290" s="32">
        <v>47.74</v>
      </c>
      <c r="D290" s="33" t="s">
        <v>22</v>
      </c>
      <c r="E290" s="47" t="str">
        <f>IF(Table_13[[#This Row],[Temps d''achat]]&lt;4,1,"")</f>
        <v/>
      </c>
      <c r="F290" s="47" t="str">
        <f>IF(Table_13[[#This Row],[Temps d''achat]]&gt;9.5,1,"")</f>
        <v/>
      </c>
      <c r="G290" s="49" t="str">
        <f>IF(Table_13[[#This Row],[Temps d''achat]]&lt;4,Table_13[[#This Row],[Montant]],"")</f>
        <v/>
      </c>
      <c r="H290" s="49" t="str">
        <f>IF(Table_13[[#This Row],[Temps d''achat]]&gt;9.5,Table_13[[#This Row],[Montant]],"")</f>
        <v/>
      </c>
    </row>
    <row r="291" spans="1:8" x14ac:dyDescent="0.3">
      <c r="A291" s="34">
        <v>24</v>
      </c>
      <c r="B291" s="35">
        <v>7.9</v>
      </c>
      <c r="C291" s="36">
        <v>65.95</v>
      </c>
      <c r="D291" s="37" t="s">
        <v>22</v>
      </c>
      <c r="E291" s="47" t="str">
        <f>IF(Table_13[[#This Row],[Temps d''achat]]&lt;4,1,"")</f>
        <v/>
      </c>
      <c r="F291" s="47" t="str">
        <f>IF(Table_13[[#This Row],[Temps d''achat]]&gt;9.5,1,"")</f>
        <v/>
      </c>
      <c r="G291" s="49" t="str">
        <f>IF(Table_13[[#This Row],[Temps d''achat]]&lt;4,Table_13[[#This Row],[Montant]],"")</f>
        <v/>
      </c>
      <c r="H291" s="49" t="str">
        <f>IF(Table_13[[#This Row],[Temps d''achat]]&gt;9.5,Table_13[[#This Row],[Montant]],"")</f>
        <v/>
      </c>
    </row>
    <row r="292" spans="1:8" x14ac:dyDescent="0.3">
      <c r="A292" s="30">
        <v>24</v>
      </c>
      <c r="B292" s="31">
        <v>4.66</v>
      </c>
      <c r="C292" s="32">
        <v>38.69</v>
      </c>
      <c r="D292" s="33" t="s">
        <v>22</v>
      </c>
      <c r="E292" s="47" t="str">
        <f>IF(Table_13[[#This Row],[Temps d''achat]]&lt;4,1,"")</f>
        <v/>
      </c>
      <c r="F292" s="47" t="str">
        <f>IF(Table_13[[#This Row],[Temps d''achat]]&gt;9.5,1,"")</f>
        <v/>
      </c>
      <c r="G292" s="49" t="str">
        <f>IF(Table_13[[#This Row],[Temps d''achat]]&lt;4,Table_13[[#This Row],[Montant]],"")</f>
        <v/>
      </c>
      <c r="H292" s="49" t="str">
        <f>IF(Table_13[[#This Row],[Temps d''achat]]&gt;9.5,Table_13[[#This Row],[Montant]],"")</f>
        <v/>
      </c>
    </row>
    <row r="293" spans="1:8" x14ac:dyDescent="0.3">
      <c r="A293" s="34">
        <v>24</v>
      </c>
      <c r="B293" s="35">
        <v>9.2799999999999994</v>
      </c>
      <c r="C293" s="36">
        <v>76.55</v>
      </c>
      <c r="D293" s="37" t="s">
        <v>22</v>
      </c>
      <c r="E293" s="47" t="str">
        <f>IF(Table_13[[#This Row],[Temps d''achat]]&lt;4,1,"")</f>
        <v/>
      </c>
      <c r="F293" s="47" t="str">
        <f>IF(Table_13[[#This Row],[Temps d''achat]]&gt;9.5,1,"")</f>
        <v/>
      </c>
      <c r="G293" s="49" t="str">
        <f>IF(Table_13[[#This Row],[Temps d''achat]]&lt;4,Table_13[[#This Row],[Montant]],"")</f>
        <v/>
      </c>
      <c r="H293" s="49" t="str">
        <f>IF(Table_13[[#This Row],[Temps d''achat]]&gt;9.5,Table_13[[#This Row],[Montant]],"")</f>
        <v/>
      </c>
    </row>
    <row r="294" spans="1:8" x14ac:dyDescent="0.3">
      <c r="A294" s="30">
        <v>24</v>
      </c>
      <c r="B294" s="31">
        <v>5.0599999999999996</v>
      </c>
      <c r="C294" s="32">
        <v>96.03</v>
      </c>
      <c r="D294" s="33" t="s">
        <v>22</v>
      </c>
      <c r="E294" s="47" t="str">
        <f>IF(Table_13[[#This Row],[Temps d''achat]]&lt;4,1,"")</f>
        <v/>
      </c>
      <c r="F294" s="47" t="str">
        <f>IF(Table_13[[#This Row],[Temps d''achat]]&gt;9.5,1,"")</f>
        <v/>
      </c>
      <c r="G294" s="49" t="str">
        <f>IF(Table_13[[#This Row],[Temps d''achat]]&lt;4,Table_13[[#This Row],[Montant]],"")</f>
        <v/>
      </c>
      <c r="H294" s="49" t="str">
        <f>IF(Table_13[[#This Row],[Temps d''achat]]&gt;9.5,Table_13[[#This Row],[Montant]],"")</f>
        <v/>
      </c>
    </row>
    <row r="295" spans="1:8" x14ac:dyDescent="0.3">
      <c r="A295" s="34">
        <v>24</v>
      </c>
      <c r="B295" s="35">
        <v>4.67</v>
      </c>
      <c r="C295" s="36">
        <v>57.53</v>
      </c>
      <c r="D295" s="37" t="s">
        <v>22</v>
      </c>
      <c r="E295" s="47" t="str">
        <f>IF(Table_13[[#This Row],[Temps d''achat]]&lt;4,1,"")</f>
        <v/>
      </c>
      <c r="F295" s="47" t="str">
        <f>IF(Table_13[[#This Row],[Temps d''achat]]&gt;9.5,1,"")</f>
        <v/>
      </c>
      <c r="G295" s="49" t="str">
        <f>IF(Table_13[[#This Row],[Temps d''achat]]&lt;4,Table_13[[#This Row],[Montant]],"")</f>
        <v/>
      </c>
      <c r="H295" s="49" t="str">
        <f>IF(Table_13[[#This Row],[Temps d''achat]]&gt;9.5,Table_13[[#This Row],[Montant]],"")</f>
        <v/>
      </c>
    </row>
    <row r="296" spans="1:8" x14ac:dyDescent="0.3">
      <c r="A296" s="30">
        <v>24</v>
      </c>
      <c r="B296" s="31">
        <v>9.91</v>
      </c>
      <c r="C296" s="32">
        <v>62.71</v>
      </c>
      <c r="D296" s="33" t="s">
        <v>22</v>
      </c>
      <c r="E296" s="47" t="str">
        <f>IF(Table_13[[#This Row],[Temps d''achat]]&lt;4,1,"")</f>
        <v/>
      </c>
      <c r="F296" s="47">
        <f>IF(Table_13[[#This Row],[Temps d''achat]]&gt;9.5,1,"")</f>
        <v>1</v>
      </c>
      <c r="G296" s="49" t="str">
        <f>IF(Table_13[[#This Row],[Temps d''achat]]&lt;4,Table_13[[#This Row],[Montant]],"")</f>
        <v/>
      </c>
      <c r="H296" s="49">
        <f>IF(Table_13[[#This Row],[Temps d''achat]]&gt;9.5,Table_13[[#This Row],[Montant]],"")</f>
        <v>62.71</v>
      </c>
    </row>
    <row r="297" spans="1:8" x14ac:dyDescent="0.3">
      <c r="A297" s="34">
        <v>24</v>
      </c>
      <c r="B297" s="35">
        <v>8.65</v>
      </c>
      <c r="C297" s="36">
        <v>79.790000000000006</v>
      </c>
      <c r="D297" s="37" t="s">
        <v>22</v>
      </c>
      <c r="E297" s="47" t="str">
        <f>IF(Table_13[[#This Row],[Temps d''achat]]&lt;4,1,"")</f>
        <v/>
      </c>
      <c r="F297" s="47" t="str">
        <f>IF(Table_13[[#This Row],[Temps d''achat]]&gt;9.5,1,"")</f>
        <v/>
      </c>
      <c r="G297" s="49" t="str">
        <f>IF(Table_13[[#This Row],[Temps d''achat]]&lt;4,Table_13[[#This Row],[Montant]],"")</f>
        <v/>
      </c>
      <c r="H297" s="49" t="str">
        <f>IF(Table_13[[#This Row],[Temps d''achat]]&gt;9.5,Table_13[[#This Row],[Montant]],"")</f>
        <v/>
      </c>
    </row>
    <row r="298" spans="1:8" x14ac:dyDescent="0.3">
      <c r="A298" s="34">
        <v>24</v>
      </c>
      <c r="B298" s="35">
        <v>6.85</v>
      </c>
      <c r="C298" s="36">
        <v>62.56</v>
      </c>
      <c r="D298" s="37" t="s">
        <v>10</v>
      </c>
      <c r="E298" s="47" t="str">
        <f>IF(Table_13[[#This Row],[Temps d''achat]]&lt;4,1,"")</f>
        <v/>
      </c>
      <c r="F298" s="47" t="str">
        <f>IF(Table_13[[#This Row],[Temps d''achat]]&gt;9.5,1,"")</f>
        <v/>
      </c>
      <c r="G298" s="49" t="str">
        <f>IF(Table_13[[#This Row],[Temps d''achat]]&lt;4,Table_13[[#This Row],[Montant]],"")</f>
        <v/>
      </c>
      <c r="H298" s="49" t="str">
        <f>IF(Table_13[[#This Row],[Temps d''achat]]&gt;9.5,Table_13[[#This Row],[Montant]],"")</f>
        <v/>
      </c>
    </row>
    <row r="299" spans="1:8" x14ac:dyDescent="0.3">
      <c r="A299" s="34">
        <v>24</v>
      </c>
      <c r="B299" s="35">
        <v>9.31</v>
      </c>
      <c r="C299" s="36">
        <v>77.760000000000005</v>
      </c>
      <c r="D299" s="37" t="s">
        <v>10</v>
      </c>
      <c r="E299" s="47" t="str">
        <f>IF(Table_13[[#This Row],[Temps d''achat]]&lt;4,1,"")</f>
        <v/>
      </c>
      <c r="F299" s="47" t="str">
        <f>IF(Table_13[[#This Row],[Temps d''achat]]&gt;9.5,1,"")</f>
        <v/>
      </c>
      <c r="G299" s="49" t="str">
        <f>IF(Table_13[[#This Row],[Temps d''achat]]&lt;4,Table_13[[#This Row],[Montant]],"")</f>
        <v/>
      </c>
      <c r="H299" s="49" t="str">
        <f>IF(Table_13[[#This Row],[Temps d''achat]]&gt;9.5,Table_13[[#This Row],[Montant]],"")</f>
        <v/>
      </c>
    </row>
    <row r="300" spans="1:8" x14ac:dyDescent="0.3">
      <c r="A300" s="30">
        <v>24</v>
      </c>
      <c r="B300" s="31">
        <v>5.61</v>
      </c>
      <c r="C300" s="32">
        <v>63.19</v>
      </c>
      <c r="D300" s="33" t="s">
        <v>10</v>
      </c>
      <c r="E300" s="47" t="str">
        <f>IF(Table_13[[#This Row],[Temps d''achat]]&lt;4,1,"")</f>
        <v/>
      </c>
      <c r="F300" s="47" t="str">
        <f>IF(Table_13[[#This Row],[Temps d''achat]]&gt;9.5,1,"")</f>
        <v/>
      </c>
      <c r="G300" s="49" t="str">
        <f>IF(Table_13[[#This Row],[Temps d''achat]]&lt;4,Table_13[[#This Row],[Montant]],"")</f>
        <v/>
      </c>
      <c r="H300" s="49" t="str">
        <f>IF(Table_13[[#This Row],[Temps d''achat]]&gt;9.5,Table_13[[#This Row],[Montant]],"")</f>
        <v/>
      </c>
    </row>
    <row r="301" spans="1:8" x14ac:dyDescent="0.3">
      <c r="A301" s="34">
        <v>24</v>
      </c>
      <c r="B301" s="35">
        <v>4</v>
      </c>
      <c r="C301" s="36">
        <v>58.99</v>
      </c>
      <c r="D301" s="37" t="s">
        <v>10</v>
      </c>
      <c r="E301" s="47" t="str">
        <f>IF(Table_13[[#This Row],[Temps d''achat]]&lt;4,1,"")</f>
        <v/>
      </c>
      <c r="F301" s="47" t="str">
        <f>IF(Table_13[[#This Row],[Temps d''achat]]&gt;9.5,1,"")</f>
        <v/>
      </c>
      <c r="G301" s="49" t="str">
        <f>IF(Table_13[[#This Row],[Temps d''achat]]&lt;4,Table_13[[#This Row],[Montant]],"")</f>
        <v/>
      </c>
      <c r="H301" s="49" t="str">
        <f>IF(Table_13[[#This Row],[Temps d''achat]]&gt;9.5,Table_13[[#This Row],[Montant]],"")</f>
        <v/>
      </c>
    </row>
    <row r="302" spans="1:8" x14ac:dyDescent="0.3">
      <c r="A302" s="30">
        <v>24</v>
      </c>
      <c r="B302" s="31">
        <v>5.18</v>
      </c>
      <c r="C302" s="32">
        <v>59.17</v>
      </c>
      <c r="D302" s="33" t="s">
        <v>10</v>
      </c>
      <c r="E302" s="47" t="str">
        <f>IF(Table_13[[#This Row],[Temps d''achat]]&lt;4,1,"")</f>
        <v/>
      </c>
      <c r="F302" s="47" t="str">
        <f>IF(Table_13[[#This Row],[Temps d''achat]]&gt;9.5,1,"")</f>
        <v/>
      </c>
      <c r="G302" s="49" t="str">
        <f>IF(Table_13[[#This Row],[Temps d''achat]]&lt;4,Table_13[[#This Row],[Montant]],"")</f>
        <v/>
      </c>
      <c r="H302" s="49" t="str">
        <f>IF(Table_13[[#This Row],[Temps d''achat]]&gt;9.5,Table_13[[#This Row],[Montant]],"")</f>
        <v/>
      </c>
    </row>
    <row r="303" spans="1:8" x14ac:dyDescent="0.3">
      <c r="A303" s="30">
        <v>24</v>
      </c>
      <c r="B303" s="31">
        <v>7.07</v>
      </c>
      <c r="C303" s="32">
        <v>92.83</v>
      </c>
      <c r="D303" s="33" t="s">
        <v>10</v>
      </c>
      <c r="E303" s="47" t="str">
        <f>IF(Table_13[[#This Row],[Temps d''achat]]&lt;4,1,"")</f>
        <v/>
      </c>
      <c r="F303" s="47" t="str">
        <f>IF(Table_13[[#This Row],[Temps d''achat]]&gt;9.5,1,"")</f>
        <v/>
      </c>
      <c r="G303" s="49" t="str">
        <f>IF(Table_13[[#This Row],[Temps d''achat]]&lt;4,Table_13[[#This Row],[Montant]],"")</f>
        <v/>
      </c>
      <c r="H303" s="49" t="str">
        <f>IF(Table_13[[#This Row],[Temps d''achat]]&gt;9.5,Table_13[[#This Row],[Montant]],"")</f>
        <v/>
      </c>
    </row>
    <row r="304" spans="1:8" x14ac:dyDescent="0.3">
      <c r="A304" s="34">
        <v>24</v>
      </c>
      <c r="B304" s="35">
        <v>8.83</v>
      </c>
      <c r="C304" s="36">
        <v>76.27</v>
      </c>
      <c r="D304" s="37" t="s">
        <v>10</v>
      </c>
      <c r="E304" s="47" t="str">
        <f>IF(Table_13[[#This Row],[Temps d''achat]]&lt;4,1,"")</f>
        <v/>
      </c>
      <c r="F304" s="47" t="str">
        <f>IF(Table_13[[#This Row],[Temps d''achat]]&gt;9.5,1,"")</f>
        <v/>
      </c>
      <c r="G304" s="49" t="str">
        <f>IF(Table_13[[#This Row],[Temps d''achat]]&lt;4,Table_13[[#This Row],[Montant]],"")</f>
        <v/>
      </c>
      <c r="H304" s="49" t="str">
        <f>IF(Table_13[[#This Row],[Temps d''achat]]&gt;9.5,Table_13[[#This Row],[Montant]],"")</f>
        <v/>
      </c>
    </row>
    <row r="305" spans="1:8" x14ac:dyDescent="0.3">
      <c r="A305" s="34">
        <v>24</v>
      </c>
      <c r="B305" s="35">
        <v>9.02</v>
      </c>
      <c r="C305" s="36">
        <v>68.38</v>
      </c>
      <c r="D305" s="37" t="s">
        <v>10</v>
      </c>
      <c r="E305" s="47" t="str">
        <f>IF(Table_13[[#This Row],[Temps d''achat]]&lt;4,1,"")</f>
        <v/>
      </c>
      <c r="F305" s="47" t="str">
        <f>IF(Table_13[[#This Row],[Temps d''achat]]&gt;9.5,1,"")</f>
        <v/>
      </c>
      <c r="G305" s="49" t="str">
        <f>IF(Table_13[[#This Row],[Temps d''achat]]&lt;4,Table_13[[#This Row],[Montant]],"")</f>
        <v/>
      </c>
      <c r="H305" s="49" t="str">
        <f>IF(Table_13[[#This Row],[Temps d''achat]]&gt;9.5,Table_13[[#This Row],[Montant]],"")</f>
        <v/>
      </c>
    </row>
    <row r="306" spans="1:8" x14ac:dyDescent="0.3">
      <c r="A306" s="30">
        <v>24</v>
      </c>
      <c r="B306" s="31">
        <v>5.65</v>
      </c>
      <c r="C306" s="32">
        <v>65.02</v>
      </c>
      <c r="D306" s="33" t="s">
        <v>10</v>
      </c>
      <c r="E306" s="47" t="str">
        <f>IF(Table_13[[#This Row],[Temps d''achat]]&lt;4,1,"")</f>
        <v/>
      </c>
      <c r="F306" s="47" t="str">
        <f>IF(Table_13[[#This Row],[Temps d''achat]]&gt;9.5,1,"")</f>
        <v/>
      </c>
      <c r="G306" s="49" t="str">
        <f>IF(Table_13[[#This Row],[Temps d''achat]]&lt;4,Table_13[[#This Row],[Montant]],"")</f>
        <v/>
      </c>
      <c r="H306" s="49" t="str">
        <f>IF(Table_13[[#This Row],[Temps d''achat]]&gt;9.5,Table_13[[#This Row],[Montant]],"")</f>
        <v/>
      </c>
    </row>
    <row r="307" spans="1:8" x14ac:dyDescent="0.3">
      <c r="A307" s="34">
        <v>24</v>
      </c>
      <c r="B307" s="35">
        <v>6.46</v>
      </c>
      <c r="C307" s="36">
        <v>50.33</v>
      </c>
      <c r="D307" s="37" t="s">
        <v>10</v>
      </c>
      <c r="E307" s="47" t="str">
        <f>IF(Table_13[[#This Row],[Temps d''achat]]&lt;4,1,"")</f>
        <v/>
      </c>
      <c r="F307" s="47" t="str">
        <f>IF(Table_13[[#This Row],[Temps d''achat]]&gt;9.5,1,"")</f>
        <v/>
      </c>
      <c r="G307" s="49" t="str">
        <f>IF(Table_13[[#This Row],[Temps d''achat]]&lt;4,Table_13[[#This Row],[Montant]],"")</f>
        <v/>
      </c>
      <c r="H307" s="49" t="str">
        <f>IF(Table_13[[#This Row],[Temps d''achat]]&gt;9.5,Table_13[[#This Row],[Montant]],"")</f>
        <v/>
      </c>
    </row>
    <row r="308" spans="1:8" x14ac:dyDescent="0.3">
      <c r="A308" s="30">
        <v>24</v>
      </c>
      <c r="B308" s="31">
        <v>4.66</v>
      </c>
      <c r="C308" s="32">
        <v>36.200000000000003</v>
      </c>
      <c r="D308" s="33" t="s">
        <v>10</v>
      </c>
      <c r="E308" s="47" t="str">
        <f>IF(Table_13[[#This Row],[Temps d''achat]]&lt;4,1,"")</f>
        <v/>
      </c>
      <c r="F308" s="47" t="str">
        <f>IF(Table_13[[#This Row],[Temps d''achat]]&gt;9.5,1,"")</f>
        <v/>
      </c>
      <c r="G308" s="49" t="str">
        <f>IF(Table_13[[#This Row],[Temps d''achat]]&lt;4,Table_13[[#This Row],[Montant]],"")</f>
        <v/>
      </c>
      <c r="H308" s="49" t="str">
        <f>IF(Table_13[[#This Row],[Temps d''achat]]&gt;9.5,Table_13[[#This Row],[Montant]],"")</f>
        <v/>
      </c>
    </row>
    <row r="309" spans="1:8" x14ac:dyDescent="0.3">
      <c r="A309" s="30">
        <v>24</v>
      </c>
      <c r="B309" s="31">
        <v>6.56</v>
      </c>
      <c r="C309" s="32">
        <v>76.7</v>
      </c>
      <c r="D309" s="33" t="s">
        <v>10</v>
      </c>
      <c r="E309" s="47" t="str">
        <f>IF(Table_13[[#This Row],[Temps d''achat]]&lt;4,1,"")</f>
        <v/>
      </c>
      <c r="F309" s="47" t="str">
        <f>IF(Table_13[[#This Row],[Temps d''achat]]&gt;9.5,1,"")</f>
        <v/>
      </c>
      <c r="G309" s="49" t="str">
        <f>IF(Table_13[[#This Row],[Temps d''achat]]&lt;4,Table_13[[#This Row],[Montant]],"")</f>
        <v/>
      </c>
      <c r="H309" s="49" t="str">
        <f>IF(Table_13[[#This Row],[Temps d''achat]]&gt;9.5,Table_13[[#This Row],[Montant]],"")</f>
        <v/>
      </c>
    </row>
    <row r="310" spans="1:8" x14ac:dyDescent="0.3">
      <c r="A310" s="34">
        <v>24</v>
      </c>
      <c r="B310" s="35">
        <v>7.72</v>
      </c>
      <c r="C310" s="36">
        <v>31.75</v>
      </c>
      <c r="D310" s="37" t="s">
        <v>10</v>
      </c>
      <c r="E310" s="47" t="str">
        <f>IF(Table_13[[#This Row],[Temps d''achat]]&lt;4,1,"")</f>
        <v/>
      </c>
      <c r="F310" s="47" t="str">
        <f>IF(Table_13[[#This Row],[Temps d''achat]]&gt;9.5,1,"")</f>
        <v/>
      </c>
      <c r="G310" s="49" t="str">
        <f>IF(Table_13[[#This Row],[Temps d''achat]]&lt;4,Table_13[[#This Row],[Montant]],"")</f>
        <v/>
      </c>
      <c r="H310" s="49" t="str">
        <f>IF(Table_13[[#This Row],[Temps d''achat]]&gt;9.5,Table_13[[#This Row],[Montant]],"")</f>
        <v/>
      </c>
    </row>
    <row r="311" spans="1:8" x14ac:dyDescent="0.3">
      <c r="A311" s="34">
        <v>24</v>
      </c>
      <c r="B311" s="35">
        <v>8.6199999999999992</v>
      </c>
      <c r="C311" s="36">
        <v>59.47</v>
      </c>
      <c r="D311" s="37" t="s">
        <v>10</v>
      </c>
      <c r="E311" s="47" t="str">
        <f>IF(Table_13[[#This Row],[Temps d''achat]]&lt;4,1,"")</f>
        <v/>
      </c>
      <c r="F311" s="47" t="str">
        <f>IF(Table_13[[#This Row],[Temps d''achat]]&gt;9.5,1,"")</f>
        <v/>
      </c>
      <c r="G311" s="49" t="str">
        <f>IF(Table_13[[#This Row],[Temps d''achat]]&lt;4,Table_13[[#This Row],[Montant]],"")</f>
        <v/>
      </c>
      <c r="H311" s="49" t="str">
        <f>IF(Table_13[[#This Row],[Temps d''achat]]&gt;9.5,Table_13[[#This Row],[Montant]],"")</f>
        <v/>
      </c>
    </row>
    <row r="312" spans="1:8" x14ac:dyDescent="0.3">
      <c r="A312" s="30">
        <v>25</v>
      </c>
      <c r="B312" s="31">
        <v>9.77</v>
      </c>
      <c r="C312" s="32">
        <v>81.569999999999993</v>
      </c>
      <c r="D312" s="33" t="s">
        <v>22</v>
      </c>
      <c r="E312" s="47" t="str">
        <f>IF(Table_13[[#This Row],[Temps d''achat]]&lt;4,1,"")</f>
        <v/>
      </c>
      <c r="F312" s="47">
        <f>IF(Table_13[[#This Row],[Temps d''achat]]&gt;9.5,1,"")</f>
        <v>1</v>
      </c>
      <c r="G312" s="49" t="str">
        <f>IF(Table_13[[#This Row],[Temps d''achat]]&lt;4,Table_13[[#This Row],[Montant]],"")</f>
        <v/>
      </c>
      <c r="H312" s="49">
        <f>IF(Table_13[[#This Row],[Temps d''achat]]&gt;9.5,Table_13[[#This Row],[Montant]],"")</f>
        <v>81.569999999999993</v>
      </c>
    </row>
    <row r="313" spans="1:8" x14ac:dyDescent="0.3">
      <c r="A313" s="34">
        <v>25</v>
      </c>
      <c r="B313" s="35">
        <v>7.98</v>
      </c>
      <c r="C313" s="36">
        <v>66.28</v>
      </c>
      <c r="D313" s="37" t="s">
        <v>22</v>
      </c>
      <c r="E313" s="47" t="str">
        <f>IF(Table_13[[#This Row],[Temps d''achat]]&lt;4,1,"")</f>
        <v/>
      </c>
      <c r="F313" s="47" t="str">
        <f>IF(Table_13[[#This Row],[Temps d''achat]]&gt;9.5,1,"")</f>
        <v/>
      </c>
      <c r="G313" s="49" t="str">
        <f>IF(Table_13[[#This Row],[Temps d''achat]]&lt;4,Table_13[[#This Row],[Montant]],"")</f>
        <v/>
      </c>
      <c r="H313" s="49" t="str">
        <f>IF(Table_13[[#This Row],[Temps d''achat]]&gt;9.5,Table_13[[#This Row],[Montant]],"")</f>
        <v/>
      </c>
    </row>
    <row r="314" spans="1:8" x14ac:dyDescent="0.3">
      <c r="A314" s="34">
        <v>25</v>
      </c>
      <c r="B314" s="35">
        <v>6.16</v>
      </c>
      <c r="C314" s="36">
        <v>71.33</v>
      </c>
      <c r="D314" s="37" t="s">
        <v>22</v>
      </c>
      <c r="E314" s="47" t="str">
        <f>IF(Table_13[[#This Row],[Temps d''achat]]&lt;4,1,"")</f>
        <v/>
      </c>
      <c r="F314" s="47" t="str">
        <f>IF(Table_13[[#This Row],[Temps d''achat]]&gt;9.5,1,"")</f>
        <v/>
      </c>
      <c r="G314" s="49" t="str">
        <f>IF(Table_13[[#This Row],[Temps d''achat]]&lt;4,Table_13[[#This Row],[Montant]],"")</f>
        <v/>
      </c>
      <c r="H314" s="49" t="str">
        <f>IF(Table_13[[#This Row],[Temps d''achat]]&gt;9.5,Table_13[[#This Row],[Montant]],"")</f>
        <v/>
      </c>
    </row>
    <row r="315" spans="1:8" x14ac:dyDescent="0.3">
      <c r="A315" s="34">
        <v>25</v>
      </c>
      <c r="B315" s="35">
        <v>8.39</v>
      </c>
      <c r="C315" s="36">
        <v>56.55</v>
      </c>
      <c r="D315" s="37" t="s">
        <v>22</v>
      </c>
      <c r="E315" s="47" t="str">
        <f>IF(Table_13[[#This Row],[Temps d''achat]]&lt;4,1,"")</f>
        <v/>
      </c>
      <c r="F315" s="47" t="str">
        <f>IF(Table_13[[#This Row],[Temps d''achat]]&gt;9.5,1,"")</f>
        <v/>
      </c>
      <c r="G315" s="49" t="str">
        <f>IF(Table_13[[#This Row],[Temps d''achat]]&lt;4,Table_13[[#This Row],[Montant]],"")</f>
        <v/>
      </c>
      <c r="H315" s="49" t="str">
        <f>IF(Table_13[[#This Row],[Temps d''achat]]&gt;9.5,Table_13[[#This Row],[Montant]],"")</f>
        <v/>
      </c>
    </row>
    <row r="316" spans="1:8" x14ac:dyDescent="0.3">
      <c r="A316" s="30">
        <v>25</v>
      </c>
      <c r="B316" s="31">
        <v>9.67</v>
      </c>
      <c r="C316" s="32">
        <v>93.01</v>
      </c>
      <c r="D316" s="33" t="s">
        <v>22</v>
      </c>
      <c r="E316" s="47" t="str">
        <f>IF(Table_13[[#This Row],[Temps d''achat]]&lt;4,1,"")</f>
        <v/>
      </c>
      <c r="F316" s="47">
        <f>IF(Table_13[[#This Row],[Temps d''achat]]&gt;9.5,1,"")</f>
        <v>1</v>
      </c>
      <c r="G316" s="49" t="str">
        <f>IF(Table_13[[#This Row],[Temps d''achat]]&lt;4,Table_13[[#This Row],[Montant]],"")</f>
        <v/>
      </c>
      <c r="H316" s="49">
        <f>IF(Table_13[[#This Row],[Temps d''achat]]&gt;9.5,Table_13[[#This Row],[Montant]],"")</f>
        <v>93.01</v>
      </c>
    </row>
    <row r="317" spans="1:8" x14ac:dyDescent="0.3">
      <c r="A317" s="30">
        <v>25</v>
      </c>
      <c r="B317" s="31">
        <v>4.32</v>
      </c>
      <c r="C317" s="32">
        <v>31.48</v>
      </c>
      <c r="D317" s="33" t="s">
        <v>10</v>
      </c>
      <c r="E317" s="47" t="str">
        <f>IF(Table_13[[#This Row],[Temps d''achat]]&lt;4,1,"")</f>
        <v/>
      </c>
      <c r="F317" s="47" t="str">
        <f>IF(Table_13[[#This Row],[Temps d''achat]]&gt;9.5,1,"")</f>
        <v/>
      </c>
      <c r="G317" s="49" t="str">
        <f>IF(Table_13[[#This Row],[Temps d''achat]]&lt;4,Table_13[[#This Row],[Montant]],"")</f>
        <v/>
      </c>
      <c r="H317" s="49" t="str">
        <f>IF(Table_13[[#This Row],[Temps d''achat]]&gt;9.5,Table_13[[#This Row],[Montant]],"")</f>
        <v/>
      </c>
    </row>
    <row r="318" spans="1:8" x14ac:dyDescent="0.3">
      <c r="A318" s="30">
        <v>25</v>
      </c>
      <c r="B318" s="31">
        <v>5.97</v>
      </c>
      <c r="C318" s="32">
        <v>49.48</v>
      </c>
      <c r="D318" s="33" t="s">
        <v>10</v>
      </c>
      <c r="E318" s="47" t="str">
        <f>IF(Table_13[[#This Row],[Temps d''achat]]&lt;4,1,"")</f>
        <v/>
      </c>
      <c r="F318" s="47" t="str">
        <f>IF(Table_13[[#This Row],[Temps d''achat]]&gt;9.5,1,"")</f>
        <v/>
      </c>
      <c r="G318" s="49" t="str">
        <f>IF(Table_13[[#This Row],[Temps d''achat]]&lt;4,Table_13[[#This Row],[Montant]],"")</f>
        <v/>
      </c>
      <c r="H318" s="49" t="str">
        <f>IF(Table_13[[#This Row],[Temps d''achat]]&gt;9.5,Table_13[[#This Row],[Montant]],"")</f>
        <v/>
      </c>
    </row>
    <row r="319" spans="1:8" x14ac:dyDescent="0.3">
      <c r="A319" s="34">
        <v>25</v>
      </c>
      <c r="B319" s="35">
        <v>7.37</v>
      </c>
      <c r="C319" s="36">
        <v>19.02</v>
      </c>
      <c r="D319" s="37" t="s">
        <v>10</v>
      </c>
      <c r="E319" s="47" t="str">
        <f>IF(Table_13[[#This Row],[Temps d''achat]]&lt;4,1,"")</f>
        <v/>
      </c>
      <c r="F319" s="47" t="str">
        <f>IF(Table_13[[#This Row],[Temps d''achat]]&gt;9.5,1,"")</f>
        <v/>
      </c>
      <c r="G319" s="49" t="str">
        <f>IF(Table_13[[#This Row],[Temps d''achat]]&lt;4,Table_13[[#This Row],[Montant]],"")</f>
        <v/>
      </c>
      <c r="H319" s="49" t="str">
        <f>IF(Table_13[[#This Row],[Temps d''achat]]&gt;9.5,Table_13[[#This Row],[Montant]],"")</f>
        <v/>
      </c>
    </row>
    <row r="320" spans="1:8" x14ac:dyDescent="0.3">
      <c r="A320" s="30">
        <v>25</v>
      </c>
      <c r="B320" s="31">
        <v>8.5500000000000007</v>
      </c>
      <c r="C320" s="32">
        <v>37.83</v>
      </c>
      <c r="D320" s="33" t="s">
        <v>10</v>
      </c>
      <c r="E320" s="47" t="str">
        <f>IF(Table_13[[#This Row],[Temps d''achat]]&lt;4,1,"")</f>
        <v/>
      </c>
      <c r="F320" s="47" t="str">
        <f>IF(Table_13[[#This Row],[Temps d''achat]]&gt;9.5,1,"")</f>
        <v/>
      </c>
      <c r="G320" s="49" t="str">
        <f>IF(Table_13[[#This Row],[Temps d''achat]]&lt;4,Table_13[[#This Row],[Montant]],"")</f>
        <v/>
      </c>
      <c r="H320" s="49" t="str">
        <f>IF(Table_13[[#This Row],[Temps d''achat]]&gt;9.5,Table_13[[#This Row],[Montant]],"")</f>
        <v/>
      </c>
    </row>
    <row r="321" spans="1:8" x14ac:dyDescent="0.3">
      <c r="A321" s="34">
        <v>25</v>
      </c>
      <c r="B321" s="35">
        <v>5.94</v>
      </c>
      <c r="C321" s="36">
        <v>100.07</v>
      </c>
      <c r="D321" s="37" t="s">
        <v>10</v>
      </c>
      <c r="E321" s="47" t="str">
        <f>IF(Table_13[[#This Row],[Temps d''achat]]&lt;4,1,"")</f>
        <v/>
      </c>
      <c r="F321" s="47" t="str">
        <f>IF(Table_13[[#This Row],[Temps d''achat]]&gt;9.5,1,"")</f>
        <v/>
      </c>
      <c r="G321" s="49" t="str">
        <f>IF(Table_13[[#This Row],[Temps d''achat]]&lt;4,Table_13[[#This Row],[Montant]],"")</f>
        <v/>
      </c>
      <c r="H321" s="49" t="str">
        <f>IF(Table_13[[#This Row],[Temps d''achat]]&gt;9.5,Table_13[[#This Row],[Montant]],"")</f>
        <v/>
      </c>
    </row>
    <row r="322" spans="1:8" x14ac:dyDescent="0.3">
      <c r="A322" s="30">
        <v>25</v>
      </c>
      <c r="B322" s="31">
        <v>4.57</v>
      </c>
      <c r="C322" s="32">
        <v>45.88</v>
      </c>
      <c r="D322" s="33" t="s">
        <v>10</v>
      </c>
      <c r="E322" s="47" t="str">
        <f>IF(Table_13[[#This Row],[Temps d''achat]]&lt;4,1,"")</f>
        <v/>
      </c>
      <c r="F322" s="47" t="str">
        <f>IF(Table_13[[#This Row],[Temps d''achat]]&gt;9.5,1,"")</f>
        <v/>
      </c>
      <c r="G322" s="49" t="str">
        <f>IF(Table_13[[#This Row],[Temps d''achat]]&lt;4,Table_13[[#This Row],[Montant]],"")</f>
        <v/>
      </c>
      <c r="H322" s="49" t="str">
        <f>IF(Table_13[[#This Row],[Temps d''achat]]&gt;9.5,Table_13[[#This Row],[Montant]],"")</f>
        <v/>
      </c>
    </row>
    <row r="323" spans="1:8" x14ac:dyDescent="0.3">
      <c r="A323" s="30">
        <v>25</v>
      </c>
      <c r="B323" s="31">
        <v>4.99</v>
      </c>
      <c r="C323" s="32">
        <v>42.91</v>
      </c>
      <c r="D323" s="33" t="s">
        <v>10</v>
      </c>
      <c r="E323" s="47" t="str">
        <f>IF(Table_13[[#This Row],[Temps d''achat]]&lt;4,1,"")</f>
        <v/>
      </c>
      <c r="F323" s="47" t="str">
        <f>IF(Table_13[[#This Row],[Temps d''achat]]&gt;9.5,1,"")</f>
        <v/>
      </c>
      <c r="G323" s="49" t="str">
        <f>IF(Table_13[[#This Row],[Temps d''achat]]&lt;4,Table_13[[#This Row],[Montant]],"")</f>
        <v/>
      </c>
      <c r="H323" s="49" t="str">
        <f>IF(Table_13[[#This Row],[Temps d''achat]]&gt;9.5,Table_13[[#This Row],[Montant]],"")</f>
        <v/>
      </c>
    </row>
    <row r="324" spans="1:8" x14ac:dyDescent="0.3">
      <c r="A324" s="34">
        <v>25</v>
      </c>
      <c r="B324" s="35">
        <v>5.48</v>
      </c>
      <c r="C324" s="36">
        <v>34.47</v>
      </c>
      <c r="D324" s="37" t="s">
        <v>10</v>
      </c>
      <c r="E324" s="47" t="str">
        <f>IF(Table_13[[#This Row],[Temps d''achat]]&lt;4,1,"")</f>
        <v/>
      </c>
      <c r="F324" s="47" t="str">
        <f>IF(Table_13[[#This Row],[Temps d''achat]]&gt;9.5,1,"")</f>
        <v/>
      </c>
      <c r="G324" s="49" t="str">
        <f>IF(Table_13[[#This Row],[Temps d''achat]]&lt;4,Table_13[[#This Row],[Montant]],"")</f>
        <v/>
      </c>
      <c r="H324" s="49" t="str">
        <f>IF(Table_13[[#This Row],[Temps d''achat]]&gt;9.5,Table_13[[#This Row],[Montant]],"")</f>
        <v/>
      </c>
    </row>
    <row r="325" spans="1:8" x14ac:dyDescent="0.3">
      <c r="A325" s="34">
        <v>25</v>
      </c>
      <c r="B325" s="35">
        <v>4.88</v>
      </c>
      <c r="C325" s="36">
        <v>62.64</v>
      </c>
      <c r="D325" s="37" t="s">
        <v>10</v>
      </c>
      <c r="E325" s="47" t="str">
        <f>IF(Table_13[[#This Row],[Temps d''achat]]&lt;4,1,"")</f>
        <v/>
      </c>
      <c r="F325" s="47" t="str">
        <f>IF(Table_13[[#This Row],[Temps d''achat]]&gt;9.5,1,"")</f>
        <v/>
      </c>
      <c r="G325" s="49" t="str">
        <f>IF(Table_13[[#This Row],[Temps d''achat]]&lt;4,Table_13[[#This Row],[Montant]],"")</f>
        <v/>
      </c>
      <c r="H325" s="49" t="str">
        <f>IF(Table_13[[#This Row],[Temps d''achat]]&gt;9.5,Table_13[[#This Row],[Montant]],"")</f>
        <v/>
      </c>
    </row>
    <row r="326" spans="1:8" x14ac:dyDescent="0.3">
      <c r="A326" s="34">
        <v>25</v>
      </c>
      <c r="B326" s="35">
        <v>6.28</v>
      </c>
      <c r="C326" s="36">
        <v>61.5</v>
      </c>
      <c r="D326" s="37" t="s">
        <v>10</v>
      </c>
      <c r="E326" s="47" t="str">
        <f>IF(Table_13[[#This Row],[Temps d''achat]]&lt;4,1,"")</f>
        <v/>
      </c>
      <c r="F326" s="47" t="str">
        <f>IF(Table_13[[#This Row],[Temps d''achat]]&gt;9.5,1,"")</f>
        <v/>
      </c>
      <c r="G326" s="49" t="str">
        <f>IF(Table_13[[#This Row],[Temps d''achat]]&lt;4,Table_13[[#This Row],[Montant]],"")</f>
        <v/>
      </c>
      <c r="H326" s="49" t="str">
        <f>IF(Table_13[[#This Row],[Temps d''achat]]&gt;9.5,Table_13[[#This Row],[Montant]],"")</f>
        <v/>
      </c>
    </row>
    <row r="327" spans="1:8" x14ac:dyDescent="0.3">
      <c r="A327" s="30">
        <v>25</v>
      </c>
      <c r="B327" s="31">
        <v>6.25</v>
      </c>
      <c r="C327" s="32">
        <v>59.23</v>
      </c>
      <c r="D327" s="33" t="s">
        <v>10</v>
      </c>
      <c r="E327" s="47" t="str">
        <f>IF(Table_13[[#This Row],[Temps d''achat]]&lt;4,1,"")</f>
        <v/>
      </c>
      <c r="F327" s="47" t="str">
        <f>IF(Table_13[[#This Row],[Temps d''achat]]&gt;9.5,1,"")</f>
        <v/>
      </c>
      <c r="G327" s="49" t="str">
        <f>IF(Table_13[[#This Row],[Temps d''achat]]&lt;4,Table_13[[#This Row],[Montant]],"")</f>
        <v/>
      </c>
      <c r="H327" s="49" t="str">
        <f>IF(Table_13[[#This Row],[Temps d''achat]]&gt;9.5,Table_13[[#This Row],[Montant]],"")</f>
        <v/>
      </c>
    </row>
    <row r="328" spans="1:8" x14ac:dyDescent="0.3">
      <c r="A328" s="34">
        <v>25</v>
      </c>
      <c r="B328" s="35">
        <v>4.78</v>
      </c>
      <c r="C328" s="36">
        <v>67.87</v>
      </c>
      <c r="D328" s="37" t="s">
        <v>10</v>
      </c>
      <c r="E328" s="47" t="str">
        <f>IF(Table_13[[#This Row],[Temps d''achat]]&lt;4,1,"")</f>
        <v/>
      </c>
      <c r="F328" s="47" t="str">
        <f>IF(Table_13[[#This Row],[Temps d''achat]]&gt;9.5,1,"")</f>
        <v/>
      </c>
      <c r="G328" s="49" t="str">
        <f>IF(Table_13[[#This Row],[Temps d''achat]]&lt;4,Table_13[[#This Row],[Montant]],"")</f>
        <v/>
      </c>
      <c r="H328" s="49" t="str">
        <f>IF(Table_13[[#This Row],[Temps d''achat]]&gt;9.5,Table_13[[#This Row],[Montant]],"")</f>
        <v/>
      </c>
    </row>
    <row r="329" spans="1:8" x14ac:dyDescent="0.3">
      <c r="A329" s="34">
        <v>25</v>
      </c>
      <c r="B329" s="35">
        <v>8.0399999999999991</v>
      </c>
      <c r="C329" s="36">
        <v>110.48</v>
      </c>
      <c r="D329" s="37" t="s">
        <v>10</v>
      </c>
      <c r="E329" s="47" t="str">
        <f>IF(Table_13[[#This Row],[Temps d''achat]]&lt;4,1,"")</f>
        <v/>
      </c>
      <c r="F329" s="47" t="str">
        <f>IF(Table_13[[#This Row],[Temps d''achat]]&gt;9.5,1,"")</f>
        <v/>
      </c>
      <c r="G329" s="49" t="str">
        <f>IF(Table_13[[#This Row],[Temps d''achat]]&lt;4,Table_13[[#This Row],[Montant]],"")</f>
        <v/>
      </c>
      <c r="H329" s="49" t="str">
        <f>IF(Table_13[[#This Row],[Temps d''achat]]&gt;9.5,Table_13[[#This Row],[Montant]],"")</f>
        <v/>
      </c>
    </row>
    <row r="330" spans="1:8" x14ac:dyDescent="0.3">
      <c r="A330" s="34">
        <v>25</v>
      </c>
      <c r="B330" s="35">
        <v>2.4</v>
      </c>
      <c r="C330" s="36">
        <v>48.14</v>
      </c>
      <c r="D330" s="37" t="s">
        <v>10</v>
      </c>
      <c r="E330" s="47">
        <f>IF(Table_13[[#This Row],[Temps d''achat]]&lt;4,1,"")</f>
        <v>1</v>
      </c>
      <c r="F330" s="47" t="str">
        <f>IF(Table_13[[#This Row],[Temps d''achat]]&gt;9.5,1,"")</f>
        <v/>
      </c>
      <c r="G330" s="49">
        <f>IF(Table_13[[#This Row],[Temps d''achat]]&lt;4,Table_13[[#This Row],[Montant]],"")</f>
        <v>48.14</v>
      </c>
      <c r="H330" s="49" t="str">
        <f>IF(Table_13[[#This Row],[Temps d''achat]]&gt;9.5,Table_13[[#This Row],[Montant]],"")</f>
        <v/>
      </c>
    </row>
    <row r="331" spans="1:8" x14ac:dyDescent="0.3">
      <c r="A331" s="30">
        <v>25</v>
      </c>
      <c r="B331" s="31">
        <v>3.8</v>
      </c>
      <c r="C331" s="32">
        <v>44.87</v>
      </c>
      <c r="D331" s="33" t="s">
        <v>10</v>
      </c>
      <c r="E331" s="47">
        <f>IF(Table_13[[#This Row],[Temps d''achat]]&lt;4,1,"")</f>
        <v>1</v>
      </c>
      <c r="F331" s="47" t="str">
        <f>IF(Table_13[[#This Row],[Temps d''achat]]&gt;9.5,1,"")</f>
        <v/>
      </c>
      <c r="G331" s="49">
        <f>IF(Table_13[[#This Row],[Temps d''achat]]&lt;4,Table_13[[#This Row],[Montant]],"")</f>
        <v>44.87</v>
      </c>
      <c r="H331" s="49" t="str">
        <f>IF(Table_13[[#This Row],[Temps d''achat]]&gt;9.5,Table_13[[#This Row],[Montant]],"")</f>
        <v/>
      </c>
    </row>
    <row r="332" spans="1:8" x14ac:dyDescent="0.3">
      <c r="A332" s="34">
        <v>25</v>
      </c>
      <c r="B332" s="35">
        <v>4</v>
      </c>
      <c r="C332" s="36">
        <v>18.52</v>
      </c>
      <c r="D332" s="37" t="s">
        <v>10</v>
      </c>
      <c r="E332" s="47" t="str">
        <f>IF(Table_13[[#This Row],[Temps d''achat]]&lt;4,1,"")</f>
        <v/>
      </c>
      <c r="F332" s="47" t="str">
        <f>IF(Table_13[[#This Row],[Temps d''achat]]&gt;9.5,1,"")</f>
        <v/>
      </c>
      <c r="G332" s="49" t="str">
        <f>IF(Table_13[[#This Row],[Temps d''achat]]&lt;4,Table_13[[#This Row],[Montant]],"")</f>
        <v/>
      </c>
      <c r="H332" s="49" t="str">
        <f>IF(Table_13[[#This Row],[Temps d''achat]]&gt;9.5,Table_13[[#This Row],[Montant]],"")</f>
        <v/>
      </c>
    </row>
    <row r="333" spans="1:8" x14ac:dyDescent="0.3">
      <c r="A333" s="30">
        <v>25</v>
      </c>
      <c r="B333" s="31">
        <v>12.5</v>
      </c>
      <c r="C333" s="32">
        <v>110.81</v>
      </c>
      <c r="D333" s="33" t="s">
        <v>10</v>
      </c>
      <c r="E333" s="47" t="str">
        <f>IF(Table_13[[#This Row],[Temps d''achat]]&lt;4,1,"")</f>
        <v/>
      </c>
      <c r="F333" s="47">
        <f>IF(Table_13[[#This Row],[Temps d''achat]]&gt;9.5,1,"")</f>
        <v>1</v>
      </c>
      <c r="G333" s="49" t="str">
        <f>IF(Table_13[[#This Row],[Temps d''achat]]&lt;4,Table_13[[#This Row],[Montant]],"")</f>
        <v/>
      </c>
      <c r="H333" s="49">
        <f>IF(Table_13[[#This Row],[Temps d''achat]]&gt;9.5,Table_13[[#This Row],[Montant]],"")</f>
        <v>110.81</v>
      </c>
    </row>
    <row r="334" spans="1:8" x14ac:dyDescent="0.3">
      <c r="A334" s="30">
        <v>25</v>
      </c>
      <c r="B334" s="31">
        <v>12</v>
      </c>
      <c r="C334" s="32">
        <v>83.21</v>
      </c>
      <c r="D334" s="33" t="s">
        <v>10</v>
      </c>
      <c r="E334" s="47" t="str">
        <f>IF(Table_13[[#This Row],[Temps d''achat]]&lt;4,1,"")</f>
        <v/>
      </c>
      <c r="F334" s="47">
        <f>IF(Table_13[[#This Row],[Temps d''achat]]&gt;9.5,1,"")</f>
        <v>1</v>
      </c>
      <c r="G334" s="49" t="str">
        <f>IF(Table_13[[#This Row],[Temps d''achat]]&lt;4,Table_13[[#This Row],[Montant]],"")</f>
        <v/>
      </c>
      <c r="H334" s="49">
        <f>IF(Table_13[[#This Row],[Temps d''achat]]&gt;9.5,Table_13[[#This Row],[Montant]],"")</f>
        <v>83.21</v>
      </c>
    </row>
    <row r="335" spans="1:8" x14ac:dyDescent="0.3">
      <c r="A335" s="30">
        <v>26</v>
      </c>
      <c r="B335" s="31">
        <v>8.14</v>
      </c>
      <c r="C335" s="32">
        <v>63.07</v>
      </c>
      <c r="D335" s="33" t="s">
        <v>22</v>
      </c>
      <c r="E335" s="47" t="str">
        <f>IF(Table_13[[#This Row],[Temps d''achat]]&lt;4,1,"")</f>
        <v/>
      </c>
      <c r="F335" s="47" t="str">
        <f>IF(Table_13[[#This Row],[Temps d''achat]]&gt;9.5,1,"")</f>
        <v/>
      </c>
      <c r="G335" s="49" t="str">
        <f>IF(Table_13[[#This Row],[Temps d''achat]]&lt;4,Table_13[[#This Row],[Montant]],"")</f>
        <v/>
      </c>
      <c r="H335" s="49" t="str">
        <f>IF(Table_13[[#This Row],[Temps d''achat]]&gt;9.5,Table_13[[#This Row],[Montant]],"")</f>
        <v/>
      </c>
    </row>
    <row r="336" spans="1:8" x14ac:dyDescent="0.3">
      <c r="A336" s="34">
        <v>26</v>
      </c>
      <c r="B336" s="35">
        <v>7.37</v>
      </c>
      <c r="C336" s="36">
        <v>69.61</v>
      </c>
      <c r="D336" s="37" t="s">
        <v>22</v>
      </c>
      <c r="E336" s="47" t="str">
        <f>IF(Table_13[[#This Row],[Temps d''achat]]&lt;4,1,"")</f>
        <v/>
      </c>
      <c r="F336" s="47" t="str">
        <f>IF(Table_13[[#This Row],[Temps d''achat]]&gt;9.5,1,"")</f>
        <v/>
      </c>
      <c r="G336" s="49" t="str">
        <f>IF(Table_13[[#This Row],[Temps d''achat]]&lt;4,Table_13[[#This Row],[Montant]],"")</f>
        <v/>
      </c>
      <c r="H336" s="49" t="str">
        <f>IF(Table_13[[#This Row],[Temps d''achat]]&gt;9.5,Table_13[[#This Row],[Montant]],"")</f>
        <v/>
      </c>
    </row>
    <row r="337" spans="1:8" x14ac:dyDescent="0.3">
      <c r="A337" s="30">
        <v>26</v>
      </c>
      <c r="B337" s="31">
        <v>7.31</v>
      </c>
      <c r="C337" s="32">
        <v>62.13</v>
      </c>
      <c r="D337" s="33" t="s">
        <v>22</v>
      </c>
      <c r="E337" s="47" t="str">
        <f>IF(Table_13[[#This Row],[Temps d''achat]]&lt;4,1,"")</f>
        <v/>
      </c>
      <c r="F337" s="47" t="str">
        <f>IF(Table_13[[#This Row],[Temps d''achat]]&gt;9.5,1,"")</f>
        <v/>
      </c>
      <c r="G337" s="49" t="str">
        <f>IF(Table_13[[#This Row],[Temps d''achat]]&lt;4,Table_13[[#This Row],[Montant]],"")</f>
        <v/>
      </c>
      <c r="H337" s="49" t="str">
        <f>IF(Table_13[[#This Row],[Temps d''achat]]&gt;9.5,Table_13[[#This Row],[Montant]],"")</f>
        <v/>
      </c>
    </row>
    <row r="338" spans="1:8" x14ac:dyDescent="0.3">
      <c r="A338" s="30">
        <v>26</v>
      </c>
      <c r="B338" s="31">
        <v>8.6300000000000008</v>
      </c>
      <c r="C338" s="32">
        <v>68.959999999999994</v>
      </c>
      <c r="D338" s="33" t="s">
        <v>22</v>
      </c>
      <c r="E338" s="47" t="str">
        <f>IF(Table_13[[#This Row],[Temps d''achat]]&lt;4,1,"")</f>
        <v/>
      </c>
      <c r="F338" s="47" t="str">
        <f>IF(Table_13[[#This Row],[Temps d''achat]]&gt;9.5,1,"")</f>
        <v/>
      </c>
      <c r="G338" s="49" t="str">
        <f>IF(Table_13[[#This Row],[Temps d''achat]]&lt;4,Table_13[[#This Row],[Montant]],"")</f>
        <v/>
      </c>
      <c r="H338" s="49" t="str">
        <f>IF(Table_13[[#This Row],[Temps d''achat]]&gt;9.5,Table_13[[#This Row],[Montant]],"")</f>
        <v/>
      </c>
    </row>
    <row r="339" spans="1:8" x14ac:dyDescent="0.3">
      <c r="A339" s="34">
        <v>26</v>
      </c>
      <c r="B339" s="35">
        <v>6.23</v>
      </c>
      <c r="C339" s="36">
        <v>53.91</v>
      </c>
      <c r="D339" s="37" t="s">
        <v>22</v>
      </c>
      <c r="E339" s="47" t="str">
        <f>IF(Table_13[[#This Row],[Temps d''achat]]&lt;4,1,"")</f>
        <v/>
      </c>
      <c r="F339" s="47" t="str">
        <f>IF(Table_13[[#This Row],[Temps d''achat]]&gt;9.5,1,"")</f>
        <v/>
      </c>
      <c r="G339" s="49" t="str">
        <f>IF(Table_13[[#This Row],[Temps d''achat]]&lt;4,Table_13[[#This Row],[Montant]],"")</f>
        <v/>
      </c>
      <c r="H339" s="49" t="str">
        <f>IF(Table_13[[#This Row],[Temps d''achat]]&gt;9.5,Table_13[[#This Row],[Montant]],"")</f>
        <v/>
      </c>
    </row>
    <row r="340" spans="1:8" x14ac:dyDescent="0.3">
      <c r="A340" s="34">
        <v>26</v>
      </c>
      <c r="B340" s="35">
        <v>4.76</v>
      </c>
      <c r="C340" s="36">
        <v>58</v>
      </c>
      <c r="D340" s="37" t="s">
        <v>22</v>
      </c>
      <c r="E340" s="47" t="str">
        <f>IF(Table_13[[#This Row],[Temps d''achat]]&lt;4,1,"")</f>
        <v/>
      </c>
      <c r="F340" s="47" t="str">
        <f>IF(Table_13[[#This Row],[Temps d''achat]]&gt;9.5,1,"")</f>
        <v/>
      </c>
      <c r="G340" s="49" t="str">
        <f>IF(Table_13[[#This Row],[Temps d''achat]]&lt;4,Table_13[[#This Row],[Montant]],"")</f>
        <v/>
      </c>
      <c r="H340" s="49" t="str">
        <f>IF(Table_13[[#This Row],[Temps d''achat]]&gt;9.5,Table_13[[#This Row],[Montant]],"")</f>
        <v/>
      </c>
    </row>
    <row r="341" spans="1:8" x14ac:dyDescent="0.3">
      <c r="A341" s="34">
        <v>26</v>
      </c>
      <c r="B341" s="35">
        <v>6.21</v>
      </c>
      <c r="C341" s="36">
        <v>65.28</v>
      </c>
      <c r="D341" s="37" t="s">
        <v>22</v>
      </c>
      <c r="E341" s="47" t="str">
        <f>IF(Table_13[[#This Row],[Temps d''achat]]&lt;4,1,"")</f>
        <v/>
      </c>
      <c r="F341" s="47" t="str">
        <f>IF(Table_13[[#This Row],[Temps d''achat]]&gt;9.5,1,"")</f>
        <v/>
      </c>
      <c r="G341" s="49" t="str">
        <f>IF(Table_13[[#This Row],[Temps d''achat]]&lt;4,Table_13[[#This Row],[Montant]],"")</f>
        <v/>
      </c>
      <c r="H341" s="49" t="str">
        <f>IF(Table_13[[#This Row],[Temps d''achat]]&gt;9.5,Table_13[[#This Row],[Montant]],"")</f>
        <v/>
      </c>
    </row>
    <row r="342" spans="1:8" x14ac:dyDescent="0.3">
      <c r="A342" s="30">
        <v>26</v>
      </c>
      <c r="B342" s="31">
        <v>9.2100000000000009</v>
      </c>
      <c r="C342" s="32">
        <v>83.15</v>
      </c>
      <c r="D342" s="33" t="s">
        <v>22</v>
      </c>
      <c r="E342" s="47" t="str">
        <f>IF(Table_13[[#This Row],[Temps d''achat]]&lt;4,1,"")</f>
        <v/>
      </c>
      <c r="F342" s="47" t="str">
        <f>IF(Table_13[[#This Row],[Temps d''achat]]&gt;9.5,1,"")</f>
        <v/>
      </c>
      <c r="G342" s="49" t="str">
        <f>IF(Table_13[[#This Row],[Temps d''achat]]&lt;4,Table_13[[#This Row],[Montant]],"")</f>
        <v/>
      </c>
      <c r="H342" s="49" t="str">
        <f>IF(Table_13[[#This Row],[Temps d''achat]]&gt;9.5,Table_13[[#This Row],[Montant]],"")</f>
        <v/>
      </c>
    </row>
    <row r="343" spans="1:8" x14ac:dyDescent="0.3">
      <c r="A343" s="34">
        <v>26</v>
      </c>
      <c r="B343" s="35">
        <v>5.78</v>
      </c>
      <c r="C343" s="36">
        <v>87.4</v>
      </c>
      <c r="D343" s="37" t="s">
        <v>22</v>
      </c>
      <c r="E343" s="47" t="str">
        <f>IF(Table_13[[#This Row],[Temps d''achat]]&lt;4,1,"")</f>
        <v/>
      </c>
      <c r="F343" s="47" t="str">
        <f>IF(Table_13[[#This Row],[Temps d''achat]]&gt;9.5,1,"")</f>
        <v/>
      </c>
      <c r="G343" s="49" t="str">
        <f>IF(Table_13[[#This Row],[Temps d''achat]]&lt;4,Table_13[[#This Row],[Montant]],"")</f>
        <v/>
      </c>
      <c r="H343" s="49" t="str">
        <f>IF(Table_13[[#This Row],[Temps d''achat]]&gt;9.5,Table_13[[#This Row],[Montant]],"")</f>
        <v/>
      </c>
    </row>
    <row r="344" spans="1:8" x14ac:dyDescent="0.3">
      <c r="A344" s="30">
        <v>26</v>
      </c>
      <c r="B344" s="31">
        <v>4.18</v>
      </c>
      <c r="C344" s="32">
        <v>8</v>
      </c>
      <c r="D344" s="33" t="s">
        <v>22</v>
      </c>
      <c r="E344" s="47" t="str">
        <f>IF(Table_13[[#This Row],[Temps d''achat]]&lt;4,1,"")</f>
        <v/>
      </c>
      <c r="F344" s="47" t="str">
        <f>IF(Table_13[[#This Row],[Temps d''achat]]&gt;9.5,1,"")</f>
        <v/>
      </c>
      <c r="G344" s="49" t="str">
        <f>IF(Table_13[[#This Row],[Temps d''achat]]&lt;4,Table_13[[#This Row],[Montant]],"")</f>
        <v/>
      </c>
      <c r="H344" s="49" t="str">
        <f>IF(Table_13[[#This Row],[Temps d''achat]]&gt;9.5,Table_13[[#This Row],[Montant]],"")</f>
        <v/>
      </c>
    </row>
    <row r="345" spans="1:8" x14ac:dyDescent="0.3">
      <c r="A345" s="34">
        <v>26</v>
      </c>
      <c r="B345" s="35">
        <v>5.3</v>
      </c>
      <c r="C345" s="36">
        <v>30.67</v>
      </c>
      <c r="D345" s="37" t="s">
        <v>10</v>
      </c>
      <c r="E345" s="47" t="str">
        <f>IF(Table_13[[#This Row],[Temps d''achat]]&lt;4,1,"")</f>
        <v/>
      </c>
      <c r="F345" s="47" t="str">
        <f>IF(Table_13[[#This Row],[Temps d''achat]]&gt;9.5,1,"")</f>
        <v/>
      </c>
      <c r="G345" s="49" t="str">
        <f>IF(Table_13[[#This Row],[Temps d''achat]]&lt;4,Table_13[[#This Row],[Montant]],"")</f>
        <v/>
      </c>
      <c r="H345" s="49" t="str">
        <f>IF(Table_13[[#This Row],[Temps d''achat]]&gt;9.5,Table_13[[#This Row],[Montant]],"")</f>
        <v/>
      </c>
    </row>
    <row r="346" spans="1:8" x14ac:dyDescent="0.3">
      <c r="A346" s="34">
        <v>26</v>
      </c>
      <c r="B346" s="35">
        <v>8.91</v>
      </c>
      <c r="C346" s="36">
        <v>47.3</v>
      </c>
      <c r="D346" s="37" t="s">
        <v>10</v>
      </c>
      <c r="E346" s="47" t="str">
        <f>IF(Table_13[[#This Row],[Temps d''achat]]&lt;4,1,"")</f>
        <v/>
      </c>
      <c r="F346" s="47" t="str">
        <f>IF(Table_13[[#This Row],[Temps d''achat]]&gt;9.5,1,"")</f>
        <v/>
      </c>
      <c r="G346" s="49" t="str">
        <f>IF(Table_13[[#This Row],[Temps d''achat]]&lt;4,Table_13[[#This Row],[Montant]],"")</f>
        <v/>
      </c>
      <c r="H346" s="49" t="str">
        <f>IF(Table_13[[#This Row],[Temps d''achat]]&gt;9.5,Table_13[[#This Row],[Montant]],"")</f>
        <v/>
      </c>
    </row>
    <row r="347" spans="1:8" x14ac:dyDescent="0.3">
      <c r="A347" s="30">
        <v>26</v>
      </c>
      <c r="B347" s="31">
        <v>6.82</v>
      </c>
      <c r="C347" s="32">
        <v>51.97</v>
      </c>
      <c r="D347" s="33" t="s">
        <v>10</v>
      </c>
      <c r="E347" s="47" t="str">
        <f>IF(Table_13[[#This Row],[Temps d''achat]]&lt;4,1,"")</f>
        <v/>
      </c>
      <c r="F347" s="47" t="str">
        <f>IF(Table_13[[#This Row],[Temps d''achat]]&gt;9.5,1,"")</f>
        <v/>
      </c>
      <c r="G347" s="49" t="str">
        <f>IF(Table_13[[#This Row],[Temps d''achat]]&lt;4,Table_13[[#This Row],[Montant]],"")</f>
        <v/>
      </c>
      <c r="H347" s="49" t="str">
        <f>IF(Table_13[[#This Row],[Temps d''achat]]&gt;9.5,Table_13[[#This Row],[Montant]],"")</f>
        <v/>
      </c>
    </row>
    <row r="348" spans="1:8" x14ac:dyDescent="0.3">
      <c r="A348" s="34">
        <v>26</v>
      </c>
      <c r="B348" s="35">
        <v>5.31</v>
      </c>
      <c r="C348" s="36">
        <v>52.1</v>
      </c>
      <c r="D348" s="37" t="s">
        <v>10</v>
      </c>
      <c r="E348" s="47" t="str">
        <f>IF(Table_13[[#This Row],[Temps d''achat]]&lt;4,1,"")</f>
        <v/>
      </c>
      <c r="F348" s="47" t="str">
        <f>IF(Table_13[[#This Row],[Temps d''achat]]&gt;9.5,1,"")</f>
        <v/>
      </c>
      <c r="G348" s="49" t="str">
        <f>IF(Table_13[[#This Row],[Temps d''achat]]&lt;4,Table_13[[#This Row],[Montant]],"")</f>
        <v/>
      </c>
      <c r="H348" s="49" t="str">
        <f>IF(Table_13[[#This Row],[Temps d''achat]]&gt;9.5,Table_13[[#This Row],[Montant]],"")</f>
        <v/>
      </c>
    </row>
    <row r="349" spans="1:8" x14ac:dyDescent="0.3">
      <c r="A349" s="34">
        <v>26</v>
      </c>
      <c r="B349" s="35">
        <v>9.3000000000000007</v>
      </c>
      <c r="C349" s="36">
        <v>78.83</v>
      </c>
      <c r="D349" s="37" t="s">
        <v>10</v>
      </c>
      <c r="E349" s="47" t="str">
        <f>IF(Table_13[[#This Row],[Temps d''achat]]&lt;4,1,"")</f>
        <v/>
      </c>
      <c r="F349" s="47" t="str">
        <f>IF(Table_13[[#This Row],[Temps d''achat]]&gt;9.5,1,"")</f>
        <v/>
      </c>
      <c r="G349" s="49" t="str">
        <f>IF(Table_13[[#This Row],[Temps d''achat]]&lt;4,Table_13[[#This Row],[Montant]],"")</f>
        <v/>
      </c>
      <c r="H349" s="49" t="str">
        <f>IF(Table_13[[#This Row],[Temps d''achat]]&gt;9.5,Table_13[[#This Row],[Montant]],"")</f>
        <v/>
      </c>
    </row>
    <row r="350" spans="1:8" x14ac:dyDescent="0.3">
      <c r="A350" s="30">
        <v>26</v>
      </c>
      <c r="B350" s="31">
        <v>7.81</v>
      </c>
      <c r="C350" s="32">
        <v>71.47</v>
      </c>
      <c r="D350" s="33" t="s">
        <v>10</v>
      </c>
      <c r="E350" s="47" t="str">
        <f>IF(Table_13[[#This Row],[Temps d''achat]]&lt;4,1,"")</f>
        <v/>
      </c>
      <c r="F350" s="47" t="str">
        <f>IF(Table_13[[#This Row],[Temps d''achat]]&gt;9.5,1,"")</f>
        <v/>
      </c>
      <c r="G350" s="49" t="str">
        <f>IF(Table_13[[#This Row],[Temps d''achat]]&lt;4,Table_13[[#This Row],[Montant]],"")</f>
        <v/>
      </c>
      <c r="H350" s="49" t="str">
        <f>IF(Table_13[[#This Row],[Temps d''achat]]&gt;9.5,Table_13[[#This Row],[Montant]],"")</f>
        <v/>
      </c>
    </row>
    <row r="351" spans="1:8" x14ac:dyDescent="0.3">
      <c r="A351" s="34">
        <v>26</v>
      </c>
      <c r="B351" s="35">
        <v>9.68</v>
      </c>
      <c r="C351" s="36">
        <v>132.72999999999999</v>
      </c>
      <c r="D351" s="37" t="s">
        <v>10</v>
      </c>
      <c r="E351" s="47" t="str">
        <f>IF(Table_13[[#This Row],[Temps d''achat]]&lt;4,1,"")</f>
        <v/>
      </c>
      <c r="F351" s="47">
        <f>IF(Table_13[[#This Row],[Temps d''achat]]&gt;9.5,1,"")</f>
        <v>1</v>
      </c>
      <c r="G351" s="49" t="str">
        <f>IF(Table_13[[#This Row],[Temps d''achat]]&lt;4,Table_13[[#This Row],[Montant]],"")</f>
        <v/>
      </c>
      <c r="H351" s="49">
        <f>IF(Table_13[[#This Row],[Temps d''achat]]&gt;9.5,Table_13[[#This Row],[Montant]],"")</f>
        <v>132.72999999999999</v>
      </c>
    </row>
    <row r="352" spans="1:8" x14ac:dyDescent="0.3">
      <c r="A352" s="34">
        <v>26</v>
      </c>
      <c r="B352" s="35">
        <v>2.6</v>
      </c>
      <c r="C352" s="36">
        <v>43.26</v>
      </c>
      <c r="D352" s="37" t="s">
        <v>10</v>
      </c>
      <c r="E352" s="47">
        <f>IF(Table_13[[#This Row],[Temps d''achat]]&lt;4,1,"")</f>
        <v>1</v>
      </c>
      <c r="F352" s="47" t="str">
        <f>IF(Table_13[[#This Row],[Temps d''achat]]&gt;9.5,1,"")</f>
        <v/>
      </c>
      <c r="G352" s="49">
        <f>IF(Table_13[[#This Row],[Temps d''achat]]&lt;4,Table_13[[#This Row],[Montant]],"")</f>
        <v>43.26</v>
      </c>
      <c r="H352" s="49" t="str">
        <f>IF(Table_13[[#This Row],[Temps d''achat]]&gt;9.5,Table_13[[#This Row],[Montant]],"")</f>
        <v/>
      </c>
    </row>
    <row r="353" spans="1:8" x14ac:dyDescent="0.3">
      <c r="A353" s="34">
        <v>26</v>
      </c>
      <c r="B353" s="35">
        <v>3.2</v>
      </c>
      <c r="C353" s="36">
        <v>6.97</v>
      </c>
      <c r="D353" s="37" t="s">
        <v>10</v>
      </c>
      <c r="E353" s="47">
        <f>IF(Table_13[[#This Row],[Temps d''achat]]&lt;4,1,"")</f>
        <v>1</v>
      </c>
      <c r="F353" s="47" t="str">
        <f>IF(Table_13[[#This Row],[Temps d''achat]]&gt;9.5,1,"")</f>
        <v/>
      </c>
      <c r="G353" s="49">
        <f>IF(Table_13[[#This Row],[Temps d''achat]]&lt;4,Table_13[[#This Row],[Montant]],"")</f>
        <v>6.97</v>
      </c>
      <c r="H353" s="49" t="str">
        <f>IF(Table_13[[#This Row],[Temps d''achat]]&gt;9.5,Table_13[[#This Row],[Montant]],"")</f>
        <v/>
      </c>
    </row>
    <row r="354" spans="1:8" x14ac:dyDescent="0.3">
      <c r="A354" s="30">
        <v>26</v>
      </c>
      <c r="B354" s="31">
        <v>11.8</v>
      </c>
      <c r="C354" s="32">
        <v>105.6</v>
      </c>
      <c r="D354" s="33" t="s">
        <v>10</v>
      </c>
      <c r="E354" s="47" t="str">
        <f>IF(Table_13[[#This Row],[Temps d''achat]]&lt;4,1,"")</f>
        <v/>
      </c>
      <c r="F354" s="47">
        <f>IF(Table_13[[#This Row],[Temps d''achat]]&gt;9.5,1,"")</f>
        <v>1</v>
      </c>
      <c r="G354" s="49" t="str">
        <f>IF(Table_13[[#This Row],[Temps d''achat]]&lt;4,Table_13[[#This Row],[Montant]],"")</f>
        <v/>
      </c>
      <c r="H354" s="49">
        <f>IF(Table_13[[#This Row],[Temps d''achat]]&gt;9.5,Table_13[[#This Row],[Montant]],"")</f>
        <v>105.6</v>
      </c>
    </row>
    <row r="355" spans="1:8" x14ac:dyDescent="0.3">
      <c r="A355" s="30">
        <v>26</v>
      </c>
      <c r="B355" s="31">
        <v>10</v>
      </c>
      <c r="C355" s="32">
        <v>98.34</v>
      </c>
      <c r="D355" s="33" t="s">
        <v>10</v>
      </c>
      <c r="E355" s="47" t="str">
        <f>IF(Table_13[[#This Row],[Temps d''achat]]&lt;4,1,"")</f>
        <v/>
      </c>
      <c r="F355" s="47">
        <f>IF(Table_13[[#This Row],[Temps d''achat]]&gt;9.5,1,"")</f>
        <v>1</v>
      </c>
      <c r="G355" s="49" t="str">
        <f>IF(Table_13[[#This Row],[Temps d''achat]]&lt;4,Table_13[[#This Row],[Montant]],"")</f>
        <v/>
      </c>
      <c r="H355" s="49">
        <f>IF(Table_13[[#This Row],[Temps d''achat]]&gt;9.5,Table_13[[#This Row],[Montant]],"")</f>
        <v>98.34</v>
      </c>
    </row>
    <row r="356" spans="1:8" x14ac:dyDescent="0.3">
      <c r="A356" s="34">
        <v>27</v>
      </c>
      <c r="B356" s="35">
        <v>4.7</v>
      </c>
      <c r="C356" s="36">
        <v>44.37</v>
      </c>
      <c r="D356" s="37" t="s">
        <v>22</v>
      </c>
      <c r="E356" s="47" t="str">
        <f>IF(Table_13[[#This Row],[Temps d''achat]]&lt;4,1,"")</f>
        <v/>
      </c>
      <c r="F356" s="47" t="str">
        <f>IF(Table_13[[#This Row],[Temps d''achat]]&gt;9.5,1,"")</f>
        <v/>
      </c>
      <c r="G356" s="49" t="str">
        <f>IF(Table_13[[#This Row],[Temps d''achat]]&lt;4,Table_13[[#This Row],[Montant]],"")</f>
        <v/>
      </c>
      <c r="H356" s="49" t="str">
        <f>IF(Table_13[[#This Row],[Temps d''achat]]&gt;9.5,Table_13[[#This Row],[Montant]],"")</f>
        <v/>
      </c>
    </row>
    <row r="357" spans="1:8" x14ac:dyDescent="0.3">
      <c r="A357" s="34">
        <v>27</v>
      </c>
      <c r="B357" s="35">
        <v>4.84</v>
      </c>
      <c r="C357" s="36">
        <v>45.31</v>
      </c>
      <c r="D357" s="37" t="s">
        <v>22</v>
      </c>
      <c r="E357" s="47" t="str">
        <f>IF(Table_13[[#This Row],[Temps d''achat]]&lt;4,1,"")</f>
        <v/>
      </c>
      <c r="F357" s="47" t="str">
        <f>IF(Table_13[[#This Row],[Temps d''achat]]&gt;9.5,1,"")</f>
        <v/>
      </c>
      <c r="G357" s="49" t="str">
        <f>IF(Table_13[[#This Row],[Temps d''achat]]&lt;4,Table_13[[#This Row],[Montant]],"")</f>
        <v/>
      </c>
      <c r="H357" s="49" t="str">
        <f>IF(Table_13[[#This Row],[Temps d''achat]]&gt;9.5,Table_13[[#This Row],[Montant]],"")</f>
        <v/>
      </c>
    </row>
    <row r="358" spans="1:8" x14ac:dyDescent="0.3">
      <c r="A358" s="34">
        <v>27</v>
      </c>
      <c r="B358" s="35">
        <v>6.96</v>
      </c>
      <c r="C358" s="36">
        <v>65.400000000000006</v>
      </c>
      <c r="D358" s="37" t="s">
        <v>22</v>
      </c>
      <c r="E358" s="47" t="str">
        <f>IF(Table_13[[#This Row],[Temps d''achat]]&lt;4,1,"")</f>
        <v/>
      </c>
      <c r="F358" s="47" t="str">
        <f>IF(Table_13[[#This Row],[Temps d''achat]]&gt;9.5,1,"")</f>
        <v/>
      </c>
      <c r="G358" s="49" t="str">
        <f>IF(Table_13[[#This Row],[Temps d''achat]]&lt;4,Table_13[[#This Row],[Montant]],"")</f>
        <v/>
      </c>
      <c r="H358" s="49" t="str">
        <f>IF(Table_13[[#This Row],[Temps d''achat]]&gt;9.5,Table_13[[#This Row],[Montant]],"")</f>
        <v/>
      </c>
    </row>
    <row r="359" spans="1:8" x14ac:dyDescent="0.3">
      <c r="A359" s="30">
        <v>27</v>
      </c>
      <c r="B359" s="31">
        <v>7.7</v>
      </c>
      <c r="C359" s="32">
        <v>53.96</v>
      </c>
      <c r="D359" s="33" t="s">
        <v>22</v>
      </c>
      <c r="E359" s="47" t="str">
        <f>IF(Table_13[[#This Row],[Temps d''achat]]&lt;4,1,"")</f>
        <v/>
      </c>
      <c r="F359" s="47" t="str">
        <f>IF(Table_13[[#This Row],[Temps d''achat]]&gt;9.5,1,"")</f>
        <v/>
      </c>
      <c r="G359" s="49" t="str">
        <f>IF(Table_13[[#This Row],[Temps d''achat]]&lt;4,Table_13[[#This Row],[Montant]],"")</f>
        <v/>
      </c>
      <c r="H359" s="49" t="str">
        <f>IF(Table_13[[#This Row],[Temps d''achat]]&gt;9.5,Table_13[[#This Row],[Montant]],"")</f>
        <v/>
      </c>
    </row>
    <row r="360" spans="1:8" x14ac:dyDescent="0.3">
      <c r="A360" s="30">
        <v>27</v>
      </c>
      <c r="B360" s="31">
        <v>6.63</v>
      </c>
      <c r="C360" s="32">
        <v>54.57</v>
      </c>
      <c r="D360" s="33" t="s">
        <v>22</v>
      </c>
      <c r="E360" s="47" t="str">
        <f>IF(Table_13[[#This Row],[Temps d''achat]]&lt;4,1,"")</f>
        <v/>
      </c>
      <c r="F360" s="47" t="str">
        <f>IF(Table_13[[#This Row],[Temps d''achat]]&gt;9.5,1,"")</f>
        <v/>
      </c>
      <c r="G360" s="49" t="str">
        <f>IF(Table_13[[#This Row],[Temps d''achat]]&lt;4,Table_13[[#This Row],[Montant]],"")</f>
        <v/>
      </c>
      <c r="H360" s="49" t="str">
        <f>IF(Table_13[[#This Row],[Temps d''achat]]&gt;9.5,Table_13[[#This Row],[Montant]],"")</f>
        <v/>
      </c>
    </row>
    <row r="361" spans="1:8" x14ac:dyDescent="0.3">
      <c r="A361" s="30">
        <v>27</v>
      </c>
      <c r="B361" s="31">
        <v>9.25</v>
      </c>
      <c r="C361" s="32">
        <v>66.709999999999994</v>
      </c>
      <c r="D361" s="33" t="s">
        <v>22</v>
      </c>
      <c r="E361" s="47" t="str">
        <f>IF(Table_13[[#This Row],[Temps d''achat]]&lt;4,1,"")</f>
        <v/>
      </c>
      <c r="F361" s="47" t="str">
        <f>IF(Table_13[[#This Row],[Temps d''achat]]&gt;9.5,1,"")</f>
        <v/>
      </c>
      <c r="G361" s="49" t="str">
        <f>IF(Table_13[[#This Row],[Temps d''achat]]&lt;4,Table_13[[#This Row],[Montant]],"")</f>
        <v/>
      </c>
      <c r="H361" s="49" t="str">
        <f>IF(Table_13[[#This Row],[Temps d''achat]]&gt;9.5,Table_13[[#This Row],[Montant]],"")</f>
        <v/>
      </c>
    </row>
    <row r="362" spans="1:8" x14ac:dyDescent="0.3">
      <c r="A362" s="34">
        <v>27</v>
      </c>
      <c r="B362" s="35">
        <v>6.63</v>
      </c>
      <c r="C362" s="36">
        <v>34.28</v>
      </c>
      <c r="D362" s="37" t="s">
        <v>22</v>
      </c>
      <c r="E362" s="47" t="str">
        <f>IF(Table_13[[#This Row],[Temps d''achat]]&lt;4,1,"")</f>
        <v/>
      </c>
      <c r="F362" s="47" t="str">
        <f>IF(Table_13[[#This Row],[Temps d''achat]]&gt;9.5,1,"")</f>
        <v/>
      </c>
      <c r="G362" s="49" t="str">
        <f>IF(Table_13[[#This Row],[Temps d''achat]]&lt;4,Table_13[[#This Row],[Montant]],"")</f>
        <v/>
      </c>
      <c r="H362" s="49" t="str">
        <f>IF(Table_13[[#This Row],[Temps d''achat]]&gt;9.5,Table_13[[#This Row],[Montant]],"")</f>
        <v/>
      </c>
    </row>
    <row r="363" spans="1:8" x14ac:dyDescent="0.3">
      <c r="A363" s="30">
        <v>27</v>
      </c>
      <c r="B363" s="31">
        <v>9.7799999999999994</v>
      </c>
      <c r="C363" s="32">
        <v>109.79</v>
      </c>
      <c r="D363" s="33" t="s">
        <v>10</v>
      </c>
      <c r="E363" s="47" t="str">
        <f>IF(Table_13[[#This Row],[Temps d''achat]]&lt;4,1,"")</f>
        <v/>
      </c>
      <c r="F363" s="47">
        <f>IF(Table_13[[#This Row],[Temps d''achat]]&gt;9.5,1,"")</f>
        <v>1</v>
      </c>
      <c r="G363" s="49" t="str">
        <f>IF(Table_13[[#This Row],[Temps d''achat]]&lt;4,Table_13[[#This Row],[Montant]],"")</f>
        <v/>
      </c>
      <c r="H363" s="49">
        <f>IF(Table_13[[#This Row],[Temps d''achat]]&gt;9.5,Table_13[[#This Row],[Montant]],"")</f>
        <v>109.79</v>
      </c>
    </row>
    <row r="364" spans="1:8" x14ac:dyDescent="0.3">
      <c r="A364" s="30">
        <v>27</v>
      </c>
      <c r="B364" s="31">
        <v>4.1100000000000003</v>
      </c>
      <c r="C364" s="32">
        <v>36.31</v>
      </c>
      <c r="D364" s="33" t="s">
        <v>10</v>
      </c>
      <c r="E364" s="47" t="str">
        <f>IF(Table_13[[#This Row],[Temps d''achat]]&lt;4,1,"")</f>
        <v/>
      </c>
      <c r="F364" s="47" t="str">
        <f>IF(Table_13[[#This Row],[Temps d''achat]]&gt;9.5,1,"")</f>
        <v/>
      </c>
      <c r="G364" s="49" t="str">
        <f>IF(Table_13[[#This Row],[Temps d''achat]]&lt;4,Table_13[[#This Row],[Montant]],"")</f>
        <v/>
      </c>
      <c r="H364" s="49" t="str">
        <f>IF(Table_13[[#This Row],[Temps d''achat]]&gt;9.5,Table_13[[#This Row],[Montant]],"")</f>
        <v/>
      </c>
    </row>
    <row r="365" spans="1:8" x14ac:dyDescent="0.3">
      <c r="A365" s="34">
        <v>27</v>
      </c>
      <c r="B365" s="35">
        <v>6.5</v>
      </c>
      <c r="C365" s="36">
        <v>44.27</v>
      </c>
      <c r="D365" s="37" t="s">
        <v>10</v>
      </c>
      <c r="E365" s="47" t="str">
        <f>IF(Table_13[[#This Row],[Temps d''achat]]&lt;4,1,"")</f>
        <v/>
      </c>
      <c r="F365" s="47" t="str">
        <f>IF(Table_13[[#This Row],[Temps d''achat]]&gt;9.5,1,"")</f>
        <v/>
      </c>
      <c r="G365" s="49" t="str">
        <f>IF(Table_13[[#This Row],[Temps d''achat]]&lt;4,Table_13[[#This Row],[Montant]],"")</f>
        <v/>
      </c>
      <c r="H365" s="49" t="str">
        <f>IF(Table_13[[#This Row],[Temps d''achat]]&gt;9.5,Table_13[[#This Row],[Montant]],"")</f>
        <v/>
      </c>
    </row>
    <row r="366" spans="1:8" x14ac:dyDescent="0.3">
      <c r="A366" s="30">
        <v>27</v>
      </c>
      <c r="B366" s="31">
        <v>5.22</v>
      </c>
      <c r="C366" s="32">
        <v>28.76</v>
      </c>
      <c r="D366" s="33" t="s">
        <v>10</v>
      </c>
      <c r="E366" s="47" t="str">
        <f>IF(Table_13[[#This Row],[Temps d''achat]]&lt;4,1,"")</f>
        <v/>
      </c>
      <c r="F366" s="47" t="str">
        <f>IF(Table_13[[#This Row],[Temps d''achat]]&gt;9.5,1,"")</f>
        <v/>
      </c>
      <c r="G366" s="49" t="str">
        <f>IF(Table_13[[#This Row],[Temps d''achat]]&lt;4,Table_13[[#This Row],[Montant]],"")</f>
        <v/>
      </c>
      <c r="H366" s="49" t="str">
        <f>IF(Table_13[[#This Row],[Temps d''achat]]&gt;9.5,Table_13[[#This Row],[Montant]],"")</f>
        <v/>
      </c>
    </row>
    <row r="367" spans="1:8" x14ac:dyDescent="0.3">
      <c r="A367" s="30">
        <v>27</v>
      </c>
      <c r="B367" s="31">
        <v>5.05</v>
      </c>
      <c r="C367" s="32">
        <v>73.69</v>
      </c>
      <c r="D367" s="33" t="s">
        <v>10</v>
      </c>
      <c r="E367" s="47" t="str">
        <f>IF(Table_13[[#This Row],[Temps d''achat]]&lt;4,1,"")</f>
        <v/>
      </c>
      <c r="F367" s="47" t="str">
        <f>IF(Table_13[[#This Row],[Temps d''achat]]&gt;9.5,1,"")</f>
        <v/>
      </c>
      <c r="G367" s="49" t="str">
        <f>IF(Table_13[[#This Row],[Temps d''achat]]&lt;4,Table_13[[#This Row],[Montant]],"")</f>
        <v/>
      </c>
      <c r="H367" s="49" t="str">
        <f>IF(Table_13[[#This Row],[Temps d''achat]]&gt;9.5,Table_13[[#This Row],[Montant]],"")</f>
        <v/>
      </c>
    </row>
    <row r="368" spans="1:8" x14ac:dyDescent="0.3">
      <c r="A368" s="34">
        <v>27</v>
      </c>
      <c r="B368" s="35">
        <v>8.41</v>
      </c>
      <c r="C368" s="36">
        <v>54.49</v>
      </c>
      <c r="D368" s="37" t="s">
        <v>10</v>
      </c>
      <c r="E368" s="47" t="str">
        <f>IF(Table_13[[#This Row],[Temps d''achat]]&lt;4,1,"")</f>
        <v/>
      </c>
      <c r="F368" s="47" t="str">
        <f>IF(Table_13[[#This Row],[Temps d''achat]]&gt;9.5,1,"")</f>
        <v/>
      </c>
      <c r="G368" s="49" t="str">
        <f>IF(Table_13[[#This Row],[Temps d''achat]]&lt;4,Table_13[[#This Row],[Montant]],"")</f>
        <v/>
      </c>
      <c r="H368" s="49" t="str">
        <f>IF(Table_13[[#This Row],[Temps d''achat]]&gt;9.5,Table_13[[#This Row],[Montant]],"")</f>
        <v/>
      </c>
    </row>
    <row r="369" spans="1:8" x14ac:dyDescent="0.3">
      <c r="A369" s="30">
        <v>27</v>
      </c>
      <c r="B369" s="31">
        <v>6.47</v>
      </c>
      <c r="C369" s="32">
        <v>36.21</v>
      </c>
      <c r="D369" s="33" t="s">
        <v>10</v>
      </c>
      <c r="E369" s="47" t="str">
        <f>IF(Table_13[[#This Row],[Temps d''achat]]&lt;4,1,"")</f>
        <v/>
      </c>
      <c r="F369" s="47" t="str">
        <f>IF(Table_13[[#This Row],[Temps d''achat]]&gt;9.5,1,"")</f>
        <v/>
      </c>
      <c r="G369" s="49" t="str">
        <f>IF(Table_13[[#This Row],[Temps d''achat]]&lt;4,Table_13[[#This Row],[Montant]],"")</f>
        <v/>
      </c>
      <c r="H369" s="49" t="str">
        <f>IF(Table_13[[#This Row],[Temps d''achat]]&gt;9.5,Table_13[[#This Row],[Montant]],"")</f>
        <v/>
      </c>
    </row>
    <row r="370" spans="1:8" x14ac:dyDescent="0.3">
      <c r="A370" s="34">
        <v>27</v>
      </c>
      <c r="B370" s="35">
        <v>1.6</v>
      </c>
      <c r="C370" s="36">
        <v>38.61</v>
      </c>
      <c r="D370" s="37" t="s">
        <v>10</v>
      </c>
      <c r="E370" s="47">
        <f>IF(Table_13[[#This Row],[Temps d''achat]]&lt;4,1,"")</f>
        <v>1</v>
      </c>
      <c r="F370" s="47" t="str">
        <f>IF(Table_13[[#This Row],[Temps d''achat]]&gt;9.5,1,"")</f>
        <v/>
      </c>
      <c r="G370" s="49">
        <f>IF(Table_13[[#This Row],[Temps d''achat]]&lt;4,Table_13[[#This Row],[Montant]],"")</f>
        <v>38.61</v>
      </c>
      <c r="H370" s="49" t="str">
        <f>IF(Table_13[[#This Row],[Temps d''achat]]&gt;9.5,Table_13[[#This Row],[Montant]],"")</f>
        <v/>
      </c>
    </row>
    <row r="371" spans="1:8" x14ac:dyDescent="0.3">
      <c r="A371" s="30">
        <v>27</v>
      </c>
      <c r="B371" s="31">
        <v>11.4</v>
      </c>
      <c r="C371" s="32">
        <v>56.37</v>
      </c>
      <c r="D371" s="33" t="s">
        <v>10</v>
      </c>
      <c r="E371" s="47" t="str">
        <f>IF(Table_13[[#This Row],[Temps d''achat]]&lt;4,1,"")</f>
        <v/>
      </c>
      <c r="F371" s="47">
        <f>IF(Table_13[[#This Row],[Temps d''achat]]&gt;9.5,1,"")</f>
        <v>1</v>
      </c>
      <c r="G371" s="49" t="str">
        <f>IF(Table_13[[#This Row],[Temps d''achat]]&lt;4,Table_13[[#This Row],[Montant]],"")</f>
        <v/>
      </c>
      <c r="H371" s="49">
        <f>IF(Table_13[[#This Row],[Temps d''achat]]&gt;9.5,Table_13[[#This Row],[Montant]],"")</f>
        <v>56.37</v>
      </c>
    </row>
    <row r="372" spans="1:8" x14ac:dyDescent="0.3">
      <c r="A372" s="34">
        <v>27</v>
      </c>
      <c r="B372" s="35">
        <v>11.3</v>
      </c>
      <c r="C372" s="36">
        <v>92.43</v>
      </c>
      <c r="D372" s="37" t="s">
        <v>10</v>
      </c>
      <c r="E372" s="47" t="str">
        <f>IF(Table_13[[#This Row],[Temps d''achat]]&lt;4,1,"")</f>
        <v/>
      </c>
      <c r="F372" s="47">
        <f>IF(Table_13[[#This Row],[Temps d''achat]]&gt;9.5,1,"")</f>
        <v>1</v>
      </c>
      <c r="G372" s="49" t="str">
        <f>IF(Table_13[[#This Row],[Temps d''achat]]&lt;4,Table_13[[#This Row],[Montant]],"")</f>
        <v/>
      </c>
      <c r="H372" s="49">
        <f>IF(Table_13[[#This Row],[Temps d''achat]]&gt;9.5,Table_13[[#This Row],[Montant]],"")</f>
        <v>92.43</v>
      </c>
    </row>
    <row r="373" spans="1:8" x14ac:dyDescent="0.3">
      <c r="A373" s="34">
        <v>28</v>
      </c>
      <c r="B373" s="35">
        <v>5.39</v>
      </c>
      <c r="C373" s="36">
        <v>44.63</v>
      </c>
      <c r="D373" s="37" t="s">
        <v>22</v>
      </c>
      <c r="E373" s="47" t="str">
        <f>IF(Table_13[[#This Row],[Temps d''achat]]&lt;4,1,"")</f>
        <v/>
      </c>
      <c r="F373" s="47" t="str">
        <f>IF(Table_13[[#This Row],[Temps d''achat]]&gt;9.5,1,"")</f>
        <v/>
      </c>
      <c r="G373" s="49" t="str">
        <f>IF(Table_13[[#This Row],[Temps d''achat]]&lt;4,Table_13[[#This Row],[Montant]],"")</f>
        <v/>
      </c>
      <c r="H373" s="49" t="str">
        <f>IF(Table_13[[#This Row],[Temps d''achat]]&gt;9.5,Table_13[[#This Row],[Montant]],"")</f>
        <v/>
      </c>
    </row>
    <row r="374" spans="1:8" x14ac:dyDescent="0.3">
      <c r="A374" s="30">
        <v>28</v>
      </c>
      <c r="B374" s="31">
        <v>7.6</v>
      </c>
      <c r="C374" s="32">
        <v>73.75</v>
      </c>
      <c r="D374" s="33" t="s">
        <v>22</v>
      </c>
      <c r="E374" s="47" t="str">
        <f>IF(Table_13[[#This Row],[Temps d''achat]]&lt;4,1,"")</f>
        <v/>
      </c>
      <c r="F374" s="47" t="str">
        <f>IF(Table_13[[#This Row],[Temps d''achat]]&gt;9.5,1,"")</f>
        <v/>
      </c>
      <c r="G374" s="49" t="str">
        <f>IF(Table_13[[#This Row],[Temps d''achat]]&lt;4,Table_13[[#This Row],[Montant]],"")</f>
        <v/>
      </c>
      <c r="H374" s="49" t="str">
        <f>IF(Table_13[[#This Row],[Temps d''achat]]&gt;9.5,Table_13[[#This Row],[Montant]],"")</f>
        <v/>
      </c>
    </row>
    <row r="375" spans="1:8" x14ac:dyDescent="0.3">
      <c r="A375" s="34">
        <v>28</v>
      </c>
      <c r="B375" s="35">
        <v>7.21</v>
      </c>
      <c r="C375" s="36">
        <v>52.08</v>
      </c>
      <c r="D375" s="37" t="s">
        <v>22</v>
      </c>
      <c r="E375" s="47" t="str">
        <f>IF(Table_13[[#This Row],[Temps d''achat]]&lt;4,1,"")</f>
        <v/>
      </c>
      <c r="F375" s="47" t="str">
        <f>IF(Table_13[[#This Row],[Temps d''achat]]&gt;9.5,1,"")</f>
        <v/>
      </c>
      <c r="G375" s="49" t="str">
        <f>IF(Table_13[[#This Row],[Temps d''achat]]&lt;4,Table_13[[#This Row],[Montant]],"")</f>
        <v/>
      </c>
      <c r="H375" s="49" t="str">
        <f>IF(Table_13[[#This Row],[Temps d''achat]]&gt;9.5,Table_13[[#This Row],[Montant]],"")</f>
        <v/>
      </c>
    </row>
    <row r="376" spans="1:8" x14ac:dyDescent="0.3">
      <c r="A376" s="34">
        <v>28</v>
      </c>
      <c r="B376" s="35">
        <v>5.34</v>
      </c>
      <c r="C376" s="36">
        <v>51.69</v>
      </c>
      <c r="D376" s="37" t="s">
        <v>22</v>
      </c>
      <c r="E376" s="47" t="str">
        <f>IF(Table_13[[#This Row],[Temps d''achat]]&lt;4,1,"")</f>
        <v/>
      </c>
      <c r="F376" s="47" t="str">
        <f>IF(Table_13[[#This Row],[Temps d''achat]]&gt;9.5,1,"")</f>
        <v/>
      </c>
      <c r="G376" s="49" t="str">
        <f>IF(Table_13[[#This Row],[Temps d''achat]]&lt;4,Table_13[[#This Row],[Montant]],"")</f>
        <v/>
      </c>
      <c r="H376" s="49" t="str">
        <f>IF(Table_13[[#This Row],[Temps d''achat]]&gt;9.5,Table_13[[#This Row],[Montant]],"")</f>
        <v/>
      </c>
    </row>
    <row r="377" spans="1:8" x14ac:dyDescent="0.3">
      <c r="A377" s="30">
        <v>28</v>
      </c>
      <c r="B377" s="31">
        <v>9.49</v>
      </c>
      <c r="C377" s="32">
        <v>80.47</v>
      </c>
      <c r="D377" s="33" t="s">
        <v>22</v>
      </c>
      <c r="E377" s="47" t="str">
        <f>IF(Table_13[[#This Row],[Temps d''achat]]&lt;4,1,"")</f>
        <v/>
      </c>
      <c r="F377" s="47" t="str">
        <f>IF(Table_13[[#This Row],[Temps d''achat]]&gt;9.5,1,"")</f>
        <v/>
      </c>
      <c r="G377" s="49" t="str">
        <f>IF(Table_13[[#This Row],[Temps d''achat]]&lt;4,Table_13[[#This Row],[Montant]],"")</f>
        <v/>
      </c>
      <c r="H377" s="49" t="str">
        <f>IF(Table_13[[#This Row],[Temps d''achat]]&gt;9.5,Table_13[[#This Row],[Montant]],"")</f>
        <v/>
      </c>
    </row>
    <row r="378" spans="1:8" x14ac:dyDescent="0.3">
      <c r="A378" s="34">
        <v>28</v>
      </c>
      <c r="B378" s="35">
        <v>5.29</v>
      </c>
      <c r="C378" s="36">
        <v>46.77</v>
      </c>
      <c r="D378" s="37" t="s">
        <v>22</v>
      </c>
      <c r="E378" s="47" t="str">
        <f>IF(Table_13[[#This Row],[Temps d''achat]]&lt;4,1,"")</f>
        <v/>
      </c>
      <c r="F378" s="47" t="str">
        <f>IF(Table_13[[#This Row],[Temps d''achat]]&gt;9.5,1,"")</f>
        <v/>
      </c>
      <c r="G378" s="49" t="str">
        <f>IF(Table_13[[#This Row],[Temps d''achat]]&lt;4,Table_13[[#This Row],[Montant]],"")</f>
        <v/>
      </c>
      <c r="H378" s="49" t="str">
        <f>IF(Table_13[[#This Row],[Temps d''achat]]&gt;9.5,Table_13[[#This Row],[Montant]],"")</f>
        <v/>
      </c>
    </row>
    <row r="379" spans="1:8" x14ac:dyDescent="0.3">
      <c r="A379" s="34">
        <v>28</v>
      </c>
      <c r="B379" s="35">
        <v>7.97</v>
      </c>
      <c r="C379" s="36">
        <v>52.97</v>
      </c>
      <c r="D379" s="37" t="s">
        <v>22</v>
      </c>
      <c r="E379" s="47" t="str">
        <f>IF(Table_13[[#This Row],[Temps d''achat]]&lt;4,1,"")</f>
        <v/>
      </c>
      <c r="F379" s="47" t="str">
        <f>IF(Table_13[[#This Row],[Temps d''achat]]&gt;9.5,1,"")</f>
        <v/>
      </c>
      <c r="G379" s="49" t="str">
        <f>IF(Table_13[[#This Row],[Temps d''achat]]&lt;4,Table_13[[#This Row],[Montant]],"")</f>
        <v/>
      </c>
      <c r="H379" s="49" t="str">
        <f>IF(Table_13[[#This Row],[Temps d''achat]]&gt;9.5,Table_13[[#This Row],[Montant]],"")</f>
        <v/>
      </c>
    </row>
    <row r="380" spans="1:8" x14ac:dyDescent="0.3">
      <c r="A380" s="30">
        <v>28</v>
      </c>
      <c r="B380" s="31">
        <v>8.86</v>
      </c>
      <c r="C380" s="32">
        <v>55.5</v>
      </c>
      <c r="D380" s="33" t="s">
        <v>22</v>
      </c>
      <c r="E380" s="47" t="str">
        <f>IF(Table_13[[#This Row],[Temps d''achat]]&lt;4,1,"")</f>
        <v/>
      </c>
      <c r="F380" s="47" t="str">
        <f>IF(Table_13[[#This Row],[Temps d''achat]]&gt;9.5,1,"")</f>
        <v/>
      </c>
      <c r="G380" s="49" t="str">
        <f>IF(Table_13[[#This Row],[Temps d''achat]]&lt;4,Table_13[[#This Row],[Montant]],"")</f>
        <v/>
      </c>
      <c r="H380" s="49" t="str">
        <f>IF(Table_13[[#This Row],[Temps d''achat]]&gt;9.5,Table_13[[#This Row],[Montant]],"")</f>
        <v/>
      </c>
    </row>
    <row r="381" spans="1:8" x14ac:dyDescent="0.3">
      <c r="A381" s="30">
        <v>28</v>
      </c>
      <c r="B381" s="31">
        <v>7.41</v>
      </c>
      <c r="C381" s="32">
        <v>86.46</v>
      </c>
      <c r="D381" s="33" t="s">
        <v>22</v>
      </c>
      <c r="E381" s="47" t="str">
        <f>IF(Table_13[[#This Row],[Temps d''achat]]&lt;4,1,"")</f>
        <v/>
      </c>
      <c r="F381" s="47" t="str">
        <f>IF(Table_13[[#This Row],[Temps d''achat]]&gt;9.5,1,"")</f>
        <v/>
      </c>
      <c r="G381" s="49" t="str">
        <f>IF(Table_13[[#This Row],[Temps d''achat]]&lt;4,Table_13[[#This Row],[Montant]],"")</f>
        <v/>
      </c>
      <c r="H381" s="49" t="str">
        <f>IF(Table_13[[#This Row],[Temps d''achat]]&gt;9.5,Table_13[[#This Row],[Montant]],"")</f>
        <v/>
      </c>
    </row>
    <row r="382" spans="1:8" x14ac:dyDescent="0.3">
      <c r="A382" s="34">
        <v>28</v>
      </c>
      <c r="B382" s="35">
        <v>4.1399999999999997</v>
      </c>
      <c r="C382" s="36">
        <v>22.54</v>
      </c>
      <c r="D382" s="37" t="s">
        <v>10</v>
      </c>
      <c r="E382" s="47" t="str">
        <f>IF(Table_13[[#This Row],[Temps d''achat]]&lt;4,1,"")</f>
        <v/>
      </c>
      <c r="F382" s="47" t="str">
        <f>IF(Table_13[[#This Row],[Temps d''achat]]&gt;9.5,1,"")</f>
        <v/>
      </c>
      <c r="G382" s="49" t="str">
        <f>IF(Table_13[[#This Row],[Temps d''achat]]&lt;4,Table_13[[#This Row],[Montant]],"")</f>
        <v/>
      </c>
      <c r="H382" s="49" t="str">
        <f>IF(Table_13[[#This Row],[Temps d''achat]]&gt;9.5,Table_13[[#This Row],[Montant]],"")</f>
        <v/>
      </c>
    </row>
    <row r="383" spans="1:8" x14ac:dyDescent="0.3">
      <c r="A383" s="30">
        <v>28</v>
      </c>
      <c r="B383" s="31">
        <v>9.8699999999999992</v>
      </c>
      <c r="C383" s="32">
        <v>77.92</v>
      </c>
      <c r="D383" s="33" t="s">
        <v>10</v>
      </c>
      <c r="E383" s="47" t="str">
        <f>IF(Table_13[[#This Row],[Temps d''achat]]&lt;4,1,"")</f>
        <v/>
      </c>
      <c r="F383" s="47">
        <f>IF(Table_13[[#This Row],[Temps d''achat]]&gt;9.5,1,"")</f>
        <v>1</v>
      </c>
      <c r="G383" s="49" t="str">
        <f>IF(Table_13[[#This Row],[Temps d''achat]]&lt;4,Table_13[[#This Row],[Montant]],"")</f>
        <v/>
      </c>
      <c r="H383" s="49">
        <f>IF(Table_13[[#This Row],[Temps d''achat]]&gt;9.5,Table_13[[#This Row],[Montant]],"")</f>
        <v>77.92</v>
      </c>
    </row>
    <row r="384" spans="1:8" x14ac:dyDescent="0.3">
      <c r="A384" s="34">
        <v>28</v>
      </c>
      <c r="B384" s="35">
        <v>7.58</v>
      </c>
      <c r="C384" s="36">
        <v>54.71</v>
      </c>
      <c r="D384" s="37" t="s">
        <v>10</v>
      </c>
      <c r="E384" s="47" t="str">
        <f>IF(Table_13[[#This Row],[Temps d''achat]]&lt;4,1,"")</f>
        <v/>
      </c>
      <c r="F384" s="47" t="str">
        <f>IF(Table_13[[#This Row],[Temps d''achat]]&gt;9.5,1,"")</f>
        <v/>
      </c>
      <c r="G384" s="49" t="str">
        <f>IF(Table_13[[#This Row],[Temps d''achat]]&lt;4,Table_13[[#This Row],[Montant]],"")</f>
        <v/>
      </c>
      <c r="H384" s="49" t="str">
        <f>IF(Table_13[[#This Row],[Temps d''achat]]&gt;9.5,Table_13[[#This Row],[Montant]],"")</f>
        <v/>
      </c>
    </row>
    <row r="385" spans="1:8" x14ac:dyDescent="0.3">
      <c r="A385" s="30">
        <v>28</v>
      </c>
      <c r="B385" s="31">
        <v>7.27</v>
      </c>
      <c r="C385" s="32">
        <v>33.450000000000003</v>
      </c>
      <c r="D385" s="33" t="s">
        <v>10</v>
      </c>
      <c r="E385" s="47" t="str">
        <f>IF(Table_13[[#This Row],[Temps d''achat]]&lt;4,1,"")</f>
        <v/>
      </c>
      <c r="F385" s="47" t="str">
        <f>IF(Table_13[[#This Row],[Temps d''achat]]&gt;9.5,1,"")</f>
        <v/>
      </c>
      <c r="G385" s="49" t="str">
        <f>IF(Table_13[[#This Row],[Temps d''achat]]&lt;4,Table_13[[#This Row],[Montant]],"")</f>
        <v/>
      </c>
      <c r="H385" s="49" t="str">
        <f>IF(Table_13[[#This Row],[Temps d''achat]]&gt;9.5,Table_13[[#This Row],[Montant]],"")</f>
        <v/>
      </c>
    </row>
    <row r="386" spans="1:8" x14ac:dyDescent="0.3">
      <c r="A386" s="34">
        <v>28</v>
      </c>
      <c r="B386" s="35">
        <v>6.93</v>
      </c>
      <c r="C386" s="36">
        <v>71.62</v>
      </c>
      <c r="D386" s="37" t="s">
        <v>10</v>
      </c>
      <c r="E386" s="47" t="str">
        <f>IF(Table_13[[#This Row],[Temps d''achat]]&lt;4,1,"")</f>
        <v/>
      </c>
      <c r="F386" s="47" t="str">
        <f>IF(Table_13[[#This Row],[Temps d''achat]]&gt;9.5,1,"")</f>
        <v/>
      </c>
      <c r="G386" s="49" t="str">
        <f>IF(Table_13[[#This Row],[Temps d''achat]]&lt;4,Table_13[[#This Row],[Montant]],"")</f>
        <v/>
      </c>
      <c r="H386" s="49" t="str">
        <f>IF(Table_13[[#This Row],[Temps d''achat]]&gt;9.5,Table_13[[#This Row],[Montant]],"")</f>
        <v/>
      </c>
    </row>
    <row r="387" spans="1:8" x14ac:dyDescent="0.3">
      <c r="A387" s="34">
        <v>28</v>
      </c>
      <c r="B387" s="35">
        <v>9.27</v>
      </c>
      <c r="C387" s="36">
        <v>81.64</v>
      </c>
      <c r="D387" s="37" t="s">
        <v>10</v>
      </c>
      <c r="E387" s="47" t="str">
        <f>IF(Table_13[[#This Row],[Temps d''achat]]&lt;4,1,"")</f>
        <v/>
      </c>
      <c r="F387" s="47" t="str">
        <f>IF(Table_13[[#This Row],[Temps d''achat]]&gt;9.5,1,"")</f>
        <v/>
      </c>
      <c r="G387" s="49" t="str">
        <f>IF(Table_13[[#This Row],[Temps d''achat]]&lt;4,Table_13[[#This Row],[Montant]],"")</f>
        <v/>
      </c>
      <c r="H387" s="49" t="str">
        <f>IF(Table_13[[#This Row],[Temps d''achat]]&gt;9.5,Table_13[[#This Row],[Montant]],"")</f>
        <v/>
      </c>
    </row>
    <row r="388" spans="1:8" x14ac:dyDescent="0.3">
      <c r="A388" s="30">
        <v>28</v>
      </c>
      <c r="B388" s="31">
        <v>4.3899999999999997</v>
      </c>
      <c r="C388" s="32">
        <v>35.26</v>
      </c>
      <c r="D388" s="33" t="s">
        <v>10</v>
      </c>
      <c r="E388" s="47" t="str">
        <f>IF(Table_13[[#This Row],[Temps d''achat]]&lt;4,1,"")</f>
        <v/>
      </c>
      <c r="F388" s="47" t="str">
        <f>IF(Table_13[[#This Row],[Temps d''achat]]&gt;9.5,1,"")</f>
        <v/>
      </c>
      <c r="G388" s="49" t="str">
        <f>IF(Table_13[[#This Row],[Temps d''achat]]&lt;4,Table_13[[#This Row],[Montant]],"")</f>
        <v/>
      </c>
      <c r="H388" s="49" t="str">
        <f>IF(Table_13[[#This Row],[Temps d''achat]]&gt;9.5,Table_13[[#This Row],[Montant]],"")</f>
        <v/>
      </c>
    </row>
    <row r="389" spans="1:8" x14ac:dyDescent="0.3">
      <c r="A389" s="34">
        <v>28</v>
      </c>
      <c r="B389" s="35">
        <v>12.3</v>
      </c>
      <c r="C389" s="36">
        <v>103.88</v>
      </c>
      <c r="D389" s="37" t="s">
        <v>10</v>
      </c>
      <c r="E389" s="47" t="str">
        <f>IF(Table_13[[#This Row],[Temps d''achat]]&lt;4,1,"")</f>
        <v/>
      </c>
      <c r="F389" s="47">
        <f>IF(Table_13[[#This Row],[Temps d''achat]]&gt;9.5,1,"")</f>
        <v>1</v>
      </c>
      <c r="G389" s="49" t="str">
        <f>IF(Table_13[[#This Row],[Temps d''achat]]&lt;4,Table_13[[#This Row],[Montant]],"")</f>
        <v/>
      </c>
      <c r="H389" s="49">
        <f>IF(Table_13[[#This Row],[Temps d''achat]]&gt;9.5,Table_13[[#This Row],[Montant]],"")</f>
        <v>103.88</v>
      </c>
    </row>
    <row r="390" spans="1:8" x14ac:dyDescent="0.3">
      <c r="A390" s="34">
        <v>29</v>
      </c>
      <c r="B390" s="35">
        <v>5.47</v>
      </c>
      <c r="C390" s="36">
        <v>44.4</v>
      </c>
      <c r="D390" s="37" t="s">
        <v>22</v>
      </c>
      <c r="E390" s="47" t="str">
        <f>IF(Table_13[[#This Row],[Temps d''achat]]&lt;4,1,"")</f>
        <v/>
      </c>
      <c r="F390" s="47" t="str">
        <f>IF(Table_13[[#This Row],[Temps d''achat]]&gt;9.5,1,"")</f>
        <v/>
      </c>
      <c r="G390" s="49" t="str">
        <f>IF(Table_13[[#This Row],[Temps d''achat]]&lt;4,Table_13[[#This Row],[Montant]],"")</f>
        <v/>
      </c>
      <c r="H390" s="49" t="str">
        <f>IF(Table_13[[#This Row],[Temps d''achat]]&gt;9.5,Table_13[[#This Row],[Montant]],"")</f>
        <v/>
      </c>
    </row>
    <row r="391" spans="1:8" x14ac:dyDescent="0.3">
      <c r="A391" s="30">
        <v>29</v>
      </c>
      <c r="B391" s="31">
        <v>9.02</v>
      </c>
      <c r="C391" s="32">
        <v>78.27</v>
      </c>
      <c r="D391" s="33" t="s">
        <v>22</v>
      </c>
      <c r="E391" s="47" t="str">
        <f>IF(Table_13[[#This Row],[Temps d''achat]]&lt;4,1,"")</f>
        <v/>
      </c>
      <c r="F391" s="47" t="str">
        <f>IF(Table_13[[#This Row],[Temps d''achat]]&gt;9.5,1,"")</f>
        <v/>
      </c>
      <c r="G391" s="49" t="str">
        <f>IF(Table_13[[#This Row],[Temps d''achat]]&lt;4,Table_13[[#This Row],[Montant]],"")</f>
        <v/>
      </c>
      <c r="H391" s="49" t="str">
        <f>IF(Table_13[[#This Row],[Temps d''achat]]&gt;9.5,Table_13[[#This Row],[Montant]],"")</f>
        <v/>
      </c>
    </row>
    <row r="392" spans="1:8" x14ac:dyDescent="0.3">
      <c r="A392" s="30">
        <v>29</v>
      </c>
      <c r="B392" s="31">
        <v>6.59</v>
      </c>
      <c r="C392" s="32">
        <v>52.87</v>
      </c>
      <c r="D392" s="33" t="s">
        <v>22</v>
      </c>
      <c r="E392" s="47" t="str">
        <f>IF(Table_13[[#This Row],[Temps d''achat]]&lt;4,1,"")</f>
        <v/>
      </c>
      <c r="F392" s="47" t="str">
        <f>IF(Table_13[[#This Row],[Temps d''achat]]&gt;9.5,1,"")</f>
        <v/>
      </c>
      <c r="G392" s="49" t="str">
        <f>IF(Table_13[[#This Row],[Temps d''achat]]&lt;4,Table_13[[#This Row],[Montant]],"")</f>
        <v/>
      </c>
      <c r="H392" s="49" t="str">
        <f>IF(Table_13[[#This Row],[Temps d''achat]]&gt;9.5,Table_13[[#This Row],[Montant]],"")</f>
        <v/>
      </c>
    </row>
    <row r="393" spans="1:8" x14ac:dyDescent="0.3">
      <c r="A393" s="30">
        <v>29</v>
      </c>
      <c r="B393" s="31">
        <v>5.96</v>
      </c>
      <c r="C393" s="32">
        <v>55.1</v>
      </c>
      <c r="D393" s="33" t="s">
        <v>22</v>
      </c>
      <c r="E393" s="47" t="str">
        <f>IF(Table_13[[#This Row],[Temps d''achat]]&lt;4,1,"")</f>
        <v/>
      </c>
      <c r="F393" s="47" t="str">
        <f>IF(Table_13[[#This Row],[Temps d''achat]]&gt;9.5,1,"")</f>
        <v/>
      </c>
      <c r="G393" s="49" t="str">
        <f>IF(Table_13[[#This Row],[Temps d''achat]]&lt;4,Table_13[[#This Row],[Montant]],"")</f>
        <v/>
      </c>
      <c r="H393" s="49" t="str">
        <f>IF(Table_13[[#This Row],[Temps d''achat]]&gt;9.5,Table_13[[#This Row],[Montant]],"")</f>
        <v/>
      </c>
    </row>
    <row r="394" spans="1:8" x14ac:dyDescent="0.3">
      <c r="A394" s="30">
        <v>29</v>
      </c>
      <c r="B394" s="31">
        <v>7.38</v>
      </c>
      <c r="C394" s="32">
        <v>26.08</v>
      </c>
      <c r="D394" s="33" t="s">
        <v>22</v>
      </c>
      <c r="E394" s="47" t="str">
        <f>IF(Table_13[[#This Row],[Temps d''achat]]&lt;4,1,"")</f>
        <v/>
      </c>
      <c r="F394" s="47" t="str">
        <f>IF(Table_13[[#This Row],[Temps d''achat]]&gt;9.5,1,"")</f>
        <v/>
      </c>
      <c r="G394" s="49" t="str">
        <f>IF(Table_13[[#This Row],[Temps d''achat]]&lt;4,Table_13[[#This Row],[Montant]],"")</f>
        <v/>
      </c>
      <c r="H394" s="49" t="str">
        <f>IF(Table_13[[#This Row],[Temps d''achat]]&gt;9.5,Table_13[[#This Row],[Montant]],"")</f>
        <v/>
      </c>
    </row>
    <row r="395" spans="1:8" x14ac:dyDescent="0.3">
      <c r="A395" s="34">
        <v>29</v>
      </c>
      <c r="B395" s="35">
        <v>6.91</v>
      </c>
      <c r="C395" s="36">
        <v>76.37</v>
      </c>
      <c r="D395" s="37" t="s">
        <v>10</v>
      </c>
      <c r="E395" s="47" t="str">
        <f>IF(Table_13[[#This Row],[Temps d''achat]]&lt;4,1,"")</f>
        <v/>
      </c>
      <c r="F395" s="47" t="str">
        <f>IF(Table_13[[#This Row],[Temps d''achat]]&gt;9.5,1,"")</f>
        <v/>
      </c>
      <c r="G395" s="49" t="str">
        <f>IF(Table_13[[#This Row],[Temps d''achat]]&lt;4,Table_13[[#This Row],[Montant]],"")</f>
        <v/>
      </c>
      <c r="H395" s="49" t="str">
        <f>IF(Table_13[[#This Row],[Temps d''achat]]&gt;9.5,Table_13[[#This Row],[Montant]],"")</f>
        <v/>
      </c>
    </row>
    <row r="396" spans="1:8" x14ac:dyDescent="0.3">
      <c r="A396" s="34">
        <v>29</v>
      </c>
      <c r="B396" s="35">
        <v>6.27</v>
      </c>
      <c r="C396" s="36">
        <v>59.31</v>
      </c>
      <c r="D396" s="37" t="s">
        <v>10</v>
      </c>
      <c r="E396" s="47" t="str">
        <f>IF(Table_13[[#This Row],[Temps d''achat]]&lt;4,1,"")</f>
        <v/>
      </c>
      <c r="F396" s="47" t="str">
        <f>IF(Table_13[[#This Row],[Temps d''achat]]&gt;9.5,1,"")</f>
        <v/>
      </c>
      <c r="G396" s="49" t="str">
        <f>IF(Table_13[[#This Row],[Temps d''achat]]&lt;4,Table_13[[#This Row],[Montant]],"")</f>
        <v/>
      </c>
      <c r="H396" s="49" t="str">
        <f>IF(Table_13[[#This Row],[Temps d''achat]]&gt;9.5,Table_13[[#This Row],[Montant]],"")</f>
        <v/>
      </c>
    </row>
    <row r="397" spans="1:8" x14ac:dyDescent="0.3">
      <c r="A397" s="34">
        <v>29</v>
      </c>
      <c r="B397" s="35">
        <v>8.2899999999999991</v>
      </c>
      <c r="C397" s="36">
        <v>50.65</v>
      </c>
      <c r="D397" s="37" t="s">
        <v>10</v>
      </c>
      <c r="E397" s="47" t="str">
        <f>IF(Table_13[[#This Row],[Temps d''achat]]&lt;4,1,"")</f>
        <v/>
      </c>
      <c r="F397" s="47" t="str">
        <f>IF(Table_13[[#This Row],[Temps d''achat]]&gt;9.5,1,"")</f>
        <v/>
      </c>
      <c r="G397" s="49" t="str">
        <f>IF(Table_13[[#This Row],[Temps d''achat]]&lt;4,Table_13[[#This Row],[Montant]],"")</f>
        <v/>
      </c>
      <c r="H397" s="49" t="str">
        <f>IF(Table_13[[#This Row],[Temps d''achat]]&gt;9.5,Table_13[[#This Row],[Montant]],"")</f>
        <v/>
      </c>
    </row>
    <row r="398" spans="1:8" x14ac:dyDescent="0.3">
      <c r="A398" s="34">
        <v>29</v>
      </c>
      <c r="B398" s="35">
        <v>7.9</v>
      </c>
      <c r="C398" s="36">
        <v>41.49</v>
      </c>
      <c r="D398" s="37" t="s">
        <v>10</v>
      </c>
      <c r="E398" s="47" t="str">
        <f>IF(Table_13[[#This Row],[Temps d''achat]]&lt;4,1,"")</f>
        <v/>
      </c>
      <c r="F398" s="47" t="str">
        <f>IF(Table_13[[#This Row],[Temps d''achat]]&gt;9.5,1,"")</f>
        <v/>
      </c>
      <c r="G398" s="49" t="str">
        <f>IF(Table_13[[#This Row],[Temps d''achat]]&lt;4,Table_13[[#This Row],[Montant]],"")</f>
        <v/>
      </c>
      <c r="H398" s="49" t="str">
        <f>IF(Table_13[[#This Row],[Temps d''achat]]&gt;9.5,Table_13[[#This Row],[Montant]],"")</f>
        <v/>
      </c>
    </row>
    <row r="399" spans="1:8" x14ac:dyDescent="0.3">
      <c r="A399" s="30">
        <v>29</v>
      </c>
      <c r="B399" s="31">
        <v>6.32</v>
      </c>
      <c r="C399" s="32">
        <v>73.260000000000005</v>
      </c>
      <c r="D399" s="33" t="s">
        <v>10</v>
      </c>
      <c r="E399" s="47" t="str">
        <f>IF(Table_13[[#This Row],[Temps d''achat]]&lt;4,1,"")</f>
        <v/>
      </c>
      <c r="F399" s="47" t="str">
        <f>IF(Table_13[[#This Row],[Temps d''achat]]&gt;9.5,1,"")</f>
        <v/>
      </c>
      <c r="G399" s="49" t="str">
        <f>IF(Table_13[[#This Row],[Temps d''achat]]&lt;4,Table_13[[#This Row],[Montant]],"")</f>
        <v/>
      </c>
      <c r="H399" s="49" t="str">
        <f>IF(Table_13[[#This Row],[Temps d''achat]]&gt;9.5,Table_13[[#This Row],[Montant]],"")</f>
        <v/>
      </c>
    </row>
    <row r="400" spans="1:8" x14ac:dyDescent="0.3">
      <c r="A400" s="34">
        <v>29</v>
      </c>
      <c r="B400" s="35">
        <v>4.8499999999999996</v>
      </c>
      <c r="C400" s="36">
        <v>59.93</v>
      </c>
      <c r="D400" s="37" t="s">
        <v>10</v>
      </c>
      <c r="E400" s="47" t="str">
        <f>IF(Table_13[[#This Row],[Temps d''achat]]&lt;4,1,"")</f>
        <v/>
      </c>
      <c r="F400" s="47" t="str">
        <f>IF(Table_13[[#This Row],[Temps d''achat]]&gt;9.5,1,"")</f>
        <v/>
      </c>
      <c r="G400" s="49" t="str">
        <f>IF(Table_13[[#This Row],[Temps d''achat]]&lt;4,Table_13[[#This Row],[Montant]],"")</f>
        <v/>
      </c>
      <c r="H400" s="49" t="str">
        <f>IF(Table_13[[#This Row],[Temps d''achat]]&gt;9.5,Table_13[[#This Row],[Montant]],"")</f>
        <v/>
      </c>
    </row>
    <row r="401" spans="1:8" x14ac:dyDescent="0.3">
      <c r="A401" s="30">
        <v>29</v>
      </c>
      <c r="B401" s="31">
        <v>4.1500000000000004</v>
      </c>
      <c r="C401" s="32">
        <v>20.84</v>
      </c>
      <c r="D401" s="33" t="s">
        <v>10</v>
      </c>
      <c r="E401" s="47" t="str">
        <f>IF(Table_13[[#This Row],[Temps d''achat]]&lt;4,1,"")</f>
        <v/>
      </c>
      <c r="F401" s="47" t="str">
        <f>IF(Table_13[[#This Row],[Temps d''achat]]&gt;9.5,1,"")</f>
        <v/>
      </c>
      <c r="G401" s="49" t="str">
        <f>IF(Table_13[[#This Row],[Temps d''achat]]&lt;4,Table_13[[#This Row],[Montant]],"")</f>
        <v/>
      </c>
      <c r="H401" s="49" t="str">
        <f>IF(Table_13[[#This Row],[Temps d''achat]]&gt;9.5,Table_13[[#This Row],[Montant]],"")</f>
        <v/>
      </c>
    </row>
    <row r="402" spans="1:8" x14ac:dyDescent="0.3">
      <c r="A402" s="30">
        <v>29</v>
      </c>
      <c r="B402" s="31">
        <v>5.88</v>
      </c>
      <c r="C402" s="32">
        <v>51.43</v>
      </c>
      <c r="D402" s="33" t="s">
        <v>10</v>
      </c>
      <c r="E402" s="47" t="str">
        <f>IF(Table_13[[#This Row],[Temps d''achat]]&lt;4,1,"")</f>
        <v/>
      </c>
      <c r="F402" s="47" t="str">
        <f>IF(Table_13[[#This Row],[Temps d''achat]]&gt;9.5,1,"")</f>
        <v/>
      </c>
      <c r="G402" s="49" t="str">
        <f>IF(Table_13[[#This Row],[Temps d''achat]]&lt;4,Table_13[[#This Row],[Montant]],"")</f>
        <v/>
      </c>
      <c r="H402" s="49" t="str">
        <f>IF(Table_13[[#This Row],[Temps d''achat]]&gt;9.5,Table_13[[#This Row],[Montant]],"")</f>
        <v/>
      </c>
    </row>
    <row r="403" spans="1:8" x14ac:dyDescent="0.3">
      <c r="A403" s="30">
        <v>29</v>
      </c>
      <c r="B403" s="31">
        <v>2.67</v>
      </c>
      <c r="C403" s="32">
        <v>25.28</v>
      </c>
      <c r="D403" s="33" t="s">
        <v>10</v>
      </c>
      <c r="E403" s="47">
        <f>IF(Table_13[[#This Row],[Temps d''achat]]&lt;4,1,"")</f>
        <v>1</v>
      </c>
      <c r="F403" s="47" t="str">
        <f>IF(Table_13[[#This Row],[Temps d''achat]]&gt;9.5,1,"")</f>
        <v/>
      </c>
      <c r="G403" s="49">
        <f>IF(Table_13[[#This Row],[Temps d''achat]]&lt;4,Table_13[[#This Row],[Montant]],"")</f>
        <v>25.28</v>
      </c>
      <c r="H403" s="49" t="str">
        <f>IF(Table_13[[#This Row],[Temps d''achat]]&gt;9.5,Table_13[[#This Row],[Montant]],"")</f>
        <v/>
      </c>
    </row>
    <row r="404" spans="1:8" x14ac:dyDescent="0.3">
      <c r="A404" s="34">
        <v>29</v>
      </c>
      <c r="B404" s="35">
        <v>2.9</v>
      </c>
      <c r="C404" s="36">
        <v>26.05</v>
      </c>
      <c r="D404" s="37" t="s">
        <v>10</v>
      </c>
      <c r="E404" s="47">
        <f>IF(Table_13[[#This Row],[Temps d''achat]]&lt;4,1,"")</f>
        <v>1</v>
      </c>
      <c r="F404" s="47" t="str">
        <f>IF(Table_13[[#This Row],[Temps d''achat]]&gt;9.5,1,"")</f>
        <v/>
      </c>
      <c r="G404" s="49">
        <f>IF(Table_13[[#This Row],[Temps d''achat]]&lt;4,Table_13[[#This Row],[Montant]],"")</f>
        <v>26.05</v>
      </c>
      <c r="H404" s="49" t="str">
        <f>IF(Table_13[[#This Row],[Temps d''achat]]&gt;9.5,Table_13[[#This Row],[Montant]],"")</f>
        <v/>
      </c>
    </row>
    <row r="405" spans="1:8" x14ac:dyDescent="0.3">
      <c r="A405" s="34">
        <v>29</v>
      </c>
      <c r="B405" s="35">
        <v>12.2</v>
      </c>
      <c r="C405" s="36">
        <v>57.01</v>
      </c>
      <c r="D405" s="37" t="s">
        <v>10</v>
      </c>
      <c r="E405" s="47" t="str">
        <f>IF(Table_13[[#This Row],[Temps d''achat]]&lt;4,1,"")</f>
        <v/>
      </c>
      <c r="F405" s="47">
        <f>IF(Table_13[[#This Row],[Temps d''achat]]&gt;9.5,1,"")</f>
        <v>1</v>
      </c>
      <c r="G405" s="49" t="str">
        <f>IF(Table_13[[#This Row],[Temps d''achat]]&lt;4,Table_13[[#This Row],[Montant]],"")</f>
        <v/>
      </c>
      <c r="H405" s="49">
        <f>IF(Table_13[[#This Row],[Temps d''achat]]&gt;9.5,Table_13[[#This Row],[Montant]],"")</f>
        <v>57.01</v>
      </c>
    </row>
    <row r="406" spans="1:8" x14ac:dyDescent="0.3">
      <c r="A406" s="34">
        <v>30</v>
      </c>
      <c r="B406" s="35">
        <v>4.93</v>
      </c>
      <c r="C406" s="36">
        <v>43.97</v>
      </c>
      <c r="D406" s="37" t="s">
        <v>22</v>
      </c>
      <c r="E406" s="47" t="str">
        <f>IF(Table_13[[#This Row],[Temps d''achat]]&lt;4,1,"")</f>
        <v/>
      </c>
      <c r="F406" s="47" t="str">
        <f>IF(Table_13[[#This Row],[Temps d''achat]]&gt;9.5,1,"")</f>
        <v/>
      </c>
      <c r="G406" s="49" t="str">
        <f>IF(Table_13[[#This Row],[Temps d''achat]]&lt;4,Table_13[[#This Row],[Montant]],"")</f>
        <v/>
      </c>
      <c r="H406" s="49" t="str">
        <f>IF(Table_13[[#This Row],[Temps d''achat]]&gt;9.5,Table_13[[#This Row],[Montant]],"")</f>
        <v/>
      </c>
    </row>
    <row r="407" spans="1:8" x14ac:dyDescent="0.3">
      <c r="A407" s="30">
        <v>30</v>
      </c>
      <c r="B407" s="31">
        <v>6.72</v>
      </c>
      <c r="C407" s="32">
        <v>64.55</v>
      </c>
      <c r="D407" s="33" t="s">
        <v>22</v>
      </c>
      <c r="E407" s="47" t="str">
        <f>IF(Table_13[[#This Row],[Temps d''achat]]&lt;4,1,"")</f>
        <v/>
      </c>
      <c r="F407" s="47" t="str">
        <f>IF(Table_13[[#This Row],[Temps d''achat]]&gt;9.5,1,"")</f>
        <v/>
      </c>
      <c r="G407" s="49" t="str">
        <f>IF(Table_13[[#This Row],[Temps d''achat]]&lt;4,Table_13[[#This Row],[Montant]],"")</f>
        <v/>
      </c>
      <c r="H407" s="49" t="str">
        <f>IF(Table_13[[#This Row],[Temps d''achat]]&gt;9.5,Table_13[[#This Row],[Montant]],"")</f>
        <v/>
      </c>
    </row>
    <row r="408" spans="1:8" x14ac:dyDescent="0.3">
      <c r="A408" s="34">
        <v>30</v>
      </c>
      <c r="B408" s="35">
        <v>9.18</v>
      </c>
      <c r="C408" s="36">
        <v>73.87</v>
      </c>
      <c r="D408" s="37" t="s">
        <v>22</v>
      </c>
      <c r="E408" s="47" t="str">
        <f>IF(Table_13[[#This Row],[Temps d''achat]]&lt;4,1,"")</f>
        <v/>
      </c>
      <c r="F408" s="47" t="str">
        <f>IF(Table_13[[#This Row],[Temps d''achat]]&gt;9.5,1,"")</f>
        <v/>
      </c>
      <c r="G408" s="49" t="str">
        <f>IF(Table_13[[#This Row],[Temps d''achat]]&lt;4,Table_13[[#This Row],[Montant]],"")</f>
        <v/>
      </c>
      <c r="H408" s="49" t="str">
        <f>IF(Table_13[[#This Row],[Temps d''achat]]&gt;9.5,Table_13[[#This Row],[Montant]],"")</f>
        <v/>
      </c>
    </row>
    <row r="409" spans="1:8" x14ac:dyDescent="0.3">
      <c r="A409" s="30">
        <v>30</v>
      </c>
      <c r="B409" s="31">
        <v>6.45</v>
      </c>
      <c r="C409" s="32">
        <v>59.74</v>
      </c>
      <c r="D409" s="33" t="s">
        <v>22</v>
      </c>
      <c r="E409" s="47" t="str">
        <f>IF(Table_13[[#This Row],[Temps d''achat]]&lt;4,1,"")</f>
        <v/>
      </c>
      <c r="F409" s="47" t="str">
        <f>IF(Table_13[[#This Row],[Temps d''achat]]&gt;9.5,1,"")</f>
        <v/>
      </c>
      <c r="G409" s="49" t="str">
        <f>IF(Table_13[[#This Row],[Temps d''achat]]&lt;4,Table_13[[#This Row],[Montant]],"")</f>
        <v/>
      </c>
      <c r="H409" s="49" t="str">
        <f>IF(Table_13[[#This Row],[Temps d''achat]]&gt;9.5,Table_13[[#This Row],[Montant]],"")</f>
        <v/>
      </c>
    </row>
    <row r="410" spans="1:8" x14ac:dyDescent="0.3">
      <c r="A410" s="30">
        <v>30</v>
      </c>
      <c r="B410" s="31">
        <v>8.61</v>
      </c>
      <c r="C410" s="32">
        <v>52.91</v>
      </c>
      <c r="D410" s="33" t="s">
        <v>22</v>
      </c>
      <c r="E410" s="47" t="str">
        <f>IF(Table_13[[#This Row],[Temps d''achat]]&lt;4,1,"")</f>
        <v/>
      </c>
      <c r="F410" s="47" t="str">
        <f>IF(Table_13[[#This Row],[Temps d''achat]]&gt;9.5,1,"")</f>
        <v/>
      </c>
      <c r="G410" s="49" t="str">
        <f>IF(Table_13[[#This Row],[Temps d''achat]]&lt;4,Table_13[[#This Row],[Montant]],"")</f>
        <v/>
      </c>
      <c r="H410" s="49" t="str">
        <f>IF(Table_13[[#This Row],[Temps d''achat]]&gt;9.5,Table_13[[#This Row],[Montant]],"")</f>
        <v/>
      </c>
    </row>
    <row r="411" spans="1:8" x14ac:dyDescent="0.3">
      <c r="A411" s="34">
        <v>30</v>
      </c>
      <c r="B411" s="35">
        <v>4.54</v>
      </c>
      <c r="C411" s="36">
        <v>42.01</v>
      </c>
      <c r="D411" s="37" t="s">
        <v>22</v>
      </c>
      <c r="E411" s="47" t="str">
        <f>IF(Table_13[[#This Row],[Temps d''achat]]&lt;4,1,"")</f>
        <v/>
      </c>
      <c r="F411" s="47" t="str">
        <f>IF(Table_13[[#This Row],[Temps d''achat]]&gt;9.5,1,"")</f>
        <v/>
      </c>
      <c r="G411" s="49" t="str">
        <f>IF(Table_13[[#This Row],[Temps d''achat]]&lt;4,Table_13[[#This Row],[Montant]],"")</f>
        <v/>
      </c>
      <c r="H411" s="49" t="str">
        <f>IF(Table_13[[#This Row],[Temps d''achat]]&gt;9.5,Table_13[[#This Row],[Montant]],"")</f>
        <v/>
      </c>
    </row>
    <row r="412" spans="1:8" x14ac:dyDescent="0.3">
      <c r="A412" s="30">
        <v>30</v>
      </c>
      <c r="B412" s="31">
        <v>4.1500000000000004</v>
      </c>
      <c r="C412" s="32">
        <v>60.58</v>
      </c>
      <c r="D412" s="33" t="s">
        <v>22</v>
      </c>
      <c r="E412" s="47" t="str">
        <f>IF(Table_13[[#This Row],[Temps d''achat]]&lt;4,1,"")</f>
        <v/>
      </c>
      <c r="F412" s="47" t="str">
        <f>IF(Table_13[[#This Row],[Temps d''achat]]&gt;9.5,1,"")</f>
        <v/>
      </c>
      <c r="G412" s="49" t="str">
        <f>IF(Table_13[[#This Row],[Temps d''achat]]&lt;4,Table_13[[#This Row],[Montant]],"")</f>
        <v/>
      </c>
      <c r="H412" s="49" t="str">
        <f>IF(Table_13[[#This Row],[Temps d''achat]]&gt;9.5,Table_13[[#This Row],[Montant]],"")</f>
        <v/>
      </c>
    </row>
    <row r="413" spans="1:8" x14ac:dyDescent="0.3">
      <c r="A413" s="34">
        <v>30</v>
      </c>
      <c r="B413" s="35">
        <v>9.2200000000000006</v>
      </c>
      <c r="C413" s="36">
        <v>83.76</v>
      </c>
      <c r="D413" s="37" t="s">
        <v>22</v>
      </c>
      <c r="E413" s="47" t="str">
        <f>IF(Table_13[[#This Row],[Temps d''achat]]&lt;4,1,"")</f>
        <v/>
      </c>
      <c r="F413" s="47" t="str">
        <f>IF(Table_13[[#This Row],[Temps d''achat]]&gt;9.5,1,"")</f>
        <v/>
      </c>
      <c r="G413" s="49" t="str">
        <f>IF(Table_13[[#This Row],[Temps d''achat]]&lt;4,Table_13[[#This Row],[Montant]],"")</f>
        <v/>
      </c>
      <c r="H413" s="49" t="str">
        <f>IF(Table_13[[#This Row],[Temps d''achat]]&gt;9.5,Table_13[[#This Row],[Montant]],"")</f>
        <v/>
      </c>
    </row>
    <row r="414" spans="1:8" x14ac:dyDescent="0.3">
      <c r="A414" s="34">
        <v>30</v>
      </c>
      <c r="B414" s="35">
        <v>6.15</v>
      </c>
      <c r="C414" s="36">
        <v>48.99</v>
      </c>
      <c r="D414" s="37" t="s">
        <v>10</v>
      </c>
      <c r="E414" s="47" t="str">
        <f>IF(Table_13[[#This Row],[Temps d''achat]]&lt;4,1,"")</f>
        <v/>
      </c>
      <c r="F414" s="47" t="str">
        <f>IF(Table_13[[#This Row],[Temps d''achat]]&gt;9.5,1,"")</f>
        <v/>
      </c>
      <c r="G414" s="49" t="str">
        <f>IF(Table_13[[#This Row],[Temps d''achat]]&lt;4,Table_13[[#This Row],[Montant]],"")</f>
        <v/>
      </c>
      <c r="H414" s="49" t="str">
        <f>IF(Table_13[[#This Row],[Temps d''achat]]&gt;9.5,Table_13[[#This Row],[Montant]],"")</f>
        <v/>
      </c>
    </row>
    <row r="415" spans="1:8" x14ac:dyDescent="0.3">
      <c r="A415" s="34">
        <v>30</v>
      </c>
      <c r="B415" s="35">
        <v>8.27</v>
      </c>
      <c r="C415" s="36">
        <v>46.56</v>
      </c>
      <c r="D415" s="37" t="s">
        <v>10</v>
      </c>
      <c r="E415" s="47" t="str">
        <f>IF(Table_13[[#This Row],[Temps d''achat]]&lt;4,1,"")</f>
        <v/>
      </c>
      <c r="F415" s="47" t="str">
        <f>IF(Table_13[[#This Row],[Temps d''achat]]&gt;9.5,1,"")</f>
        <v/>
      </c>
      <c r="G415" s="49" t="str">
        <f>IF(Table_13[[#This Row],[Temps d''achat]]&lt;4,Table_13[[#This Row],[Montant]],"")</f>
        <v/>
      </c>
      <c r="H415" s="49" t="str">
        <f>IF(Table_13[[#This Row],[Temps d''achat]]&gt;9.5,Table_13[[#This Row],[Montant]],"")</f>
        <v/>
      </c>
    </row>
    <row r="416" spans="1:8" x14ac:dyDescent="0.3">
      <c r="A416" s="30">
        <v>30</v>
      </c>
      <c r="B416" s="31">
        <v>8.44</v>
      </c>
      <c r="C416" s="32">
        <v>64.36</v>
      </c>
      <c r="D416" s="33" t="s">
        <v>10</v>
      </c>
      <c r="E416" s="47" t="str">
        <f>IF(Table_13[[#This Row],[Temps d''achat]]&lt;4,1,"")</f>
        <v/>
      </c>
      <c r="F416" s="47" t="str">
        <f>IF(Table_13[[#This Row],[Temps d''achat]]&gt;9.5,1,"")</f>
        <v/>
      </c>
      <c r="G416" s="49" t="str">
        <f>IF(Table_13[[#This Row],[Temps d''achat]]&lt;4,Table_13[[#This Row],[Montant]],"")</f>
        <v/>
      </c>
      <c r="H416" s="49" t="str">
        <f>IF(Table_13[[#This Row],[Temps d''achat]]&gt;9.5,Table_13[[#This Row],[Montant]],"")</f>
        <v/>
      </c>
    </row>
    <row r="417" spans="1:8" x14ac:dyDescent="0.3">
      <c r="A417" s="30">
        <v>30</v>
      </c>
      <c r="B417" s="31">
        <v>7.18</v>
      </c>
      <c r="C417" s="32">
        <v>22.58</v>
      </c>
      <c r="D417" s="33" t="s">
        <v>10</v>
      </c>
      <c r="E417" s="47" t="str">
        <f>IF(Table_13[[#This Row],[Temps d''achat]]&lt;4,1,"")</f>
        <v/>
      </c>
      <c r="F417" s="47" t="str">
        <f>IF(Table_13[[#This Row],[Temps d''achat]]&gt;9.5,1,"")</f>
        <v/>
      </c>
      <c r="G417" s="49" t="str">
        <f>IF(Table_13[[#This Row],[Temps d''achat]]&lt;4,Table_13[[#This Row],[Montant]],"")</f>
        <v/>
      </c>
      <c r="H417" s="49" t="str">
        <f>IF(Table_13[[#This Row],[Temps d''achat]]&gt;9.5,Table_13[[#This Row],[Montant]],"")</f>
        <v/>
      </c>
    </row>
    <row r="418" spans="1:8" x14ac:dyDescent="0.3">
      <c r="A418" s="30">
        <v>30</v>
      </c>
      <c r="B418" s="31">
        <v>8.6</v>
      </c>
      <c r="C418" s="32">
        <v>42.69</v>
      </c>
      <c r="D418" s="33" t="s">
        <v>10</v>
      </c>
      <c r="E418" s="47" t="str">
        <f>IF(Table_13[[#This Row],[Temps d''achat]]&lt;4,1,"")</f>
        <v/>
      </c>
      <c r="F418" s="47" t="str">
        <f>IF(Table_13[[#This Row],[Temps d''achat]]&gt;9.5,1,"")</f>
        <v/>
      </c>
      <c r="G418" s="49" t="str">
        <f>IF(Table_13[[#This Row],[Temps d''achat]]&lt;4,Table_13[[#This Row],[Montant]],"")</f>
        <v/>
      </c>
      <c r="H418" s="49" t="str">
        <f>IF(Table_13[[#This Row],[Temps d''achat]]&gt;9.5,Table_13[[#This Row],[Montant]],"")</f>
        <v/>
      </c>
    </row>
    <row r="419" spans="1:8" x14ac:dyDescent="0.3">
      <c r="A419" s="30">
        <v>30</v>
      </c>
      <c r="B419" s="31">
        <v>9.24</v>
      </c>
      <c r="C419" s="32">
        <v>77.36</v>
      </c>
      <c r="D419" s="33" t="s">
        <v>10</v>
      </c>
      <c r="E419" s="47" t="str">
        <f>IF(Table_13[[#This Row],[Temps d''achat]]&lt;4,1,"")</f>
        <v/>
      </c>
      <c r="F419" s="47" t="str">
        <f>IF(Table_13[[#This Row],[Temps d''achat]]&gt;9.5,1,"")</f>
        <v/>
      </c>
      <c r="G419" s="49" t="str">
        <f>IF(Table_13[[#This Row],[Temps d''achat]]&lt;4,Table_13[[#This Row],[Montant]],"")</f>
        <v/>
      </c>
      <c r="H419" s="49" t="str">
        <f>IF(Table_13[[#This Row],[Temps d''achat]]&gt;9.5,Table_13[[#This Row],[Montant]],"")</f>
        <v/>
      </c>
    </row>
    <row r="420" spans="1:8" x14ac:dyDescent="0.3">
      <c r="A420" s="34">
        <v>30</v>
      </c>
      <c r="B420" s="35">
        <v>2</v>
      </c>
      <c r="C420" s="36">
        <v>32.700000000000003</v>
      </c>
      <c r="D420" s="37" t="s">
        <v>10</v>
      </c>
      <c r="E420" s="47">
        <f>IF(Table_13[[#This Row],[Temps d''achat]]&lt;4,1,"")</f>
        <v>1</v>
      </c>
      <c r="F420" s="47" t="str">
        <f>IF(Table_13[[#This Row],[Temps d''achat]]&gt;9.5,1,"")</f>
        <v/>
      </c>
      <c r="G420" s="49">
        <f>IF(Table_13[[#This Row],[Temps d''achat]]&lt;4,Table_13[[#This Row],[Montant]],"")</f>
        <v>32.700000000000003</v>
      </c>
      <c r="H420" s="49" t="str">
        <f>IF(Table_13[[#This Row],[Temps d''achat]]&gt;9.5,Table_13[[#This Row],[Montant]],"")</f>
        <v/>
      </c>
    </row>
    <row r="421" spans="1:8" x14ac:dyDescent="0.3">
      <c r="A421" s="34">
        <v>30</v>
      </c>
      <c r="B421" s="35">
        <v>3.7</v>
      </c>
      <c r="C421" s="36">
        <v>12.65</v>
      </c>
      <c r="D421" s="37" t="s">
        <v>10</v>
      </c>
      <c r="E421" s="47">
        <f>IF(Table_13[[#This Row],[Temps d''achat]]&lt;4,1,"")</f>
        <v>1</v>
      </c>
      <c r="F421" s="47" t="str">
        <f>IF(Table_13[[#This Row],[Temps d''achat]]&gt;9.5,1,"")</f>
        <v/>
      </c>
      <c r="G421" s="49">
        <f>IF(Table_13[[#This Row],[Temps d''achat]]&lt;4,Table_13[[#This Row],[Montant]],"")</f>
        <v>12.65</v>
      </c>
      <c r="H421" s="49" t="str">
        <f>IF(Table_13[[#This Row],[Temps d''achat]]&gt;9.5,Table_13[[#This Row],[Montant]],"")</f>
        <v/>
      </c>
    </row>
    <row r="422" spans="1:8" x14ac:dyDescent="0.3">
      <c r="A422" s="30">
        <v>30</v>
      </c>
      <c r="B422" s="31">
        <v>12.1</v>
      </c>
      <c r="C422" s="32">
        <v>92.08</v>
      </c>
      <c r="D422" s="33" t="s">
        <v>10</v>
      </c>
      <c r="E422" s="47" t="str">
        <f>IF(Table_13[[#This Row],[Temps d''achat]]&lt;4,1,"")</f>
        <v/>
      </c>
      <c r="F422" s="47">
        <f>IF(Table_13[[#This Row],[Temps d''achat]]&gt;9.5,1,"")</f>
        <v>1</v>
      </c>
      <c r="G422" s="49" t="str">
        <f>IF(Table_13[[#This Row],[Temps d''achat]]&lt;4,Table_13[[#This Row],[Montant]],"")</f>
        <v/>
      </c>
      <c r="H422" s="49">
        <f>IF(Table_13[[#This Row],[Temps d''achat]]&gt;9.5,Table_13[[#This Row],[Montant]],"")</f>
        <v>92.08</v>
      </c>
    </row>
    <row r="423" spans="1:8" x14ac:dyDescent="0.3">
      <c r="A423" s="30">
        <v>30</v>
      </c>
      <c r="B423" s="31">
        <v>12.2</v>
      </c>
      <c r="C423" s="32">
        <v>79.36</v>
      </c>
      <c r="D423" s="33" t="s">
        <v>10</v>
      </c>
      <c r="E423" s="47" t="str">
        <f>IF(Table_13[[#This Row],[Temps d''achat]]&lt;4,1,"")</f>
        <v/>
      </c>
      <c r="F423" s="47">
        <f>IF(Table_13[[#This Row],[Temps d''achat]]&gt;9.5,1,"")</f>
        <v>1</v>
      </c>
      <c r="G423" s="49" t="str">
        <f>IF(Table_13[[#This Row],[Temps d''achat]]&lt;4,Table_13[[#This Row],[Montant]],"")</f>
        <v/>
      </c>
      <c r="H423" s="49">
        <f>IF(Table_13[[#This Row],[Temps d''achat]]&gt;9.5,Table_13[[#This Row],[Montant]],"")</f>
        <v>79.36</v>
      </c>
    </row>
    <row r="424" spans="1:8" x14ac:dyDescent="0.3">
      <c r="A424" s="30">
        <v>31</v>
      </c>
      <c r="B424" s="31">
        <v>8.92</v>
      </c>
      <c r="C424" s="32">
        <v>77.150000000000006</v>
      </c>
      <c r="D424" s="33" t="s">
        <v>22</v>
      </c>
      <c r="E424" s="47" t="str">
        <f>IF(Table_13[[#This Row],[Temps d''achat]]&lt;4,1,"")</f>
        <v/>
      </c>
      <c r="F424" s="47" t="str">
        <f>IF(Table_13[[#This Row],[Temps d''achat]]&gt;9.5,1,"")</f>
        <v/>
      </c>
      <c r="G424" s="49" t="str">
        <f>IF(Table_13[[#This Row],[Temps d''achat]]&lt;4,Table_13[[#This Row],[Montant]],"")</f>
        <v/>
      </c>
      <c r="H424" s="49" t="str">
        <f>IF(Table_13[[#This Row],[Temps d''achat]]&gt;9.5,Table_13[[#This Row],[Montant]],"")</f>
        <v/>
      </c>
    </row>
    <row r="425" spans="1:8" x14ac:dyDescent="0.3">
      <c r="A425" s="34">
        <v>31</v>
      </c>
      <c r="B425" s="35">
        <v>6.38</v>
      </c>
      <c r="C425" s="36">
        <v>63.51</v>
      </c>
      <c r="D425" s="37" t="s">
        <v>22</v>
      </c>
      <c r="E425" s="47" t="str">
        <f>IF(Table_13[[#This Row],[Temps d''achat]]&lt;4,1,"")</f>
        <v/>
      </c>
      <c r="F425" s="47" t="str">
        <f>IF(Table_13[[#This Row],[Temps d''achat]]&gt;9.5,1,"")</f>
        <v/>
      </c>
      <c r="G425" s="49" t="str">
        <f>IF(Table_13[[#This Row],[Temps d''achat]]&lt;4,Table_13[[#This Row],[Montant]],"")</f>
        <v/>
      </c>
      <c r="H425" s="49" t="str">
        <f>IF(Table_13[[#This Row],[Temps d''achat]]&gt;9.5,Table_13[[#This Row],[Montant]],"")</f>
        <v/>
      </c>
    </row>
    <row r="426" spans="1:8" x14ac:dyDescent="0.3">
      <c r="A426" s="30">
        <v>31</v>
      </c>
      <c r="B426" s="31">
        <v>4.55</v>
      </c>
      <c r="C426" s="32">
        <v>44.23</v>
      </c>
      <c r="D426" s="33" t="s">
        <v>22</v>
      </c>
      <c r="E426" s="47" t="str">
        <f>IF(Table_13[[#This Row],[Temps d''achat]]&lt;4,1,"")</f>
        <v/>
      </c>
      <c r="F426" s="47" t="str">
        <f>IF(Table_13[[#This Row],[Temps d''achat]]&gt;9.5,1,"")</f>
        <v/>
      </c>
      <c r="G426" s="49" t="str">
        <f>IF(Table_13[[#This Row],[Temps d''achat]]&lt;4,Table_13[[#This Row],[Montant]],"")</f>
        <v/>
      </c>
      <c r="H426" s="49" t="str">
        <f>IF(Table_13[[#This Row],[Temps d''achat]]&gt;9.5,Table_13[[#This Row],[Montant]],"")</f>
        <v/>
      </c>
    </row>
    <row r="427" spans="1:8" x14ac:dyDescent="0.3">
      <c r="A427" s="34">
        <v>31</v>
      </c>
      <c r="B427" s="35">
        <v>6.55</v>
      </c>
      <c r="C427" s="36">
        <v>50.83</v>
      </c>
      <c r="D427" s="37" t="s">
        <v>22</v>
      </c>
      <c r="E427" s="47" t="str">
        <f>IF(Table_13[[#This Row],[Temps d''achat]]&lt;4,1,"")</f>
        <v/>
      </c>
      <c r="F427" s="47" t="str">
        <f>IF(Table_13[[#This Row],[Temps d''achat]]&gt;9.5,1,"")</f>
        <v/>
      </c>
      <c r="G427" s="49" t="str">
        <f>IF(Table_13[[#This Row],[Temps d''achat]]&lt;4,Table_13[[#This Row],[Montant]],"")</f>
        <v/>
      </c>
      <c r="H427" s="49" t="str">
        <f>IF(Table_13[[#This Row],[Temps d''achat]]&gt;9.5,Table_13[[#This Row],[Montant]],"")</f>
        <v/>
      </c>
    </row>
    <row r="428" spans="1:8" x14ac:dyDescent="0.3">
      <c r="A428" s="34">
        <v>31</v>
      </c>
      <c r="B428" s="35">
        <v>9.6</v>
      </c>
      <c r="C428" s="36">
        <v>79.55</v>
      </c>
      <c r="D428" s="37" t="s">
        <v>22</v>
      </c>
      <c r="E428" s="47" t="str">
        <f>IF(Table_13[[#This Row],[Temps d''achat]]&lt;4,1,"")</f>
        <v/>
      </c>
      <c r="F428" s="47">
        <f>IF(Table_13[[#This Row],[Temps d''achat]]&gt;9.5,1,"")</f>
        <v>1</v>
      </c>
      <c r="G428" s="49" t="str">
        <f>IF(Table_13[[#This Row],[Temps d''achat]]&lt;4,Table_13[[#This Row],[Montant]],"")</f>
        <v/>
      </c>
      <c r="H428" s="49">
        <f>IF(Table_13[[#This Row],[Temps d''achat]]&gt;9.5,Table_13[[#This Row],[Montant]],"")</f>
        <v>79.55</v>
      </c>
    </row>
    <row r="429" spans="1:8" x14ac:dyDescent="0.3">
      <c r="A429" s="30">
        <v>31</v>
      </c>
      <c r="B429" s="31">
        <v>7.33</v>
      </c>
      <c r="C429" s="32">
        <v>57</v>
      </c>
      <c r="D429" s="33" t="s">
        <v>22</v>
      </c>
      <c r="E429" s="47" t="str">
        <f>IF(Table_13[[#This Row],[Temps d''achat]]&lt;4,1,"")</f>
        <v/>
      </c>
      <c r="F429" s="47" t="str">
        <f>IF(Table_13[[#This Row],[Temps d''achat]]&gt;9.5,1,"")</f>
        <v/>
      </c>
      <c r="G429" s="49" t="str">
        <f>IF(Table_13[[#This Row],[Temps d''achat]]&lt;4,Table_13[[#This Row],[Montant]],"")</f>
        <v/>
      </c>
      <c r="H429" s="49" t="str">
        <f>IF(Table_13[[#This Row],[Temps d''achat]]&gt;9.5,Table_13[[#This Row],[Montant]],"")</f>
        <v/>
      </c>
    </row>
    <row r="430" spans="1:8" x14ac:dyDescent="0.3">
      <c r="A430" s="30">
        <v>31</v>
      </c>
      <c r="B430" s="31">
        <v>5.87</v>
      </c>
      <c r="C430" s="32">
        <v>57.43</v>
      </c>
      <c r="D430" s="33" t="s">
        <v>22</v>
      </c>
      <c r="E430" s="47" t="str">
        <f>IF(Table_13[[#This Row],[Temps d''achat]]&lt;4,1,"")</f>
        <v/>
      </c>
      <c r="F430" s="47" t="str">
        <f>IF(Table_13[[#This Row],[Temps d''achat]]&gt;9.5,1,"")</f>
        <v/>
      </c>
      <c r="G430" s="49" t="str">
        <f>IF(Table_13[[#This Row],[Temps d''achat]]&lt;4,Table_13[[#This Row],[Montant]],"")</f>
        <v/>
      </c>
      <c r="H430" s="49" t="str">
        <f>IF(Table_13[[#This Row],[Temps d''achat]]&gt;9.5,Table_13[[#This Row],[Montant]],"")</f>
        <v/>
      </c>
    </row>
    <row r="431" spans="1:8" x14ac:dyDescent="0.3">
      <c r="A431" s="34">
        <v>31</v>
      </c>
      <c r="B431" s="35">
        <v>9.73</v>
      </c>
      <c r="C431" s="36">
        <v>74.14</v>
      </c>
      <c r="D431" s="37" t="s">
        <v>22</v>
      </c>
      <c r="E431" s="47" t="str">
        <f>IF(Table_13[[#This Row],[Temps d''achat]]&lt;4,1,"")</f>
        <v/>
      </c>
      <c r="F431" s="47">
        <f>IF(Table_13[[#This Row],[Temps d''achat]]&gt;9.5,1,"")</f>
        <v>1</v>
      </c>
      <c r="G431" s="49" t="str">
        <f>IF(Table_13[[#This Row],[Temps d''achat]]&lt;4,Table_13[[#This Row],[Montant]],"")</f>
        <v/>
      </c>
      <c r="H431" s="49">
        <f>IF(Table_13[[#This Row],[Temps d''achat]]&gt;9.5,Table_13[[#This Row],[Montant]],"")</f>
        <v>74.14</v>
      </c>
    </row>
    <row r="432" spans="1:8" x14ac:dyDescent="0.3">
      <c r="A432" s="30">
        <v>31</v>
      </c>
      <c r="B432" s="31">
        <v>7.22</v>
      </c>
      <c r="C432" s="32">
        <v>28.75</v>
      </c>
      <c r="D432" s="33" t="s">
        <v>22</v>
      </c>
      <c r="E432" s="47" t="str">
        <f>IF(Table_13[[#This Row],[Temps d''achat]]&lt;4,1,"")</f>
        <v/>
      </c>
      <c r="F432" s="47" t="str">
        <f>IF(Table_13[[#This Row],[Temps d''achat]]&gt;9.5,1,"")</f>
        <v/>
      </c>
      <c r="G432" s="49" t="str">
        <f>IF(Table_13[[#This Row],[Temps d''achat]]&lt;4,Table_13[[#This Row],[Montant]],"")</f>
        <v/>
      </c>
      <c r="H432" s="49" t="str">
        <f>IF(Table_13[[#This Row],[Temps d''achat]]&gt;9.5,Table_13[[#This Row],[Montant]],"")</f>
        <v/>
      </c>
    </row>
    <row r="433" spans="1:8" x14ac:dyDescent="0.3">
      <c r="A433" s="30">
        <v>31</v>
      </c>
      <c r="B433" s="31">
        <v>4.13</v>
      </c>
      <c r="C433" s="32">
        <v>26.63</v>
      </c>
      <c r="D433" s="33" t="s">
        <v>22</v>
      </c>
      <c r="E433" s="47" t="str">
        <f>IF(Table_13[[#This Row],[Temps d''achat]]&lt;4,1,"")</f>
        <v/>
      </c>
      <c r="F433" s="47" t="str">
        <f>IF(Table_13[[#This Row],[Temps d''achat]]&gt;9.5,1,"")</f>
        <v/>
      </c>
      <c r="G433" s="49" t="str">
        <f>IF(Table_13[[#This Row],[Temps d''achat]]&lt;4,Table_13[[#This Row],[Montant]],"")</f>
        <v/>
      </c>
      <c r="H433" s="49" t="str">
        <f>IF(Table_13[[#This Row],[Temps d''achat]]&gt;9.5,Table_13[[#This Row],[Montant]],"")</f>
        <v/>
      </c>
    </row>
    <row r="434" spans="1:8" x14ac:dyDescent="0.3">
      <c r="A434" s="30">
        <v>31</v>
      </c>
      <c r="B434" s="31">
        <v>9.84</v>
      </c>
      <c r="C434" s="32">
        <v>108.17</v>
      </c>
      <c r="D434" s="33" t="s">
        <v>10</v>
      </c>
      <c r="E434" s="47" t="str">
        <f>IF(Table_13[[#This Row],[Temps d''achat]]&lt;4,1,"")</f>
        <v/>
      </c>
      <c r="F434" s="47">
        <f>IF(Table_13[[#This Row],[Temps d''achat]]&gt;9.5,1,"")</f>
        <v>1</v>
      </c>
      <c r="G434" s="49" t="str">
        <f>IF(Table_13[[#This Row],[Temps d''achat]]&lt;4,Table_13[[#This Row],[Montant]],"")</f>
        <v/>
      </c>
      <c r="H434" s="49">
        <f>IF(Table_13[[#This Row],[Temps d''achat]]&gt;9.5,Table_13[[#This Row],[Montant]],"")</f>
        <v>108.17</v>
      </c>
    </row>
    <row r="435" spans="1:8" x14ac:dyDescent="0.3">
      <c r="A435" s="30">
        <v>31</v>
      </c>
      <c r="B435" s="31">
        <v>4.6500000000000004</v>
      </c>
      <c r="C435" s="32">
        <v>30.74</v>
      </c>
      <c r="D435" s="33" t="s">
        <v>22</v>
      </c>
      <c r="E435" s="47" t="str">
        <f>IF(Table_13[[#This Row],[Temps d''achat]]&lt;4,1,"")</f>
        <v/>
      </c>
      <c r="F435" s="47" t="str">
        <f>IF(Table_13[[#This Row],[Temps d''achat]]&gt;9.5,1,"")</f>
        <v/>
      </c>
      <c r="G435" s="49" t="str">
        <f>IF(Table_13[[#This Row],[Temps d''achat]]&lt;4,Table_13[[#This Row],[Montant]],"")</f>
        <v/>
      </c>
      <c r="H435" s="49" t="str">
        <f>IF(Table_13[[#This Row],[Temps d''achat]]&gt;9.5,Table_13[[#This Row],[Montant]],"")</f>
        <v/>
      </c>
    </row>
    <row r="436" spans="1:8" x14ac:dyDescent="0.3">
      <c r="A436" s="30">
        <v>31</v>
      </c>
      <c r="B436" s="31">
        <v>4.83</v>
      </c>
      <c r="C436" s="32">
        <v>39.82</v>
      </c>
      <c r="D436" s="33" t="s">
        <v>10</v>
      </c>
      <c r="E436" s="47" t="str">
        <f>IF(Table_13[[#This Row],[Temps d''achat]]&lt;4,1,"")</f>
        <v/>
      </c>
      <c r="F436" s="47" t="str">
        <f>IF(Table_13[[#This Row],[Temps d''achat]]&gt;9.5,1,"")</f>
        <v/>
      </c>
      <c r="G436" s="49" t="str">
        <f>IF(Table_13[[#This Row],[Temps d''achat]]&lt;4,Table_13[[#This Row],[Montant]],"")</f>
        <v/>
      </c>
      <c r="H436" s="49" t="str">
        <f>IF(Table_13[[#This Row],[Temps d''achat]]&gt;9.5,Table_13[[#This Row],[Montant]],"")</f>
        <v/>
      </c>
    </row>
    <row r="437" spans="1:8" x14ac:dyDescent="0.3">
      <c r="A437" s="30">
        <v>31</v>
      </c>
      <c r="B437" s="31">
        <v>8.94</v>
      </c>
      <c r="C437" s="32">
        <v>49.92</v>
      </c>
      <c r="D437" s="33" t="s">
        <v>10</v>
      </c>
      <c r="E437" s="47" t="str">
        <f>IF(Table_13[[#This Row],[Temps d''achat]]&lt;4,1,"")</f>
        <v/>
      </c>
      <c r="F437" s="47" t="str">
        <f>IF(Table_13[[#This Row],[Temps d''achat]]&gt;9.5,1,"")</f>
        <v/>
      </c>
      <c r="G437" s="49" t="str">
        <f>IF(Table_13[[#This Row],[Temps d''achat]]&lt;4,Table_13[[#This Row],[Montant]],"")</f>
        <v/>
      </c>
      <c r="H437" s="49" t="str">
        <f>IF(Table_13[[#This Row],[Temps d''achat]]&gt;9.5,Table_13[[#This Row],[Montant]],"")</f>
        <v/>
      </c>
    </row>
    <row r="438" spans="1:8" x14ac:dyDescent="0.3">
      <c r="A438" s="34">
        <v>31</v>
      </c>
      <c r="B438" s="35">
        <v>6.34</v>
      </c>
      <c r="C438" s="36">
        <v>56.08</v>
      </c>
      <c r="D438" s="37" t="s">
        <v>10</v>
      </c>
      <c r="E438" s="47" t="str">
        <f>IF(Table_13[[#This Row],[Temps d''achat]]&lt;4,1,"")</f>
        <v/>
      </c>
      <c r="F438" s="47" t="str">
        <f>IF(Table_13[[#This Row],[Temps d''achat]]&gt;9.5,1,"")</f>
        <v/>
      </c>
      <c r="G438" s="49" t="str">
        <f>IF(Table_13[[#This Row],[Temps d''achat]]&lt;4,Table_13[[#This Row],[Montant]],"")</f>
        <v/>
      </c>
      <c r="H438" s="49" t="str">
        <f>IF(Table_13[[#This Row],[Temps d''achat]]&gt;9.5,Table_13[[#This Row],[Montant]],"")</f>
        <v/>
      </c>
    </row>
    <row r="439" spans="1:8" x14ac:dyDescent="0.3">
      <c r="A439" s="30">
        <v>31</v>
      </c>
      <c r="B439" s="31">
        <v>7.46</v>
      </c>
      <c r="C439" s="32">
        <v>52.4</v>
      </c>
      <c r="D439" s="33" t="s">
        <v>10</v>
      </c>
      <c r="E439" s="47" t="str">
        <f>IF(Table_13[[#This Row],[Temps d''achat]]&lt;4,1,"")</f>
        <v/>
      </c>
      <c r="F439" s="47" t="str">
        <f>IF(Table_13[[#This Row],[Temps d''achat]]&gt;9.5,1,"")</f>
        <v/>
      </c>
      <c r="G439" s="49" t="str">
        <f>IF(Table_13[[#This Row],[Temps d''achat]]&lt;4,Table_13[[#This Row],[Montant]],"")</f>
        <v/>
      </c>
      <c r="H439" s="49" t="str">
        <f>IF(Table_13[[#This Row],[Temps d''achat]]&gt;9.5,Table_13[[#This Row],[Montant]],"")</f>
        <v/>
      </c>
    </row>
    <row r="440" spans="1:8" x14ac:dyDescent="0.3">
      <c r="A440" s="34">
        <v>31</v>
      </c>
      <c r="B440" s="35">
        <v>7.3</v>
      </c>
      <c r="C440" s="36">
        <v>63.35</v>
      </c>
      <c r="D440" s="37" t="s">
        <v>10</v>
      </c>
      <c r="E440" s="47" t="str">
        <f>IF(Table_13[[#This Row],[Temps d''achat]]&lt;4,1,"")</f>
        <v/>
      </c>
      <c r="F440" s="47" t="str">
        <f>IF(Table_13[[#This Row],[Temps d''achat]]&gt;9.5,1,"")</f>
        <v/>
      </c>
      <c r="G440" s="49" t="str">
        <f>IF(Table_13[[#This Row],[Temps d''achat]]&lt;4,Table_13[[#This Row],[Montant]],"")</f>
        <v/>
      </c>
      <c r="H440" s="49" t="str">
        <f>IF(Table_13[[#This Row],[Temps d''achat]]&gt;9.5,Table_13[[#This Row],[Montant]],"")</f>
        <v/>
      </c>
    </row>
    <row r="441" spans="1:8" x14ac:dyDescent="0.3">
      <c r="A441" s="34">
        <v>31</v>
      </c>
      <c r="B441" s="35">
        <v>9</v>
      </c>
      <c r="C441" s="36">
        <v>60.12</v>
      </c>
      <c r="D441" s="37" t="s">
        <v>10</v>
      </c>
      <c r="E441" s="47" t="str">
        <f>IF(Table_13[[#This Row],[Temps d''achat]]&lt;4,1,"")</f>
        <v/>
      </c>
      <c r="F441" s="47" t="str">
        <f>IF(Table_13[[#This Row],[Temps d''achat]]&gt;9.5,1,"")</f>
        <v/>
      </c>
      <c r="G441" s="49" t="str">
        <f>IF(Table_13[[#This Row],[Temps d''achat]]&lt;4,Table_13[[#This Row],[Montant]],"")</f>
        <v/>
      </c>
      <c r="H441" s="49" t="str">
        <f>IF(Table_13[[#This Row],[Temps d''achat]]&gt;9.5,Table_13[[#This Row],[Montant]],"")</f>
        <v/>
      </c>
    </row>
    <row r="442" spans="1:8" x14ac:dyDescent="0.3">
      <c r="A442" s="30">
        <v>31</v>
      </c>
      <c r="B442" s="31">
        <v>11.6</v>
      </c>
      <c r="C442" s="32">
        <v>95.39</v>
      </c>
      <c r="D442" s="33" t="s">
        <v>10</v>
      </c>
      <c r="E442" s="47" t="str">
        <f>IF(Table_13[[#This Row],[Temps d''achat]]&lt;4,1,"")</f>
        <v/>
      </c>
      <c r="F442" s="47">
        <f>IF(Table_13[[#This Row],[Temps d''achat]]&gt;9.5,1,"")</f>
        <v>1</v>
      </c>
      <c r="G442" s="49" t="str">
        <f>IF(Table_13[[#This Row],[Temps d''achat]]&lt;4,Table_13[[#This Row],[Montant]],"")</f>
        <v/>
      </c>
      <c r="H442" s="49">
        <f>IF(Table_13[[#This Row],[Temps d''achat]]&gt;9.5,Table_13[[#This Row],[Montant]],"")</f>
        <v>95.39</v>
      </c>
    </row>
    <row r="443" spans="1:8" x14ac:dyDescent="0.3">
      <c r="A443" s="30">
        <v>32</v>
      </c>
      <c r="B443" s="31">
        <v>9.74</v>
      </c>
      <c r="C443" s="32">
        <v>89.32</v>
      </c>
      <c r="D443" s="33" t="s">
        <v>10</v>
      </c>
      <c r="E443" s="47" t="str">
        <f>IF(Table_13[[#This Row],[Temps d''achat]]&lt;4,1,"")</f>
        <v/>
      </c>
      <c r="F443" s="47">
        <f>IF(Table_13[[#This Row],[Temps d''achat]]&gt;9.5,1,"")</f>
        <v>1</v>
      </c>
      <c r="G443" s="49" t="str">
        <f>IF(Table_13[[#This Row],[Temps d''achat]]&lt;4,Table_13[[#This Row],[Montant]],"")</f>
        <v/>
      </c>
      <c r="H443" s="49">
        <f>IF(Table_13[[#This Row],[Temps d''achat]]&gt;9.5,Table_13[[#This Row],[Montant]],"")</f>
        <v>89.32</v>
      </c>
    </row>
    <row r="444" spans="1:8" x14ac:dyDescent="0.3">
      <c r="A444" s="34">
        <v>32</v>
      </c>
      <c r="B444" s="35">
        <v>8.8000000000000007</v>
      </c>
      <c r="C444" s="36">
        <v>115.37</v>
      </c>
      <c r="D444" s="37" t="s">
        <v>10</v>
      </c>
      <c r="E444" s="47" t="str">
        <f>IF(Table_13[[#This Row],[Temps d''achat]]&lt;4,1,"")</f>
        <v/>
      </c>
      <c r="F444" s="47" t="str">
        <f>IF(Table_13[[#This Row],[Temps d''achat]]&gt;9.5,1,"")</f>
        <v/>
      </c>
      <c r="G444" s="49" t="str">
        <f>IF(Table_13[[#This Row],[Temps d''achat]]&lt;4,Table_13[[#This Row],[Montant]],"")</f>
        <v/>
      </c>
      <c r="H444" s="49" t="str">
        <f>IF(Table_13[[#This Row],[Temps d''achat]]&gt;9.5,Table_13[[#This Row],[Montant]],"")</f>
        <v/>
      </c>
    </row>
    <row r="445" spans="1:8" x14ac:dyDescent="0.3">
      <c r="A445" s="30">
        <v>32</v>
      </c>
      <c r="B445" s="31">
        <v>6.31</v>
      </c>
      <c r="C445" s="32">
        <v>21.73</v>
      </c>
      <c r="D445" s="33" t="s">
        <v>10</v>
      </c>
      <c r="E445" s="47" t="str">
        <f>IF(Table_13[[#This Row],[Temps d''achat]]&lt;4,1,"")</f>
        <v/>
      </c>
      <c r="F445" s="47" t="str">
        <f>IF(Table_13[[#This Row],[Temps d''achat]]&gt;9.5,1,"")</f>
        <v/>
      </c>
      <c r="G445" s="49" t="str">
        <f>IF(Table_13[[#This Row],[Temps d''achat]]&lt;4,Table_13[[#This Row],[Montant]],"")</f>
        <v/>
      </c>
      <c r="H445" s="49" t="str">
        <f>IF(Table_13[[#This Row],[Temps d''achat]]&gt;9.5,Table_13[[#This Row],[Montant]],"")</f>
        <v/>
      </c>
    </row>
    <row r="446" spans="1:8" x14ac:dyDescent="0.3">
      <c r="A446" s="30">
        <v>32</v>
      </c>
      <c r="B446" s="31">
        <v>8.68</v>
      </c>
      <c r="C446" s="32">
        <v>89.26</v>
      </c>
      <c r="D446" s="33" t="s">
        <v>10</v>
      </c>
      <c r="E446" s="47" t="str">
        <f>IF(Table_13[[#This Row],[Temps d''achat]]&lt;4,1,"")</f>
        <v/>
      </c>
      <c r="F446" s="47" t="str">
        <f>IF(Table_13[[#This Row],[Temps d''achat]]&gt;9.5,1,"")</f>
        <v/>
      </c>
      <c r="G446" s="49" t="str">
        <f>IF(Table_13[[#This Row],[Temps d''achat]]&lt;4,Table_13[[#This Row],[Montant]],"")</f>
        <v/>
      </c>
      <c r="H446" s="49" t="str">
        <f>IF(Table_13[[#This Row],[Temps d''achat]]&gt;9.5,Table_13[[#This Row],[Montant]],"")</f>
        <v/>
      </c>
    </row>
    <row r="447" spans="1:8" x14ac:dyDescent="0.3">
      <c r="A447" s="34">
        <v>32</v>
      </c>
      <c r="B447" s="35">
        <v>8</v>
      </c>
      <c r="C447" s="36">
        <v>62.46</v>
      </c>
      <c r="D447" s="37" t="s">
        <v>10</v>
      </c>
      <c r="E447" s="47" t="str">
        <f>IF(Table_13[[#This Row],[Temps d''achat]]&lt;4,1,"")</f>
        <v/>
      </c>
      <c r="F447" s="47" t="str">
        <f>IF(Table_13[[#This Row],[Temps d''achat]]&gt;9.5,1,"")</f>
        <v/>
      </c>
      <c r="G447" s="49" t="str">
        <f>IF(Table_13[[#This Row],[Temps d''achat]]&lt;4,Table_13[[#This Row],[Montant]],"")</f>
        <v/>
      </c>
      <c r="H447" s="49" t="str">
        <f>IF(Table_13[[#This Row],[Temps d''achat]]&gt;9.5,Table_13[[#This Row],[Montant]],"")</f>
        <v/>
      </c>
    </row>
    <row r="448" spans="1:8" x14ac:dyDescent="0.3">
      <c r="A448" s="34">
        <v>32</v>
      </c>
      <c r="B448" s="35">
        <v>7.38</v>
      </c>
      <c r="C448" s="36">
        <v>75.75</v>
      </c>
      <c r="D448" s="37" t="s">
        <v>10</v>
      </c>
      <c r="E448" s="47" t="str">
        <f>IF(Table_13[[#This Row],[Temps d''achat]]&lt;4,1,"")</f>
        <v/>
      </c>
      <c r="F448" s="47" t="str">
        <f>IF(Table_13[[#This Row],[Temps d''achat]]&gt;9.5,1,"")</f>
        <v/>
      </c>
      <c r="G448" s="49" t="str">
        <f>IF(Table_13[[#This Row],[Temps d''achat]]&lt;4,Table_13[[#This Row],[Montant]],"")</f>
        <v/>
      </c>
      <c r="H448" s="49" t="str">
        <f>IF(Table_13[[#This Row],[Temps d''achat]]&gt;9.5,Table_13[[#This Row],[Montant]],"")</f>
        <v/>
      </c>
    </row>
    <row r="449" spans="1:8" x14ac:dyDescent="0.3">
      <c r="A449" s="34">
        <v>32</v>
      </c>
      <c r="B449" s="35">
        <v>7.19</v>
      </c>
      <c r="C449" s="36">
        <v>48.4</v>
      </c>
      <c r="D449" s="37" t="s">
        <v>10</v>
      </c>
      <c r="E449" s="47" t="str">
        <f>IF(Table_13[[#This Row],[Temps d''achat]]&lt;4,1,"")</f>
        <v/>
      </c>
      <c r="F449" s="47" t="str">
        <f>IF(Table_13[[#This Row],[Temps d''achat]]&gt;9.5,1,"")</f>
        <v/>
      </c>
      <c r="G449" s="49" t="str">
        <f>IF(Table_13[[#This Row],[Temps d''achat]]&lt;4,Table_13[[#This Row],[Montant]],"")</f>
        <v/>
      </c>
      <c r="H449" s="49" t="str">
        <f>IF(Table_13[[#This Row],[Temps d''achat]]&gt;9.5,Table_13[[#This Row],[Montant]],"")</f>
        <v/>
      </c>
    </row>
    <row r="450" spans="1:8" x14ac:dyDescent="0.3">
      <c r="A450" s="30">
        <v>32</v>
      </c>
      <c r="B450" s="31">
        <v>7.48</v>
      </c>
      <c r="C450" s="32">
        <v>49.8</v>
      </c>
      <c r="D450" s="33" t="s">
        <v>10</v>
      </c>
      <c r="E450" s="47" t="str">
        <f>IF(Table_13[[#This Row],[Temps d''achat]]&lt;4,1,"")</f>
        <v/>
      </c>
      <c r="F450" s="47" t="str">
        <f>IF(Table_13[[#This Row],[Temps d''achat]]&gt;9.5,1,"")</f>
        <v/>
      </c>
      <c r="G450" s="49" t="str">
        <f>IF(Table_13[[#This Row],[Temps d''achat]]&lt;4,Table_13[[#This Row],[Montant]],"")</f>
        <v/>
      </c>
      <c r="H450" s="49" t="str">
        <f>IF(Table_13[[#This Row],[Temps d''achat]]&gt;9.5,Table_13[[#This Row],[Montant]],"")</f>
        <v/>
      </c>
    </row>
    <row r="451" spans="1:8" x14ac:dyDescent="0.3">
      <c r="A451" s="34">
        <v>32</v>
      </c>
      <c r="B451" s="35">
        <v>4.3099999999999996</v>
      </c>
      <c r="C451" s="36">
        <v>33.97</v>
      </c>
      <c r="D451" s="37" t="s">
        <v>10</v>
      </c>
      <c r="E451" s="47" t="str">
        <f>IF(Table_13[[#This Row],[Temps d''achat]]&lt;4,1,"")</f>
        <v/>
      </c>
      <c r="F451" s="47" t="str">
        <f>IF(Table_13[[#This Row],[Temps d''achat]]&gt;9.5,1,"")</f>
        <v/>
      </c>
      <c r="G451" s="49" t="str">
        <f>IF(Table_13[[#This Row],[Temps d''achat]]&lt;4,Table_13[[#This Row],[Montant]],"")</f>
        <v/>
      </c>
      <c r="H451" s="49" t="str">
        <f>IF(Table_13[[#This Row],[Temps d''achat]]&gt;9.5,Table_13[[#This Row],[Montant]],"")</f>
        <v/>
      </c>
    </row>
    <row r="452" spans="1:8" x14ac:dyDescent="0.3">
      <c r="A452" s="30">
        <v>32</v>
      </c>
      <c r="B452" s="31">
        <v>6.24</v>
      </c>
      <c r="C452" s="32">
        <v>54.93</v>
      </c>
      <c r="D452" s="33" t="s">
        <v>10</v>
      </c>
      <c r="E452" s="47" t="str">
        <f>IF(Table_13[[#This Row],[Temps d''achat]]&lt;4,1,"")</f>
        <v/>
      </c>
      <c r="F452" s="47" t="str">
        <f>IF(Table_13[[#This Row],[Temps d''achat]]&gt;9.5,1,"")</f>
        <v/>
      </c>
      <c r="G452" s="49" t="str">
        <f>IF(Table_13[[#This Row],[Temps d''achat]]&lt;4,Table_13[[#This Row],[Montant]],"")</f>
        <v/>
      </c>
      <c r="H452" s="49" t="str">
        <f>IF(Table_13[[#This Row],[Temps d''achat]]&gt;9.5,Table_13[[#This Row],[Montant]],"")</f>
        <v/>
      </c>
    </row>
    <row r="453" spans="1:8" x14ac:dyDescent="0.3">
      <c r="A453" s="34">
        <v>32</v>
      </c>
      <c r="B453" s="35">
        <v>7.3</v>
      </c>
      <c r="C453" s="36">
        <v>101.92</v>
      </c>
      <c r="D453" s="37" t="s">
        <v>10</v>
      </c>
      <c r="E453" s="47" t="str">
        <f>IF(Table_13[[#This Row],[Temps d''achat]]&lt;4,1,"")</f>
        <v/>
      </c>
      <c r="F453" s="47" t="str">
        <f>IF(Table_13[[#This Row],[Temps d''achat]]&gt;9.5,1,"")</f>
        <v/>
      </c>
      <c r="G453" s="49" t="str">
        <f>IF(Table_13[[#This Row],[Temps d''achat]]&lt;4,Table_13[[#This Row],[Montant]],"")</f>
        <v/>
      </c>
      <c r="H453" s="49" t="str">
        <f>IF(Table_13[[#This Row],[Temps d''achat]]&gt;9.5,Table_13[[#This Row],[Montant]],"")</f>
        <v/>
      </c>
    </row>
    <row r="454" spans="1:8" x14ac:dyDescent="0.3">
      <c r="A454" s="30">
        <v>33</v>
      </c>
      <c r="B454" s="31">
        <v>6.99</v>
      </c>
      <c r="C454" s="32">
        <v>54.32</v>
      </c>
      <c r="D454" s="33" t="s">
        <v>22</v>
      </c>
      <c r="E454" s="47" t="str">
        <f>IF(Table_13[[#This Row],[Temps d''achat]]&lt;4,1,"")</f>
        <v/>
      </c>
      <c r="F454" s="47" t="str">
        <f>IF(Table_13[[#This Row],[Temps d''achat]]&gt;9.5,1,"")</f>
        <v/>
      </c>
      <c r="G454" s="49" t="str">
        <f>IF(Table_13[[#This Row],[Temps d''achat]]&lt;4,Table_13[[#This Row],[Montant]],"")</f>
        <v/>
      </c>
      <c r="H454" s="49" t="str">
        <f>IF(Table_13[[#This Row],[Temps d''achat]]&gt;9.5,Table_13[[#This Row],[Montant]],"")</f>
        <v/>
      </c>
    </row>
    <row r="455" spans="1:8" x14ac:dyDescent="0.3">
      <c r="A455" s="34">
        <v>33</v>
      </c>
      <c r="B455" s="35">
        <v>8.4700000000000006</v>
      </c>
      <c r="C455" s="36">
        <v>69.06</v>
      </c>
      <c r="D455" s="37" t="s">
        <v>22</v>
      </c>
      <c r="E455" s="47" t="str">
        <f>IF(Table_13[[#This Row],[Temps d''achat]]&lt;4,1,"")</f>
        <v/>
      </c>
      <c r="F455" s="47" t="str">
        <f>IF(Table_13[[#This Row],[Temps d''achat]]&gt;9.5,1,"")</f>
        <v/>
      </c>
      <c r="G455" s="49" t="str">
        <f>IF(Table_13[[#This Row],[Temps d''achat]]&lt;4,Table_13[[#This Row],[Montant]],"")</f>
        <v/>
      </c>
      <c r="H455" s="49" t="str">
        <f>IF(Table_13[[#This Row],[Temps d''achat]]&gt;9.5,Table_13[[#This Row],[Montant]],"")</f>
        <v/>
      </c>
    </row>
    <row r="456" spans="1:8" x14ac:dyDescent="0.3">
      <c r="A456" s="34">
        <v>33</v>
      </c>
      <c r="B456" s="35">
        <v>9.19</v>
      </c>
      <c r="C456" s="36">
        <v>72.56</v>
      </c>
      <c r="D456" s="37" t="s">
        <v>22</v>
      </c>
      <c r="E456" s="47" t="str">
        <f>IF(Table_13[[#This Row],[Temps d''achat]]&lt;4,1,"")</f>
        <v/>
      </c>
      <c r="F456" s="47" t="str">
        <f>IF(Table_13[[#This Row],[Temps d''achat]]&gt;9.5,1,"")</f>
        <v/>
      </c>
      <c r="G456" s="49" t="str">
        <f>IF(Table_13[[#This Row],[Temps d''achat]]&lt;4,Table_13[[#This Row],[Montant]],"")</f>
        <v/>
      </c>
      <c r="H456" s="49" t="str">
        <f>IF(Table_13[[#This Row],[Temps d''achat]]&gt;9.5,Table_13[[#This Row],[Montant]],"")</f>
        <v/>
      </c>
    </row>
    <row r="457" spans="1:8" x14ac:dyDescent="0.3">
      <c r="A457" s="30">
        <v>33</v>
      </c>
      <c r="B457" s="31">
        <v>7.6</v>
      </c>
      <c r="C457" s="32">
        <v>50.29</v>
      </c>
      <c r="D457" s="33" t="s">
        <v>22</v>
      </c>
      <c r="E457" s="47" t="str">
        <f>IF(Table_13[[#This Row],[Temps d''achat]]&lt;4,1,"")</f>
        <v/>
      </c>
      <c r="F457" s="47" t="str">
        <f>IF(Table_13[[#This Row],[Temps d''achat]]&gt;9.5,1,"")</f>
        <v/>
      </c>
      <c r="G457" s="49" t="str">
        <f>IF(Table_13[[#This Row],[Temps d''achat]]&lt;4,Table_13[[#This Row],[Montant]],"")</f>
        <v/>
      </c>
      <c r="H457" s="49" t="str">
        <f>IF(Table_13[[#This Row],[Temps d''achat]]&gt;9.5,Table_13[[#This Row],[Montant]],"")</f>
        <v/>
      </c>
    </row>
    <row r="458" spans="1:8" x14ac:dyDescent="0.3">
      <c r="A458" s="34">
        <v>33</v>
      </c>
      <c r="B458" s="35">
        <v>8.6199999999999992</v>
      </c>
      <c r="C458" s="36">
        <v>71.040000000000006</v>
      </c>
      <c r="D458" s="37" t="s">
        <v>10</v>
      </c>
      <c r="E458" s="47" t="str">
        <f>IF(Table_13[[#This Row],[Temps d''achat]]&lt;4,1,"")</f>
        <v/>
      </c>
      <c r="F458" s="47" t="str">
        <f>IF(Table_13[[#This Row],[Temps d''achat]]&gt;9.5,1,"")</f>
        <v/>
      </c>
      <c r="G458" s="49" t="str">
        <f>IF(Table_13[[#This Row],[Temps d''achat]]&lt;4,Table_13[[#This Row],[Montant]],"")</f>
        <v/>
      </c>
      <c r="H458" s="49" t="str">
        <f>IF(Table_13[[#This Row],[Temps d''achat]]&gt;9.5,Table_13[[#This Row],[Montant]],"")</f>
        <v/>
      </c>
    </row>
    <row r="459" spans="1:8" x14ac:dyDescent="0.3">
      <c r="A459" s="34">
        <v>33</v>
      </c>
      <c r="B459" s="35">
        <v>5.91</v>
      </c>
      <c r="C459" s="36">
        <v>54.85</v>
      </c>
      <c r="D459" s="37" t="s">
        <v>10</v>
      </c>
      <c r="E459" s="47" t="str">
        <f>IF(Table_13[[#This Row],[Temps d''achat]]&lt;4,1,"")</f>
        <v/>
      </c>
      <c r="F459" s="47" t="str">
        <f>IF(Table_13[[#This Row],[Temps d''achat]]&gt;9.5,1,"")</f>
        <v/>
      </c>
      <c r="G459" s="49" t="str">
        <f>IF(Table_13[[#This Row],[Temps d''achat]]&lt;4,Table_13[[#This Row],[Montant]],"")</f>
        <v/>
      </c>
      <c r="H459" s="49" t="str">
        <f>IF(Table_13[[#This Row],[Temps d''achat]]&gt;9.5,Table_13[[#This Row],[Montant]],"")</f>
        <v/>
      </c>
    </row>
    <row r="460" spans="1:8" x14ac:dyDescent="0.3">
      <c r="A460" s="34">
        <v>33</v>
      </c>
      <c r="B460" s="35">
        <v>11.9</v>
      </c>
      <c r="C460" s="36">
        <v>114.96</v>
      </c>
      <c r="D460" s="37" t="s">
        <v>10</v>
      </c>
      <c r="E460" s="47" t="str">
        <f>IF(Table_13[[#This Row],[Temps d''achat]]&lt;4,1,"")</f>
        <v/>
      </c>
      <c r="F460" s="47">
        <f>IF(Table_13[[#This Row],[Temps d''achat]]&gt;9.5,1,"")</f>
        <v>1</v>
      </c>
      <c r="G460" s="49" t="str">
        <f>IF(Table_13[[#This Row],[Temps d''achat]]&lt;4,Table_13[[#This Row],[Montant]],"")</f>
        <v/>
      </c>
      <c r="H460" s="49">
        <f>IF(Table_13[[#This Row],[Temps d''achat]]&gt;9.5,Table_13[[#This Row],[Montant]],"")</f>
        <v>114.96</v>
      </c>
    </row>
    <row r="461" spans="1:8" x14ac:dyDescent="0.3">
      <c r="A461" s="30">
        <v>33</v>
      </c>
      <c r="B461" s="31">
        <v>11</v>
      </c>
      <c r="C461" s="32">
        <v>63.32</v>
      </c>
      <c r="D461" s="33" t="s">
        <v>10</v>
      </c>
      <c r="E461" s="47" t="str">
        <f>IF(Table_13[[#This Row],[Temps d''achat]]&lt;4,1,"")</f>
        <v/>
      </c>
      <c r="F461" s="47">
        <f>IF(Table_13[[#This Row],[Temps d''achat]]&gt;9.5,1,"")</f>
        <v>1</v>
      </c>
      <c r="G461" s="49" t="str">
        <f>IF(Table_13[[#This Row],[Temps d''achat]]&lt;4,Table_13[[#This Row],[Montant]],"")</f>
        <v/>
      </c>
      <c r="H461" s="49">
        <f>IF(Table_13[[#This Row],[Temps d''achat]]&gt;9.5,Table_13[[#This Row],[Montant]],"")</f>
        <v>63.32</v>
      </c>
    </row>
    <row r="462" spans="1:8" x14ac:dyDescent="0.3">
      <c r="A462" s="34">
        <v>34</v>
      </c>
      <c r="B462" s="35">
        <v>6.82</v>
      </c>
      <c r="C462" s="36">
        <v>55.6</v>
      </c>
      <c r="D462" s="37" t="s">
        <v>22</v>
      </c>
      <c r="E462" s="47" t="str">
        <f>IF(Table_13[[#This Row],[Temps d''achat]]&lt;4,1,"")</f>
        <v/>
      </c>
      <c r="F462" s="47" t="str">
        <f>IF(Table_13[[#This Row],[Temps d''achat]]&gt;9.5,1,"")</f>
        <v/>
      </c>
      <c r="G462" s="49" t="str">
        <f>IF(Table_13[[#This Row],[Temps d''achat]]&lt;4,Table_13[[#This Row],[Montant]],"")</f>
        <v/>
      </c>
      <c r="H462" s="49" t="str">
        <f>IF(Table_13[[#This Row],[Temps d''achat]]&gt;9.5,Table_13[[#This Row],[Montant]],"")</f>
        <v/>
      </c>
    </row>
    <row r="463" spans="1:8" x14ac:dyDescent="0.3">
      <c r="A463" s="34">
        <v>34</v>
      </c>
      <c r="B463" s="35">
        <v>8.64</v>
      </c>
      <c r="C463" s="36">
        <v>65.87</v>
      </c>
      <c r="D463" s="37" t="s">
        <v>22</v>
      </c>
      <c r="E463" s="47" t="str">
        <f>IF(Table_13[[#This Row],[Temps d''achat]]&lt;4,1,"")</f>
        <v/>
      </c>
      <c r="F463" s="47" t="str">
        <f>IF(Table_13[[#This Row],[Temps d''achat]]&gt;9.5,1,"")</f>
        <v/>
      </c>
      <c r="G463" s="49" t="str">
        <f>IF(Table_13[[#This Row],[Temps d''achat]]&lt;4,Table_13[[#This Row],[Montant]],"")</f>
        <v/>
      </c>
      <c r="H463" s="49" t="str">
        <f>IF(Table_13[[#This Row],[Temps d''achat]]&gt;9.5,Table_13[[#This Row],[Montant]],"")</f>
        <v/>
      </c>
    </row>
    <row r="464" spans="1:8" x14ac:dyDescent="0.3">
      <c r="A464" s="34">
        <v>34</v>
      </c>
      <c r="B464" s="35">
        <v>5.38</v>
      </c>
      <c r="C464" s="36">
        <v>50.46</v>
      </c>
      <c r="D464" s="37" t="s">
        <v>22</v>
      </c>
      <c r="E464" s="47" t="str">
        <f>IF(Table_13[[#This Row],[Temps d''achat]]&lt;4,1,"")</f>
        <v/>
      </c>
      <c r="F464" s="47" t="str">
        <f>IF(Table_13[[#This Row],[Temps d''achat]]&gt;9.5,1,"")</f>
        <v/>
      </c>
      <c r="G464" s="49" t="str">
        <f>IF(Table_13[[#This Row],[Temps d''achat]]&lt;4,Table_13[[#This Row],[Montant]],"")</f>
        <v/>
      </c>
      <c r="H464" s="49" t="str">
        <f>IF(Table_13[[#This Row],[Temps d''achat]]&gt;9.5,Table_13[[#This Row],[Montant]],"")</f>
        <v/>
      </c>
    </row>
    <row r="465" spans="1:8" x14ac:dyDescent="0.3">
      <c r="A465" s="34">
        <v>34</v>
      </c>
      <c r="B465" s="35">
        <v>9.94</v>
      </c>
      <c r="C465" s="36">
        <v>81.680000000000007</v>
      </c>
      <c r="D465" s="37" t="s">
        <v>22</v>
      </c>
      <c r="E465" s="47" t="str">
        <f>IF(Table_13[[#This Row],[Temps d''achat]]&lt;4,1,"")</f>
        <v/>
      </c>
      <c r="F465" s="47">
        <f>IF(Table_13[[#This Row],[Temps d''achat]]&gt;9.5,1,"")</f>
        <v>1</v>
      </c>
      <c r="G465" s="49" t="str">
        <f>IF(Table_13[[#This Row],[Temps d''achat]]&lt;4,Table_13[[#This Row],[Montant]],"")</f>
        <v/>
      </c>
      <c r="H465" s="49">
        <f>IF(Table_13[[#This Row],[Temps d''achat]]&gt;9.5,Table_13[[#This Row],[Montant]],"")</f>
        <v>81.680000000000007</v>
      </c>
    </row>
    <row r="466" spans="1:8" x14ac:dyDescent="0.3">
      <c r="A466" s="30">
        <v>34</v>
      </c>
      <c r="B466" s="31">
        <v>4.93</v>
      </c>
      <c r="C466" s="32">
        <v>65.16</v>
      </c>
      <c r="D466" s="33" t="s">
        <v>22</v>
      </c>
      <c r="E466" s="47" t="str">
        <f>IF(Table_13[[#This Row],[Temps d''achat]]&lt;4,1,"")</f>
        <v/>
      </c>
      <c r="F466" s="47" t="str">
        <f>IF(Table_13[[#This Row],[Temps d''achat]]&gt;9.5,1,"")</f>
        <v/>
      </c>
      <c r="G466" s="49" t="str">
        <f>IF(Table_13[[#This Row],[Temps d''achat]]&lt;4,Table_13[[#This Row],[Montant]],"")</f>
        <v/>
      </c>
      <c r="H466" s="49" t="str">
        <f>IF(Table_13[[#This Row],[Temps d''achat]]&gt;9.5,Table_13[[#This Row],[Montant]],"")</f>
        <v/>
      </c>
    </row>
    <row r="467" spans="1:8" x14ac:dyDescent="0.3">
      <c r="A467" s="30">
        <v>34</v>
      </c>
      <c r="B467" s="31">
        <v>6.12</v>
      </c>
      <c r="C467" s="32">
        <v>49.54</v>
      </c>
      <c r="D467" s="33" t="s">
        <v>22</v>
      </c>
      <c r="E467" s="47" t="str">
        <f>IF(Table_13[[#This Row],[Temps d''achat]]&lt;4,1,"")</f>
        <v/>
      </c>
      <c r="F467" s="47" t="str">
        <f>IF(Table_13[[#This Row],[Temps d''achat]]&gt;9.5,1,"")</f>
        <v/>
      </c>
      <c r="G467" s="49" t="str">
        <f>IF(Table_13[[#This Row],[Temps d''achat]]&lt;4,Table_13[[#This Row],[Montant]],"")</f>
        <v/>
      </c>
      <c r="H467" s="49" t="str">
        <f>IF(Table_13[[#This Row],[Temps d''achat]]&gt;9.5,Table_13[[#This Row],[Montant]],"")</f>
        <v/>
      </c>
    </row>
    <row r="468" spans="1:8" x14ac:dyDescent="0.3">
      <c r="A468" s="30">
        <v>34</v>
      </c>
      <c r="B468" s="31">
        <v>5.15</v>
      </c>
      <c r="C468" s="32">
        <v>51.35</v>
      </c>
      <c r="D468" s="33" t="s">
        <v>22</v>
      </c>
      <c r="E468" s="47" t="str">
        <f>IF(Table_13[[#This Row],[Temps d''achat]]&lt;4,1,"")</f>
        <v/>
      </c>
      <c r="F468" s="47" t="str">
        <f>IF(Table_13[[#This Row],[Temps d''achat]]&gt;9.5,1,"")</f>
        <v/>
      </c>
      <c r="G468" s="49" t="str">
        <f>IF(Table_13[[#This Row],[Temps d''achat]]&lt;4,Table_13[[#This Row],[Montant]],"")</f>
        <v/>
      </c>
      <c r="H468" s="49" t="str">
        <f>IF(Table_13[[#This Row],[Temps d''achat]]&gt;9.5,Table_13[[#This Row],[Montant]],"")</f>
        <v/>
      </c>
    </row>
    <row r="469" spans="1:8" x14ac:dyDescent="0.3">
      <c r="A469" s="30">
        <v>34</v>
      </c>
      <c r="B469" s="31">
        <v>4.03</v>
      </c>
      <c r="C469" s="32">
        <v>44.21</v>
      </c>
      <c r="D469" s="33" t="s">
        <v>22</v>
      </c>
      <c r="E469" s="47" t="str">
        <f>IF(Table_13[[#This Row],[Temps d''achat]]&lt;4,1,"")</f>
        <v/>
      </c>
      <c r="F469" s="47" t="str">
        <f>IF(Table_13[[#This Row],[Temps d''achat]]&gt;9.5,1,"")</f>
        <v/>
      </c>
      <c r="G469" s="49" t="str">
        <f>IF(Table_13[[#This Row],[Temps d''achat]]&lt;4,Table_13[[#This Row],[Montant]],"")</f>
        <v/>
      </c>
      <c r="H469" s="49" t="str">
        <f>IF(Table_13[[#This Row],[Temps d''achat]]&gt;9.5,Table_13[[#This Row],[Montant]],"")</f>
        <v/>
      </c>
    </row>
    <row r="470" spans="1:8" x14ac:dyDescent="0.3">
      <c r="A470" s="34">
        <v>34</v>
      </c>
      <c r="B470" s="35">
        <v>5.59</v>
      </c>
      <c r="C470" s="36">
        <v>58.41</v>
      </c>
      <c r="D470" s="37" t="s">
        <v>10</v>
      </c>
      <c r="E470" s="47" t="str">
        <f>IF(Table_13[[#This Row],[Temps d''achat]]&lt;4,1,"")</f>
        <v/>
      </c>
      <c r="F470" s="47" t="str">
        <f>IF(Table_13[[#This Row],[Temps d''achat]]&gt;9.5,1,"")</f>
        <v/>
      </c>
      <c r="G470" s="49" t="str">
        <f>IF(Table_13[[#This Row],[Temps d''achat]]&lt;4,Table_13[[#This Row],[Montant]],"")</f>
        <v/>
      </c>
      <c r="H470" s="49" t="str">
        <f>IF(Table_13[[#This Row],[Temps d''achat]]&gt;9.5,Table_13[[#This Row],[Montant]],"")</f>
        <v/>
      </c>
    </row>
    <row r="471" spans="1:8" x14ac:dyDescent="0.3">
      <c r="A471" s="30">
        <v>34</v>
      </c>
      <c r="B471" s="31">
        <v>6.25</v>
      </c>
      <c r="C471" s="32">
        <v>35.03</v>
      </c>
      <c r="D471" s="33" t="s">
        <v>10</v>
      </c>
      <c r="E471" s="47" t="str">
        <f>IF(Table_13[[#This Row],[Temps d''achat]]&lt;4,1,"")</f>
        <v/>
      </c>
      <c r="F471" s="47" t="str">
        <f>IF(Table_13[[#This Row],[Temps d''achat]]&gt;9.5,1,"")</f>
        <v/>
      </c>
      <c r="G471" s="49" t="str">
        <f>IF(Table_13[[#This Row],[Temps d''achat]]&lt;4,Table_13[[#This Row],[Montant]],"")</f>
        <v/>
      </c>
      <c r="H471" s="49" t="str">
        <f>IF(Table_13[[#This Row],[Temps d''achat]]&gt;9.5,Table_13[[#This Row],[Montant]],"")</f>
        <v/>
      </c>
    </row>
    <row r="472" spans="1:8" x14ac:dyDescent="0.3">
      <c r="A472" s="30">
        <v>34</v>
      </c>
      <c r="B472" s="31">
        <v>8.41</v>
      </c>
      <c r="C472" s="32">
        <v>8.69</v>
      </c>
      <c r="D472" s="33" t="s">
        <v>10</v>
      </c>
      <c r="E472" s="47" t="str">
        <f>IF(Table_13[[#This Row],[Temps d''achat]]&lt;4,1,"")</f>
        <v/>
      </c>
      <c r="F472" s="47" t="str">
        <f>IF(Table_13[[#This Row],[Temps d''achat]]&gt;9.5,1,"")</f>
        <v/>
      </c>
      <c r="G472" s="49" t="str">
        <f>IF(Table_13[[#This Row],[Temps d''achat]]&lt;4,Table_13[[#This Row],[Montant]],"")</f>
        <v/>
      </c>
      <c r="H472" s="49" t="str">
        <f>IF(Table_13[[#This Row],[Temps d''achat]]&gt;9.5,Table_13[[#This Row],[Montant]],"")</f>
        <v/>
      </c>
    </row>
    <row r="473" spans="1:8" x14ac:dyDescent="0.3">
      <c r="A473" s="34">
        <v>34</v>
      </c>
      <c r="B473" s="35">
        <v>9.99</v>
      </c>
      <c r="C473" s="36">
        <v>92.22</v>
      </c>
      <c r="D473" s="37" t="s">
        <v>10</v>
      </c>
      <c r="E473" s="47" t="str">
        <f>IF(Table_13[[#This Row],[Temps d''achat]]&lt;4,1,"")</f>
        <v/>
      </c>
      <c r="F473" s="47">
        <f>IF(Table_13[[#This Row],[Temps d''achat]]&gt;9.5,1,"")</f>
        <v>1</v>
      </c>
      <c r="G473" s="49" t="str">
        <f>IF(Table_13[[#This Row],[Temps d''achat]]&lt;4,Table_13[[#This Row],[Montant]],"")</f>
        <v/>
      </c>
      <c r="H473" s="49">
        <f>IF(Table_13[[#This Row],[Temps d''achat]]&gt;9.5,Table_13[[#This Row],[Montant]],"")</f>
        <v>92.22</v>
      </c>
    </row>
    <row r="474" spans="1:8" x14ac:dyDescent="0.3">
      <c r="A474" s="30">
        <v>34</v>
      </c>
      <c r="B474" s="31">
        <v>8.89</v>
      </c>
      <c r="C474" s="32">
        <v>85.79</v>
      </c>
      <c r="D474" s="33" t="s">
        <v>10</v>
      </c>
      <c r="E474" s="47" t="str">
        <f>IF(Table_13[[#This Row],[Temps d''achat]]&lt;4,1,"")</f>
        <v/>
      </c>
      <c r="F474" s="47" t="str">
        <f>IF(Table_13[[#This Row],[Temps d''achat]]&gt;9.5,1,"")</f>
        <v/>
      </c>
      <c r="G474" s="49" t="str">
        <f>IF(Table_13[[#This Row],[Temps d''achat]]&lt;4,Table_13[[#This Row],[Montant]],"")</f>
        <v/>
      </c>
      <c r="H474" s="49" t="str">
        <f>IF(Table_13[[#This Row],[Temps d''achat]]&gt;9.5,Table_13[[#This Row],[Montant]],"")</f>
        <v/>
      </c>
    </row>
    <row r="475" spans="1:8" x14ac:dyDescent="0.3">
      <c r="A475" s="30">
        <v>34</v>
      </c>
      <c r="B475" s="31">
        <v>2</v>
      </c>
      <c r="C475" s="32">
        <v>19.010000000000002</v>
      </c>
      <c r="D475" s="33" t="s">
        <v>10</v>
      </c>
      <c r="E475" s="47">
        <f>IF(Table_13[[#This Row],[Temps d''achat]]&lt;4,1,"")</f>
        <v>1</v>
      </c>
      <c r="F475" s="47" t="str">
        <f>IF(Table_13[[#This Row],[Temps d''achat]]&gt;9.5,1,"")</f>
        <v/>
      </c>
      <c r="G475" s="49">
        <f>IF(Table_13[[#This Row],[Temps d''achat]]&lt;4,Table_13[[#This Row],[Montant]],"")</f>
        <v>19.010000000000002</v>
      </c>
      <c r="H475" s="49" t="str">
        <f>IF(Table_13[[#This Row],[Temps d''achat]]&gt;9.5,Table_13[[#This Row],[Montant]],"")</f>
        <v/>
      </c>
    </row>
    <row r="476" spans="1:8" x14ac:dyDescent="0.3">
      <c r="A476" s="34">
        <v>35</v>
      </c>
      <c r="B476" s="35">
        <v>9.07</v>
      </c>
      <c r="C476" s="36">
        <v>67.150000000000006</v>
      </c>
      <c r="D476" s="37" t="s">
        <v>22</v>
      </c>
      <c r="E476" s="47" t="str">
        <f>IF(Table_13[[#This Row],[Temps d''achat]]&lt;4,1,"")</f>
        <v/>
      </c>
      <c r="F476" s="47" t="str">
        <f>IF(Table_13[[#This Row],[Temps d''achat]]&gt;9.5,1,"")</f>
        <v/>
      </c>
      <c r="G476" s="49" t="str">
        <f>IF(Table_13[[#This Row],[Temps d''achat]]&lt;4,Table_13[[#This Row],[Montant]],"")</f>
        <v/>
      </c>
      <c r="H476" s="49" t="str">
        <f>IF(Table_13[[#This Row],[Temps d''achat]]&gt;9.5,Table_13[[#This Row],[Montant]],"")</f>
        <v/>
      </c>
    </row>
    <row r="477" spans="1:8" x14ac:dyDescent="0.3">
      <c r="A477" s="30">
        <v>35</v>
      </c>
      <c r="B477" s="31">
        <v>4.88</v>
      </c>
      <c r="C477" s="32">
        <v>46.33</v>
      </c>
      <c r="D477" s="33" t="s">
        <v>22</v>
      </c>
      <c r="E477" s="47" t="str">
        <f>IF(Table_13[[#This Row],[Temps d''achat]]&lt;4,1,"")</f>
        <v/>
      </c>
      <c r="F477" s="47" t="str">
        <f>IF(Table_13[[#This Row],[Temps d''achat]]&gt;9.5,1,"")</f>
        <v/>
      </c>
      <c r="G477" s="49" t="str">
        <f>IF(Table_13[[#This Row],[Temps d''achat]]&lt;4,Table_13[[#This Row],[Montant]],"")</f>
        <v/>
      </c>
      <c r="H477" s="49" t="str">
        <f>IF(Table_13[[#This Row],[Temps d''achat]]&gt;9.5,Table_13[[#This Row],[Montant]],"")</f>
        <v/>
      </c>
    </row>
    <row r="478" spans="1:8" x14ac:dyDescent="0.3">
      <c r="A478" s="30">
        <v>35</v>
      </c>
      <c r="B478" s="31">
        <v>7.37</v>
      </c>
      <c r="C478" s="32">
        <v>57.9</v>
      </c>
      <c r="D478" s="33" t="s">
        <v>22</v>
      </c>
      <c r="E478" s="47" t="str">
        <f>IF(Table_13[[#This Row],[Temps d''achat]]&lt;4,1,"")</f>
        <v/>
      </c>
      <c r="F478" s="47" t="str">
        <f>IF(Table_13[[#This Row],[Temps d''achat]]&gt;9.5,1,"")</f>
        <v/>
      </c>
      <c r="G478" s="49" t="str">
        <f>IF(Table_13[[#This Row],[Temps d''achat]]&lt;4,Table_13[[#This Row],[Montant]],"")</f>
        <v/>
      </c>
      <c r="H478" s="49" t="str">
        <f>IF(Table_13[[#This Row],[Temps d''achat]]&gt;9.5,Table_13[[#This Row],[Montant]],"")</f>
        <v/>
      </c>
    </row>
    <row r="479" spans="1:8" x14ac:dyDescent="0.3">
      <c r="A479" s="30">
        <v>35</v>
      </c>
      <c r="B479" s="31">
        <v>8.3800000000000008</v>
      </c>
      <c r="C479" s="32">
        <v>100.78</v>
      </c>
      <c r="D479" s="33" t="s">
        <v>22</v>
      </c>
      <c r="E479" s="47" t="str">
        <f>IF(Table_13[[#This Row],[Temps d''achat]]&lt;4,1,"")</f>
        <v/>
      </c>
      <c r="F479" s="47" t="str">
        <f>IF(Table_13[[#This Row],[Temps d''achat]]&gt;9.5,1,"")</f>
        <v/>
      </c>
      <c r="G479" s="49" t="str">
        <f>IF(Table_13[[#This Row],[Temps d''achat]]&lt;4,Table_13[[#This Row],[Montant]],"")</f>
        <v/>
      </c>
      <c r="H479" s="49" t="str">
        <f>IF(Table_13[[#This Row],[Temps d''achat]]&gt;9.5,Table_13[[#This Row],[Montant]],"")</f>
        <v/>
      </c>
    </row>
    <row r="480" spans="1:8" x14ac:dyDescent="0.3">
      <c r="A480" s="30">
        <v>35</v>
      </c>
      <c r="B480" s="31">
        <v>4.68</v>
      </c>
      <c r="C480" s="32">
        <v>49.81</v>
      </c>
      <c r="D480" s="33" t="s">
        <v>22</v>
      </c>
      <c r="E480" s="47" t="str">
        <f>IF(Table_13[[#This Row],[Temps d''achat]]&lt;4,1,"")</f>
        <v/>
      </c>
      <c r="F480" s="47" t="str">
        <f>IF(Table_13[[#This Row],[Temps d''achat]]&gt;9.5,1,"")</f>
        <v/>
      </c>
      <c r="G480" s="49" t="str">
        <f>IF(Table_13[[#This Row],[Temps d''achat]]&lt;4,Table_13[[#This Row],[Montant]],"")</f>
        <v/>
      </c>
      <c r="H480" s="49" t="str">
        <f>IF(Table_13[[#This Row],[Temps d''achat]]&gt;9.5,Table_13[[#This Row],[Montant]],"")</f>
        <v/>
      </c>
    </row>
    <row r="481" spans="1:8" x14ac:dyDescent="0.3">
      <c r="A481" s="34">
        <v>35</v>
      </c>
      <c r="B481" s="35">
        <v>6.63</v>
      </c>
      <c r="C481" s="36">
        <v>79.290000000000006</v>
      </c>
      <c r="D481" s="37" t="s">
        <v>22</v>
      </c>
      <c r="E481" s="47" t="str">
        <f>IF(Table_13[[#This Row],[Temps d''achat]]&lt;4,1,"")</f>
        <v/>
      </c>
      <c r="F481" s="47" t="str">
        <f>IF(Table_13[[#This Row],[Temps d''achat]]&gt;9.5,1,"")</f>
        <v/>
      </c>
      <c r="G481" s="49" t="str">
        <f>IF(Table_13[[#This Row],[Temps d''achat]]&lt;4,Table_13[[#This Row],[Montant]],"")</f>
        <v/>
      </c>
      <c r="H481" s="49" t="str">
        <f>IF(Table_13[[#This Row],[Temps d''achat]]&gt;9.5,Table_13[[#This Row],[Montant]],"")</f>
        <v/>
      </c>
    </row>
    <row r="482" spans="1:8" x14ac:dyDescent="0.3">
      <c r="A482" s="34">
        <v>35</v>
      </c>
      <c r="B482" s="35">
        <v>7.69</v>
      </c>
      <c r="C482" s="36">
        <v>81.08</v>
      </c>
      <c r="D482" s="37" t="s">
        <v>22</v>
      </c>
      <c r="E482" s="47" t="str">
        <f>IF(Table_13[[#This Row],[Temps d''achat]]&lt;4,1,"")</f>
        <v/>
      </c>
      <c r="F482" s="47" t="str">
        <f>IF(Table_13[[#This Row],[Temps d''achat]]&gt;9.5,1,"")</f>
        <v/>
      </c>
      <c r="G482" s="49" t="str">
        <f>IF(Table_13[[#This Row],[Temps d''achat]]&lt;4,Table_13[[#This Row],[Montant]],"")</f>
        <v/>
      </c>
      <c r="H482" s="49" t="str">
        <f>IF(Table_13[[#This Row],[Temps d''achat]]&gt;9.5,Table_13[[#This Row],[Montant]],"")</f>
        <v/>
      </c>
    </row>
    <row r="483" spans="1:8" x14ac:dyDescent="0.3">
      <c r="A483" s="34">
        <v>35</v>
      </c>
      <c r="B483" s="35">
        <v>8.08</v>
      </c>
      <c r="C483" s="36">
        <v>53.62</v>
      </c>
      <c r="D483" s="37" t="s">
        <v>10</v>
      </c>
      <c r="E483" s="47" t="str">
        <f>IF(Table_13[[#This Row],[Temps d''achat]]&lt;4,1,"")</f>
        <v/>
      </c>
      <c r="F483" s="47" t="str">
        <f>IF(Table_13[[#This Row],[Temps d''achat]]&gt;9.5,1,"")</f>
        <v/>
      </c>
      <c r="G483" s="49" t="str">
        <f>IF(Table_13[[#This Row],[Temps d''achat]]&lt;4,Table_13[[#This Row],[Montant]],"")</f>
        <v/>
      </c>
      <c r="H483" s="49" t="str">
        <f>IF(Table_13[[#This Row],[Temps d''achat]]&gt;9.5,Table_13[[#This Row],[Montant]],"")</f>
        <v/>
      </c>
    </row>
    <row r="484" spans="1:8" x14ac:dyDescent="0.3">
      <c r="A484" s="30">
        <v>35</v>
      </c>
      <c r="B484" s="31">
        <v>6.33</v>
      </c>
      <c r="C484" s="32">
        <v>47.69</v>
      </c>
      <c r="D484" s="33" t="s">
        <v>10</v>
      </c>
      <c r="E484" s="47" t="str">
        <f>IF(Table_13[[#This Row],[Temps d''achat]]&lt;4,1,"")</f>
        <v/>
      </c>
      <c r="F484" s="47" t="str">
        <f>IF(Table_13[[#This Row],[Temps d''achat]]&gt;9.5,1,"")</f>
        <v/>
      </c>
      <c r="G484" s="49" t="str">
        <f>IF(Table_13[[#This Row],[Temps d''achat]]&lt;4,Table_13[[#This Row],[Montant]],"")</f>
        <v/>
      </c>
      <c r="H484" s="49" t="str">
        <f>IF(Table_13[[#This Row],[Temps d''achat]]&gt;9.5,Table_13[[#This Row],[Montant]],"")</f>
        <v/>
      </c>
    </row>
    <row r="485" spans="1:8" x14ac:dyDescent="0.3">
      <c r="A485" s="30">
        <v>35</v>
      </c>
      <c r="B485" s="31">
        <v>9.33</v>
      </c>
      <c r="C485" s="32">
        <v>84.48</v>
      </c>
      <c r="D485" s="33" t="s">
        <v>10</v>
      </c>
      <c r="E485" s="47" t="str">
        <f>IF(Table_13[[#This Row],[Temps d''achat]]&lt;4,1,"")</f>
        <v/>
      </c>
      <c r="F485" s="47" t="str">
        <f>IF(Table_13[[#This Row],[Temps d''achat]]&gt;9.5,1,"")</f>
        <v/>
      </c>
      <c r="G485" s="49" t="str">
        <f>IF(Table_13[[#This Row],[Temps d''achat]]&lt;4,Table_13[[#This Row],[Montant]],"")</f>
        <v/>
      </c>
      <c r="H485" s="49" t="str">
        <f>IF(Table_13[[#This Row],[Temps d''achat]]&gt;9.5,Table_13[[#This Row],[Montant]],"")</f>
        <v/>
      </c>
    </row>
    <row r="486" spans="1:8" x14ac:dyDescent="0.3">
      <c r="A486" s="34">
        <v>35</v>
      </c>
      <c r="B486" s="35">
        <v>5.05</v>
      </c>
      <c r="C486" s="36">
        <v>74.09</v>
      </c>
      <c r="D486" s="37" t="s">
        <v>10</v>
      </c>
      <c r="E486" s="47" t="str">
        <f>IF(Table_13[[#This Row],[Temps d''achat]]&lt;4,1,"")</f>
        <v/>
      </c>
      <c r="F486" s="47" t="str">
        <f>IF(Table_13[[#This Row],[Temps d''achat]]&gt;9.5,1,"")</f>
        <v/>
      </c>
      <c r="G486" s="49" t="str">
        <f>IF(Table_13[[#This Row],[Temps d''achat]]&lt;4,Table_13[[#This Row],[Montant]],"")</f>
        <v/>
      </c>
      <c r="H486" s="49" t="str">
        <f>IF(Table_13[[#This Row],[Temps d''achat]]&gt;9.5,Table_13[[#This Row],[Montant]],"")</f>
        <v/>
      </c>
    </row>
    <row r="487" spans="1:8" x14ac:dyDescent="0.3">
      <c r="A487" s="34">
        <v>35</v>
      </c>
      <c r="B487" s="35">
        <v>5.58</v>
      </c>
      <c r="C487" s="36">
        <v>74.44</v>
      </c>
      <c r="D487" s="37" t="s">
        <v>10</v>
      </c>
      <c r="E487" s="47" t="str">
        <f>IF(Table_13[[#This Row],[Temps d''achat]]&lt;4,1,"")</f>
        <v/>
      </c>
      <c r="F487" s="47" t="str">
        <f>IF(Table_13[[#This Row],[Temps d''achat]]&gt;9.5,1,"")</f>
        <v/>
      </c>
      <c r="G487" s="49" t="str">
        <f>IF(Table_13[[#This Row],[Temps d''achat]]&lt;4,Table_13[[#This Row],[Montant]],"")</f>
        <v/>
      </c>
      <c r="H487" s="49" t="str">
        <f>IF(Table_13[[#This Row],[Temps d''achat]]&gt;9.5,Table_13[[#This Row],[Montant]],"")</f>
        <v/>
      </c>
    </row>
    <row r="488" spans="1:8" x14ac:dyDescent="0.3">
      <c r="A488" s="34">
        <v>35</v>
      </c>
      <c r="B488" s="35">
        <v>9.56</v>
      </c>
      <c r="C488" s="36">
        <v>67.12</v>
      </c>
      <c r="D488" s="37" t="s">
        <v>10</v>
      </c>
      <c r="E488" s="47" t="str">
        <f>IF(Table_13[[#This Row],[Temps d''achat]]&lt;4,1,"")</f>
        <v/>
      </c>
      <c r="F488" s="47">
        <f>IF(Table_13[[#This Row],[Temps d''achat]]&gt;9.5,1,"")</f>
        <v>1</v>
      </c>
      <c r="G488" s="49" t="str">
        <f>IF(Table_13[[#This Row],[Temps d''achat]]&lt;4,Table_13[[#This Row],[Montant]],"")</f>
        <v/>
      </c>
      <c r="H488" s="49">
        <f>IF(Table_13[[#This Row],[Temps d''achat]]&gt;9.5,Table_13[[#This Row],[Montant]],"")</f>
        <v>67.12</v>
      </c>
    </row>
    <row r="489" spans="1:8" x14ac:dyDescent="0.3">
      <c r="A489" s="30">
        <v>35</v>
      </c>
      <c r="B489" s="31">
        <v>8.74</v>
      </c>
      <c r="C489" s="32">
        <v>72.92</v>
      </c>
      <c r="D489" s="33" t="s">
        <v>10</v>
      </c>
      <c r="E489" s="47" t="str">
        <f>IF(Table_13[[#This Row],[Temps d''achat]]&lt;4,1,"")</f>
        <v/>
      </c>
      <c r="F489" s="47" t="str">
        <f>IF(Table_13[[#This Row],[Temps d''achat]]&gt;9.5,1,"")</f>
        <v/>
      </c>
      <c r="G489" s="49" t="str">
        <f>IF(Table_13[[#This Row],[Temps d''achat]]&lt;4,Table_13[[#This Row],[Montant]],"")</f>
        <v/>
      </c>
      <c r="H489" s="49" t="str">
        <f>IF(Table_13[[#This Row],[Temps d''achat]]&gt;9.5,Table_13[[#This Row],[Montant]],"")</f>
        <v/>
      </c>
    </row>
    <row r="490" spans="1:8" x14ac:dyDescent="0.3">
      <c r="A490" s="30">
        <v>35</v>
      </c>
      <c r="B490" s="31">
        <v>7.46</v>
      </c>
      <c r="C490" s="32">
        <v>55.88</v>
      </c>
      <c r="D490" s="33" t="s">
        <v>10</v>
      </c>
      <c r="E490" s="47" t="str">
        <f>IF(Table_13[[#This Row],[Temps d''achat]]&lt;4,1,"")</f>
        <v/>
      </c>
      <c r="F490" s="47" t="str">
        <f>IF(Table_13[[#This Row],[Temps d''achat]]&gt;9.5,1,"")</f>
        <v/>
      </c>
      <c r="G490" s="49" t="str">
        <f>IF(Table_13[[#This Row],[Temps d''achat]]&lt;4,Table_13[[#This Row],[Montant]],"")</f>
        <v/>
      </c>
      <c r="H490" s="49" t="str">
        <f>IF(Table_13[[#This Row],[Temps d''achat]]&gt;9.5,Table_13[[#This Row],[Montant]],"")</f>
        <v/>
      </c>
    </row>
    <row r="491" spans="1:8" x14ac:dyDescent="0.3">
      <c r="A491" s="34">
        <v>35</v>
      </c>
      <c r="B491" s="35">
        <v>12.4</v>
      </c>
      <c r="C491" s="36">
        <v>109.42</v>
      </c>
      <c r="D491" s="37" t="s">
        <v>10</v>
      </c>
      <c r="E491" s="47" t="str">
        <f>IF(Table_13[[#This Row],[Temps d''achat]]&lt;4,1,"")</f>
        <v/>
      </c>
      <c r="F491" s="47">
        <f>IF(Table_13[[#This Row],[Temps d''achat]]&gt;9.5,1,"")</f>
        <v>1</v>
      </c>
      <c r="G491" s="49" t="str">
        <f>IF(Table_13[[#This Row],[Temps d''achat]]&lt;4,Table_13[[#This Row],[Montant]],"")</f>
        <v/>
      </c>
      <c r="H491" s="49">
        <f>IF(Table_13[[#This Row],[Temps d''achat]]&gt;9.5,Table_13[[#This Row],[Montant]],"")</f>
        <v>109.42</v>
      </c>
    </row>
    <row r="492" spans="1:8" x14ac:dyDescent="0.3">
      <c r="A492" s="30">
        <v>36</v>
      </c>
      <c r="B492" s="31">
        <v>5.2</v>
      </c>
      <c r="C492" s="32">
        <v>39.99</v>
      </c>
      <c r="D492" s="33" t="s">
        <v>22</v>
      </c>
      <c r="E492" s="47" t="str">
        <f>IF(Table_13[[#This Row],[Temps d''achat]]&lt;4,1,"")</f>
        <v/>
      </c>
      <c r="F492" s="47" t="str">
        <f>IF(Table_13[[#This Row],[Temps d''achat]]&gt;9.5,1,"")</f>
        <v/>
      </c>
      <c r="G492" s="49" t="str">
        <f>IF(Table_13[[#This Row],[Temps d''achat]]&lt;4,Table_13[[#This Row],[Montant]],"")</f>
        <v/>
      </c>
      <c r="H492" s="49" t="str">
        <f>IF(Table_13[[#This Row],[Temps d''achat]]&gt;9.5,Table_13[[#This Row],[Montant]],"")</f>
        <v/>
      </c>
    </row>
    <row r="493" spans="1:8" x14ac:dyDescent="0.3">
      <c r="A493" s="30">
        <v>36</v>
      </c>
      <c r="B493" s="31">
        <v>4.24</v>
      </c>
      <c r="C493" s="32">
        <v>45.75</v>
      </c>
      <c r="D493" s="33" t="s">
        <v>22</v>
      </c>
      <c r="E493" s="47" t="str">
        <f>IF(Table_13[[#This Row],[Temps d''achat]]&lt;4,1,"")</f>
        <v/>
      </c>
      <c r="F493" s="47" t="str">
        <f>IF(Table_13[[#This Row],[Temps d''achat]]&gt;9.5,1,"")</f>
        <v/>
      </c>
      <c r="G493" s="49" t="str">
        <f>IF(Table_13[[#This Row],[Temps d''achat]]&lt;4,Table_13[[#This Row],[Montant]],"")</f>
        <v/>
      </c>
      <c r="H493" s="49" t="str">
        <f>IF(Table_13[[#This Row],[Temps d''achat]]&gt;9.5,Table_13[[#This Row],[Montant]],"")</f>
        <v/>
      </c>
    </row>
    <row r="494" spans="1:8" x14ac:dyDescent="0.3">
      <c r="A494" s="30">
        <v>36</v>
      </c>
      <c r="B494" s="31">
        <v>6.97</v>
      </c>
      <c r="C494" s="32">
        <v>58.86</v>
      </c>
      <c r="D494" s="33" t="s">
        <v>22</v>
      </c>
      <c r="E494" s="47" t="str">
        <f>IF(Table_13[[#This Row],[Temps d''achat]]&lt;4,1,"")</f>
        <v/>
      </c>
      <c r="F494" s="47" t="str">
        <f>IF(Table_13[[#This Row],[Temps d''achat]]&gt;9.5,1,"")</f>
        <v/>
      </c>
      <c r="G494" s="49" t="str">
        <f>IF(Table_13[[#This Row],[Temps d''achat]]&lt;4,Table_13[[#This Row],[Montant]],"")</f>
        <v/>
      </c>
      <c r="H494" s="49" t="str">
        <f>IF(Table_13[[#This Row],[Temps d''achat]]&gt;9.5,Table_13[[#This Row],[Montant]],"")</f>
        <v/>
      </c>
    </row>
    <row r="495" spans="1:8" x14ac:dyDescent="0.3">
      <c r="A495" s="30">
        <v>36</v>
      </c>
      <c r="B495" s="31">
        <v>5.77</v>
      </c>
      <c r="C495" s="32">
        <v>46.76</v>
      </c>
      <c r="D495" s="33" t="s">
        <v>22</v>
      </c>
      <c r="E495" s="47" t="str">
        <f>IF(Table_13[[#This Row],[Temps d''achat]]&lt;4,1,"")</f>
        <v/>
      </c>
      <c r="F495" s="47" t="str">
        <f>IF(Table_13[[#This Row],[Temps d''achat]]&gt;9.5,1,"")</f>
        <v/>
      </c>
      <c r="G495" s="49" t="str">
        <f>IF(Table_13[[#This Row],[Temps d''achat]]&lt;4,Table_13[[#This Row],[Montant]],"")</f>
        <v/>
      </c>
      <c r="H495" s="49" t="str">
        <f>IF(Table_13[[#This Row],[Temps d''achat]]&gt;9.5,Table_13[[#This Row],[Montant]],"")</f>
        <v/>
      </c>
    </row>
    <row r="496" spans="1:8" x14ac:dyDescent="0.3">
      <c r="A496" s="34">
        <v>36</v>
      </c>
      <c r="B496" s="35">
        <v>9.0299999999999994</v>
      </c>
      <c r="C496" s="36">
        <v>77.069999999999993</v>
      </c>
      <c r="D496" s="37" t="s">
        <v>22</v>
      </c>
      <c r="E496" s="47" t="str">
        <f>IF(Table_13[[#This Row],[Temps d''achat]]&lt;4,1,"")</f>
        <v/>
      </c>
      <c r="F496" s="47" t="str">
        <f>IF(Table_13[[#This Row],[Temps d''achat]]&gt;9.5,1,"")</f>
        <v/>
      </c>
      <c r="G496" s="49" t="str">
        <f>IF(Table_13[[#This Row],[Temps d''achat]]&lt;4,Table_13[[#This Row],[Montant]],"")</f>
        <v/>
      </c>
      <c r="H496" s="49" t="str">
        <f>IF(Table_13[[#This Row],[Temps d''achat]]&gt;9.5,Table_13[[#This Row],[Montant]],"")</f>
        <v/>
      </c>
    </row>
    <row r="497" spans="1:8" x14ac:dyDescent="0.3">
      <c r="A497" s="30">
        <v>36</v>
      </c>
      <c r="B497" s="31">
        <v>8.49</v>
      </c>
      <c r="C497" s="32">
        <v>62.51</v>
      </c>
      <c r="D497" s="33" t="s">
        <v>22</v>
      </c>
      <c r="E497" s="47" t="str">
        <f>IF(Table_13[[#This Row],[Temps d''achat]]&lt;4,1,"")</f>
        <v/>
      </c>
      <c r="F497" s="47" t="str">
        <f>IF(Table_13[[#This Row],[Temps d''achat]]&gt;9.5,1,"")</f>
        <v/>
      </c>
      <c r="G497" s="49" t="str">
        <f>IF(Table_13[[#This Row],[Temps d''achat]]&lt;4,Table_13[[#This Row],[Montant]],"")</f>
        <v/>
      </c>
      <c r="H497" s="49" t="str">
        <f>IF(Table_13[[#This Row],[Temps d''achat]]&gt;9.5,Table_13[[#This Row],[Montant]],"")</f>
        <v/>
      </c>
    </row>
    <row r="498" spans="1:8" x14ac:dyDescent="0.3">
      <c r="A498" s="34">
        <v>36</v>
      </c>
      <c r="B498" s="35">
        <v>9.35</v>
      </c>
      <c r="C498" s="36">
        <v>96.31</v>
      </c>
      <c r="D498" s="37" t="s">
        <v>22</v>
      </c>
      <c r="E498" s="47" t="str">
        <f>IF(Table_13[[#This Row],[Temps d''achat]]&lt;4,1,"")</f>
        <v/>
      </c>
      <c r="F498" s="47" t="str">
        <f>IF(Table_13[[#This Row],[Temps d''achat]]&gt;9.5,1,"")</f>
        <v/>
      </c>
      <c r="G498" s="49" t="str">
        <f>IF(Table_13[[#This Row],[Temps d''achat]]&lt;4,Table_13[[#This Row],[Montant]],"")</f>
        <v/>
      </c>
      <c r="H498" s="49" t="str">
        <f>IF(Table_13[[#This Row],[Temps d''achat]]&gt;9.5,Table_13[[#This Row],[Montant]],"")</f>
        <v/>
      </c>
    </row>
    <row r="499" spans="1:8" x14ac:dyDescent="0.3">
      <c r="A499" s="34">
        <v>36</v>
      </c>
      <c r="B499" s="35">
        <v>9.99</v>
      </c>
      <c r="C499" s="36">
        <v>78.39</v>
      </c>
      <c r="D499" s="37" t="s">
        <v>22</v>
      </c>
      <c r="E499" s="47" t="str">
        <f>IF(Table_13[[#This Row],[Temps d''achat]]&lt;4,1,"")</f>
        <v/>
      </c>
      <c r="F499" s="47">
        <f>IF(Table_13[[#This Row],[Temps d''achat]]&gt;9.5,1,"")</f>
        <v>1</v>
      </c>
      <c r="G499" s="49" t="str">
        <f>IF(Table_13[[#This Row],[Temps d''achat]]&lt;4,Table_13[[#This Row],[Montant]],"")</f>
        <v/>
      </c>
      <c r="H499" s="49">
        <f>IF(Table_13[[#This Row],[Temps d''achat]]&gt;9.5,Table_13[[#This Row],[Montant]],"")</f>
        <v>78.39</v>
      </c>
    </row>
    <row r="500" spans="1:8" x14ac:dyDescent="0.3">
      <c r="A500" s="30">
        <v>36</v>
      </c>
      <c r="B500" s="31">
        <v>8.11</v>
      </c>
      <c r="C500" s="32">
        <v>81.53</v>
      </c>
      <c r="D500" s="33" t="s">
        <v>10</v>
      </c>
      <c r="E500" s="47" t="str">
        <f>IF(Table_13[[#This Row],[Temps d''achat]]&lt;4,1,"")</f>
        <v/>
      </c>
      <c r="F500" s="47" t="str">
        <f>IF(Table_13[[#This Row],[Temps d''achat]]&gt;9.5,1,"")</f>
        <v/>
      </c>
      <c r="G500" s="49" t="str">
        <f>IF(Table_13[[#This Row],[Temps d''achat]]&lt;4,Table_13[[#This Row],[Montant]],"")</f>
        <v/>
      </c>
      <c r="H500" s="49" t="str">
        <f>IF(Table_13[[#This Row],[Temps d''achat]]&gt;9.5,Table_13[[#This Row],[Montant]],"")</f>
        <v/>
      </c>
    </row>
    <row r="501" spans="1:8" x14ac:dyDescent="0.3">
      <c r="A501" s="34">
        <v>36</v>
      </c>
      <c r="B501" s="35">
        <v>6.71</v>
      </c>
      <c r="C501" s="36">
        <v>40.14</v>
      </c>
      <c r="D501" s="37" t="s">
        <v>10</v>
      </c>
      <c r="E501" s="47" t="str">
        <f>IF(Table_13[[#This Row],[Temps d''achat]]&lt;4,1,"")</f>
        <v/>
      </c>
      <c r="F501" s="47" t="str">
        <f>IF(Table_13[[#This Row],[Temps d''achat]]&gt;9.5,1,"")</f>
        <v/>
      </c>
      <c r="G501" s="49" t="str">
        <f>IF(Table_13[[#This Row],[Temps d''achat]]&lt;4,Table_13[[#This Row],[Montant]],"")</f>
        <v/>
      </c>
      <c r="H501" s="49" t="str">
        <f>IF(Table_13[[#This Row],[Temps d''achat]]&gt;9.5,Table_13[[#This Row],[Montant]],"")</f>
        <v/>
      </c>
    </row>
    <row r="502" spans="1:8" x14ac:dyDescent="0.3">
      <c r="A502" s="30">
        <v>36</v>
      </c>
      <c r="B502" s="31">
        <v>6.94</v>
      </c>
      <c r="C502" s="32">
        <v>85.29</v>
      </c>
      <c r="D502" s="33" t="s">
        <v>10</v>
      </c>
      <c r="E502" s="47" t="str">
        <f>IF(Table_13[[#This Row],[Temps d''achat]]&lt;4,1,"")</f>
        <v/>
      </c>
      <c r="F502" s="47" t="str">
        <f>IF(Table_13[[#This Row],[Temps d''achat]]&gt;9.5,1,"")</f>
        <v/>
      </c>
      <c r="G502" s="49" t="str">
        <f>IF(Table_13[[#This Row],[Temps d''achat]]&lt;4,Table_13[[#This Row],[Montant]],"")</f>
        <v/>
      </c>
      <c r="H502" s="49" t="str">
        <f>IF(Table_13[[#This Row],[Temps d''achat]]&gt;9.5,Table_13[[#This Row],[Montant]],"")</f>
        <v/>
      </c>
    </row>
    <row r="503" spans="1:8" x14ac:dyDescent="0.3">
      <c r="A503" s="34">
        <v>36</v>
      </c>
      <c r="B503" s="35">
        <v>5.98</v>
      </c>
      <c r="C503" s="36">
        <v>56.8</v>
      </c>
      <c r="D503" s="37" t="s">
        <v>10</v>
      </c>
      <c r="E503" s="47" t="str">
        <f>IF(Table_13[[#This Row],[Temps d''achat]]&lt;4,1,"")</f>
        <v/>
      </c>
      <c r="F503" s="47" t="str">
        <f>IF(Table_13[[#This Row],[Temps d''achat]]&gt;9.5,1,"")</f>
        <v/>
      </c>
      <c r="G503" s="49" t="str">
        <f>IF(Table_13[[#This Row],[Temps d''achat]]&lt;4,Table_13[[#This Row],[Montant]],"")</f>
        <v/>
      </c>
      <c r="H503" s="49" t="str">
        <f>IF(Table_13[[#This Row],[Temps d''achat]]&gt;9.5,Table_13[[#This Row],[Montant]],"")</f>
        <v/>
      </c>
    </row>
    <row r="504" spans="1:8" x14ac:dyDescent="0.3">
      <c r="A504" s="34">
        <v>36</v>
      </c>
      <c r="B504" s="35">
        <v>8.8800000000000008</v>
      </c>
      <c r="C504" s="36">
        <v>73.25</v>
      </c>
      <c r="D504" s="37" t="s">
        <v>10</v>
      </c>
      <c r="E504" s="47" t="str">
        <f>IF(Table_13[[#This Row],[Temps d''achat]]&lt;4,1,"")</f>
        <v/>
      </c>
      <c r="F504" s="47" t="str">
        <f>IF(Table_13[[#This Row],[Temps d''achat]]&gt;9.5,1,"")</f>
        <v/>
      </c>
      <c r="G504" s="49" t="str">
        <f>IF(Table_13[[#This Row],[Temps d''achat]]&lt;4,Table_13[[#This Row],[Montant]],"")</f>
        <v/>
      </c>
      <c r="H504" s="49" t="str">
        <f>IF(Table_13[[#This Row],[Temps d''achat]]&gt;9.5,Table_13[[#This Row],[Montant]],"")</f>
        <v/>
      </c>
    </row>
    <row r="505" spans="1:8" x14ac:dyDescent="0.3">
      <c r="A505" s="30">
        <v>36</v>
      </c>
      <c r="B505" s="31">
        <v>7.25</v>
      </c>
      <c r="C505" s="32">
        <v>42.01</v>
      </c>
      <c r="D505" s="33" t="s">
        <v>10</v>
      </c>
      <c r="E505" s="47" t="str">
        <f>IF(Table_13[[#This Row],[Temps d''achat]]&lt;4,1,"")</f>
        <v/>
      </c>
      <c r="F505" s="47" t="str">
        <f>IF(Table_13[[#This Row],[Temps d''achat]]&gt;9.5,1,"")</f>
        <v/>
      </c>
      <c r="G505" s="49" t="str">
        <f>IF(Table_13[[#This Row],[Temps d''achat]]&lt;4,Table_13[[#This Row],[Montant]],"")</f>
        <v/>
      </c>
      <c r="H505" s="49" t="str">
        <f>IF(Table_13[[#This Row],[Temps d''achat]]&gt;9.5,Table_13[[#This Row],[Montant]],"")</f>
        <v/>
      </c>
    </row>
    <row r="506" spans="1:8" x14ac:dyDescent="0.3">
      <c r="A506" s="30">
        <v>36</v>
      </c>
      <c r="B506" s="31">
        <v>7.25</v>
      </c>
      <c r="C506" s="32">
        <v>91.39</v>
      </c>
      <c r="D506" s="33" t="s">
        <v>10</v>
      </c>
      <c r="E506" s="47" t="str">
        <f>IF(Table_13[[#This Row],[Temps d''achat]]&lt;4,1,"")</f>
        <v/>
      </c>
      <c r="F506" s="47" t="str">
        <f>IF(Table_13[[#This Row],[Temps d''achat]]&gt;9.5,1,"")</f>
        <v/>
      </c>
      <c r="G506" s="49" t="str">
        <f>IF(Table_13[[#This Row],[Temps d''achat]]&lt;4,Table_13[[#This Row],[Montant]],"")</f>
        <v/>
      </c>
      <c r="H506" s="49" t="str">
        <f>IF(Table_13[[#This Row],[Temps d''achat]]&gt;9.5,Table_13[[#This Row],[Montant]],"")</f>
        <v/>
      </c>
    </row>
    <row r="507" spans="1:8" x14ac:dyDescent="0.3">
      <c r="A507" s="34">
        <v>36</v>
      </c>
      <c r="B507" s="35">
        <v>5.86</v>
      </c>
      <c r="C507" s="36">
        <v>50.94</v>
      </c>
      <c r="D507" s="37" t="s">
        <v>10</v>
      </c>
      <c r="E507" s="47" t="str">
        <f>IF(Table_13[[#This Row],[Temps d''achat]]&lt;4,1,"")</f>
        <v/>
      </c>
      <c r="F507" s="47" t="str">
        <f>IF(Table_13[[#This Row],[Temps d''achat]]&gt;9.5,1,"")</f>
        <v/>
      </c>
      <c r="G507" s="49" t="str">
        <f>IF(Table_13[[#This Row],[Temps d''achat]]&lt;4,Table_13[[#This Row],[Montant]],"")</f>
        <v/>
      </c>
      <c r="H507" s="49" t="str">
        <f>IF(Table_13[[#This Row],[Temps d''achat]]&gt;9.5,Table_13[[#This Row],[Montant]],"")</f>
        <v/>
      </c>
    </row>
    <row r="508" spans="1:8" x14ac:dyDescent="0.3">
      <c r="A508" s="30">
        <v>36</v>
      </c>
      <c r="B508" s="31">
        <v>1.9</v>
      </c>
      <c r="C508" s="32">
        <v>28.32</v>
      </c>
      <c r="D508" s="33" t="s">
        <v>10</v>
      </c>
      <c r="E508" s="47">
        <f>IF(Table_13[[#This Row],[Temps d''achat]]&lt;4,1,"")</f>
        <v>1</v>
      </c>
      <c r="F508" s="47" t="str">
        <f>IF(Table_13[[#This Row],[Temps d''achat]]&gt;9.5,1,"")</f>
        <v/>
      </c>
      <c r="G508" s="49">
        <f>IF(Table_13[[#This Row],[Temps d''achat]]&lt;4,Table_13[[#This Row],[Montant]],"")</f>
        <v>28.32</v>
      </c>
      <c r="H508" s="49" t="str">
        <f>IF(Table_13[[#This Row],[Temps d''achat]]&gt;9.5,Table_13[[#This Row],[Montant]],"")</f>
        <v/>
      </c>
    </row>
    <row r="509" spans="1:8" x14ac:dyDescent="0.3">
      <c r="A509" s="30">
        <v>36</v>
      </c>
      <c r="B509" s="31">
        <v>11.3</v>
      </c>
      <c r="C509" s="32">
        <v>87.75</v>
      </c>
      <c r="D509" s="33" t="s">
        <v>10</v>
      </c>
      <c r="E509" s="47" t="str">
        <f>IF(Table_13[[#This Row],[Temps d''achat]]&lt;4,1,"")</f>
        <v/>
      </c>
      <c r="F509" s="47">
        <f>IF(Table_13[[#This Row],[Temps d''achat]]&gt;9.5,1,"")</f>
        <v>1</v>
      </c>
      <c r="G509" s="49" t="str">
        <f>IF(Table_13[[#This Row],[Temps d''achat]]&lt;4,Table_13[[#This Row],[Montant]],"")</f>
        <v/>
      </c>
      <c r="H509" s="49">
        <f>IF(Table_13[[#This Row],[Temps d''achat]]&gt;9.5,Table_13[[#This Row],[Montant]],"")</f>
        <v>87.75</v>
      </c>
    </row>
    <row r="510" spans="1:8" x14ac:dyDescent="0.3">
      <c r="A510" s="34">
        <v>36</v>
      </c>
      <c r="B510" s="35">
        <v>12.8</v>
      </c>
      <c r="C510" s="36">
        <v>91.79</v>
      </c>
      <c r="D510" s="37" t="s">
        <v>10</v>
      </c>
      <c r="E510" s="47" t="str">
        <f>IF(Table_13[[#This Row],[Temps d''achat]]&lt;4,1,"")</f>
        <v/>
      </c>
      <c r="F510" s="47">
        <f>IF(Table_13[[#This Row],[Temps d''achat]]&gt;9.5,1,"")</f>
        <v>1</v>
      </c>
      <c r="G510" s="49" t="str">
        <f>IF(Table_13[[#This Row],[Temps d''achat]]&lt;4,Table_13[[#This Row],[Montant]],"")</f>
        <v/>
      </c>
      <c r="H510" s="49">
        <f>IF(Table_13[[#This Row],[Temps d''achat]]&gt;9.5,Table_13[[#This Row],[Montant]],"")</f>
        <v>91.79</v>
      </c>
    </row>
    <row r="511" spans="1:8" x14ac:dyDescent="0.3">
      <c r="A511" s="34">
        <v>37</v>
      </c>
      <c r="B511" s="35">
        <v>8.8000000000000007</v>
      </c>
      <c r="C511" s="36">
        <v>68.760000000000005</v>
      </c>
      <c r="D511" s="37" t="s">
        <v>22</v>
      </c>
      <c r="E511" s="47" t="str">
        <f>IF(Table_13[[#This Row],[Temps d''achat]]&lt;4,1,"")</f>
        <v/>
      </c>
      <c r="F511" s="47" t="str">
        <f>IF(Table_13[[#This Row],[Temps d''achat]]&gt;9.5,1,"")</f>
        <v/>
      </c>
      <c r="G511" s="49" t="str">
        <f>IF(Table_13[[#This Row],[Temps d''achat]]&lt;4,Table_13[[#This Row],[Montant]],"")</f>
        <v/>
      </c>
      <c r="H511" s="49" t="str">
        <f>IF(Table_13[[#This Row],[Temps d''achat]]&gt;9.5,Table_13[[#This Row],[Montant]],"")</f>
        <v/>
      </c>
    </row>
    <row r="512" spans="1:8" x14ac:dyDescent="0.3">
      <c r="A512" s="34">
        <v>37</v>
      </c>
      <c r="B512" s="35">
        <v>8.6</v>
      </c>
      <c r="C512" s="36">
        <v>43.95</v>
      </c>
      <c r="D512" s="37" t="s">
        <v>22</v>
      </c>
      <c r="E512" s="47" t="str">
        <f>IF(Table_13[[#This Row],[Temps d''achat]]&lt;4,1,"")</f>
        <v/>
      </c>
      <c r="F512" s="47" t="str">
        <f>IF(Table_13[[#This Row],[Temps d''achat]]&gt;9.5,1,"")</f>
        <v/>
      </c>
      <c r="G512" s="49" t="str">
        <f>IF(Table_13[[#This Row],[Temps d''achat]]&lt;4,Table_13[[#This Row],[Montant]],"")</f>
        <v/>
      </c>
      <c r="H512" s="49" t="str">
        <f>IF(Table_13[[#This Row],[Temps d''achat]]&gt;9.5,Table_13[[#This Row],[Montant]],"")</f>
        <v/>
      </c>
    </row>
    <row r="513" spans="1:8" x14ac:dyDescent="0.3">
      <c r="A513" s="30">
        <v>37</v>
      </c>
      <c r="B513" s="31">
        <v>8.65</v>
      </c>
      <c r="C513" s="32">
        <v>91.16</v>
      </c>
      <c r="D513" s="33" t="s">
        <v>10</v>
      </c>
      <c r="E513" s="47" t="str">
        <f>IF(Table_13[[#This Row],[Temps d''achat]]&lt;4,1,"")</f>
        <v/>
      </c>
      <c r="F513" s="47" t="str">
        <f>IF(Table_13[[#This Row],[Temps d''achat]]&gt;9.5,1,"")</f>
        <v/>
      </c>
      <c r="G513" s="49" t="str">
        <f>IF(Table_13[[#This Row],[Temps d''achat]]&lt;4,Table_13[[#This Row],[Montant]],"")</f>
        <v/>
      </c>
      <c r="H513" s="49" t="str">
        <f>IF(Table_13[[#This Row],[Temps d''achat]]&gt;9.5,Table_13[[#This Row],[Montant]],"")</f>
        <v/>
      </c>
    </row>
    <row r="514" spans="1:8" x14ac:dyDescent="0.3">
      <c r="A514" s="34">
        <v>37</v>
      </c>
      <c r="B514" s="35">
        <v>5.15</v>
      </c>
      <c r="C514" s="36">
        <v>36.72</v>
      </c>
      <c r="D514" s="37" t="s">
        <v>10</v>
      </c>
      <c r="E514" s="47" t="str">
        <f>IF(Table_13[[#This Row],[Temps d''achat]]&lt;4,1,"")</f>
        <v/>
      </c>
      <c r="F514" s="47" t="str">
        <f>IF(Table_13[[#This Row],[Temps d''achat]]&gt;9.5,1,"")</f>
        <v/>
      </c>
      <c r="G514" s="49" t="str">
        <f>IF(Table_13[[#This Row],[Temps d''achat]]&lt;4,Table_13[[#This Row],[Montant]],"")</f>
        <v/>
      </c>
      <c r="H514" s="49" t="str">
        <f>IF(Table_13[[#This Row],[Temps d''achat]]&gt;9.5,Table_13[[#This Row],[Montant]],"")</f>
        <v/>
      </c>
    </row>
    <row r="515" spans="1:8" x14ac:dyDescent="0.3">
      <c r="A515" s="30">
        <v>37</v>
      </c>
      <c r="B515" s="31">
        <v>9.44</v>
      </c>
      <c r="C515" s="32">
        <v>61.2</v>
      </c>
      <c r="D515" s="33" t="s">
        <v>10</v>
      </c>
      <c r="E515" s="47" t="str">
        <f>IF(Table_13[[#This Row],[Temps d''achat]]&lt;4,1,"")</f>
        <v/>
      </c>
      <c r="F515" s="47" t="str">
        <f>IF(Table_13[[#This Row],[Temps d''achat]]&gt;9.5,1,"")</f>
        <v/>
      </c>
      <c r="G515" s="49" t="str">
        <f>IF(Table_13[[#This Row],[Temps d''achat]]&lt;4,Table_13[[#This Row],[Montant]],"")</f>
        <v/>
      </c>
      <c r="H515" s="49" t="str">
        <f>IF(Table_13[[#This Row],[Temps d''achat]]&gt;9.5,Table_13[[#This Row],[Montant]],"")</f>
        <v/>
      </c>
    </row>
    <row r="516" spans="1:8" x14ac:dyDescent="0.3">
      <c r="A516" s="34">
        <v>37</v>
      </c>
      <c r="B516" s="35">
        <v>6.64</v>
      </c>
      <c r="C516" s="36">
        <v>66.959999999999994</v>
      </c>
      <c r="D516" s="37" t="s">
        <v>10</v>
      </c>
      <c r="E516" s="47" t="str">
        <f>IF(Table_13[[#This Row],[Temps d''achat]]&lt;4,1,"")</f>
        <v/>
      </c>
      <c r="F516" s="47" t="str">
        <f>IF(Table_13[[#This Row],[Temps d''achat]]&gt;9.5,1,"")</f>
        <v/>
      </c>
      <c r="G516" s="49" t="str">
        <f>IF(Table_13[[#This Row],[Temps d''achat]]&lt;4,Table_13[[#This Row],[Montant]],"")</f>
        <v/>
      </c>
      <c r="H516" s="49" t="str">
        <f>IF(Table_13[[#This Row],[Temps d''achat]]&gt;9.5,Table_13[[#This Row],[Montant]],"")</f>
        <v/>
      </c>
    </row>
    <row r="517" spans="1:8" x14ac:dyDescent="0.3">
      <c r="A517" s="34">
        <v>37</v>
      </c>
      <c r="B517" s="35">
        <v>2.2999999999999998</v>
      </c>
      <c r="C517" s="36">
        <v>39.54</v>
      </c>
      <c r="D517" s="37" t="s">
        <v>10</v>
      </c>
      <c r="E517" s="47">
        <f>IF(Table_13[[#This Row],[Temps d''achat]]&lt;4,1,"")</f>
        <v>1</v>
      </c>
      <c r="F517" s="47" t="str">
        <f>IF(Table_13[[#This Row],[Temps d''achat]]&gt;9.5,1,"")</f>
        <v/>
      </c>
      <c r="G517" s="49">
        <f>IF(Table_13[[#This Row],[Temps d''achat]]&lt;4,Table_13[[#This Row],[Montant]],"")</f>
        <v>39.54</v>
      </c>
      <c r="H517" s="49" t="str">
        <f>IF(Table_13[[#This Row],[Temps d''achat]]&gt;9.5,Table_13[[#This Row],[Montant]],"")</f>
        <v/>
      </c>
    </row>
    <row r="518" spans="1:8" x14ac:dyDescent="0.3">
      <c r="A518" s="34">
        <v>37</v>
      </c>
      <c r="B518" s="35">
        <v>3.3</v>
      </c>
      <c r="C518" s="36">
        <v>43.28</v>
      </c>
      <c r="D518" s="37" t="s">
        <v>10</v>
      </c>
      <c r="E518" s="47">
        <f>IF(Table_13[[#This Row],[Temps d''achat]]&lt;4,1,"")</f>
        <v>1</v>
      </c>
      <c r="F518" s="47" t="str">
        <f>IF(Table_13[[#This Row],[Temps d''achat]]&gt;9.5,1,"")</f>
        <v/>
      </c>
      <c r="G518" s="49">
        <f>IF(Table_13[[#This Row],[Temps d''achat]]&lt;4,Table_13[[#This Row],[Montant]],"")</f>
        <v>43.28</v>
      </c>
      <c r="H518" s="49" t="str">
        <f>IF(Table_13[[#This Row],[Temps d''achat]]&gt;9.5,Table_13[[#This Row],[Montant]],"")</f>
        <v/>
      </c>
    </row>
    <row r="519" spans="1:8" x14ac:dyDescent="0.3">
      <c r="A519" s="30">
        <v>38</v>
      </c>
      <c r="B519" s="31">
        <v>6.82</v>
      </c>
      <c r="C519" s="32">
        <v>52.3</v>
      </c>
      <c r="D519" s="33" t="s">
        <v>22</v>
      </c>
      <c r="E519" s="47" t="str">
        <f>IF(Table_13[[#This Row],[Temps d''achat]]&lt;4,1,"")</f>
        <v/>
      </c>
      <c r="F519" s="47" t="str">
        <f>IF(Table_13[[#This Row],[Temps d''achat]]&gt;9.5,1,"")</f>
        <v/>
      </c>
      <c r="G519" s="49" t="str">
        <f>IF(Table_13[[#This Row],[Temps d''achat]]&lt;4,Table_13[[#This Row],[Montant]],"")</f>
        <v/>
      </c>
      <c r="H519" s="49" t="str">
        <f>IF(Table_13[[#This Row],[Temps d''achat]]&gt;9.5,Table_13[[#This Row],[Montant]],"")</f>
        <v/>
      </c>
    </row>
    <row r="520" spans="1:8" x14ac:dyDescent="0.3">
      <c r="A520" s="34">
        <v>38</v>
      </c>
      <c r="B520" s="35">
        <v>4.57</v>
      </c>
      <c r="C520" s="36">
        <v>40.86</v>
      </c>
      <c r="D520" s="37" t="s">
        <v>22</v>
      </c>
      <c r="E520" s="47" t="str">
        <f>IF(Table_13[[#This Row],[Temps d''achat]]&lt;4,1,"")</f>
        <v/>
      </c>
      <c r="F520" s="47" t="str">
        <f>IF(Table_13[[#This Row],[Temps d''achat]]&gt;9.5,1,"")</f>
        <v/>
      </c>
      <c r="G520" s="49" t="str">
        <f>IF(Table_13[[#This Row],[Temps d''achat]]&lt;4,Table_13[[#This Row],[Montant]],"")</f>
        <v/>
      </c>
      <c r="H520" s="49" t="str">
        <f>IF(Table_13[[#This Row],[Temps d''achat]]&gt;9.5,Table_13[[#This Row],[Montant]],"")</f>
        <v/>
      </c>
    </row>
    <row r="521" spans="1:8" x14ac:dyDescent="0.3">
      <c r="A521" s="34">
        <v>38</v>
      </c>
      <c r="B521" s="35">
        <v>7.34</v>
      </c>
      <c r="C521" s="36">
        <v>56.7</v>
      </c>
      <c r="D521" s="37" t="s">
        <v>22</v>
      </c>
      <c r="E521" s="47" t="str">
        <f>IF(Table_13[[#This Row],[Temps d''achat]]&lt;4,1,"")</f>
        <v/>
      </c>
      <c r="F521" s="47" t="str">
        <f>IF(Table_13[[#This Row],[Temps d''achat]]&gt;9.5,1,"")</f>
        <v/>
      </c>
      <c r="G521" s="49" t="str">
        <f>IF(Table_13[[#This Row],[Temps d''achat]]&lt;4,Table_13[[#This Row],[Montant]],"")</f>
        <v/>
      </c>
      <c r="H521" s="49" t="str">
        <f>IF(Table_13[[#This Row],[Temps d''achat]]&gt;9.5,Table_13[[#This Row],[Montant]],"")</f>
        <v/>
      </c>
    </row>
    <row r="522" spans="1:8" x14ac:dyDescent="0.3">
      <c r="A522" s="34">
        <v>38</v>
      </c>
      <c r="B522" s="35">
        <v>4.28</v>
      </c>
      <c r="C522" s="36">
        <v>43.18</v>
      </c>
      <c r="D522" s="37" t="s">
        <v>22</v>
      </c>
      <c r="E522" s="47" t="str">
        <f>IF(Table_13[[#This Row],[Temps d''achat]]&lt;4,1,"")</f>
        <v/>
      </c>
      <c r="F522" s="47" t="str">
        <f>IF(Table_13[[#This Row],[Temps d''achat]]&gt;9.5,1,"")</f>
        <v/>
      </c>
      <c r="G522" s="49" t="str">
        <f>IF(Table_13[[#This Row],[Temps d''achat]]&lt;4,Table_13[[#This Row],[Montant]],"")</f>
        <v/>
      </c>
      <c r="H522" s="49" t="str">
        <f>IF(Table_13[[#This Row],[Temps d''achat]]&gt;9.5,Table_13[[#This Row],[Montant]],"")</f>
        <v/>
      </c>
    </row>
    <row r="523" spans="1:8" x14ac:dyDescent="0.3">
      <c r="A523" s="30">
        <v>38</v>
      </c>
      <c r="B523" s="31">
        <v>8.2200000000000006</v>
      </c>
      <c r="C523" s="32">
        <v>80.31</v>
      </c>
      <c r="D523" s="33" t="s">
        <v>22</v>
      </c>
      <c r="E523" s="47" t="str">
        <f>IF(Table_13[[#This Row],[Temps d''achat]]&lt;4,1,"")</f>
        <v/>
      </c>
      <c r="F523" s="47" t="str">
        <f>IF(Table_13[[#This Row],[Temps d''achat]]&gt;9.5,1,"")</f>
        <v/>
      </c>
      <c r="G523" s="49" t="str">
        <f>IF(Table_13[[#This Row],[Temps d''achat]]&lt;4,Table_13[[#This Row],[Montant]],"")</f>
        <v/>
      </c>
      <c r="H523" s="49" t="str">
        <f>IF(Table_13[[#This Row],[Temps d''achat]]&gt;9.5,Table_13[[#This Row],[Montant]],"")</f>
        <v/>
      </c>
    </row>
    <row r="524" spans="1:8" x14ac:dyDescent="0.3">
      <c r="A524" s="30">
        <v>38</v>
      </c>
      <c r="B524" s="31">
        <v>8.39</v>
      </c>
      <c r="C524" s="32">
        <v>27.64</v>
      </c>
      <c r="D524" s="33" t="s">
        <v>22</v>
      </c>
      <c r="E524" s="47" t="str">
        <f>IF(Table_13[[#This Row],[Temps d''achat]]&lt;4,1,"")</f>
        <v/>
      </c>
      <c r="F524" s="47" t="str">
        <f>IF(Table_13[[#This Row],[Temps d''achat]]&gt;9.5,1,"")</f>
        <v/>
      </c>
      <c r="G524" s="49" t="str">
        <f>IF(Table_13[[#This Row],[Temps d''achat]]&lt;4,Table_13[[#This Row],[Montant]],"")</f>
        <v/>
      </c>
      <c r="H524" s="49" t="str">
        <f>IF(Table_13[[#This Row],[Temps d''achat]]&gt;9.5,Table_13[[#This Row],[Montant]],"")</f>
        <v/>
      </c>
    </row>
    <row r="525" spans="1:8" x14ac:dyDescent="0.3">
      <c r="A525" s="30">
        <v>38</v>
      </c>
      <c r="B525" s="31">
        <v>8.75</v>
      </c>
      <c r="C525" s="32">
        <v>88.53</v>
      </c>
      <c r="D525" s="33" t="s">
        <v>22</v>
      </c>
      <c r="E525" s="47" t="str">
        <f>IF(Table_13[[#This Row],[Temps d''achat]]&lt;4,1,"")</f>
        <v/>
      </c>
      <c r="F525" s="47" t="str">
        <f>IF(Table_13[[#This Row],[Temps d''achat]]&gt;9.5,1,"")</f>
        <v/>
      </c>
      <c r="G525" s="49" t="str">
        <f>IF(Table_13[[#This Row],[Temps d''achat]]&lt;4,Table_13[[#This Row],[Montant]],"")</f>
        <v/>
      </c>
      <c r="H525" s="49" t="str">
        <f>IF(Table_13[[#This Row],[Temps d''achat]]&gt;9.5,Table_13[[#This Row],[Montant]],"")</f>
        <v/>
      </c>
    </row>
    <row r="526" spans="1:8" x14ac:dyDescent="0.3">
      <c r="A526" s="30">
        <v>38</v>
      </c>
      <c r="B526" s="31">
        <v>7.21</v>
      </c>
      <c r="C526" s="32">
        <v>86.23</v>
      </c>
      <c r="D526" s="33" t="s">
        <v>22</v>
      </c>
      <c r="E526" s="47" t="str">
        <f>IF(Table_13[[#This Row],[Temps d''achat]]&lt;4,1,"")</f>
        <v/>
      </c>
      <c r="F526" s="47" t="str">
        <f>IF(Table_13[[#This Row],[Temps d''achat]]&gt;9.5,1,"")</f>
        <v/>
      </c>
      <c r="G526" s="49" t="str">
        <f>IF(Table_13[[#This Row],[Temps d''achat]]&lt;4,Table_13[[#This Row],[Montant]],"")</f>
        <v/>
      </c>
      <c r="H526" s="49" t="str">
        <f>IF(Table_13[[#This Row],[Temps d''achat]]&gt;9.5,Table_13[[#This Row],[Montant]],"")</f>
        <v/>
      </c>
    </row>
    <row r="527" spans="1:8" x14ac:dyDescent="0.3">
      <c r="A527" s="34">
        <v>38</v>
      </c>
      <c r="B527" s="35">
        <v>5.5</v>
      </c>
      <c r="C527" s="36">
        <v>42.01</v>
      </c>
      <c r="D527" s="37" t="s">
        <v>22</v>
      </c>
      <c r="E527" s="47" t="str">
        <f>IF(Table_13[[#This Row],[Temps d''achat]]&lt;4,1,"")</f>
        <v/>
      </c>
      <c r="F527" s="47" t="str">
        <f>IF(Table_13[[#This Row],[Temps d''achat]]&gt;9.5,1,"")</f>
        <v/>
      </c>
      <c r="G527" s="49" t="str">
        <f>IF(Table_13[[#This Row],[Temps d''achat]]&lt;4,Table_13[[#This Row],[Montant]],"")</f>
        <v/>
      </c>
      <c r="H527" s="49" t="str">
        <f>IF(Table_13[[#This Row],[Temps d''achat]]&gt;9.5,Table_13[[#This Row],[Montant]],"")</f>
        <v/>
      </c>
    </row>
    <row r="528" spans="1:8" x14ac:dyDescent="0.3">
      <c r="A528" s="30">
        <v>38</v>
      </c>
      <c r="B528" s="31">
        <v>8.56</v>
      </c>
      <c r="C528" s="32">
        <v>103.65</v>
      </c>
      <c r="D528" s="33" t="s">
        <v>10</v>
      </c>
      <c r="E528" s="47" t="str">
        <f>IF(Table_13[[#This Row],[Temps d''achat]]&lt;4,1,"")</f>
        <v/>
      </c>
      <c r="F528" s="47" t="str">
        <f>IF(Table_13[[#This Row],[Temps d''achat]]&gt;9.5,1,"")</f>
        <v/>
      </c>
      <c r="G528" s="49" t="str">
        <f>IF(Table_13[[#This Row],[Temps d''achat]]&lt;4,Table_13[[#This Row],[Montant]],"")</f>
        <v/>
      </c>
      <c r="H528" s="49" t="str">
        <f>IF(Table_13[[#This Row],[Temps d''achat]]&gt;9.5,Table_13[[#This Row],[Montant]],"")</f>
        <v/>
      </c>
    </row>
    <row r="529" spans="1:8" x14ac:dyDescent="0.3">
      <c r="A529" s="30">
        <v>38</v>
      </c>
      <c r="B529" s="31">
        <v>4.75</v>
      </c>
      <c r="C529" s="32">
        <v>51</v>
      </c>
      <c r="D529" s="33" t="s">
        <v>22</v>
      </c>
      <c r="E529" s="47" t="str">
        <f>IF(Table_13[[#This Row],[Temps d''achat]]&lt;4,1,"")</f>
        <v/>
      </c>
      <c r="F529" s="47" t="str">
        <f>IF(Table_13[[#This Row],[Temps d''achat]]&gt;9.5,1,"")</f>
        <v/>
      </c>
      <c r="G529" s="49" t="str">
        <f>IF(Table_13[[#This Row],[Temps d''achat]]&lt;4,Table_13[[#This Row],[Montant]],"")</f>
        <v/>
      </c>
      <c r="H529" s="49" t="str">
        <f>IF(Table_13[[#This Row],[Temps d''achat]]&gt;9.5,Table_13[[#This Row],[Montant]],"")</f>
        <v/>
      </c>
    </row>
    <row r="530" spans="1:8" x14ac:dyDescent="0.3">
      <c r="A530" s="30">
        <v>38</v>
      </c>
      <c r="B530" s="31">
        <v>7.31</v>
      </c>
      <c r="C530" s="32">
        <v>51.36</v>
      </c>
      <c r="D530" s="33" t="s">
        <v>10</v>
      </c>
      <c r="E530" s="47" t="str">
        <f>IF(Table_13[[#This Row],[Temps d''achat]]&lt;4,1,"")</f>
        <v/>
      </c>
      <c r="F530" s="47" t="str">
        <f>IF(Table_13[[#This Row],[Temps d''achat]]&gt;9.5,1,"")</f>
        <v/>
      </c>
      <c r="G530" s="49" t="str">
        <f>IF(Table_13[[#This Row],[Temps d''achat]]&lt;4,Table_13[[#This Row],[Montant]],"")</f>
        <v/>
      </c>
      <c r="H530" s="49" t="str">
        <f>IF(Table_13[[#This Row],[Temps d''achat]]&gt;9.5,Table_13[[#This Row],[Montant]],"")</f>
        <v/>
      </c>
    </row>
    <row r="531" spans="1:8" x14ac:dyDescent="0.3">
      <c r="A531" s="34">
        <v>38</v>
      </c>
      <c r="B531" s="35">
        <v>9.24</v>
      </c>
      <c r="C531" s="36">
        <v>91.7</v>
      </c>
      <c r="D531" s="37" t="s">
        <v>10</v>
      </c>
      <c r="E531" s="47" t="str">
        <f>IF(Table_13[[#This Row],[Temps d''achat]]&lt;4,1,"")</f>
        <v/>
      </c>
      <c r="F531" s="47" t="str">
        <f>IF(Table_13[[#This Row],[Temps d''achat]]&gt;9.5,1,"")</f>
        <v/>
      </c>
      <c r="G531" s="49" t="str">
        <f>IF(Table_13[[#This Row],[Temps d''achat]]&lt;4,Table_13[[#This Row],[Montant]],"")</f>
        <v/>
      </c>
      <c r="H531" s="49" t="str">
        <f>IF(Table_13[[#This Row],[Temps d''achat]]&gt;9.5,Table_13[[#This Row],[Montant]],"")</f>
        <v/>
      </c>
    </row>
    <row r="532" spans="1:8" x14ac:dyDescent="0.3">
      <c r="A532" s="30">
        <v>38</v>
      </c>
      <c r="B532" s="31">
        <v>9.8800000000000008</v>
      </c>
      <c r="C532" s="32">
        <v>51.89</v>
      </c>
      <c r="D532" s="33" t="s">
        <v>10</v>
      </c>
      <c r="E532" s="47" t="str">
        <f>IF(Table_13[[#This Row],[Temps d''achat]]&lt;4,1,"")</f>
        <v/>
      </c>
      <c r="F532" s="47">
        <f>IF(Table_13[[#This Row],[Temps d''achat]]&gt;9.5,1,"")</f>
        <v>1</v>
      </c>
      <c r="G532" s="49" t="str">
        <f>IF(Table_13[[#This Row],[Temps d''achat]]&lt;4,Table_13[[#This Row],[Montant]],"")</f>
        <v/>
      </c>
      <c r="H532" s="49">
        <f>IF(Table_13[[#This Row],[Temps d''achat]]&gt;9.5,Table_13[[#This Row],[Montant]],"")</f>
        <v>51.89</v>
      </c>
    </row>
    <row r="533" spans="1:8" x14ac:dyDescent="0.3">
      <c r="A533" s="34">
        <v>38</v>
      </c>
      <c r="B533" s="35">
        <v>7.81</v>
      </c>
      <c r="C533" s="36">
        <v>44.39</v>
      </c>
      <c r="D533" s="37" t="s">
        <v>10</v>
      </c>
      <c r="E533" s="47" t="str">
        <f>IF(Table_13[[#This Row],[Temps d''achat]]&lt;4,1,"")</f>
        <v/>
      </c>
      <c r="F533" s="47" t="str">
        <f>IF(Table_13[[#This Row],[Temps d''achat]]&gt;9.5,1,"")</f>
        <v/>
      </c>
      <c r="G533" s="49" t="str">
        <f>IF(Table_13[[#This Row],[Temps d''achat]]&lt;4,Table_13[[#This Row],[Montant]],"")</f>
        <v/>
      </c>
      <c r="H533" s="49" t="str">
        <f>IF(Table_13[[#This Row],[Temps d''achat]]&gt;9.5,Table_13[[#This Row],[Montant]],"")</f>
        <v/>
      </c>
    </row>
    <row r="534" spans="1:8" x14ac:dyDescent="0.3">
      <c r="A534" s="34">
        <v>38</v>
      </c>
      <c r="B534" s="35">
        <v>6.02</v>
      </c>
      <c r="C534" s="36">
        <v>45.03</v>
      </c>
      <c r="D534" s="37" t="s">
        <v>10</v>
      </c>
      <c r="E534" s="47" t="str">
        <f>IF(Table_13[[#This Row],[Temps d''achat]]&lt;4,1,"")</f>
        <v/>
      </c>
      <c r="F534" s="47" t="str">
        <f>IF(Table_13[[#This Row],[Temps d''achat]]&gt;9.5,1,"")</f>
        <v/>
      </c>
      <c r="G534" s="49" t="str">
        <f>IF(Table_13[[#This Row],[Temps d''achat]]&lt;4,Table_13[[#This Row],[Montant]],"")</f>
        <v/>
      </c>
      <c r="H534" s="49" t="str">
        <f>IF(Table_13[[#This Row],[Temps d''achat]]&gt;9.5,Table_13[[#This Row],[Montant]],"")</f>
        <v/>
      </c>
    </row>
    <row r="535" spans="1:8" x14ac:dyDescent="0.3">
      <c r="A535" s="34">
        <v>38</v>
      </c>
      <c r="B535" s="35">
        <v>4.92</v>
      </c>
      <c r="C535" s="36">
        <v>38.86</v>
      </c>
      <c r="D535" s="37" t="s">
        <v>10</v>
      </c>
      <c r="E535" s="47" t="str">
        <f>IF(Table_13[[#This Row],[Temps d''achat]]&lt;4,1,"")</f>
        <v/>
      </c>
      <c r="F535" s="47" t="str">
        <f>IF(Table_13[[#This Row],[Temps d''achat]]&gt;9.5,1,"")</f>
        <v/>
      </c>
      <c r="G535" s="49" t="str">
        <f>IF(Table_13[[#This Row],[Temps d''achat]]&lt;4,Table_13[[#This Row],[Montant]],"")</f>
        <v/>
      </c>
      <c r="H535" s="49" t="str">
        <f>IF(Table_13[[#This Row],[Temps d''achat]]&gt;9.5,Table_13[[#This Row],[Montant]],"")</f>
        <v/>
      </c>
    </row>
    <row r="536" spans="1:8" x14ac:dyDescent="0.3">
      <c r="A536" s="30">
        <v>38</v>
      </c>
      <c r="B536" s="31">
        <v>6.92</v>
      </c>
      <c r="C536" s="32">
        <v>50.8</v>
      </c>
      <c r="D536" s="33" t="s">
        <v>10</v>
      </c>
      <c r="E536" s="47" t="str">
        <f>IF(Table_13[[#This Row],[Temps d''achat]]&lt;4,1,"")</f>
        <v/>
      </c>
      <c r="F536" s="47" t="str">
        <f>IF(Table_13[[#This Row],[Temps d''achat]]&gt;9.5,1,"")</f>
        <v/>
      </c>
      <c r="G536" s="49" t="str">
        <f>IF(Table_13[[#This Row],[Temps d''achat]]&lt;4,Table_13[[#This Row],[Montant]],"")</f>
        <v/>
      </c>
      <c r="H536" s="49" t="str">
        <f>IF(Table_13[[#This Row],[Temps d''achat]]&gt;9.5,Table_13[[#This Row],[Montant]],"")</f>
        <v/>
      </c>
    </row>
    <row r="537" spans="1:8" x14ac:dyDescent="0.3">
      <c r="A537" s="30">
        <v>38</v>
      </c>
      <c r="B537" s="31">
        <v>3.6</v>
      </c>
      <c r="C537" s="32">
        <v>48.57</v>
      </c>
      <c r="D537" s="33" t="s">
        <v>10</v>
      </c>
      <c r="E537" s="47">
        <f>IF(Table_13[[#This Row],[Temps d''achat]]&lt;4,1,"")</f>
        <v>1</v>
      </c>
      <c r="F537" s="47" t="str">
        <f>IF(Table_13[[#This Row],[Temps d''achat]]&gt;9.5,1,"")</f>
        <v/>
      </c>
      <c r="G537" s="49">
        <f>IF(Table_13[[#This Row],[Temps d''achat]]&lt;4,Table_13[[#This Row],[Montant]],"")</f>
        <v>48.57</v>
      </c>
      <c r="H537" s="49" t="str">
        <f>IF(Table_13[[#This Row],[Temps d''achat]]&gt;9.5,Table_13[[#This Row],[Montant]],"")</f>
        <v/>
      </c>
    </row>
    <row r="538" spans="1:8" x14ac:dyDescent="0.3">
      <c r="A538" s="34">
        <v>39</v>
      </c>
      <c r="B538" s="35">
        <v>5.47</v>
      </c>
      <c r="C538" s="36">
        <v>49.61</v>
      </c>
      <c r="D538" s="37" t="s">
        <v>22</v>
      </c>
      <c r="E538" s="47" t="str">
        <f>IF(Table_13[[#This Row],[Temps d''achat]]&lt;4,1,"")</f>
        <v/>
      </c>
      <c r="F538" s="47" t="str">
        <f>IF(Table_13[[#This Row],[Temps d''achat]]&gt;9.5,1,"")</f>
        <v/>
      </c>
      <c r="G538" s="49" t="str">
        <f>IF(Table_13[[#This Row],[Temps d''achat]]&lt;4,Table_13[[#This Row],[Montant]],"")</f>
        <v/>
      </c>
      <c r="H538" s="49" t="str">
        <f>IF(Table_13[[#This Row],[Temps d''achat]]&gt;9.5,Table_13[[#This Row],[Montant]],"")</f>
        <v/>
      </c>
    </row>
    <row r="539" spans="1:8" x14ac:dyDescent="0.3">
      <c r="A539" s="30">
        <v>39</v>
      </c>
      <c r="B539" s="31">
        <v>8.93</v>
      </c>
      <c r="C539" s="32">
        <v>72.44</v>
      </c>
      <c r="D539" s="33" t="s">
        <v>22</v>
      </c>
      <c r="E539" s="47" t="str">
        <f>IF(Table_13[[#This Row],[Temps d''achat]]&lt;4,1,"")</f>
        <v/>
      </c>
      <c r="F539" s="47" t="str">
        <f>IF(Table_13[[#This Row],[Temps d''achat]]&gt;9.5,1,"")</f>
        <v/>
      </c>
      <c r="G539" s="49" t="str">
        <f>IF(Table_13[[#This Row],[Temps d''achat]]&lt;4,Table_13[[#This Row],[Montant]],"")</f>
        <v/>
      </c>
      <c r="H539" s="49" t="str">
        <f>IF(Table_13[[#This Row],[Temps d''achat]]&gt;9.5,Table_13[[#This Row],[Montant]],"")</f>
        <v/>
      </c>
    </row>
    <row r="540" spans="1:8" x14ac:dyDescent="0.3">
      <c r="A540" s="34">
        <v>39</v>
      </c>
      <c r="B540" s="35">
        <v>8.02</v>
      </c>
      <c r="C540" s="36">
        <v>62.53</v>
      </c>
      <c r="D540" s="37" t="s">
        <v>22</v>
      </c>
      <c r="E540" s="47" t="str">
        <f>IF(Table_13[[#This Row],[Temps d''achat]]&lt;4,1,"")</f>
        <v/>
      </c>
      <c r="F540" s="47" t="str">
        <f>IF(Table_13[[#This Row],[Temps d''achat]]&gt;9.5,1,"")</f>
        <v/>
      </c>
      <c r="G540" s="49" t="str">
        <f>IF(Table_13[[#This Row],[Temps d''achat]]&lt;4,Table_13[[#This Row],[Montant]],"")</f>
        <v/>
      </c>
      <c r="H540" s="49" t="str">
        <f>IF(Table_13[[#This Row],[Temps d''achat]]&gt;9.5,Table_13[[#This Row],[Montant]],"")</f>
        <v/>
      </c>
    </row>
    <row r="541" spans="1:8" x14ac:dyDescent="0.3">
      <c r="A541" s="30">
        <v>39</v>
      </c>
      <c r="B541" s="31">
        <v>5.38</v>
      </c>
      <c r="C541" s="32">
        <v>46.56</v>
      </c>
      <c r="D541" s="33" t="s">
        <v>22</v>
      </c>
      <c r="E541" s="47" t="str">
        <f>IF(Table_13[[#This Row],[Temps d''achat]]&lt;4,1,"")</f>
        <v/>
      </c>
      <c r="F541" s="47" t="str">
        <f>IF(Table_13[[#This Row],[Temps d''achat]]&gt;9.5,1,"")</f>
        <v/>
      </c>
      <c r="G541" s="49" t="str">
        <f>IF(Table_13[[#This Row],[Temps d''achat]]&lt;4,Table_13[[#This Row],[Montant]],"")</f>
        <v/>
      </c>
      <c r="H541" s="49" t="str">
        <f>IF(Table_13[[#This Row],[Temps d''achat]]&gt;9.5,Table_13[[#This Row],[Montant]],"")</f>
        <v/>
      </c>
    </row>
    <row r="542" spans="1:8" x14ac:dyDescent="0.3">
      <c r="A542" s="34">
        <v>39</v>
      </c>
      <c r="B542" s="35">
        <v>7.98</v>
      </c>
      <c r="C542" s="36">
        <v>55.94</v>
      </c>
      <c r="D542" s="37" t="s">
        <v>10</v>
      </c>
      <c r="E542" s="47" t="str">
        <f>IF(Table_13[[#This Row],[Temps d''achat]]&lt;4,1,"")</f>
        <v/>
      </c>
      <c r="F542" s="47" t="str">
        <f>IF(Table_13[[#This Row],[Temps d''achat]]&gt;9.5,1,"")</f>
        <v/>
      </c>
      <c r="G542" s="49" t="str">
        <f>IF(Table_13[[#This Row],[Temps d''achat]]&lt;4,Table_13[[#This Row],[Montant]],"")</f>
        <v/>
      </c>
      <c r="H542" s="49" t="str">
        <f>IF(Table_13[[#This Row],[Temps d''achat]]&gt;9.5,Table_13[[#This Row],[Montant]],"")</f>
        <v/>
      </c>
    </row>
    <row r="543" spans="1:8" x14ac:dyDescent="0.3">
      <c r="A543" s="30">
        <v>39</v>
      </c>
      <c r="B543" s="31">
        <v>7.07</v>
      </c>
      <c r="C543" s="32">
        <v>48.18</v>
      </c>
      <c r="D543" s="33" t="s">
        <v>10</v>
      </c>
      <c r="E543" s="47" t="str">
        <f>IF(Table_13[[#This Row],[Temps d''achat]]&lt;4,1,"")</f>
        <v/>
      </c>
      <c r="F543" s="47" t="str">
        <f>IF(Table_13[[#This Row],[Temps d''achat]]&gt;9.5,1,"")</f>
        <v/>
      </c>
      <c r="G543" s="49" t="str">
        <f>IF(Table_13[[#This Row],[Temps d''achat]]&lt;4,Table_13[[#This Row],[Montant]],"")</f>
        <v/>
      </c>
      <c r="H543" s="49" t="str">
        <f>IF(Table_13[[#This Row],[Temps d''achat]]&gt;9.5,Table_13[[#This Row],[Montant]],"")</f>
        <v/>
      </c>
    </row>
    <row r="544" spans="1:8" x14ac:dyDescent="0.3">
      <c r="A544" s="30">
        <v>39</v>
      </c>
      <c r="B544" s="31">
        <v>3</v>
      </c>
      <c r="C544" s="32">
        <v>58.89</v>
      </c>
      <c r="D544" s="33" t="s">
        <v>10</v>
      </c>
      <c r="E544" s="47">
        <f>IF(Table_13[[#This Row],[Temps d''achat]]&lt;4,1,"")</f>
        <v>1</v>
      </c>
      <c r="F544" s="47" t="str">
        <f>IF(Table_13[[#This Row],[Temps d''achat]]&gt;9.5,1,"")</f>
        <v/>
      </c>
      <c r="G544" s="49">
        <f>IF(Table_13[[#This Row],[Temps d''achat]]&lt;4,Table_13[[#This Row],[Montant]],"")</f>
        <v>58.89</v>
      </c>
      <c r="H544" s="49" t="str">
        <f>IF(Table_13[[#This Row],[Temps d''achat]]&gt;9.5,Table_13[[#This Row],[Montant]],"")</f>
        <v/>
      </c>
    </row>
    <row r="545" spans="1:8" x14ac:dyDescent="0.3">
      <c r="A545" s="30">
        <v>39</v>
      </c>
      <c r="B545" s="31">
        <v>2.1</v>
      </c>
      <c r="C545" s="32">
        <v>43.17</v>
      </c>
      <c r="D545" s="33" t="s">
        <v>10</v>
      </c>
      <c r="E545" s="47">
        <f>IF(Table_13[[#This Row],[Temps d''achat]]&lt;4,1,"")</f>
        <v>1</v>
      </c>
      <c r="F545" s="47" t="str">
        <f>IF(Table_13[[#This Row],[Temps d''achat]]&gt;9.5,1,"")</f>
        <v/>
      </c>
      <c r="G545" s="49">
        <f>IF(Table_13[[#This Row],[Temps d''achat]]&lt;4,Table_13[[#This Row],[Montant]],"")</f>
        <v>43.17</v>
      </c>
      <c r="H545" s="49" t="str">
        <f>IF(Table_13[[#This Row],[Temps d''achat]]&gt;9.5,Table_13[[#This Row],[Montant]],"")</f>
        <v/>
      </c>
    </row>
    <row r="546" spans="1:8" x14ac:dyDescent="0.3">
      <c r="A546" s="34">
        <v>39</v>
      </c>
      <c r="B546" s="35">
        <v>12.5</v>
      </c>
      <c r="C546" s="36">
        <v>105.61</v>
      </c>
      <c r="D546" s="37" t="s">
        <v>10</v>
      </c>
      <c r="E546" s="47" t="str">
        <f>IF(Table_13[[#This Row],[Temps d''achat]]&lt;4,1,"")</f>
        <v/>
      </c>
      <c r="F546" s="47">
        <f>IF(Table_13[[#This Row],[Temps d''achat]]&gt;9.5,1,"")</f>
        <v>1</v>
      </c>
      <c r="G546" s="49" t="str">
        <f>IF(Table_13[[#This Row],[Temps d''achat]]&lt;4,Table_13[[#This Row],[Montant]],"")</f>
        <v/>
      </c>
      <c r="H546" s="49">
        <f>IF(Table_13[[#This Row],[Temps d''achat]]&gt;9.5,Table_13[[#This Row],[Montant]],"")</f>
        <v>105.61</v>
      </c>
    </row>
    <row r="547" spans="1:8" x14ac:dyDescent="0.3">
      <c r="A547" s="34">
        <v>40</v>
      </c>
      <c r="B547" s="35">
        <v>6.96</v>
      </c>
      <c r="C547" s="36">
        <v>63.5</v>
      </c>
      <c r="D547" s="37" t="s">
        <v>22</v>
      </c>
      <c r="E547" s="47" t="str">
        <f>IF(Table_13[[#This Row],[Temps d''achat]]&lt;4,1,"")</f>
        <v/>
      </c>
      <c r="F547" s="47" t="str">
        <f>IF(Table_13[[#This Row],[Temps d''achat]]&gt;9.5,1,"")</f>
        <v/>
      </c>
      <c r="G547" s="49" t="str">
        <f>IF(Table_13[[#This Row],[Temps d''achat]]&lt;4,Table_13[[#This Row],[Montant]],"")</f>
        <v/>
      </c>
      <c r="H547" s="49" t="str">
        <f>IF(Table_13[[#This Row],[Temps d''achat]]&gt;9.5,Table_13[[#This Row],[Montant]],"")</f>
        <v/>
      </c>
    </row>
    <row r="548" spans="1:8" x14ac:dyDescent="0.3">
      <c r="A548" s="30">
        <v>40</v>
      </c>
      <c r="B548" s="31">
        <v>4.4400000000000004</v>
      </c>
      <c r="C548" s="32">
        <v>24.63</v>
      </c>
      <c r="D548" s="33" t="s">
        <v>22</v>
      </c>
      <c r="E548" s="47" t="str">
        <f>IF(Table_13[[#This Row],[Temps d''achat]]&lt;4,1,"")</f>
        <v/>
      </c>
      <c r="F548" s="47" t="str">
        <f>IF(Table_13[[#This Row],[Temps d''achat]]&gt;9.5,1,"")</f>
        <v/>
      </c>
      <c r="G548" s="49" t="str">
        <f>IF(Table_13[[#This Row],[Temps d''achat]]&lt;4,Table_13[[#This Row],[Montant]],"")</f>
        <v/>
      </c>
      <c r="H548" s="49" t="str">
        <f>IF(Table_13[[#This Row],[Temps d''achat]]&gt;9.5,Table_13[[#This Row],[Montant]],"")</f>
        <v/>
      </c>
    </row>
    <row r="549" spans="1:8" x14ac:dyDescent="0.3">
      <c r="A549" s="30">
        <v>40</v>
      </c>
      <c r="B549" s="31">
        <v>9.27</v>
      </c>
      <c r="C549" s="32">
        <v>55.3</v>
      </c>
      <c r="D549" s="33" t="s">
        <v>10</v>
      </c>
      <c r="E549" s="47" t="str">
        <f>IF(Table_13[[#This Row],[Temps d''achat]]&lt;4,1,"")</f>
        <v/>
      </c>
      <c r="F549" s="47" t="str">
        <f>IF(Table_13[[#This Row],[Temps d''achat]]&gt;9.5,1,"")</f>
        <v/>
      </c>
      <c r="G549" s="49" t="str">
        <f>IF(Table_13[[#This Row],[Temps d''achat]]&lt;4,Table_13[[#This Row],[Montant]],"")</f>
        <v/>
      </c>
      <c r="H549" s="49" t="str">
        <f>IF(Table_13[[#This Row],[Temps d''achat]]&gt;9.5,Table_13[[#This Row],[Montant]],"")</f>
        <v/>
      </c>
    </row>
    <row r="550" spans="1:8" x14ac:dyDescent="0.3">
      <c r="A550" s="30">
        <v>40</v>
      </c>
      <c r="B550" s="31">
        <v>5.5</v>
      </c>
      <c r="C550" s="32">
        <v>70.36</v>
      </c>
      <c r="D550" s="33" t="s">
        <v>10</v>
      </c>
      <c r="E550" s="47" t="str">
        <f>IF(Table_13[[#This Row],[Temps d''achat]]&lt;4,1,"")</f>
        <v/>
      </c>
      <c r="F550" s="47" t="str">
        <f>IF(Table_13[[#This Row],[Temps d''achat]]&gt;9.5,1,"")</f>
        <v/>
      </c>
      <c r="G550" s="49" t="str">
        <f>IF(Table_13[[#This Row],[Temps d''achat]]&lt;4,Table_13[[#This Row],[Montant]],"")</f>
        <v/>
      </c>
      <c r="H550" s="49" t="str">
        <f>IF(Table_13[[#This Row],[Temps d''achat]]&gt;9.5,Table_13[[#This Row],[Montant]],"")</f>
        <v/>
      </c>
    </row>
    <row r="551" spans="1:8" x14ac:dyDescent="0.3">
      <c r="A551" s="30">
        <v>40</v>
      </c>
      <c r="B551" s="31">
        <v>9.2100000000000009</v>
      </c>
      <c r="C551" s="32">
        <v>67.63</v>
      </c>
      <c r="D551" s="33" t="s">
        <v>10</v>
      </c>
      <c r="E551" s="47" t="str">
        <f>IF(Table_13[[#This Row],[Temps d''achat]]&lt;4,1,"")</f>
        <v/>
      </c>
      <c r="F551" s="47" t="str">
        <f>IF(Table_13[[#This Row],[Temps d''achat]]&gt;9.5,1,"")</f>
        <v/>
      </c>
      <c r="G551" s="49" t="str">
        <f>IF(Table_13[[#This Row],[Temps d''achat]]&lt;4,Table_13[[#This Row],[Montant]],"")</f>
        <v/>
      </c>
      <c r="H551" s="49" t="str">
        <f>IF(Table_13[[#This Row],[Temps d''achat]]&gt;9.5,Table_13[[#This Row],[Montant]],"")</f>
        <v/>
      </c>
    </row>
    <row r="552" spans="1:8" x14ac:dyDescent="0.3">
      <c r="A552" s="34">
        <v>40</v>
      </c>
      <c r="B552" s="35">
        <v>8.6999999999999993</v>
      </c>
      <c r="C552" s="36">
        <v>66.56</v>
      </c>
      <c r="D552" s="37" t="s">
        <v>10</v>
      </c>
      <c r="E552" s="47" t="str">
        <f>IF(Table_13[[#This Row],[Temps d''achat]]&lt;4,1,"")</f>
        <v/>
      </c>
      <c r="F552" s="47" t="str">
        <f>IF(Table_13[[#This Row],[Temps d''achat]]&gt;9.5,1,"")</f>
        <v/>
      </c>
      <c r="G552" s="49" t="str">
        <f>IF(Table_13[[#This Row],[Temps d''achat]]&lt;4,Table_13[[#This Row],[Montant]],"")</f>
        <v/>
      </c>
      <c r="H552" s="49" t="str">
        <f>IF(Table_13[[#This Row],[Temps d''achat]]&gt;9.5,Table_13[[#This Row],[Montant]],"")</f>
        <v/>
      </c>
    </row>
    <row r="553" spans="1:8" x14ac:dyDescent="0.3">
      <c r="A553" s="34">
        <v>40</v>
      </c>
      <c r="B553" s="35">
        <v>10.6</v>
      </c>
      <c r="C553" s="36">
        <v>80</v>
      </c>
      <c r="D553" s="37" t="s">
        <v>10</v>
      </c>
      <c r="E553" s="47" t="str">
        <f>IF(Table_13[[#This Row],[Temps d''achat]]&lt;4,1,"")</f>
        <v/>
      </c>
      <c r="F553" s="47">
        <f>IF(Table_13[[#This Row],[Temps d''achat]]&gt;9.5,1,"")</f>
        <v>1</v>
      </c>
      <c r="G553" s="49" t="str">
        <f>IF(Table_13[[#This Row],[Temps d''achat]]&lt;4,Table_13[[#This Row],[Montant]],"")</f>
        <v/>
      </c>
      <c r="H553" s="49">
        <f>IF(Table_13[[#This Row],[Temps d''achat]]&gt;9.5,Table_13[[#This Row],[Montant]],"")</f>
        <v>80</v>
      </c>
    </row>
    <row r="554" spans="1:8" x14ac:dyDescent="0.3">
      <c r="A554" s="34">
        <v>40</v>
      </c>
      <c r="B554" s="35">
        <v>12.1</v>
      </c>
      <c r="C554" s="36">
        <v>94.07</v>
      </c>
      <c r="D554" s="37" t="s">
        <v>10</v>
      </c>
      <c r="E554" s="47" t="str">
        <f>IF(Table_13[[#This Row],[Temps d''achat]]&lt;4,1,"")</f>
        <v/>
      </c>
      <c r="F554" s="47">
        <f>IF(Table_13[[#This Row],[Temps d''achat]]&gt;9.5,1,"")</f>
        <v>1</v>
      </c>
      <c r="G554" s="49" t="str">
        <f>IF(Table_13[[#This Row],[Temps d''achat]]&lt;4,Table_13[[#This Row],[Montant]],"")</f>
        <v/>
      </c>
      <c r="H554" s="49">
        <f>IF(Table_13[[#This Row],[Temps d''achat]]&gt;9.5,Table_13[[#This Row],[Montant]],"")</f>
        <v>94.07</v>
      </c>
    </row>
    <row r="555" spans="1:8" x14ac:dyDescent="0.3">
      <c r="A555" s="34">
        <v>41</v>
      </c>
      <c r="B555" s="35">
        <v>9.23</v>
      </c>
      <c r="C555" s="36">
        <v>74.239999999999995</v>
      </c>
      <c r="D555" s="37" t="s">
        <v>22</v>
      </c>
      <c r="E555" s="47" t="str">
        <f>IF(Table_13[[#This Row],[Temps d''achat]]&lt;4,1,"")</f>
        <v/>
      </c>
      <c r="F555" s="47" t="str">
        <f>IF(Table_13[[#This Row],[Temps d''achat]]&gt;9.5,1,"")</f>
        <v/>
      </c>
      <c r="G555" s="49" t="str">
        <f>IF(Table_13[[#This Row],[Temps d''achat]]&lt;4,Table_13[[#This Row],[Montant]],"")</f>
        <v/>
      </c>
      <c r="H555" s="49" t="str">
        <f>IF(Table_13[[#This Row],[Temps d''achat]]&gt;9.5,Table_13[[#This Row],[Montant]],"")</f>
        <v/>
      </c>
    </row>
    <row r="556" spans="1:8" x14ac:dyDescent="0.3">
      <c r="A556" s="34">
        <v>41</v>
      </c>
      <c r="B556" s="35">
        <v>5.14</v>
      </c>
      <c r="C556" s="36">
        <v>46.8</v>
      </c>
      <c r="D556" s="37" t="s">
        <v>22</v>
      </c>
      <c r="E556" s="47" t="str">
        <f>IF(Table_13[[#This Row],[Temps d''achat]]&lt;4,1,"")</f>
        <v/>
      </c>
      <c r="F556" s="47" t="str">
        <f>IF(Table_13[[#This Row],[Temps d''achat]]&gt;9.5,1,"")</f>
        <v/>
      </c>
      <c r="G556" s="49" t="str">
        <f>IF(Table_13[[#This Row],[Temps d''achat]]&lt;4,Table_13[[#This Row],[Montant]],"")</f>
        <v/>
      </c>
      <c r="H556" s="49" t="str">
        <f>IF(Table_13[[#This Row],[Temps d''achat]]&gt;9.5,Table_13[[#This Row],[Montant]],"")</f>
        <v/>
      </c>
    </row>
    <row r="557" spans="1:8" x14ac:dyDescent="0.3">
      <c r="A557" s="34">
        <v>41</v>
      </c>
      <c r="B557" s="35">
        <v>8.68</v>
      </c>
      <c r="C557" s="36">
        <v>67.36</v>
      </c>
      <c r="D557" s="37" t="s">
        <v>22</v>
      </c>
      <c r="E557" s="47" t="str">
        <f>IF(Table_13[[#This Row],[Temps d''achat]]&lt;4,1,"")</f>
        <v/>
      </c>
      <c r="F557" s="47" t="str">
        <f>IF(Table_13[[#This Row],[Temps d''achat]]&gt;9.5,1,"")</f>
        <v/>
      </c>
      <c r="G557" s="49" t="str">
        <f>IF(Table_13[[#This Row],[Temps d''achat]]&lt;4,Table_13[[#This Row],[Montant]],"")</f>
        <v/>
      </c>
      <c r="H557" s="49" t="str">
        <f>IF(Table_13[[#This Row],[Temps d''achat]]&gt;9.5,Table_13[[#This Row],[Montant]],"")</f>
        <v/>
      </c>
    </row>
    <row r="558" spans="1:8" x14ac:dyDescent="0.3">
      <c r="A558" s="34">
        <v>41</v>
      </c>
      <c r="B558" s="35">
        <v>7.05</v>
      </c>
      <c r="C558" s="36">
        <v>48.83</v>
      </c>
      <c r="D558" s="37" t="s">
        <v>22</v>
      </c>
      <c r="E558" s="47" t="str">
        <f>IF(Table_13[[#This Row],[Temps d''achat]]&lt;4,1,"")</f>
        <v/>
      </c>
      <c r="F558" s="47" t="str">
        <f>IF(Table_13[[#This Row],[Temps d''achat]]&gt;9.5,1,"")</f>
        <v/>
      </c>
      <c r="G558" s="49" t="str">
        <f>IF(Table_13[[#This Row],[Temps d''achat]]&lt;4,Table_13[[#This Row],[Montant]],"")</f>
        <v/>
      </c>
      <c r="H558" s="49" t="str">
        <f>IF(Table_13[[#This Row],[Temps d''achat]]&gt;9.5,Table_13[[#This Row],[Montant]],"")</f>
        <v/>
      </c>
    </row>
    <row r="559" spans="1:8" x14ac:dyDescent="0.3">
      <c r="A559" s="34">
        <v>41</v>
      </c>
      <c r="B559" s="35">
        <v>5.74</v>
      </c>
      <c r="C559" s="36">
        <v>77.319999999999993</v>
      </c>
      <c r="D559" s="37" t="s">
        <v>10</v>
      </c>
      <c r="E559" s="47" t="str">
        <f>IF(Table_13[[#This Row],[Temps d''achat]]&lt;4,1,"")</f>
        <v/>
      </c>
      <c r="F559" s="47" t="str">
        <f>IF(Table_13[[#This Row],[Temps d''achat]]&gt;9.5,1,"")</f>
        <v/>
      </c>
      <c r="G559" s="49" t="str">
        <f>IF(Table_13[[#This Row],[Temps d''achat]]&lt;4,Table_13[[#This Row],[Montant]],"")</f>
        <v/>
      </c>
      <c r="H559" s="49" t="str">
        <f>IF(Table_13[[#This Row],[Temps d''achat]]&gt;9.5,Table_13[[#This Row],[Montant]],"")</f>
        <v/>
      </c>
    </row>
    <row r="560" spans="1:8" x14ac:dyDescent="0.3">
      <c r="A560" s="34">
        <v>41</v>
      </c>
      <c r="B560" s="35">
        <v>4.6399999999999997</v>
      </c>
      <c r="C560" s="36">
        <v>38.450000000000003</v>
      </c>
      <c r="D560" s="37" t="s">
        <v>10</v>
      </c>
      <c r="E560" s="47" t="str">
        <f>IF(Table_13[[#This Row],[Temps d''achat]]&lt;4,1,"")</f>
        <v/>
      </c>
      <c r="F560" s="47" t="str">
        <f>IF(Table_13[[#This Row],[Temps d''achat]]&gt;9.5,1,"")</f>
        <v/>
      </c>
      <c r="G560" s="49" t="str">
        <f>IF(Table_13[[#This Row],[Temps d''achat]]&lt;4,Table_13[[#This Row],[Montant]],"")</f>
        <v/>
      </c>
      <c r="H560" s="49" t="str">
        <f>IF(Table_13[[#This Row],[Temps d''achat]]&gt;9.5,Table_13[[#This Row],[Montant]],"")</f>
        <v/>
      </c>
    </row>
    <row r="561" spans="1:8" x14ac:dyDescent="0.3">
      <c r="A561" s="34">
        <v>41</v>
      </c>
      <c r="B561" s="35">
        <v>8.19</v>
      </c>
      <c r="C561" s="36">
        <v>70.88</v>
      </c>
      <c r="D561" s="37" t="s">
        <v>10</v>
      </c>
      <c r="E561" s="47" t="str">
        <f>IF(Table_13[[#This Row],[Temps d''achat]]&lt;4,1,"")</f>
        <v/>
      </c>
      <c r="F561" s="47" t="str">
        <f>IF(Table_13[[#This Row],[Temps d''achat]]&gt;9.5,1,"")</f>
        <v/>
      </c>
      <c r="G561" s="49" t="str">
        <f>IF(Table_13[[#This Row],[Temps d''achat]]&lt;4,Table_13[[#This Row],[Montant]],"")</f>
        <v/>
      </c>
      <c r="H561" s="49" t="str">
        <f>IF(Table_13[[#This Row],[Temps d''achat]]&gt;9.5,Table_13[[#This Row],[Montant]],"")</f>
        <v/>
      </c>
    </row>
    <row r="562" spans="1:8" x14ac:dyDescent="0.3">
      <c r="A562" s="34">
        <v>41</v>
      </c>
      <c r="B562" s="35">
        <v>11.7</v>
      </c>
      <c r="C562" s="36">
        <v>93.63</v>
      </c>
      <c r="D562" s="37" t="s">
        <v>10</v>
      </c>
      <c r="E562" s="47" t="str">
        <f>IF(Table_13[[#This Row],[Temps d''achat]]&lt;4,1,"")</f>
        <v/>
      </c>
      <c r="F562" s="47">
        <f>IF(Table_13[[#This Row],[Temps d''achat]]&gt;9.5,1,"")</f>
        <v>1</v>
      </c>
      <c r="G562" s="49" t="str">
        <f>IF(Table_13[[#This Row],[Temps d''achat]]&lt;4,Table_13[[#This Row],[Montant]],"")</f>
        <v/>
      </c>
      <c r="H562" s="49">
        <f>IF(Table_13[[#This Row],[Temps d''achat]]&gt;9.5,Table_13[[#This Row],[Montant]],"")</f>
        <v>93.63</v>
      </c>
    </row>
    <row r="563" spans="1:8" x14ac:dyDescent="0.3">
      <c r="A563" s="30">
        <v>41</v>
      </c>
      <c r="B563" s="31">
        <v>12.5</v>
      </c>
      <c r="C563" s="32">
        <v>99.72</v>
      </c>
      <c r="D563" s="33" t="s">
        <v>10</v>
      </c>
      <c r="E563" s="47" t="str">
        <f>IF(Table_13[[#This Row],[Temps d''achat]]&lt;4,1,"")</f>
        <v/>
      </c>
      <c r="F563" s="47">
        <f>IF(Table_13[[#This Row],[Temps d''achat]]&gt;9.5,1,"")</f>
        <v>1</v>
      </c>
      <c r="G563" s="49" t="str">
        <f>IF(Table_13[[#This Row],[Temps d''achat]]&lt;4,Table_13[[#This Row],[Montant]],"")</f>
        <v/>
      </c>
      <c r="H563" s="49">
        <f>IF(Table_13[[#This Row],[Temps d''achat]]&gt;9.5,Table_13[[#This Row],[Montant]],"")</f>
        <v>99.72</v>
      </c>
    </row>
    <row r="564" spans="1:8" x14ac:dyDescent="0.3">
      <c r="A564" s="30">
        <v>41</v>
      </c>
      <c r="B564" s="31">
        <v>11.1</v>
      </c>
      <c r="C564" s="32">
        <v>67.2</v>
      </c>
      <c r="D564" s="33" t="s">
        <v>10</v>
      </c>
      <c r="E564" s="47" t="str">
        <f>IF(Table_13[[#This Row],[Temps d''achat]]&lt;4,1,"")</f>
        <v/>
      </c>
      <c r="F564" s="47">
        <f>IF(Table_13[[#This Row],[Temps d''achat]]&gt;9.5,1,"")</f>
        <v>1</v>
      </c>
      <c r="G564" s="49" t="str">
        <f>IF(Table_13[[#This Row],[Temps d''achat]]&lt;4,Table_13[[#This Row],[Montant]],"")</f>
        <v/>
      </c>
      <c r="H564" s="49">
        <f>IF(Table_13[[#This Row],[Temps d''achat]]&gt;9.5,Table_13[[#This Row],[Montant]],"")</f>
        <v>67.2</v>
      </c>
    </row>
    <row r="565" spans="1:8" x14ac:dyDescent="0.3">
      <c r="A565" s="34">
        <v>41</v>
      </c>
      <c r="B565" s="35">
        <v>12.5</v>
      </c>
      <c r="C565" s="36">
        <v>100.55</v>
      </c>
      <c r="D565" s="37" t="s">
        <v>10</v>
      </c>
      <c r="E565" s="47" t="str">
        <f>IF(Table_13[[#This Row],[Temps d''achat]]&lt;4,1,"")</f>
        <v/>
      </c>
      <c r="F565" s="47">
        <f>IF(Table_13[[#This Row],[Temps d''achat]]&gt;9.5,1,"")</f>
        <v>1</v>
      </c>
      <c r="G565" s="49" t="str">
        <f>IF(Table_13[[#This Row],[Temps d''achat]]&lt;4,Table_13[[#This Row],[Montant]],"")</f>
        <v/>
      </c>
      <c r="H565" s="49">
        <f>IF(Table_13[[#This Row],[Temps d''achat]]&gt;9.5,Table_13[[#This Row],[Montant]],"")</f>
        <v>100.55</v>
      </c>
    </row>
    <row r="566" spans="1:8" x14ac:dyDescent="0.3">
      <c r="A566" s="30">
        <v>42</v>
      </c>
      <c r="B566" s="31">
        <v>7.52</v>
      </c>
      <c r="C566" s="32">
        <v>54.57</v>
      </c>
      <c r="D566" s="33" t="s">
        <v>22</v>
      </c>
      <c r="E566" s="47" t="str">
        <f>IF(Table_13[[#This Row],[Temps d''achat]]&lt;4,1,"")</f>
        <v/>
      </c>
      <c r="F566" s="47" t="str">
        <f>IF(Table_13[[#This Row],[Temps d''achat]]&gt;9.5,1,"")</f>
        <v/>
      </c>
      <c r="G566" s="49" t="str">
        <f>IF(Table_13[[#This Row],[Temps d''achat]]&lt;4,Table_13[[#This Row],[Montant]],"")</f>
        <v/>
      </c>
      <c r="H566" s="49" t="str">
        <f>IF(Table_13[[#This Row],[Temps d''achat]]&gt;9.5,Table_13[[#This Row],[Montant]],"")</f>
        <v/>
      </c>
    </row>
    <row r="567" spans="1:8" x14ac:dyDescent="0.3">
      <c r="A567" s="30">
        <v>42</v>
      </c>
      <c r="B567" s="31">
        <v>7.68</v>
      </c>
      <c r="C567" s="32">
        <v>70.06</v>
      </c>
      <c r="D567" s="33" t="s">
        <v>22</v>
      </c>
      <c r="E567" s="47" t="str">
        <f>IF(Table_13[[#This Row],[Temps d''achat]]&lt;4,1,"")</f>
        <v/>
      </c>
      <c r="F567" s="47" t="str">
        <f>IF(Table_13[[#This Row],[Temps d''achat]]&gt;9.5,1,"")</f>
        <v/>
      </c>
      <c r="G567" s="49" t="str">
        <f>IF(Table_13[[#This Row],[Temps d''achat]]&lt;4,Table_13[[#This Row],[Montant]],"")</f>
        <v/>
      </c>
      <c r="H567" s="49" t="str">
        <f>IF(Table_13[[#This Row],[Temps d''achat]]&gt;9.5,Table_13[[#This Row],[Montant]],"")</f>
        <v/>
      </c>
    </row>
    <row r="568" spans="1:8" x14ac:dyDescent="0.3">
      <c r="A568" s="30">
        <v>42</v>
      </c>
      <c r="B568" s="31">
        <v>7.06</v>
      </c>
      <c r="C568" s="32">
        <v>86.68</v>
      </c>
      <c r="D568" s="33" t="s">
        <v>22</v>
      </c>
      <c r="E568" s="47" t="str">
        <f>IF(Table_13[[#This Row],[Temps d''achat]]&lt;4,1,"")</f>
        <v/>
      </c>
      <c r="F568" s="47" t="str">
        <f>IF(Table_13[[#This Row],[Temps d''achat]]&gt;9.5,1,"")</f>
        <v/>
      </c>
      <c r="G568" s="49" t="str">
        <f>IF(Table_13[[#This Row],[Temps d''achat]]&lt;4,Table_13[[#This Row],[Montant]],"")</f>
        <v/>
      </c>
      <c r="H568" s="49" t="str">
        <f>IF(Table_13[[#This Row],[Temps d''achat]]&gt;9.5,Table_13[[#This Row],[Montant]],"")</f>
        <v/>
      </c>
    </row>
    <row r="569" spans="1:8" x14ac:dyDescent="0.3">
      <c r="A569" s="30">
        <v>42</v>
      </c>
      <c r="B569" s="31">
        <v>7.33</v>
      </c>
      <c r="C569" s="32">
        <v>84.13</v>
      </c>
      <c r="D569" s="33" t="s">
        <v>10</v>
      </c>
      <c r="E569" s="47" t="str">
        <f>IF(Table_13[[#This Row],[Temps d''achat]]&lt;4,1,"")</f>
        <v/>
      </c>
      <c r="F569" s="47" t="str">
        <f>IF(Table_13[[#This Row],[Temps d''achat]]&gt;9.5,1,"")</f>
        <v/>
      </c>
      <c r="G569" s="49" t="str">
        <f>IF(Table_13[[#This Row],[Temps d''achat]]&lt;4,Table_13[[#This Row],[Montant]],"")</f>
        <v/>
      </c>
      <c r="H569" s="49" t="str">
        <f>IF(Table_13[[#This Row],[Temps d''achat]]&gt;9.5,Table_13[[#This Row],[Montant]],"")</f>
        <v/>
      </c>
    </row>
    <row r="570" spans="1:8" x14ac:dyDescent="0.3">
      <c r="A570" s="30">
        <v>42</v>
      </c>
      <c r="B570" s="31">
        <v>6.71</v>
      </c>
      <c r="C570" s="32">
        <v>70.739999999999995</v>
      </c>
      <c r="D570" s="33" t="s">
        <v>10</v>
      </c>
      <c r="E570" s="47" t="str">
        <f>IF(Table_13[[#This Row],[Temps d''achat]]&lt;4,1,"")</f>
        <v/>
      </c>
      <c r="F570" s="47" t="str">
        <f>IF(Table_13[[#This Row],[Temps d''achat]]&gt;9.5,1,"")</f>
        <v/>
      </c>
      <c r="G570" s="49" t="str">
        <f>IF(Table_13[[#This Row],[Temps d''achat]]&lt;4,Table_13[[#This Row],[Montant]],"")</f>
        <v/>
      </c>
      <c r="H570" s="49" t="str">
        <f>IF(Table_13[[#This Row],[Temps d''achat]]&gt;9.5,Table_13[[#This Row],[Montant]],"")</f>
        <v/>
      </c>
    </row>
    <row r="571" spans="1:8" x14ac:dyDescent="0.3">
      <c r="A571" s="30">
        <v>42</v>
      </c>
      <c r="B571" s="31">
        <v>7.67</v>
      </c>
      <c r="C571" s="32">
        <v>58.01</v>
      </c>
      <c r="D571" s="33" t="s">
        <v>10</v>
      </c>
      <c r="E571" s="47" t="str">
        <f>IF(Table_13[[#This Row],[Temps d''achat]]&lt;4,1,"")</f>
        <v/>
      </c>
      <c r="F571" s="47" t="str">
        <f>IF(Table_13[[#This Row],[Temps d''achat]]&gt;9.5,1,"")</f>
        <v/>
      </c>
      <c r="G571" s="49" t="str">
        <f>IF(Table_13[[#This Row],[Temps d''achat]]&lt;4,Table_13[[#This Row],[Montant]],"")</f>
        <v/>
      </c>
      <c r="H571" s="49" t="str">
        <f>IF(Table_13[[#This Row],[Temps d''achat]]&gt;9.5,Table_13[[#This Row],[Montant]],"")</f>
        <v/>
      </c>
    </row>
    <row r="572" spans="1:8" x14ac:dyDescent="0.3">
      <c r="A572" s="30">
        <v>42</v>
      </c>
      <c r="B572" s="31">
        <v>6.73</v>
      </c>
      <c r="C572" s="32">
        <v>67.739999999999995</v>
      </c>
      <c r="D572" s="33" t="s">
        <v>10</v>
      </c>
      <c r="E572" s="47" t="str">
        <f>IF(Table_13[[#This Row],[Temps d''achat]]&lt;4,1,"")</f>
        <v/>
      </c>
      <c r="F572" s="47" t="str">
        <f>IF(Table_13[[#This Row],[Temps d''achat]]&gt;9.5,1,"")</f>
        <v/>
      </c>
      <c r="G572" s="49" t="str">
        <f>IF(Table_13[[#This Row],[Temps d''achat]]&lt;4,Table_13[[#This Row],[Montant]],"")</f>
        <v/>
      </c>
      <c r="H572" s="49" t="str">
        <f>IF(Table_13[[#This Row],[Temps d''achat]]&gt;9.5,Table_13[[#This Row],[Montant]],"")</f>
        <v/>
      </c>
    </row>
    <row r="573" spans="1:8" x14ac:dyDescent="0.3">
      <c r="A573" s="30">
        <v>42</v>
      </c>
      <c r="B573" s="31">
        <v>5.61</v>
      </c>
      <c r="C573" s="32">
        <v>47.22</v>
      </c>
      <c r="D573" s="33" t="s">
        <v>10</v>
      </c>
      <c r="E573" s="47" t="str">
        <f>IF(Table_13[[#This Row],[Temps d''achat]]&lt;4,1,"")</f>
        <v/>
      </c>
      <c r="F573" s="47" t="str">
        <f>IF(Table_13[[#This Row],[Temps d''achat]]&gt;9.5,1,"")</f>
        <v/>
      </c>
      <c r="G573" s="49" t="str">
        <f>IF(Table_13[[#This Row],[Temps d''achat]]&lt;4,Table_13[[#This Row],[Montant]],"")</f>
        <v/>
      </c>
      <c r="H573" s="49" t="str">
        <f>IF(Table_13[[#This Row],[Temps d''achat]]&gt;9.5,Table_13[[#This Row],[Montant]],"")</f>
        <v/>
      </c>
    </row>
    <row r="574" spans="1:8" x14ac:dyDescent="0.3">
      <c r="A574" s="30">
        <v>42</v>
      </c>
      <c r="B574" s="31">
        <v>8.68</v>
      </c>
      <c r="C574" s="32">
        <v>42.13</v>
      </c>
      <c r="D574" s="33" t="s">
        <v>10</v>
      </c>
      <c r="E574" s="47" t="str">
        <f>IF(Table_13[[#This Row],[Temps d''achat]]&lt;4,1,"")</f>
        <v/>
      </c>
      <c r="F574" s="47" t="str">
        <f>IF(Table_13[[#This Row],[Temps d''achat]]&gt;9.5,1,"")</f>
        <v/>
      </c>
      <c r="G574" s="49" t="str">
        <f>IF(Table_13[[#This Row],[Temps d''achat]]&lt;4,Table_13[[#This Row],[Montant]],"")</f>
        <v/>
      </c>
      <c r="H574" s="49" t="str">
        <f>IF(Table_13[[#This Row],[Temps d''achat]]&gt;9.5,Table_13[[#This Row],[Montant]],"")</f>
        <v/>
      </c>
    </row>
    <row r="575" spans="1:8" x14ac:dyDescent="0.3">
      <c r="A575" s="30">
        <v>42</v>
      </c>
      <c r="B575" s="31">
        <v>3.3</v>
      </c>
      <c r="C575" s="32">
        <v>41.24</v>
      </c>
      <c r="D575" s="33" t="s">
        <v>10</v>
      </c>
      <c r="E575" s="47">
        <f>IF(Table_13[[#This Row],[Temps d''achat]]&lt;4,1,"")</f>
        <v>1</v>
      </c>
      <c r="F575" s="47" t="str">
        <f>IF(Table_13[[#This Row],[Temps d''achat]]&gt;9.5,1,"")</f>
        <v/>
      </c>
      <c r="G575" s="49">
        <f>IF(Table_13[[#This Row],[Temps d''achat]]&lt;4,Table_13[[#This Row],[Montant]],"")</f>
        <v>41.24</v>
      </c>
      <c r="H575" s="49" t="str">
        <f>IF(Table_13[[#This Row],[Temps d''achat]]&gt;9.5,Table_13[[#This Row],[Montant]],"")</f>
        <v/>
      </c>
    </row>
    <row r="576" spans="1:8" x14ac:dyDescent="0.3">
      <c r="A576" s="34">
        <v>43</v>
      </c>
      <c r="B576" s="35">
        <v>5.03</v>
      </c>
      <c r="C576" s="36">
        <v>41.59</v>
      </c>
      <c r="D576" s="37" t="s">
        <v>22</v>
      </c>
      <c r="E576" s="47" t="str">
        <f>IF(Table_13[[#This Row],[Temps d''achat]]&lt;4,1,"")</f>
        <v/>
      </c>
      <c r="F576" s="47" t="str">
        <f>IF(Table_13[[#This Row],[Temps d''achat]]&gt;9.5,1,"")</f>
        <v/>
      </c>
      <c r="G576" s="49" t="str">
        <f>IF(Table_13[[#This Row],[Temps d''achat]]&lt;4,Table_13[[#This Row],[Montant]],"")</f>
        <v/>
      </c>
      <c r="H576" s="49" t="str">
        <f>IF(Table_13[[#This Row],[Temps d''achat]]&gt;9.5,Table_13[[#This Row],[Montant]],"")</f>
        <v/>
      </c>
    </row>
    <row r="577" spans="1:8" x14ac:dyDescent="0.3">
      <c r="A577" s="30">
        <v>43</v>
      </c>
      <c r="B577" s="31">
        <v>5.56</v>
      </c>
      <c r="C577" s="32">
        <v>43.2</v>
      </c>
      <c r="D577" s="33" t="s">
        <v>22</v>
      </c>
      <c r="E577" s="47" t="str">
        <f>IF(Table_13[[#This Row],[Temps d''achat]]&lt;4,1,"")</f>
        <v/>
      </c>
      <c r="F577" s="47" t="str">
        <f>IF(Table_13[[#This Row],[Temps d''achat]]&gt;9.5,1,"")</f>
        <v/>
      </c>
      <c r="G577" s="49" t="str">
        <f>IF(Table_13[[#This Row],[Temps d''achat]]&lt;4,Table_13[[#This Row],[Montant]],"")</f>
        <v/>
      </c>
      <c r="H577" s="49" t="str">
        <f>IF(Table_13[[#This Row],[Temps d''achat]]&gt;9.5,Table_13[[#This Row],[Montant]],"")</f>
        <v/>
      </c>
    </row>
    <row r="578" spans="1:8" x14ac:dyDescent="0.3">
      <c r="A578" s="34">
        <v>43</v>
      </c>
      <c r="B578" s="35">
        <v>9.27</v>
      </c>
      <c r="C578" s="36">
        <v>63.57</v>
      </c>
      <c r="D578" s="37" t="s">
        <v>22</v>
      </c>
      <c r="E578" s="47" t="str">
        <f>IF(Table_13[[#This Row],[Temps d''achat]]&lt;4,1,"")</f>
        <v/>
      </c>
      <c r="F578" s="47" t="str">
        <f>IF(Table_13[[#This Row],[Temps d''achat]]&gt;9.5,1,"")</f>
        <v/>
      </c>
      <c r="G578" s="49" t="str">
        <f>IF(Table_13[[#This Row],[Temps d''achat]]&lt;4,Table_13[[#This Row],[Montant]],"")</f>
        <v/>
      </c>
      <c r="H578" s="49" t="str">
        <f>IF(Table_13[[#This Row],[Temps d''achat]]&gt;9.5,Table_13[[#This Row],[Montant]],"")</f>
        <v/>
      </c>
    </row>
    <row r="579" spans="1:8" x14ac:dyDescent="0.3">
      <c r="A579" s="34">
        <v>43</v>
      </c>
      <c r="B579" s="35">
        <v>4.68</v>
      </c>
      <c r="C579" s="36">
        <v>50.07</v>
      </c>
      <c r="D579" s="37" t="s">
        <v>22</v>
      </c>
      <c r="E579" s="47" t="str">
        <f>IF(Table_13[[#This Row],[Temps d''achat]]&lt;4,1,"")</f>
        <v/>
      </c>
      <c r="F579" s="47" t="str">
        <f>IF(Table_13[[#This Row],[Temps d''achat]]&gt;9.5,1,"")</f>
        <v/>
      </c>
      <c r="G579" s="49" t="str">
        <f>IF(Table_13[[#This Row],[Temps d''achat]]&lt;4,Table_13[[#This Row],[Montant]],"")</f>
        <v/>
      </c>
      <c r="H579" s="49" t="str">
        <f>IF(Table_13[[#This Row],[Temps d''achat]]&gt;9.5,Table_13[[#This Row],[Montant]],"")</f>
        <v/>
      </c>
    </row>
    <row r="580" spans="1:8" x14ac:dyDescent="0.3">
      <c r="A580" s="30">
        <v>43</v>
      </c>
      <c r="B580" s="31">
        <v>9.01</v>
      </c>
      <c r="C580" s="32">
        <v>61.06</v>
      </c>
      <c r="D580" s="33" t="s">
        <v>22</v>
      </c>
      <c r="E580" s="47" t="str">
        <f>IF(Table_13[[#This Row],[Temps d''achat]]&lt;4,1,"")</f>
        <v/>
      </c>
      <c r="F580" s="47" t="str">
        <f>IF(Table_13[[#This Row],[Temps d''achat]]&gt;9.5,1,"")</f>
        <v/>
      </c>
      <c r="G580" s="49" t="str">
        <f>IF(Table_13[[#This Row],[Temps d''achat]]&lt;4,Table_13[[#This Row],[Montant]],"")</f>
        <v/>
      </c>
      <c r="H580" s="49" t="str">
        <f>IF(Table_13[[#This Row],[Temps d''achat]]&gt;9.5,Table_13[[#This Row],[Montant]],"")</f>
        <v/>
      </c>
    </row>
    <row r="581" spans="1:8" x14ac:dyDescent="0.3">
      <c r="A581" s="30">
        <v>43</v>
      </c>
      <c r="B581" s="31">
        <v>7</v>
      </c>
      <c r="C581" s="32">
        <v>38.090000000000003</v>
      </c>
      <c r="D581" s="33" t="s">
        <v>10</v>
      </c>
      <c r="E581" s="47" t="str">
        <f>IF(Table_13[[#This Row],[Temps d''achat]]&lt;4,1,"")</f>
        <v/>
      </c>
      <c r="F581" s="47" t="str">
        <f>IF(Table_13[[#This Row],[Temps d''achat]]&gt;9.5,1,"")</f>
        <v/>
      </c>
      <c r="G581" s="49" t="str">
        <f>IF(Table_13[[#This Row],[Temps d''achat]]&lt;4,Table_13[[#This Row],[Montant]],"")</f>
        <v/>
      </c>
      <c r="H581" s="49" t="str">
        <f>IF(Table_13[[#This Row],[Temps d''achat]]&gt;9.5,Table_13[[#This Row],[Montant]],"")</f>
        <v/>
      </c>
    </row>
    <row r="582" spans="1:8" x14ac:dyDescent="0.3">
      <c r="A582" s="30">
        <v>43</v>
      </c>
      <c r="B582" s="31">
        <v>8.85</v>
      </c>
      <c r="C582" s="32">
        <v>66.16</v>
      </c>
      <c r="D582" s="33" t="s">
        <v>10</v>
      </c>
      <c r="E582" s="47" t="str">
        <f>IF(Table_13[[#This Row],[Temps d''achat]]&lt;4,1,"")</f>
        <v/>
      </c>
      <c r="F582" s="47" t="str">
        <f>IF(Table_13[[#This Row],[Temps d''achat]]&gt;9.5,1,"")</f>
        <v/>
      </c>
      <c r="G582" s="49" t="str">
        <f>IF(Table_13[[#This Row],[Temps d''achat]]&lt;4,Table_13[[#This Row],[Montant]],"")</f>
        <v/>
      </c>
      <c r="H582" s="49" t="str">
        <f>IF(Table_13[[#This Row],[Temps d''achat]]&gt;9.5,Table_13[[#This Row],[Montant]],"")</f>
        <v/>
      </c>
    </row>
    <row r="583" spans="1:8" x14ac:dyDescent="0.3">
      <c r="A583" s="30">
        <v>43</v>
      </c>
      <c r="B583" s="31">
        <v>9.18</v>
      </c>
      <c r="C583" s="32">
        <v>65.19</v>
      </c>
      <c r="D583" s="33" t="s">
        <v>10</v>
      </c>
      <c r="E583" s="47" t="str">
        <f>IF(Table_13[[#This Row],[Temps d''achat]]&lt;4,1,"")</f>
        <v/>
      </c>
      <c r="F583" s="47" t="str">
        <f>IF(Table_13[[#This Row],[Temps d''achat]]&gt;9.5,1,"")</f>
        <v/>
      </c>
      <c r="G583" s="49" t="str">
        <f>IF(Table_13[[#This Row],[Temps d''achat]]&lt;4,Table_13[[#This Row],[Montant]],"")</f>
        <v/>
      </c>
      <c r="H583" s="49" t="str">
        <f>IF(Table_13[[#This Row],[Temps d''achat]]&gt;9.5,Table_13[[#This Row],[Montant]],"")</f>
        <v/>
      </c>
    </row>
    <row r="584" spans="1:8" x14ac:dyDescent="0.3">
      <c r="A584" s="30">
        <v>43</v>
      </c>
      <c r="B584" s="31">
        <v>6.23</v>
      </c>
      <c r="C584" s="32">
        <v>42.26</v>
      </c>
      <c r="D584" s="33" t="s">
        <v>10</v>
      </c>
      <c r="E584" s="47" t="str">
        <f>IF(Table_13[[#This Row],[Temps d''achat]]&lt;4,1,"")</f>
        <v/>
      </c>
      <c r="F584" s="47" t="str">
        <f>IF(Table_13[[#This Row],[Temps d''achat]]&gt;9.5,1,"")</f>
        <v/>
      </c>
      <c r="G584" s="49" t="str">
        <f>IF(Table_13[[#This Row],[Temps d''achat]]&lt;4,Table_13[[#This Row],[Montant]],"")</f>
        <v/>
      </c>
      <c r="H584" s="49" t="str">
        <f>IF(Table_13[[#This Row],[Temps d''achat]]&gt;9.5,Table_13[[#This Row],[Montant]],"")</f>
        <v/>
      </c>
    </row>
    <row r="585" spans="1:8" x14ac:dyDescent="0.3">
      <c r="A585" s="30">
        <v>43</v>
      </c>
      <c r="B585" s="31">
        <v>4</v>
      </c>
      <c r="C585" s="32">
        <v>18.28</v>
      </c>
      <c r="D585" s="33" t="s">
        <v>10</v>
      </c>
      <c r="E585" s="47" t="str">
        <f>IF(Table_13[[#This Row],[Temps d''achat]]&lt;4,1,"")</f>
        <v/>
      </c>
      <c r="F585" s="47" t="str">
        <f>IF(Table_13[[#This Row],[Temps d''achat]]&gt;9.5,1,"")</f>
        <v/>
      </c>
      <c r="G585" s="49" t="str">
        <f>IF(Table_13[[#This Row],[Temps d''achat]]&lt;4,Table_13[[#This Row],[Montant]],"")</f>
        <v/>
      </c>
      <c r="H585" s="49" t="str">
        <f>IF(Table_13[[#This Row],[Temps d''achat]]&gt;9.5,Table_13[[#This Row],[Montant]],"")</f>
        <v/>
      </c>
    </row>
    <row r="586" spans="1:8" x14ac:dyDescent="0.3">
      <c r="A586" s="30">
        <v>44</v>
      </c>
      <c r="B586" s="31">
        <v>9.9600000000000009</v>
      </c>
      <c r="C586" s="32">
        <v>78.3</v>
      </c>
      <c r="D586" s="33" t="s">
        <v>22</v>
      </c>
      <c r="E586" s="47" t="str">
        <f>IF(Table_13[[#This Row],[Temps d''achat]]&lt;4,1,"")</f>
        <v/>
      </c>
      <c r="F586" s="47">
        <f>IF(Table_13[[#This Row],[Temps d''achat]]&gt;9.5,1,"")</f>
        <v>1</v>
      </c>
      <c r="G586" s="49" t="str">
        <f>IF(Table_13[[#This Row],[Temps d''achat]]&lt;4,Table_13[[#This Row],[Montant]],"")</f>
        <v/>
      </c>
      <c r="H586" s="49">
        <f>IF(Table_13[[#This Row],[Temps d''achat]]&gt;9.5,Table_13[[#This Row],[Montant]],"")</f>
        <v>78.3</v>
      </c>
    </row>
    <row r="587" spans="1:8" x14ac:dyDescent="0.3">
      <c r="A587" s="34">
        <v>44</v>
      </c>
      <c r="B587" s="35">
        <v>6.44</v>
      </c>
      <c r="C587" s="36">
        <v>95.27</v>
      </c>
      <c r="D587" s="37" t="s">
        <v>22</v>
      </c>
      <c r="E587" s="47" t="str">
        <f>IF(Table_13[[#This Row],[Temps d''achat]]&lt;4,1,"")</f>
        <v/>
      </c>
      <c r="F587" s="47" t="str">
        <f>IF(Table_13[[#This Row],[Temps d''achat]]&gt;9.5,1,"")</f>
        <v/>
      </c>
      <c r="G587" s="49" t="str">
        <f>IF(Table_13[[#This Row],[Temps d''achat]]&lt;4,Table_13[[#This Row],[Montant]],"")</f>
        <v/>
      </c>
      <c r="H587" s="49" t="str">
        <f>IF(Table_13[[#This Row],[Temps d''achat]]&gt;9.5,Table_13[[#This Row],[Montant]],"")</f>
        <v/>
      </c>
    </row>
    <row r="588" spans="1:8" x14ac:dyDescent="0.3">
      <c r="A588" s="30">
        <v>44</v>
      </c>
      <c r="B588" s="31">
        <v>8.7899999999999991</v>
      </c>
      <c r="C588" s="32">
        <v>91.53</v>
      </c>
      <c r="D588" s="33" t="s">
        <v>10</v>
      </c>
      <c r="E588" s="47" t="str">
        <f>IF(Table_13[[#This Row],[Temps d''achat]]&lt;4,1,"")</f>
        <v/>
      </c>
      <c r="F588" s="47" t="str">
        <f>IF(Table_13[[#This Row],[Temps d''achat]]&gt;9.5,1,"")</f>
        <v/>
      </c>
      <c r="G588" s="49" t="str">
        <f>IF(Table_13[[#This Row],[Temps d''achat]]&lt;4,Table_13[[#This Row],[Montant]],"")</f>
        <v/>
      </c>
      <c r="H588" s="49" t="str">
        <f>IF(Table_13[[#This Row],[Temps d''achat]]&gt;9.5,Table_13[[#This Row],[Montant]],"")</f>
        <v/>
      </c>
    </row>
    <row r="589" spans="1:8" x14ac:dyDescent="0.3">
      <c r="A589" s="34">
        <v>44</v>
      </c>
      <c r="B589" s="35">
        <v>5.67</v>
      </c>
      <c r="C589" s="36">
        <v>77.45</v>
      </c>
      <c r="D589" s="37" t="s">
        <v>10</v>
      </c>
      <c r="E589" s="47" t="str">
        <f>IF(Table_13[[#This Row],[Temps d''achat]]&lt;4,1,"")</f>
        <v/>
      </c>
      <c r="F589" s="47" t="str">
        <f>IF(Table_13[[#This Row],[Temps d''achat]]&gt;9.5,1,"")</f>
        <v/>
      </c>
      <c r="G589" s="49" t="str">
        <f>IF(Table_13[[#This Row],[Temps d''achat]]&lt;4,Table_13[[#This Row],[Montant]],"")</f>
        <v/>
      </c>
      <c r="H589" s="49" t="str">
        <f>IF(Table_13[[#This Row],[Temps d''achat]]&gt;9.5,Table_13[[#This Row],[Montant]],"")</f>
        <v/>
      </c>
    </row>
    <row r="590" spans="1:8" x14ac:dyDescent="0.3">
      <c r="A590" s="30">
        <v>44</v>
      </c>
      <c r="B590" s="31">
        <v>3.3</v>
      </c>
      <c r="C590" s="32">
        <v>35.11</v>
      </c>
      <c r="D590" s="33" t="s">
        <v>10</v>
      </c>
      <c r="E590" s="47">
        <f>IF(Table_13[[#This Row],[Temps d''achat]]&lt;4,1,"")</f>
        <v>1</v>
      </c>
      <c r="F590" s="47" t="str">
        <f>IF(Table_13[[#This Row],[Temps d''achat]]&gt;9.5,1,"")</f>
        <v/>
      </c>
      <c r="G590" s="49">
        <f>IF(Table_13[[#This Row],[Temps d''achat]]&lt;4,Table_13[[#This Row],[Montant]],"")</f>
        <v>35.11</v>
      </c>
      <c r="H590" s="49" t="str">
        <f>IF(Table_13[[#This Row],[Temps d''achat]]&gt;9.5,Table_13[[#This Row],[Montant]],"")</f>
        <v/>
      </c>
    </row>
    <row r="591" spans="1:8" x14ac:dyDescent="0.3">
      <c r="A591" s="34">
        <v>44</v>
      </c>
      <c r="B591" s="35">
        <v>10.3</v>
      </c>
      <c r="C591" s="36">
        <v>89.49</v>
      </c>
      <c r="D591" s="37" t="s">
        <v>10</v>
      </c>
      <c r="E591" s="47" t="str">
        <f>IF(Table_13[[#This Row],[Temps d''achat]]&lt;4,1,"")</f>
        <v/>
      </c>
      <c r="F591" s="47">
        <f>IF(Table_13[[#This Row],[Temps d''achat]]&gt;9.5,1,"")</f>
        <v>1</v>
      </c>
      <c r="G591" s="49" t="str">
        <f>IF(Table_13[[#This Row],[Temps d''achat]]&lt;4,Table_13[[#This Row],[Montant]],"")</f>
        <v/>
      </c>
      <c r="H591" s="49">
        <f>IF(Table_13[[#This Row],[Temps d''achat]]&gt;9.5,Table_13[[#This Row],[Montant]],"")</f>
        <v>89.49</v>
      </c>
    </row>
    <row r="592" spans="1:8" x14ac:dyDescent="0.3">
      <c r="A592" s="34">
        <v>45</v>
      </c>
      <c r="B592" s="35">
        <v>8.7100000000000009</v>
      </c>
      <c r="C592" s="36">
        <v>73.91</v>
      </c>
      <c r="D592" s="37" t="s">
        <v>22</v>
      </c>
      <c r="E592" s="47" t="str">
        <f>IF(Table_13[[#This Row],[Temps d''achat]]&lt;4,1,"")</f>
        <v/>
      </c>
      <c r="F592" s="47" t="str">
        <f>IF(Table_13[[#This Row],[Temps d''achat]]&gt;9.5,1,"")</f>
        <v/>
      </c>
      <c r="G592" s="49" t="str">
        <f>IF(Table_13[[#This Row],[Temps d''achat]]&lt;4,Table_13[[#This Row],[Montant]],"")</f>
        <v/>
      </c>
      <c r="H592" s="49" t="str">
        <f>IF(Table_13[[#This Row],[Temps d''achat]]&gt;9.5,Table_13[[#This Row],[Montant]],"")</f>
        <v/>
      </c>
    </row>
    <row r="593" spans="1:8" x14ac:dyDescent="0.3">
      <c r="A593" s="30">
        <v>45</v>
      </c>
      <c r="B593" s="31">
        <v>4.59</v>
      </c>
      <c r="C593" s="32">
        <v>44.25</v>
      </c>
      <c r="D593" s="33" t="s">
        <v>22</v>
      </c>
      <c r="E593" s="47" t="str">
        <f>IF(Table_13[[#This Row],[Temps d''achat]]&lt;4,1,"")</f>
        <v/>
      </c>
      <c r="F593" s="47" t="str">
        <f>IF(Table_13[[#This Row],[Temps d''achat]]&gt;9.5,1,"")</f>
        <v/>
      </c>
      <c r="G593" s="49" t="str">
        <f>IF(Table_13[[#This Row],[Temps d''achat]]&lt;4,Table_13[[#This Row],[Montant]],"")</f>
        <v/>
      </c>
      <c r="H593" s="49" t="str">
        <f>IF(Table_13[[#This Row],[Temps d''achat]]&gt;9.5,Table_13[[#This Row],[Montant]],"")</f>
        <v/>
      </c>
    </row>
    <row r="594" spans="1:8" x14ac:dyDescent="0.3">
      <c r="A594" s="30">
        <v>45</v>
      </c>
      <c r="B594" s="31">
        <v>6.06</v>
      </c>
      <c r="C594" s="32">
        <v>54.51</v>
      </c>
      <c r="D594" s="33" t="s">
        <v>10</v>
      </c>
      <c r="E594" s="47" t="str">
        <f>IF(Table_13[[#This Row],[Temps d''achat]]&lt;4,1,"")</f>
        <v/>
      </c>
      <c r="F594" s="47" t="str">
        <f>IF(Table_13[[#This Row],[Temps d''achat]]&gt;9.5,1,"")</f>
        <v/>
      </c>
      <c r="G594" s="49" t="str">
        <f>IF(Table_13[[#This Row],[Temps d''achat]]&lt;4,Table_13[[#This Row],[Montant]],"")</f>
        <v/>
      </c>
      <c r="H594" s="49" t="str">
        <f>IF(Table_13[[#This Row],[Temps d''achat]]&gt;9.5,Table_13[[#This Row],[Montant]],"")</f>
        <v/>
      </c>
    </row>
    <row r="595" spans="1:8" x14ac:dyDescent="0.3">
      <c r="A595" s="30">
        <v>45</v>
      </c>
      <c r="B595" s="31">
        <v>11.8</v>
      </c>
      <c r="C595" s="32">
        <v>78.2</v>
      </c>
      <c r="D595" s="33" t="s">
        <v>10</v>
      </c>
      <c r="E595" s="47" t="str">
        <f>IF(Table_13[[#This Row],[Temps d''achat]]&lt;4,1,"")</f>
        <v/>
      </c>
      <c r="F595" s="47">
        <f>IF(Table_13[[#This Row],[Temps d''achat]]&gt;9.5,1,"")</f>
        <v>1</v>
      </c>
      <c r="G595" s="49" t="str">
        <f>IF(Table_13[[#This Row],[Temps d''achat]]&lt;4,Table_13[[#This Row],[Montant]],"")</f>
        <v/>
      </c>
      <c r="H595" s="49">
        <f>IF(Table_13[[#This Row],[Temps d''achat]]&gt;9.5,Table_13[[#This Row],[Montant]],"")</f>
        <v>78.2</v>
      </c>
    </row>
    <row r="596" spans="1:8" x14ac:dyDescent="0.3">
      <c r="A596" s="30">
        <v>46</v>
      </c>
      <c r="B596" s="31">
        <v>9.93</v>
      </c>
      <c r="C596" s="32">
        <v>80.16</v>
      </c>
      <c r="D596" s="33" t="s">
        <v>22</v>
      </c>
      <c r="E596" s="47" t="str">
        <f>IF(Table_13[[#This Row],[Temps d''achat]]&lt;4,1,"")</f>
        <v/>
      </c>
      <c r="F596" s="47">
        <f>IF(Table_13[[#This Row],[Temps d''achat]]&gt;9.5,1,"")</f>
        <v>1</v>
      </c>
      <c r="G596" s="49" t="str">
        <f>IF(Table_13[[#This Row],[Temps d''achat]]&lt;4,Table_13[[#This Row],[Montant]],"")</f>
        <v/>
      </c>
      <c r="H596" s="49">
        <f>IF(Table_13[[#This Row],[Temps d''achat]]&gt;9.5,Table_13[[#This Row],[Montant]],"")</f>
        <v>80.16</v>
      </c>
    </row>
    <row r="597" spans="1:8" x14ac:dyDescent="0.3">
      <c r="A597" s="30">
        <v>46</v>
      </c>
      <c r="B597" s="31">
        <v>7.22</v>
      </c>
      <c r="C597" s="32">
        <v>61.92</v>
      </c>
      <c r="D597" s="33" t="s">
        <v>22</v>
      </c>
      <c r="E597" s="47" t="str">
        <f>IF(Table_13[[#This Row],[Temps d''achat]]&lt;4,1,"")</f>
        <v/>
      </c>
      <c r="F597" s="47" t="str">
        <f>IF(Table_13[[#This Row],[Temps d''achat]]&gt;9.5,1,"")</f>
        <v/>
      </c>
      <c r="G597" s="49" t="str">
        <f>IF(Table_13[[#This Row],[Temps d''achat]]&lt;4,Table_13[[#This Row],[Montant]],"")</f>
        <v/>
      </c>
      <c r="H597" s="49" t="str">
        <f>IF(Table_13[[#This Row],[Temps d''achat]]&gt;9.5,Table_13[[#This Row],[Montant]],"")</f>
        <v/>
      </c>
    </row>
    <row r="598" spans="1:8" x14ac:dyDescent="0.3">
      <c r="A598" s="34">
        <v>46</v>
      </c>
      <c r="B598" s="35">
        <v>5.45</v>
      </c>
      <c r="C598" s="36">
        <v>53</v>
      </c>
      <c r="D598" s="37" t="s">
        <v>10</v>
      </c>
      <c r="E598" s="47" t="str">
        <f>IF(Table_13[[#This Row],[Temps d''achat]]&lt;4,1,"")</f>
        <v/>
      </c>
      <c r="F598" s="47" t="str">
        <f>IF(Table_13[[#This Row],[Temps d''achat]]&gt;9.5,1,"")</f>
        <v/>
      </c>
      <c r="G598" s="49" t="str">
        <f>IF(Table_13[[#This Row],[Temps d''achat]]&lt;4,Table_13[[#This Row],[Montant]],"")</f>
        <v/>
      </c>
      <c r="H598" s="49" t="str">
        <f>IF(Table_13[[#This Row],[Temps d''achat]]&gt;9.5,Table_13[[#This Row],[Montant]],"")</f>
        <v/>
      </c>
    </row>
    <row r="599" spans="1:8" x14ac:dyDescent="0.3">
      <c r="A599" s="34">
        <v>46</v>
      </c>
      <c r="B599" s="35">
        <v>8.14</v>
      </c>
      <c r="C599" s="36">
        <v>74.739999999999995</v>
      </c>
      <c r="D599" s="37" t="s">
        <v>10</v>
      </c>
      <c r="E599" s="47" t="str">
        <f>IF(Table_13[[#This Row],[Temps d''achat]]&lt;4,1,"")</f>
        <v/>
      </c>
      <c r="F599" s="47" t="str">
        <f>IF(Table_13[[#This Row],[Temps d''achat]]&gt;9.5,1,"")</f>
        <v/>
      </c>
      <c r="G599" s="49" t="str">
        <f>IF(Table_13[[#This Row],[Temps d''achat]]&lt;4,Table_13[[#This Row],[Montant]],"")</f>
        <v/>
      </c>
      <c r="H599" s="49" t="str">
        <f>IF(Table_13[[#This Row],[Temps d''achat]]&gt;9.5,Table_13[[#This Row],[Montant]],"")</f>
        <v/>
      </c>
    </row>
    <row r="600" spans="1:8" x14ac:dyDescent="0.3">
      <c r="A600" s="30">
        <v>46</v>
      </c>
      <c r="B600" s="31">
        <v>9.6199999999999992</v>
      </c>
      <c r="C600" s="32">
        <v>92.89</v>
      </c>
      <c r="D600" s="33" t="s">
        <v>10</v>
      </c>
      <c r="E600" s="47" t="str">
        <f>IF(Table_13[[#This Row],[Temps d''achat]]&lt;4,1,"")</f>
        <v/>
      </c>
      <c r="F600" s="47">
        <f>IF(Table_13[[#This Row],[Temps d''achat]]&gt;9.5,1,"")</f>
        <v>1</v>
      </c>
      <c r="G600" s="49" t="str">
        <f>IF(Table_13[[#This Row],[Temps d''achat]]&lt;4,Table_13[[#This Row],[Montant]],"")</f>
        <v/>
      </c>
      <c r="H600" s="49">
        <f>IF(Table_13[[#This Row],[Temps d''achat]]&gt;9.5,Table_13[[#This Row],[Montant]],"")</f>
        <v>92.89</v>
      </c>
    </row>
    <row r="601" spans="1:8" x14ac:dyDescent="0.3">
      <c r="A601" s="34">
        <v>46</v>
      </c>
      <c r="B601" s="35">
        <v>9.4700000000000006</v>
      </c>
      <c r="C601" s="36">
        <v>75.08</v>
      </c>
      <c r="D601" s="37" t="s">
        <v>10</v>
      </c>
      <c r="E601" s="47" t="str">
        <f>IF(Table_13[[#This Row],[Temps d''achat]]&lt;4,1,"")</f>
        <v/>
      </c>
      <c r="F601" s="47" t="str">
        <f>IF(Table_13[[#This Row],[Temps d''achat]]&gt;9.5,1,"")</f>
        <v/>
      </c>
      <c r="G601" s="49" t="str">
        <f>IF(Table_13[[#This Row],[Temps d''achat]]&lt;4,Table_13[[#This Row],[Montant]],"")</f>
        <v/>
      </c>
      <c r="H601" s="49" t="str">
        <f>IF(Table_13[[#This Row],[Temps d''achat]]&gt;9.5,Table_13[[#This Row],[Montant]],"")</f>
        <v/>
      </c>
    </row>
    <row r="602" spans="1:8" x14ac:dyDescent="0.3">
      <c r="A602" s="34">
        <v>46</v>
      </c>
      <c r="B602" s="35">
        <v>12.2</v>
      </c>
      <c r="C602" s="36">
        <v>90.89</v>
      </c>
      <c r="D602" s="37" t="s">
        <v>10</v>
      </c>
      <c r="E602" s="47" t="str">
        <f>IF(Table_13[[#This Row],[Temps d''achat]]&lt;4,1,"")</f>
        <v/>
      </c>
      <c r="F602" s="47">
        <f>IF(Table_13[[#This Row],[Temps d''achat]]&gt;9.5,1,"")</f>
        <v>1</v>
      </c>
      <c r="G602" s="49" t="str">
        <f>IF(Table_13[[#This Row],[Temps d''achat]]&lt;4,Table_13[[#This Row],[Montant]],"")</f>
        <v/>
      </c>
      <c r="H602" s="49">
        <f>IF(Table_13[[#This Row],[Temps d''achat]]&gt;9.5,Table_13[[#This Row],[Montant]],"")</f>
        <v>90.89</v>
      </c>
    </row>
    <row r="603" spans="1:8" x14ac:dyDescent="0.3">
      <c r="A603" s="34">
        <v>47</v>
      </c>
      <c r="B603" s="35">
        <v>9.2100000000000009</v>
      </c>
      <c r="C603" s="36">
        <v>62.31</v>
      </c>
      <c r="D603" s="37" t="s">
        <v>22</v>
      </c>
      <c r="E603" s="47" t="str">
        <f>IF(Table_13[[#This Row],[Temps d''achat]]&lt;4,1,"")</f>
        <v/>
      </c>
      <c r="F603" s="47" t="str">
        <f>IF(Table_13[[#This Row],[Temps d''achat]]&gt;9.5,1,"")</f>
        <v/>
      </c>
      <c r="G603" s="49" t="str">
        <f>IF(Table_13[[#This Row],[Temps d''achat]]&lt;4,Table_13[[#This Row],[Montant]],"")</f>
        <v/>
      </c>
      <c r="H603" s="49" t="str">
        <f>IF(Table_13[[#This Row],[Temps d''achat]]&gt;9.5,Table_13[[#This Row],[Montant]],"")</f>
        <v/>
      </c>
    </row>
    <row r="604" spans="1:8" x14ac:dyDescent="0.3">
      <c r="A604" s="30">
        <v>47</v>
      </c>
      <c r="B604" s="31">
        <v>7.59</v>
      </c>
      <c r="C604" s="32">
        <v>83.57</v>
      </c>
      <c r="D604" s="33" t="s">
        <v>22</v>
      </c>
      <c r="E604" s="47" t="str">
        <f>IF(Table_13[[#This Row],[Temps d''achat]]&lt;4,1,"")</f>
        <v/>
      </c>
      <c r="F604" s="47" t="str">
        <f>IF(Table_13[[#This Row],[Temps d''achat]]&gt;9.5,1,"")</f>
        <v/>
      </c>
      <c r="G604" s="49" t="str">
        <f>IF(Table_13[[#This Row],[Temps d''achat]]&lt;4,Table_13[[#This Row],[Montant]],"")</f>
        <v/>
      </c>
      <c r="H604" s="49" t="str">
        <f>IF(Table_13[[#This Row],[Temps d''achat]]&gt;9.5,Table_13[[#This Row],[Montant]],"")</f>
        <v/>
      </c>
    </row>
    <row r="605" spans="1:8" x14ac:dyDescent="0.3">
      <c r="A605" s="30">
        <v>47</v>
      </c>
      <c r="B605" s="31">
        <v>5.23</v>
      </c>
      <c r="C605" s="32">
        <v>40.19</v>
      </c>
      <c r="D605" s="33" t="s">
        <v>22</v>
      </c>
      <c r="E605" s="47" t="str">
        <f>IF(Table_13[[#This Row],[Temps d''achat]]&lt;4,1,"")</f>
        <v/>
      </c>
      <c r="F605" s="47" t="str">
        <f>IF(Table_13[[#This Row],[Temps d''achat]]&gt;9.5,1,"")</f>
        <v/>
      </c>
      <c r="G605" s="49" t="str">
        <f>IF(Table_13[[#This Row],[Temps d''achat]]&lt;4,Table_13[[#This Row],[Montant]],"")</f>
        <v/>
      </c>
      <c r="H605" s="49" t="str">
        <f>IF(Table_13[[#This Row],[Temps d''achat]]&gt;9.5,Table_13[[#This Row],[Montant]],"")</f>
        <v/>
      </c>
    </row>
    <row r="606" spans="1:8" x14ac:dyDescent="0.3">
      <c r="A606" s="34">
        <v>47</v>
      </c>
      <c r="B606" s="35">
        <v>6.36</v>
      </c>
      <c r="C606" s="36">
        <v>67.44</v>
      </c>
      <c r="D606" s="37" t="s">
        <v>22</v>
      </c>
      <c r="E606" s="47" t="str">
        <f>IF(Table_13[[#This Row],[Temps d''achat]]&lt;4,1,"")</f>
        <v/>
      </c>
      <c r="F606" s="47" t="str">
        <f>IF(Table_13[[#This Row],[Temps d''achat]]&gt;9.5,1,"")</f>
        <v/>
      </c>
      <c r="G606" s="49" t="str">
        <f>IF(Table_13[[#This Row],[Temps d''achat]]&lt;4,Table_13[[#This Row],[Montant]],"")</f>
        <v/>
      </c>
      <c r="H606" s="49" t="str">
        <f>IF(Table_13[[#This Row],[Temps d''achat]]&gt;9.5,Table_13[[#This Row],[Montant]],"")</f>
        <v/>
      </c>
    </row>
    <row r="607" spans="1:8" x14ac:dyDescent="0.3">
      <c r="A607" s="30">
        <v>47</v>
      </c>
      <c r="B607" s="31">
        <v>5.03</v>
      </c>
      <c r="C607" s="32">
        <v>31.21</v>
      </c>
      <c r="D607" s="33" t="s">
        <v>22</v>
      </c>
      <c r="E607" s="47" t="str">
        <f>IF(Table_13[[#This Row],[Temps d''achat]]&lt;4,1,"")</f>
        <v/>
      </c>
      <c r="F607" s="47" t="str">
        <f>IF(Table_13[[#This Row],[Temps d''achat]]&gt;9.5,1,"")</f>
        <v/>
      </c>
      <c r="G607" s="49" t="str">
        <f>IF(Table_13[[#This Row],[Temps d''achat]]&lt;4,Table_13[[#This Row],[Montant]],"")</f>
        <v/>
      </c>
      <c r="H607" s="49" t="str">
        <f>IF(Table_13[[#This Row],[Temps d''achat]]&gt;9.5,Table_13[[#This Row],[Montant]],"")</f>
        <v/>
      </c>
    </row>
    <row r="608" spans="1:8" x14ac:dyDescent="0.3">
      <c r="A608" s="30">
        <v>47</v>
      </c>
      <c r="B608" s="31">
        <v>4.5</v>
      </c>
      <c r="C608" s="32">
        <v>64.67</v>
      </c>
      <c r="D608" s="33" t="s">
        <v>10</v>
      </c>
      <c r="E608" s="47" t="str">
        <f>IF(Table_13[[#This Row],[Temps d''achat]]&lt;4,1,"")</f>
        <v/>
      </c>
      <c r="F608" s="47" t="str">
        <f>IF(Table_13[[#This Row],[Temps d''achat]]&gt;9.5,1,"")</f>
        <v/>
      </c>
      <c r="G608" s="49" t="str">
        <f>IF(Table_13[[#This Row],[Temps d''achat]]&lt;4,Table_13[[#This Row],[Montant]],"")</f>
        <v/>
      </c>
      <c r="H608" s="49" t="str">
        <f>IF(Table_13[[#This Row],[Temps d''achat]]&gt;9.5,Table_13[[#This Row],[Montant]],"")</f>
        <v/>
      </c>
    </row>
    <row r="609" spans="1:8" x14ac:dyDescent="0.3">
      <c r="A609" s="30">
        <v>47</v>
      </c>
      <c r="B609" s="31">
        <v>3.6</v>
      </c>
      <c r="C609" s="32">
        <v>30.33</v>
      </c>
      <c r="D609" s="33" t="s">
        <v>10</v>
      </c>
      <c r="E609" s="47">
        <f>IF(Table_13[[#This Row],[Temps d''achat]]&lt;4,1,"")</f>
        <v>1</v>
      </c>
      <c r="F609" s="47" t="str">
        <f>IF(Table_13[[#This Row],[Temps d''achat]]&gt;9.5,1,"")</f>
        <v/>
      </c>
      <c r="G609" s="49">
        <f>IF(Table_13[[#This Row],[Temps d''achat]]&lt;4,Table_13[[#This Row],[Montant]],"")</f>
        <v>30.33</v>
      </c>
      <c r="H609" s="49" t="str">
        <f>IF(Table_13[[#This Row],[Temps d''achat]]&gt;9.5,Table_13[[#This Row],[Montant]],"")</f>
        <v/>
      </c>
    </row>
    <row r="610" spans="1:8" x14ac:dyDescent="0.3">
      <c r="A610" s="30">
        <v>48</v>
      </c>
      <c r="B610" s="31">
        <v>9.58</v>
      </c>
      <c r="C610" s="32">
        <v>77.38</v>
      </c>
      <c r="D610" s="33" t="s">
        <v>22</v>
      </c>
      <c r="E610" s="47" t="str">
        <f>IF(Table_13[[#This Row],[Temps d''achat]]&lt;4,1,"")</f>
        <v/>
      </c>
      <c r="F610" s="47">
        <f>IF(Table_13[[#This Row],[Temps d''achat]]&gt;9.5,1,"")</f>
        <v>1</v>
      </c>
      <c r="G610" s="49" t="str">
        <f>IF(Table_13[[#This Row],[Temps d''achat]]&lt;4,Table_13[[#This Row],[Montant]],"")</f>
        <v/>
      </c>
      <c r="H610" s="49">
        <f>IF(Table_13[[#This Row],[Temps d''achat]]&gt;9.5,Table_13[[#This Row],[Montant]],"")</f>
        <v>77.38</v>
      </c>
    </row>
    <row r="611" spans="1:8" x14ac:dyDescent="0.3">
      <c r="A611" s="34">
        <v>48</v>
      </c>
      <c r="B611" s="35">
        <v>6.09</v>
      </c>
      <c r="C611" s="36">
        <v>65.209999999999994</v>
      </c>
      <c r="D611" s="37" t="s">
        <v>22</v>
      </c>
      <c r="E611" s="47" t="str">
        <f>IF(Table_13[[#This Row],[Temps d''achat]]&lt;4,1,"")</f>
        <v/>
      </c>
      <c r="F611" s="47" t="str">
        <f>IF(Table_13[[#This Row],[Temps d''achat]]&gt;9.5,1,"")</f>
        <v/>
      </c>
      <c r="G611" s="49" t="str">
        <f>IF(Table_13[[#This Row],[Temps d''achat]]&lt;4,Table_13[[#This Row],[Montant]],"")</f>
        <v/>
      </c>
      <c r="H611" s="49" t="str">
        <f>IF(Table_13[[#This Row],[Temps d''achat]]&gt;9.5,Table_13[[#This Row],[Montant]],"")</f>
        <v/>
      </c>
    </row>
    <row r="612" spans="1:8" x14ac:dyDescent="0.3">
      <c r="A612" s="34">
        <v>48</v>
      </c>
      <c r="B612" s="35">
        <v>4</v>
      </c>
      <c r="C612" s="36">
        <v>30.62</v>
      </c>
      <c r="D612" s="37" t="s">
        <v>10</v>
      </c>
      <c r="E612" s="47" t="str">
        <f>IF(Table_13[[#This Row],[Temps d''achat]]&lt;4,1,"")</f>
        <v/>
      </c>
      <c r="F612" s="47" t="str">
        <f>IF(Table_13[[#This Row],[Temps d''achat]]&gt;9.5,1,"")</f>
        <v/>
      </c>
      <c r="G612" s="49" t="str">
        <f>IF(Table_13[[#This Row],[Temps d''achat]]&lt;4,Table_13[[#This Row],[Montant]],"")</f>
        <v/>
      </c>
      <c r="H612" s="49" t="str">
        <f>IF(Table_13[[#This Row],[Temps d''achat]]&gt;9.5,Table_13[[#This Row],[Montant]],"")</f>
        <v/>
      </c>
    </row>
    <row r="613" spans="1:8" x14ac:dyDescent="0.3">
      <c r="A613" s="34">
        <v>48</v>
      </c>
      <c r="B613" s="35">
        <v>5.53</v>
      </c>
      <c r="C613" s="36">
        <v>61.26</v>
      </c>
      <c r="D613" s="37" t="s">
        <v>10</v>
      </c>
      <c r="E613" s="47" t="str">
        <f>IF(Table_13[[#This Row],[Temps d''achat]]&lt;4,1,"")</f>
        <v/>
      </c>
      <c r="F613" s="47" t="str">
        <f>IF(Table_13[[#This Row],[Temps d''achat]]&gt;9.5,1,"")</f>
        <v/>
      </c>
      <c r="G613" s="49" t="str">
        <f>IF(Table_13[[#This Row],[Temps d''achat]]&lt;4,Table_13[[#This Row],[Montant]],"")</f>
        <v/>
      </c>
      <c r="H613" s="49" t="str">
        <f>IF(Table_13[[#This Row],[Temps d''achat]]&gt;9.5,Table_13[[#This Row],[Montant]],"")</f>
        <v/>
      </c>
    </row>
    <row r="614" spans="1:8" x14ac:dyDescent="0.3">
      <c r="A614" s="34">
        <v>48</v>
      </c>
      <c r="B614" s="35">
        <v>6.78</v>
      </c>
      <c r="C614" s="36">
        <v>73.25</v>
      </c>
      <c r="D614" s="37" t="s">
        <v>10</v>
      </c>
      <c r="E614" s="47" t="str">
        <f>IF(Table_13[[#This Row],[Temps d''achat]]&lt;4,1,"")</f>
        <v/>
      </c>
      <c r="F614" s="47" t="str">
        <f>IF(Table_13[[#This Row],[Temps d''achat]]&gt;9.5,1,"")</f>
        <v/>
      </c>
      <c r="G614" s="49" t="str">
        <f>IF(Table_13[[#This Row],[Temps d''achat]]&lt;4,Table_13[[#This Row],[Montant]],"")</f>
        <v/>
      </c>
      <c r="H614" s="49" t="str">
        <f>IF(Table_13[[#This Row],[Temps d''achat]]&gt;9.5,Table_13[[#This Row],[Montant]],"")</f>
        <v/>
      </c>
    </row>
    <row r="615" spans="1:8" x14ac:dyDescent="0.3">
      <c r="A615" s="30">
        <v>48</v>
      </c>
      <c r="B615" s="31">
        <v>5.86</v>
      </c>
      <c r="C615" s="32">
        <v>77.989999999999995</v>
      </c>
      <c r="D615" s="33" t="s">
        <v>10</v>
      </c>
      <c r="E615" s="47" t="str">
        <f>IF(Table_13[[#This Row],[Temps d''achat]]&lt;4,1,"")</f>
        <v/>
      </c>
      <c r="F615" s="47" t="str">
        <f>IF(Table_13[[#This Row],[Temps d''achat]]&gt;9.5,1,"")</f>
        <v/>
      </c>
      <c r="G615" s="49" t="str">
        <f>IF(Table_13[[#This Row],[Temps d''achat]]&lt;4,Table_13[[#This Row],[Montant]],"")</f>
        <v/>
      </c>
      <c r="H615" s="49" t="str">
        <f>IF(Table_13[[#This Row],[Temps d''achat]]&gt;9.5,Table_13[[#This Row],[Montant]],"")</f>
        <v/>
      </c>
    </row>
    <row r="616" spans="1:8" x14ac:dyDescent="0.3">
      <c r="A616" s="30">
        <v>48</v>
      </c>
      <c r="B616" s="31">
        <v>6.23</v>
      </c>
      <c r="C616" s="32">
        <v>36.51</v>
      </c>
      <c r="D616" s="33" t="s">
        <v>10</v>
      </c>
      <c r="E616" s="47" t="str">
        <f>IF(Table_13[[#This Row],[Temps d''achat]]&lt;4,1,"")</f>
        <v/>
      </c>
      <c r="F616" s="47" t="str">
        <f>IF(Table_13[[#This Row],[Temps d''achat]]&gt;9.5,1,"")</f>
        <v/>
      </c>
      <c r="G616" s="49" t="str">
        <f>IF(Table_13[[#This Row],[Temps d''achat]]&lt;4,Table_13[[#This Row],[Montant]],"")</f>
        <v/>
      </c>
      <c r="H616" s="49" t="str">
        <f>IF(Table_13[[#This Row],[Temps d''achat]]&gt;9.5,Table_13[[#This Row],[Montant]],"")</f>
        <v/>
      </c>
    </row>
    <row r="617" spans="1:8" x14ac:dyDescent="0.3">
      <c r="A617" s="34">
        <v>48</v>
      </c>
      <c r="B617" s="35">
        <v>4.6900000000000004</v>
      </c>
      <c r="C617" s="36">
        <v>61.81</v>
      </c>
      <c r="D617" s="37" t="s">
        <v>10</v>
      </c>
      <c r="E617" s="47" t="str">
        <f>IF(Table_13[[#This Row],[Temps d''achat]]&lt;4,1,"")</f>
        <v/>
      </c>
      <c r="F617" s="47" t="str">
        <f>IF(Table_13[[#This Row],[Temps d''achat]]&gt;9.5,1,"")</f>
        <v/>
      </c>
      <c r="G617" s="49" t="str">
        <f>IF(Table_13[[#This Row],[Temps d''achat]]&lt;4,Table_13[[#This Row],[Montant]],"")</f>
        <v/>
      </c>
      <c r="H617" s="49" t="str">
        <f>IF(Table_13[[#This Row],[Temps d''achat]]&gt;9.5,Table_13[[#This Row],[Montant]],"")</f>
        <v/>
      </c>
    </row>
    <row r="618" spans="1:8" x14ac:dyDescent="0.3">
      <c r="A618" s="34">
        <v>48</v>
      </c>
      <c r="B618" s="35">
        <v>5.93</v>
      </c>
      <c r="C618" s="36">
        <v>10.96</v>
      </c>
      <c r="D618" s="37" t="s">
        <v>10</v>
      </c>
      <c r="E618" s="47" t="str">
        <f>IF(Table_13[[#This Row],[Temps d''achat]]&lt;4,1,"")</f>
        <v/>
      </c>
      <c r="F618" s="47" t="str">
        <f>IF(Table_13[[#This Row],[Temps d''achat]]&gt;9.5,1,"")</f>
        <v/>
      </c>
      <c r="G618" s="49" t="str">
        <f>IF(Table_13[[#This Row],[Temps d''achat]]&lt;4,Table_13[[#This Row],[Montant]],"")</f>
        <v/>
      </c>
      <c r="H618" s="49" t="str">
        <f>IF(Table_13[[#This Row],[Temps d''achat]]&gt;9.5,Table_13[[#This Row],[Montant]],"")</f>
        <v/>
      </c>
    </row>
    <row r="619" spans="1:8" x14ac:dyDescent="0.3">
      <c r="A619" s="34">
        <v>49</v>
      </c>
      <c r="B619" s="35">
        <v>6.76</v>
      </c>
      <c r="C619" s="36">
        <v>59.39</v>
      </c>
      <c r="D619" s="37" t="s">
        <v>22</v>
      </c>
      <c r="E619" s="47" t="str">
        <f>IF(Table_13[[#This Row],[Temps d''achat]]&lt;4,1,"")</f>
        <v/>
      </c>
      <c r="F619" s="47" t="str">
        <f>IF(Table_13[[#This Row],[Temps d''achat]]&gt;9.5,1,"")</f>
        <v/>
      </c>
      <c r="G619" s="49" t="str">
        <f>IF(Table_13[[#This Row],[Temps d''achat]]&lt;4,Table_13[[#This Row],[Montant]],"")</f>
        <v/>
      </c>
      <c r="H619" s="49" t="str">
        <f>IF(Table_13[[#This Row],[Temps d''achat]]&gt;9.5,Table_13[[#This Row],[Montant]],"")</f>
        <v/>
      </c>
    </row>
    <row r="620" spans="1:8" x14ac:dyDescent="0.3">
      <c r="A620" s="34">
        <v>49</v>
      </c>
      <c r="B620" s="35">
        <v>6.69</v>
      </c>
      <c r="C620" s="36">
        <v>66.430000000000007</v>
      </c>
      <c r="D620" s="37" t="s">
        <v>10</v>
      </c>
      <c r="E620" s="47" t="str">
        <f>IF(Table_13[[#This Row],[Temps d''achat]]&lt;4,1,"")</f>
        <v/>
      </c>
      <c r="F620" s="47" t="str">
        <f>IF(Table_13[[#This Row],[Temps d''achat]]&gt;9.5,1,"")</f>
        <v/>
      </c>
      <c r="G620" s="49" t="str">
        <f>IF(Table_13[[#This Row],[Temps d''achat]]&lt;4,Table_13[[#This Row],[Montant]],"")</f>
        <v/>
      </c>
      <c r="H620" s="49" t="str">
        <f>IF(Table_13[[#This Row],[Temps d''achat]]&gt;9.5,Table_13[[#This Row],[Montant]],"")</f>
        <v/>
      </c>
    </row>
    <row r="621" spans="1:8" x14ac:dyDescent="0.3">
      <c r="A621" s="30">
        <v>49</v>
      </c>
      <c r="B621" s="31">
        <v>5.61</v>
      </c>
      <c r="C621" s="32">
        <v>71.069999999999993</v>
      </c>
      <c r="D621" s="33" t="s">
        <v>10</v>
      </c>
      <c r="E621" s="47" t="str">
        <f>IF(Table_13[[#This Row],[Temps d''achat]]&lt;4,1,"")</f>
        <v/>
      </c>
      <c r="F621" s="47" t="str">
        <f>IF(Table_13[[#This Row],[Temps d''achat]]&gt;9.5,1,"")</f>
        <v/>
      </c>
      <c r="G621" s="49" t="str">
        <f>IF(Table_13[[#This Row],[Temps d''achat]]&lt;4,Table_13[[#This Row],[Montant]],"")</f>
        <v/>
      </c>
      <c r="H621" s="49" t="str">
        <f>IF(Table_13[[#This Row],[Temps d''achat]]&gt;9.5,Table_13[[#This Row],[Montant]],"")</f>
        <v/>
      </c>
    </row>
    <row r="622" spans="1:8" x14ac:dyDescent="0.3">
      <c r="A622" s="30">
        <v>49</v>
      </c>
      <c r="B622" s="31">
        <v>7.37</v>
      </c>
      <c r="C622" s="32">
        <v>47.75</v>
      </c>
      <c r="D622" s="33" t="s">
        <v>10</v>
      </c>
      <c r="E622" s="47" t="str">
        <f>IF(Table_13[[#This Row],[Temps d''achat]]&lt;4,1,"")</f>
        <v/>
      </c>
      <c r="F622" s="47" t="str">
        <f>IF(Table_13[[#This Row],[Temps d''achat]]&gt;9.5,1,"")</f>
        <v/>
      </c>
      <c r="G622" s="49" t="str">
        <f>IF(Table_13[[#This Row],[Temps d''achat]]&lt;4,Table_13[[#This Row],[Montant]],"")</f>
        <v/>
      </c>
      <c r="H622" s="49" t="str">
        <f>IF(Table_13[[#This Row],[Temps d''achat]]&gt;9.5,Table_13[[#This Row],[Montant]],"")</f>
        <v/>
      </c>
    </row>
    <row r="623" spans="1:8" x14ac:dyDescent="0.3">
      <c r="A623" s="34">
        <v>49</v>
      </c>
      <c r="B623" s="35">
        <v>4</v>
      </c>
      <c r="C623" s="36">
        <v>21.99</v>
      </c>
      <c r="D623" s="37" t="s">
        <v>10</v>
      </c>
      <c r="E623" s="47" t="str">
        <f>IF(Table_13[[#This Row],[Temps d''achat]]&lt;4,1,"")</f>
        <v/>
      </c>
      <c r="F623" s="47" t="str">
        <f>IF(Table_13[[#This Row],[Temps d''achat]]&gt;9.5,1,"")</f>
        <v/>
      </c>
      <c r="G623" s="49" t="str">
        <f>IF(Table_13[[#This Row],[Temps d''achat]]&lt;4,Table_13[[#This Row],[Montant]],"")</f>
        <v/>
      </c>
      <c r="H623" s="49" t="str">
        <f>IF(Table_13[[#This Row],[Temps d''achat]]&gt;9.5,Table_13[[#This Row],[Montant]],"")</f>
        <v/>
      </c>
    </row>
    <row r="624" spans="1:8" x14ac:dyDescent="0.3">
      <c r="A624" s="34">
        <v>50</v>
      </c>
      <c r="B624" s="35">
        <v>5.58</v>
      </c>
      <c r="C624" s="36">
        <v>24.34</v>
      </c>
      <c r="D624" s="37" t="s">
        <v>10</v>
      </c>
      <c r="E624" s="47" t="str">
        <f>IF(Table_13[[#This Row],[Temps d''achat]]&lt;4,1,"")</f>
        <v/>
      </c>
      <c r="F624" s="47" t="str">
        <f>IF(Table_13[[#This Row],[Temps d''achat]]&gt;9.5,1,"")</f>
        <v/>
      </c>
      <c r="G624" s="49" t="str">
        <f>IF(Table_13[[#This Row],[Temps d''achat]]&lt;4,Table_13[[#This Row],[Montant]],"")</f>
        <v/>
      </c>
      <c r="H624" s="49" t="str">
        <f>IF(Table_13[[#This Row],[Temps d''achat]]&gt;9.5,Table_13[[#This Row],[Montant]],"")</f>
        <v/>
      </c>
    </row>
    <row r="625" spans="1:8" x14ac:dyDescent="0.3">
      <c r="A625" s="30">
        <v>50</v>
      </c>
      <c r="B625" s="31">
        <v>6.18</v>
      </c>
      <c r="C625" s="32">
        <v>31.57</v>
      </c>
      <c r="D625" s="33" t="s">
        <v>10</v>
      </c>
      <c r="E625" s="47" t="str">
        <f>IF(Table_13[[#This Row],[Temps d''achat]]&lt;4,1,"")</f>
        <v/>
      </c>
      <c r="F625" s="47" t="str">
        <f>IF(Table_13[[#This Row],[Temps d''achat]]&gt;9.5,1,"")</f>
        <v/>
      </c>
      <c r="G625" s="49" t="str">
        <f>IF(Table_13[[#This Row],[Temps d''achat]]&lt;4,Table_13[[#This Row],[Montant]],"")</f>
        <v/>
      </c>
      <c r="H625" s="49" t="str">
        <f>IF(Table_13[[#This Row],[Temps d''achat]]&gt;9.5,Table_13[[#This Row],[Montant]],"")</f>
        <v/>
      </c>
    </row>
    <row r="626" spans="1:8" x14ac:dyDescent="0.3">
      <c r="A626" s="30">
        <v>50</v>
      </c>
      <c r="B626" s="31">
        <v>8.42</v>
      </c>
      <c r="C626" s="32">
        <v>88.33</v>
      </c>
      <c r="D626" s="33" t="s">
        <v>10</v>
      </c>
      <c r="E626" s="47" t="str">
        <f>IF(Table_13[[#This Row],[Temps d''achat]]&lt;4,1,"")</f>
        <v/>
      </c>
      <c r="F626" s="47" t="str">
        <f>IF(Table_13[[#This Row],[Temps d''achat]]&gt;9.5,1,"")</f>
        <v/>
      </c>
      <c r="G626" s="49" t="str">
        <f>IF(Table_13[[#This Row],[Temps d''achat]]&lt;4,Table_13[[#This Row],[Montant]],"")</f>
        <v/>
      </c>
      <c r="H626" s="49" t="str">
        <f>IF(Table_13[[#This Row],[Temps d''achat]]&gt;9.5,Table_13[[#This Row],[Montant]],"")</f>
        <v/>
      </c>
    </row>
    <row r="627" spans="1:8" x14ac:dyDescent="0.3">
      <c r="A627" s="34">
        <v>50</v>
      </c>
      <c r="B627" s="35">
        <v>5.21</v>
      </c>
      <c r="C627" s="36">
        <v>92.88</v>
      </c>
      <c r="D627" s="37" t="s">
        <v>10</v>
      </c>
      <c r="E627" s="47" t="str">
        <f>IF(Table_13[[#This Row],[Temps d''achat]]&lt;4,1,"")</f>
        <v/>
      </c>
      <c r="F627" s="47" t="str">
        <f>IF(Table_13[[#This Row],[Temps d''achat]]&gt;9.5,1,"")</f>
        <v/>
      </c>
      <c r="G627" s="49" t="str">
        <f>IF(Table_13[[#This Row],[Temps d''achat]]&lt;4,Table_13[[#This Row],[Montant]],"")</f>
        <v/>
      </c>
      <c r="H627" s="49" t="str">
        <f>IF(Table_13[[#This Row],[Temps d''achat]]&gt;9.5,Table_13[[#This Row],[Montant]],"")</f>
        <v/>
      </c>
    </row>
    <row r="628" spans="1:8" x14ac:dyDescent="0.3">
      <c r="A628" s="30">
        <v>50</v>
      </c>
      <c r="B628" s="31">
        <v>1.7</v>
      </c>
      <c r="C628" s="32">
        <v>17.32</v>
      </c>
      <c r="D628" s="33" t="s">
        <v>10</v>
      </c>
      <c r="E628" s="47">
        <f>IF(Table_13[[#This Row],[Temps d''achat]]&lt;4,1,"")</f>
        <v>1</v>
      </c>
      <c r="F628" s="47" t="str">
        <f>IF(Table_13[[#This Row],[Temps d''achat]]&gt;9.5,1,"")</f>
        <v/>
      </c>
      <c r="G628" s="49">
        <f>IF(Table_13[[#This Row],[Temps d''achat]]&lt;4,Table_13[[#This Row],[Montant]],"")</f>
        <v>17.32</v>
      </c>
      <c r="H628" s="49" t="str">
        <f>IF(Table_13[[#This Row],[Temps d''achat]]&gt;9.5,Table_13[[#This Row],[Montant]],"")</f>
        <v/>
      </c>
    </row>
    <row r="629" spans="1:8" x14ac:dyDescent="0.3">
      <c r="A629" s="34">
        <v>51</v>
      </c>
      <c r="B629" s="35">
        <v>6.86</v>
      </c>
      <c r="C629" s="36">
        <v>74.760000000000005</v>
      </c>
      <c r="D629" s="37" t="s">
        <v>22</v>
      </c>
      <c r="E629" s="47" t="str">
        <f>IF(Table_13[[#This Row],[Temps d''achat]]&lt;4,1,"")</f>
        <v/>
      </c>
      <c r="F629" s="47" t="str">
        <f>IF(Table_13[[#This Row],[Temps d''achat]]&gt;9.5,1,"")</f>
        <v/>
      </c>
      <c r="G629" s="49" t="str">
        <f>IF(Table_13[[#This Row],[Temps d''achat]]&lt;4,Table_13[[#This Row],[Montant]],"")</f>
        <v/>
      </c>
      <c r="H629" s="49" t="str">
        <f>IF(Table_13[[#This Row],[Temps d''achat]]&gt;9.5,Table_13[[#This Row],[Montant]],"")</f>
        <v/>
      </c>
    </row>
    <row r="630" spans="1:8" x14ac:dyDescent="0.3">
      <c r="A630" s="34">
        <v>51</v>
      </c>
      <c r="B630" s="35">
        <v>5.25</v>
      </c>
      <c r="C630" s="36">
        <v>44.82</v>
      </c>
      <c r="D630" s="37" t="s">
        <v>22</v>
      </c>
      <c r="E630" s="47" t="str">
        <f>IF(Table_13[[#This Row],[Temps d''achat]]&lt;4,1,"")</f>
        <v/>
      </c>
      <c r="F630" s="47" t="str">
        <f>IF(Table_13[[#This Row],[Temps d''achat]]&gt;9.5,1,"")</f>
        <v/>
      </c>
      <c r="G630" s="49" t="str">
        <f>IF(Table_13[[#This Row],[Temps d''achat]]&lt;4,Table_13[[#This Row],[Montant]],"")</f>
        <v/>
      </c>
      <c r="H630" s="49" t="str">
        <f>IF(Table_13[[#This Row],[Temps d''achat]]&gt;9.5,Table_13[[#This Row],[Montant]],"")</f>
        <v/>
      </c>
    </row>
    <row r="631" spans="1:8" x14ac:dyDescent="0.3">
      <c r="A631" s="30">
        <v>51</v>
      </c>
      <c r="B631" s="31">
        <v>8.34</v>
      </c>
      <c r="C631" s="32">
        <v>70.430000000000007</v>
      </c>
      <c r="D631" s="33" t="s">
        <v>10</v>
      </c>
      <c r="E631" s="47" t="str">
        <f>IF(Table_13[[#This Row],[Temps d''achat]]&lt;4,1,"")</f>
        <v/>
      </c>
      <c r="F631" s="47" t="str">
        <f>IF(Table_13[[#This Row],[Temps d''achat]]&gt;9.5,1,"")</f>
        <v/>
      </c>
      <c r="G631" s="49" t="str">
        <f>IF(Table_13[[#This Row],[Temps d''achat]]&lt;4,Table_13[[#This Row],[Montant]],"")</f>
        <v/>
      </c>
      <c r="H631" s="49" t="str">
        <f>IF(Table_13[[#This Row],[Temps d''achat]]&gt;9.5,Table_13[[#This Row],[Montant]],"")</f>
        <v/>
      </c>
    </row>
    <row r="632" spans="1:8" x14ac:dyDescent="0.3">
      <c r="A632" s="34">
        <v>51</v>
      </c>
      <c r="B632" s="35">
        <v>7.45</v>
      </c>
      <c r="C632" s="36">
        <v>62.85</v>
      </c>
      <c r="D632" s="37" t="s">
        <v>10</v>
      </c>
      <c r="E632" s="47" t="str">
        <f>IF(Table_13[[#This Row],[Temps d''achat]]&lt;4,1,"")</f>
        <v/>
      </c>
      <c r="F632" s="47" t="str">
        <f>IF(Table_13[[#This Row],[Temps d''achat]]&gt;9.5,1,"")</f>
        <v/>
      </c>
      <c r="G632" s="49" t="str">
        <f>IF(Table_13[[#This Row],[Temps d''achat]]&lt;4,Table_13[[#This Row],[Montant]],"")</f>
        <v/>
      </c>
      <c r="H632" s="49" t="str">
        <f>IF(Table_13[[#This Row],[Temps d''achat]]&gt;9.5,Table_13[[#This Row],[Montant]],"")</f>
        <v/>
      </c>
    </row>
    <row r="633" spans="1:8" x14ac:dyDescent="0.3">
      <c r="A633" s="30">
        <v>51</v>
      </c>
      <c r="B633" s="31">
        <v>7.45</v>
      </c>
      <c r="C633" s="32">
        <v>35.75</v>
      </c>
      <c r="D633" s="33" t="s">
        <v>10</v>
      </c>
      <c r="E633" s="47" t="str">
        <f>IF(Table_13[[#This Row],[Temps d''achat]]&lt;4,1,"")</f>
        <v/>
      </c>
      <c r="F633" s="47" t="str">
        <f>IF(Table_13[[#This Row],[Temps d''achat]]&gt;9.5,1,"")</f>
        <v/>
      </c>
      <c r="G633" s="49" t="str">
        <f>IF(Table_13[[#This Row],[Temps d''achat]]&lt;4,Table_13[[#This Row],[Montant]],"")</f>
        <v/>
      </c>
      <c r="H633" s="49" t="str">
        <f>IF(Table_13[[#This Row],[Temps d''achat]]&gt;9.5,Table_13[[#This Row],[Montant]],"")</f>
        <v/>
      </c>
    </row>
    <row r="634" spans="1:8" x14ac:dyDescent="0.3">
      <c r="A634" s="30">
        <v>51</v>
      </c>
      <c r="B634" s="31">
        <v>4.96</v>
      </c>
      <c r="C634" s="32">
        <v>35.53</v>
      </c>
      <c r="D634" s="33" t="s">
        <v>10</v>
      </c>
      <c r="E634" s="47" t="str">
        <f>IF(Table_13[[#This Row],[Temps d''achat]]&lt;4,1,"")</f>
        <v/>
      </c>
      <c r="F634" s="47" t="str">
        <f>IF(Table_13[[#This Row],[Temps d''achat]]&gt;9.5,1,"")</f>
        <v/>
      </c>
      <c r="G634" s="49" t="str">
        <f>IF(Table_13[[#This Row],[Temps d''achat]]&lt;4,Table_13[[#This Row],[Montant]],"")</f>
        <v/>
      </c>
      <c r="H634" s="49" t="str">
        <f>IF(Table_13[[#This Row],[Temps d''achat]]&gt;9.5,Table_13[[#This Row],[Montant]],"")</f>
        <v/>
      </c>
    </row>
    <row r="635" spans="1:8" x14ac:dyDescent="0.3">
      <c r="A635" s="34">
        <v>51</v>
      </c>
      <c r="B635" s="35">
        <v>6.46</v>
      </c>
      <c r="C635" s="36">
        <v>69.069999999999993</v>
      </c>
      <c r="D635" s="37" t="s">
        <v>10</v>
      </c>
      <c r="E635" s="47" t="str">
        <f>IF(Table_13[[#This Row],[Temps d''achat]]&lt;4,1,"")</f>
        <v/>
      </c>
      <c r="F635" s="47" t="str">
        <f>IF(Table_13[[#This Row],[Temps d''achat]]&gt;9.5,1,"")</f>
        <v/>
      </c>
      <c r="G635" s="49" t="str">
        <f>IF(Table_13[[#This Row],[Temps d''achat]]&lt;4,Table_13[[#This Row],[Montant]],"")</f>
        <v/>
      </c>
      <c r="H635" s="49" t="str">
        <f>IF(Table_13[[#This Row],[Temps d''achat]]&gt;9.5,Table_13[[#This Row],[Montant]],"")</f>
        <v/>
      </c>
    </row>
    <row r="636" spans="1:8" x14ac:dyDescent="0.3">
      <c r="A636" s="34">
        <v>51</v>
      </c>
      <c r="B636" s="35">
        <v>11.5</v>
      </c>
      <c r="C636" s="36">
        <v>118.49</v>
      </c>
      <c r="D636" s="37" t="s">
        <v>10</v>
      </c>
      <c r="E636" s="47" t="str">
        <f>IF(Table_13[[#This Row],[Temps d''achat]]&lt;4,1,"")</f>
        <v/>
      </c>
      <c r="F636" s="47">
        <f>IF(Table_13[[#This Row],[Temps d''achat]]&gt;9.5,1,"")</f>
        <v>1</v>
      </c>
      <c r="G636" s="49" t="str">
        <f>IF(Table_13[[#This Row],[Temps d''achat]]&lt;4,Table_13[[#This Row],[Montant]],"")</f>
        <v/>
      </c>
      <c r="H636" s="49">
        <f>IF(Table_13[[#This Row],[Temps d''achat]]&gt;9.5,Table_13[[#This Row],[Montant]],"")</f>
        <v>118.49</v>
      </c>
    </row>
    <row r="637" spans="1:8" x14ac:dyDescent="0.3">
      <c r="A637" s="34">
        <v>52</v>
      </c>
      <c r="B637" s="35">
        <v>6.17</v>
      </c>
      <c r="C637" s="36">
        <v>55.46</v>
      </c>
      <c r="D637" s="37" t="s">
        <v>22</v>
      </c>
      <c r="E637" s="47" t="str">
        <f>IF(Table_13[[#This Row],[Temps d''achat]]&lt;4,1,"")</f>
        <v/>
      </c>
      <c r="F637" s="47" t="str">
        <f>IF(Table_13[[#This Row],[Temps d''achat]]&gt;9.5,1,"")</f>
        <v/>
      </c>
      <c r="G637" s="49" t="str">
        <f>IF(Table_13[[#This Row],[Temps d''achat]]&lt;4,Table_13[[#This Row],[Montant]],"")</f>
        <v/>
      </c>
      <c r="H637" s="49" t="str">
        <f>IF(Table_13[[#This Row],[Temps d''achat]]&gt;9.5,Table_13[[#This Row],[Montant]],"")</f>
        <v/>
      </c>
    </row>
    <row r="638" spans="1:8" x14ac:dyDescent="0.3">
      <c r="A638" s="30">
        <v>52</v>
      </c>
      <c r="B638" s="31">
        <v>4.1399999999999997</v>
      </c>
      <c r="C638" s="32">
        <v>36.58</v>
      </c>
      <c r="D638" s="33" t="s">
        <v>10</v>
      </c>
      <c r="E638" s="47" t="str">
        <f>IF(Table_13[[#This Row],[Temps d''achat]]&lt;4,1,"")</f>
        <v/>
      </c>
      <c r="F638" s="47" t="str">
        <f>IF(Table_13[[#This Row],[Temps d''achat]]&gt;9.5,1,"")</f>
        <v/>
      </c>
      <c r="G638" s="49" t="str">
        <f>IF(Table_13[[#This Row],[Temps d''achat]]&lt;4,Table_13[[#This Row],[Montant]],"")</f>
        <v/>
      </c>
      <c r="H638" s="49" t="str">
        <f>IF(Table_13[[#This Row],[Temps d''achat]]&gt;9.5,Table_13[[#This Row],[Montant]],"")</f>
        <v/>
      </c>
    </row>
    <row r="639" spans="1:8" x14ac:dyDescent="0.3">
      <c r="A639" s="34">
        <v>52</v>
      </c>
      <c r="B639" s="35">
        <v>5.58</v>
      </c>
      <c r="C639" s="36">
        <v>50.66</v>
      </c>
      <c r="D639" s="37" t="s">
        <v>10</v>
      </c>
      <c r="E639" s="47" t="str">
        <f>IF(Table_13[[#This Row],[Temps d''achat]]&lt;4,1,"")</f>
        <v/>
      </c>
      <c r="F639" s="47" t="str">
        <f>IF(Table_13[[#This Row],[Temps d''achat]]&gt;9.5,1,"")</f>
        <v/>
      </c>
      <c r="G639" s="49" t="str">
        <f>IF(Table_13[[#This Row],[Temps d''achat]]&lt;4,Table_13[[#This Row],[Montant]],"")</f>
        <v/>
      </c>
      <c r="H639" s="49" t="str">
        <f>IF(Table_13[[#This Row],[Temps d''achat]]&gt;9.5,Table_13[[#This Row],[Montant]],"")</f>
        <v/>
      </c>
    </row>
    <row r="640" spans="1:8" x14ac:dyDescent="0.3">
      <c r="A640" s="34">
        <v>52</v>
      </c>
      <c r="B640" s="35">
        <v>4.03</v>
      </c>
      <c r="C640" s="36">
        <v>25.68</v>
      </c>
      <c r="D640" s="37" t="s">
        <v>10</v>
      </c>
      <c r="E640" s="47" t="str">
        <f>IF(Table_13[[#This Row],[Temps d''achat]]&lt;4,1,"")</f>
        <v/>
      </c>
      <c r="F640" s="47" t="str">
        <f>IF(Table_13[[#This Row],[Temps d''achat]]&gt;9.5,1,"")</f>
        <v/>
      </c>
      <c r="G640" s="49" t="str">
        <f>IF(Table_13[[#This Row],[Temps d''achat]]&lt;4,Table_13[[#This Row],[Montant]],"")</f>
        <v/>
      </c>
      <c r="H640" s="49" t="str">
        <f>IF(Table_13[[#This Row],[Temps d''achat]]&gt;9.5,Table_13[[#This Row],[Montant]],"")</f>
        <v/>
      </c>
    </row>
    <row r="641" spans="1:8" x14ac:dyDescent="0.3">
      <c r="A641" s="34">
        <v>53</v>
      </c>
      <c r="B641" s="35">
        <v>8.7200000000000006</v>
      </c>
      <c r="C641" s="36">
        <v>70.61</v>
      </c>
      <c r="D641" s="37" t="s">
        <v>22</v>
      </c>
      <c r="E641" s="47" t="str">
        <f>IF(Table_13[[#This Row],[Temps d''achat]]&lt;4,1,"")</f>
        <v/>
      </c>
      <c r="F641" s="47" t="str">
        <f>IF(Table_13[[#This Row],[Temps d''achat]]&gt;9.5,1,"")</f>
        <v/>
      </c>
      <c r="G641" s="49" t="str">
        <f>IF(Table_13[[#This Row],[Temps d''achat]]&lt;4,Table_13[[#This Row],[Montant]],"")</f>
        <v/>
      </c>
      <c r="H641" s="49" t="str">
        <f>IF(Table_13[[#This Row],[Temps d''achat]]&gt;9.5,Table_13[[#This Row],[Montant]],"")</f>
        <v/>
      </c>
    </row>
    <row r="642" spans="1:8" x14ac:dyDescent="0.3">
      <c r="A642" s="34">
        <v>53</v>
      </c>
      <c r="B642" s="35">
        <v>8.0500000000000007</v>
      </c>
      <c r="C642" s="36">
        <v>99.96</v>
      </c>
      <c r="D642" s="37" t="s">
        <v>10</v>
      </c>
      <c r="E642" s="47" t="str">
        <f>IF(Table_13[[#This Row],[Temps d''achat]]&lt;4,1,"")</f>
        <v/>
      </c>
      <c r="F642" s="47" t="str">
        <f>IF(Table_13[[#This Row],[Temps d''achat]]&gt;9.5,1,"")</f>
        <v/>
      </c>
      <c r="G642" s="49" t="str">
        <f>IF(Table_13[[#This Row],[Temps d''achat]]&lt;4,Table_13[[#This Row],[Montant]],"")</f>
        <v/>
      </c>
      <c r="H642" s="49" t="str">
        <f>IF(Table_13[[#This Row],[Temps d''achat]]&gt;9.5,Table_13[[#This Row],[Montant]],"")</f>
        <v/>
      </c>
    </row>
    <row r="643" spans="1:8" x14ac:dyDescent="0.3">
      <c r="A643" s="30">
        <v>54</v>
      </c>
      <c r="B643" s="31">
        <v>4.32</v>
      </c>
      <c r="C643" s="32">
        <v>41.82</v>
      </c>
      <c r="D643" s="33" t="s">
        <v>22</v>
      </c>
      <c r="E643" s="47" t="str">
        <f>IF(Table_13[[#This Row],[Temps d''achat]]&lt;4,1,"")</f>
        <v/>
      </c>
      <c r="F643" s="47" t="str">
        <f>IF(Table_13[[#This Row],[Temps d''achat]]&gt;9.5,1,"")</f>
        <v/>
      </c>
      <c r="G643" s="49" t="str">
        <f>IF(Table_13[[#This Row],[Temps d''achat]]&lt;4,Table_13[[#This Row],[Montant]],"")</f>
        <v/>
      </c>
      <c r="H643" s="49" t="str">
        <f>IF(Table_13[[#This Row],[Temps d''achat]]&gt;9.5,Table_13[[#This Row],[Montant]],"")</f>
        <v/>
      </c>
    </row>
    <row r="644" spans="1:8" x14ac:dyDescent="0.3">
      <c r="A644" s="34">
        <v>54</v>
      </c>
      <c r="B644" s="35">
        <v>7.58</v>
      </c>
      <c r="C644" s="36">
        <v>44.09</v>
      </c>
      <c r="D644" s="37" t="s">
        <v>22</v>
      </c>
      <c r="E644" s="47" t="str">
        <f>IF(Table_13[[#This Row],[Temps d''achat]]&lt;4,1,"")</f>
        <v/>
      </c>
      <c r="F644" s="47" t="str">
        <f>IF(Table_13[[#This Row],[Temps d''achat]]&gt;9.5,1,"")</f>
        <v/>
      </c>
      <c r="G644" s="49" t="str">
        <f>IF(Table_13[[#This Row],[Temps d''achat]]&lt;4,Table_13[[#This Row],[Montant]],"")</f>
        <v/>
      </c>
      <c r="H644" s="49" t="str">
        <f>IF(Table_13[[#This Row],[Temps d''achat]]&gt;9.5,Table_13[[#This Row],[Montant]],"")</f>
        <v/>
      </c>
    </row>
    <row r="645" spans="1:8" x14ac:dyDescent="0.3">
      <c r="A645" s="30">
        <v>54</v>
      </c>
      <c r="B645" s="31">
        <v>9.6199999999999992</v>
      </c>
      <c r="C645" s="32">
        <v>67.069999999999993</v>
      </c>
      <c r="D645" s="33" t="s">
        <v>10</v>
      </c>
      <c r="E645" s="47" t="str">
        <f>IF(Table_13[[#This Row],[Temps d''achat]]&lt;4,1,"")</f>
        <v/>
      </c>
      <c r="F645" s="47">
        <f>IF(Table_13[[#This Row],[Temps d''achat]]&gt;9.5,1,"")</f>
        <v>1</v>
      </c>
      <c r="G645" s="49" t="str">
        <f>IF(Table_13[[#This Row],[Temps d''achat]]&lt;4,Table_13[[#This Row],[Montant]],"")</f>
        <v/>
      </c>
      <c r="H645" s="49">
        <f>IF(Table_13[[#This Row],[Temps d''achat]]&gt;9.5,Table_13[[#This Row],[Montant]],"")</f>
        <v>67.069999999999993</v>
      </c>
    </row>
    <row r="646" spans="1:8" x14ac:dyDescent="0.3">
      <c r="A646" s="30">
        <v>55</v>
      </c>
      <c r="B646" s="31">
        <v>8.69</v>
      </c>
      <c r="C646" s="32">
        <v>72.78</v>
      </c>
      <c r="D646" s="33" t="s">
        <v>10</v>
      </c>
      <c r="E646" s="47" t="str">
        <f>IF(Table_13[[#This Row],[Temps d''achat]]&lt;4,1,"")</f>
        <v/>
      </c>
      <c r="F646" s="47" t="str">
        <f>IF(Table_13[[#This Row],[Temps d''achat]]&gt;9.5,1,"")</f>
        <v/>
      </c>
      <c r="G646" s="49" t="str">
        <f>IF(Table_13[[#This Row],[Temps d''achat]]&lt;4,Table_13[[#This Row],[Montant]],"")</f>
        <v/>
      </c>
      <c r="H646" s="49" t="str">
        <f>IF(Table_13[[#This Row],[Temps d''achat]]&gt;9.5,Table_13[[#This Row],[Montant]],"")</f>
        <v/>
      </c>
    </row>
    <row r="647" spans="1:8" x14ac:dyDescent="0.3">
      <c r="A647" s="34">
        <v>56</v>
      </c>
      <c r="B647" s="35">
        <v>6.51</v>
      </c>
      <c r="C647" s="36">
        <v>67.02</v>
      </c>
      <c r="D647" s="37" t="s">
        <v>10</v>
      </c>
      <c r="E647" s="47" t="str">
        <f>IF(Table_13[[#This Row],[Temps d''achat]]&lt;4,1,"")</f>
        <v/>
      </c>
      <c r="F647" s="47" t="str">
        <f>IF(Table_13[[#This Row],[Temps d''achat]]&gt;9.5,1,"")</f>
        <v/>
      </c>
      <c r="G647" s="49" t="str">
        <f>IF(Table_13[[#This Row],[Temps d''achat]]&lt;4,Table_13[[#This Row],[Montant]],"")</f>
        <v/>
      </c>
      <c r="H647" s="49" t="str">
        <f>IF(Table_13[[#This Row],[Temps d''achat]]&gt;9.5,Table_13[[#This Row],[Montant]],"")</f>
        <v/>
      </c>
    </row>
    <row r="648" spans="1:8" x14ac:dyDescent="0.3">
      <c r="A648" s="34">
        <v>57</v>
      </c>
      <c r="B648" s="35">
        <v>5.85</v>
      </c>
      <c r="C648" s="36">
        <v>28.16</v>
      </c>
      <c r="D648" s="37" t="s">
        <v>10</v>
      </c>
      <c r="E648" s="47" t="str">
        <f>IF(Table_13[[#This Row],[Temps d''achat]]&lt;4,1,"")</f>
        <v/>
      </c>
      <c r="F648" s="47" t="str">
        <f>IF(Table_13[[#This Row],[Temps d''achat]]&gt;9.5,1,"")</f>
        <v/>
      </c>
      <c r="G648" s="49" t="str">
        <f>IF(Table_13[[#This Row],[Temps d''achat]]&lt;4,Table_13[[#This Row],[Montant]],"")</f>
        <v/>
      </c>
      <c r="H648" s="49" t="str">
        <f>IF(Table_13[[#This Row],[Temps d''achat]]&gt;9.5,Table_13[[#This Row],[Montant]],"")</f>
        <v/>
      </c>
    </row>
    <row r="649" spans="1:8" x14ac:dyDescent="0.3">
      <c r="A649" s="34">
        <v>57</v>
      </c>
      <c r="B649" s="35">
        <v>5.96</v>
      </c>
      <c r="C649" s="36">
        <v>84.26</v>
      </c>
      <c r="D649" s="37" t="s">
        <v>10</v>
      </c>
      <c r="E649" s="47" t="str">
        <f>IF(Table_13[[#This Row],[Temps d''achat]]&lt;4,1,"")</f>
        <v/>
      </c>
      <c r="F649" s="47" t="str">
        <f>IF(Table_13[[#This Row],[Temps d''achat]]&gt;9.5,1,"")</f>
        <v/>
      </c>
      <c r="G649" s="49" t="str">
        <f>IF(Table_13[[#This Row],[Temps d''achat]]&lt;4,Table_13[[#This Row],[Montant]],"")</f>
        <v/>
      </c>
      <c r="H649" s="49" t="str">
        <f>IF(Table_13[[#This Row],[Temps d''achat]]&gt;9.5,Table_13[[#This Row],[Montant]],"")</f>
        <v/>
      </c>
    </row>
    <row r="650" spans="1:8" x14ac:dyDescent="0.3">
      <c r="A650" s="30">
        <v>57</v>
      </c>
      <c r="B650" s="31">
        <v>2.7</v>
      </c>
      <c r="C650" s="32">
        <v>16.579999999999998</v>
      </c>
      <c r="D650" s="33" t="s">
        <v>10</v>
      </c>
      <c r="E650" s="47">
        <f>IF(Table_13[[#This Row],[Temps d''achat]]&lt;4,1,"")</f>
        <v>1</v>
      </c>
      <c r="F650" s="47" t="str">
        <f>IF(Table_13[[#This Row],[Temps d''achat]]&gt;9.5,1,"")</f>
        <v/>
      </c>
      <c r="G650" s="49">
        <f>IF(Table_13[[#This Row],[Temps d''achat]]&lt;4,Table_13[[#This Row],[Montant]],"")</f>
        <v>16.579999999999998</v>
      </c>
      <c r="H650" s="49" t="str">
        <f>IF(Table_13[[#This Row],[Temps d''achat]]&gt;9.5,Table_13[[#This Row],[Montant]],"")</f>
        <v/>
      </c>
    </row>
    <row r="651" spans="1:8" x14ac:dyDescent="0.3">
      <c r="A651" s="30">
        <v>57</v>
      </c>
      <c r="B651" s="31">
        <v>13</v>
      </c>
      <c r="C651" s="32">
        <v>67.31</v>
      </c>
      <c r="D651" s="33" t="s">
        <v>10</v>
      </c>
      <c r="E651" s="47" t="str">
        <f>IF(Table_13[[#This Row],[Temps d''achat]]&lt;4,1,"")</f>
        <v/>
      </c>
      <c r="F651" s="47">
        <f>IF(Table_13[[#This Row],[Temps d''achat]]&gt;9.5,1,"")</f>
        <v>1</v>
      </c>
      <c r="G651" s="49" t="str">
        <f>IF(Table_13[[#This Row],[Temps d''achat]]&lt;4,Table_13[[#This Row],[Montant]],"")</f>
        <v/>
      </c>
      <c r="H651" s="49">
        <f>IF(Table_13[[#This Row],[Temps d''achat]]&gt;9.5,Table_13[[#This Row],[Montant]],"")</f>
        <v>67.31</v>
      </c>
    </row>
    <row r="652" spans="1:8" x14ac:dyDescent="0.3">
      <c r="A652" s="30">
        <v>58</v>
      </c>
      <c r="B652" s="31">
        <v>5.36</v>
      </c>
      <c r="C652" s="32">
        <v>53.2</v>
      </c>
      <c r="D652" s="33" t="s">
        <v>22</v>
      </c>
      <c r="E652" s="47" t="str">
        <f>IF(Table_13[[#This Row],[Temps d''achat]]&lt;4,1,"")</f>
        <v/>
      </c>
      <c r="F652" s="47" t="str">
        <f>IF(Table_13[[#This Row],[Temps d''achat]]&gt;9.5,1,"")</f>
        <v/>
      </c>
      <c r="G652" s="49" t="str">
        <f>IF(Table_13[[#This Row],[Temps d''achat]]&lt;4,Table_13[[#This Row],[Montant]],"")</f>
        <v/>
      </c>
      <c r="H652" s="49" t="str">
        <f>IF(Table_13[[#This Row],[Temps d''achat]]&gt;9.5,Table_13[[#This Row],[Montant]],"")</f>
        <v/>
      </c>
    </row>
    <row r="653" spans="1:8" x14ac:dyDescent="0.3">
      <c r="A653" s="34">
        <v>59</v>
      </c>
      <c r="B653" s="35">
        <v>8.5399999999999991</v>
      </c>
      <c r="C653" s="36">
        <v>42.33</v>
      </c>
      <c r="D653" s="37" t="s">
        <v>22</v>
      </c>
      <c r="E653" s="47" t="str">
        <f>IF(Table_13[[#This Row],[Temps d''achat]]&lt;4,1,"")</f>
        <v/>
      </c>
      <c r="F653" s="47" t="str">
        <f>IF(Table_13[[#This Row],[Temps d''achat]]&gt;9.5,1,"")</f>
        <v/>
      </c>
      <c r="G653" s="49" t="str">
        <f>IF(Table_13[[#This Row],[Temps d''achat]]&lt;4,Table_13[[#This Row],[Montant]],"")</f>
        <v/>
      </c>
      <c r="H653" s="49" t="str">
        <f>IF(Table_13[[#This Row],[Temps d''achat]]&gt;9.5,Table_13[[#This Row],[Montant]],"")</f>
        <v/>
      </c>
    </row>
    <row r="654" spans="1:8" x14ac:dyDescent="0.3">
      <c r="A654" s="34">
        <v>60</v>
      </c>
      <c r="B654" s="35">
        <v>4.6900000000000004</v>
      </c>
      <c r="C654" s="36">
        <v>46.24</v>
      </c>
      <c r="D654" s="37" t="s">
        <v>22</v>
      </c>
      <c r="E654" s="47" t="str">
        <f>IF(Table_13[[#This Row],[Temps d''achat]]&lt;4,1,"")</f>
        <v/>
      </c>
      <c r="F654" s="47" t="str">
        <f>IF(Table_13[[#This Row],[Temps d''achat]]&gt;9.5,1,"")</f>
        <v/>
      </c>
      <c r="G654" s="49" t="str">
        <f>IF(Table_13[[#This Row],[Temps d''achat]]&lt;4,Table_13[[#This Row],[Montant]],"")</f>
        <v/>
      </c>
      <c r="H654" s="49" t="str">
        <f>IF(Table_13[[#This Row],[Temps d''achat]]&gt;9.5,Table_13[[#This Row],[Montant]],"")</f>
        <v/>
      </c>
    </row>
    <row r="655" spans="1:8" x14ac:dyDescent="0.3">
      <c r="A655" s="30">
        <v>62</v>
      </c>
      <c r="B655" s="31">
        <v>9.91</v>
      </c>
      <c r="C655" s="32">
        <v>77.400000000000006</v>
      </c>
      <c r="D655" s="33" t="s">
        <v>22</v>
      </c>
      <c r="E655" s="47" t="str">
        <f>IF(Table_13[[#This Row],[Temps d''achat]]&lt;4,1,"")</f>
        <v/>
      </c>
      <c r="F655" s="47">
        <f>IF(Table_13[[#This Row],[Temps d''achat]]&gt;9.5,1,"")</f>
        <v>1</v>
      </c>
      <c r="G655" s="49" t="str">
        <f>IF(Table_13[[#This Row],[Temps d''achat]]&lt;4,Table_13[[#This Row],[Montant]],"")</f>
        <v/>
      </c>
      <c r="H655" s="49">
        <f>IF(Table_13[[#This Row],[Temps d''achat]]&gt;9.5,Table_13[[#This Row],[Montant]],"")</f>
        <v>77.400000000000006</v>
      </c>
    </row>
    <row r="656" spans="1:8" x14ac:dyDescent="0.3">
      <c r="A656" s="30">
        <v>63</v>
      </c>
      <c r="B656" s="31">
        <v>8.5500000000000007</v>
      </c>
      <c r="C656" s="32">
        <v>39.17</v>
      </c>
      <c r="D656" s="33" t="s">
        <v>22</v>
      </c>
      <c r="E656" s="47" t="str">
        <f>IF(Table_13[[#This Row],[Temps d''achat]]&lt;4,1,"")</f>
        <v/>
      </c>
      <c r="F656" s="47" t="str">
        <f>IF(Table_13[[#This Row],[Temps d''achat]]&gt;9.5,1,"")</f>
        <v/>
      </c>
      <c r="G656" s="49" t="str">
        <f>IF(Table_13[[#This Row],[Temps d''achat]]&lt;4,Table_13[[#This Row],[Montant]],"")</f>
        <v/>
      </c>
      <c r="H656" s="49" t="str">
        <f>IF(Table_13[[#This Row],[Temps d''achat]]&gt;9.5,Table_13[[#This Row],[Montant]],"")</f>
        <v/>
      </c>
    </row>
    <row r="657" spans="1:8" x14ac:dyDescent="0.3">
      <c r="A657" s="34">
        <v>64</v>
      </c>
      <c r="B657" s="35">
        <v>8.08</v>
      </c>
      <c r="C657" s="36">
        <v>89.18</v>
      </c>
      <c r="D657" s="37" t="s">
        <v>10</v>
      </c>
      <c r="E657" s="47" t="str">
        <f>IF(Table_13[[#This Row],[Temps d''achat]]&lt;4,1,"")</f>
        <v/>
      </c>
      <c r="F657" s="47" t="str">
        <f>IF(Table_13[[#This Row],[Temps d''achat]]&gt;9.5,1,"")</f>
        <v/>
      </c>
      <c r="G657" s="49" t="str">
        <f>IF(Table_13[[#This Row],[Temps d''achat]]&lt;4,Table_13[[#This Row],[Montant]],"")</f>
        <v/>
      </c>
      <c r="H657" s="49" t="str">
        <f>IF(Table_13[[#This Row],[Temps d''achat]]&gt;9.5,Table_13[[#This Row],[Montant]],"")</f>
        <v/>
      </c>
    </row>
    <row r="658" spans="1:8" x14ac:dyDescent="0.3">
      <c r="A658" s="34">
        <v>67</v>
      </c>
      <c r="B658" s="35">
        <v>4.17</v>
      </c>
      <c r="C658" s="36">
        <v>38.17</v>
      </c>
      <c r="D658" s="37" t="s">
        <v>22</v>
      </c>
      <c r="E658" s="47" t="str">
        <f>IF(Table_13[[#This Row],[Temps d''achat]]&lt;4,1,"")</f>
        <v/>
      </c>
      <c r="F658" s="47" t="str">
        <f>IF(Table_13[[#This Row],[Temps d''achat]]&gt;9.5,1,"")</f>
        <v/>
      </c>
      <c r="G658" s="49" t="str">
        <f>IF(Table_13[[#This Row],[Temps d''achat]]&lt;4,Table_13[[#This Row],[Montant]],"")</f>
        <v/>
      </c>
      <c r="H658" s="49" t="str">
        <f>IF(Table_13[[#This Row],[Temps d''achat]]&gt;9.5,Table_13[[#This Row],[Montant]],"")</f>
        <v/>
      </c>
    </row>
    <row r="659" spans="1:8" x14ac:dyDescent="0.3">
      <c r="A659" s="30">
        <v>67</v>
      </c>
      <c r="B659" s="31">
        <v>5.34</v>
      </c>
      <c r="C659" s="32">
        <v>70.22</v>
      </c>
      <c r="D659" s="33" t="s">
        <v>22</v>
      </c>
      <c r="E659" s="47" t="str">
        <f>IF(Table_13[[#This Row],[Temps d''achat]]&lt;4,1,"")</f>
        <v/>
      </c>
      <c r="F659" s="47" t="str">
        <f>IF(Table_13[[#This Row],[Temps d''achat]]&gt;9.5,1,"")</f>
        <v/>
      </c>
      <c r="G659" s="49" t="str">
        <f>IF(Table_13[[#This Row],[Temps d''achat]]&lt;4,Table_13[[#This Row],[Montant]],"")</f>
        <v/>
      </c>
      <c r="H659" s="49" t="str">
        <f>IF(Table_13[[#This Row],[Temps d''achat]]&gt;9.5,Table_13[[#This Row],[Montant]],"")</f>
        <v/>
      </c>
    </row>
    <row r="660" spans="1:8" x14ac:dyDescent="0.3">
      <c r="A660" s="30">
        <v>68</v>
      </c>
      <c r="B660" s="31">
        <v>4.37</v>
      </c>
      <c r="C660" s="32">
        <v>23.31</v>
      </c>
      <c r="D660" s="33" t="s">
        <v>10</v>
      </c>
      <c r="E660" s="47" t="str">
        <f>IF(Table_13[[#This Row],[Temps d''achat]]&lt;4,1,"")</f>
        <v/>
      </c>
      <c r="F660" s="47" t="str">
        <f>IF(Table_13[[#This Row],[Temps d''achat]]&gt;9.5,1,"")</f>
        <v/>
      </c>
      <c r="G660" s="49" t="str">
        <f>IF(Table_13[[#This Row],[Temps d''achat]]&lt;4,Table_13[[#This Row],[Montant]],"")</f>
        <v/>
      </c>
      <c r="H660" s="49" t="str">
        <f>IF(Table_13[[#This Row],[Temps d''achat]]&gt;9.5,Table_13[[#This Row],[Montant]],"")</f>
        <v/>
      </c>
    </row>
    <row r="661" spans="1:8" x14ac:dyDescent="0.3">
      <c r="A661" s="30">
        <v>74</v>
      </c>
      <c r="B661" s="31">
        <v>6.65</v>
      </c>
      <c r="C661" s="32">
        <v>55.63</v>
      </c>
      <c r="D661" s="33" t="s">
        <v>10</v>
      </c>
      <c r="E661" s="47" t="str">
        <f>IF(Table_13[[#This Row],[Temps d''achat]]&lt;4,1,"")</f>
        <v/>
      </c>
      <c r="F661" s="47" t="str">
        <f>IF(Table_13[[#This Row],[Temps d''achat]]&gt;9.5,1,"")</f>
        <v/>
      </c>
      <c r="G661" s="49" t="str">
        <f>IF(Table_13[[#This Row],[Temps d''achat]]&lt;4,Table_13[[#This Row],[Montant]],"")</f>
        <v/>
      </c>
      <c r="H661" s="49" t="str">
        <f>IF(Table_13[[#This Row],[Temps d''achat]]&gt;9.5,Table_13[[#This Row],[Montant]],"")</f>
        <v/>
      </c>
    </row>
    <row r="662" spans="1:8" x14ac:dyDescent="0.3">
      <c r="C662" s="38"/>
      <c r="E662" s="67">
        <f>SUBTOTAL(109,Table_13[Colonne1])</f>
        <v>47</v>
      </c>
      <c r="F662" s="67">
        <f>SUBTOTAL(109,Table_13[Colonne2])</f>
        <v>91</v>
      </c>
      <c r="G662" s="68">
        <f>SUBTOTAL(109,Table_13[Colonne3])</f>
        <v>1562.7299999999996</v>
      </c>
      <c r="H662" s="68">
        <f>SUBTOTAL(109,Table_13[Colonne4])</f>
        <v>7577.3200000000015</v>
      </c>
    </row>
    <row r="663" spans="1:8" x14ac:dyDescent="0.3">
      <c r="E663" s="47">
        <f>COUNTIF(B:B,"&lt;4")</f>
        <v>47</v>
      </c>
      <c r="F663" s="47">
        <f>COUNTIF(B:B,"&gt;9,5")</f>
        <v>91</v>
      </c>
    </row>
  </sheetData>
  <phoneticPr fontId="1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Dashboard</vt:lpstr>
      <vt:lpstr>DATA</vt:lpstr>
      <vt:lpstr>Évolution CA x catégorie</vt:lpstr>
      <vt:lpstr>Montant x temps</vt:lpstr>
      <vt:lpstr>CA total x catégorie</vt:lpstr>
      <vt:lpstr>Clients x catégorie</vt:lpstr>
      <vt:lpstr>Feuille de calculs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laura akakou</cp:lastModifiedBy>
  <dcterms:created xsi:type="dcterms:W3CDTF">2021-02-27T08:31:49Z</dcterms:created>
  <dcterms:modified xsi:type="dcterms:W3CDTF">2022-02-07T18:19:18Z</dcterms:modified>
</cp:coreProperties>
</file>