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1 - diffusion précédents specta" sheetId="1" state="visible" r:id="rId2"/>
    <sheet name="2 - diffusion de la création" sheetId="2" state="visible" r:id="rId3"/>
    <sheet name="3 - budget prévisionnel" sheetId="3" state="visible" r:id="rId4"/>
    <sheet name="4 - équilibre financier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<sst xmlns="http://schemas.openxmlformats.org/spreadsheetml/2006/main" count="287" uniqueCount="199">
  <si>
    <t xml:space="preserve">Diffusion des précédents spectacles saison 2018/2019 et 1er semestre 2020</t>
  </si>
  <si>
    <t xml:space="preserve">Nom de la création en diffusion</t>
  </si>
  <si>
    <t xml:space="preserve">DEPT 
ou pays si étranger</t>
  </si>
  <si>
    <t xml:space="preserve">Ville </t>
  </si>
  <si>
    <t xml:space="preserve">Lieu ou manifestation de diffusion
</t>
  </si>
  <si>
    <r>
      <rPr>
        <b val="true"/>
        <sz val="9"/>
        <color rgb="FF000000"/>
        <rFont val="Arial Narrow"/>
        <family val="2"/>
        <charset val="1"/>
      </rPr>
      <t xml:space="preserve">Nombre </t>
    </r>
    <r>
      <rPr>
        <b val="true"/>
        <strike val="true"/>
        <sz val="9"/>
        <color rgb="FF000000"/>
        <rFont val="Arial Narrow"/>
        <family val="2"/>
        <charset val="1"/>
      </rPr>
      <t xml:space="preserve"> </t>
    </r>
    <r>
      <rPr>
        <b val="true"/>
        <sz val="9"/>
        <color rgb="FF000000"/>
        <rFont val="Arial Narrow"/>
        <family val="2"/>
        <charset val="1"/>
      </rPr>
      <t xml:space="preserve">d'artistes en tournée </t>
    </r>
  </si>
  <si>
    <t xml:space="preserve">Nombre de techniciens en tournée</t>
  </si>
  <si>
    <t xml:space="preserve">Dates JJ/MM/AAA
1 par ligne</t>
  </si>
  <si>
    <t xml:space="preserve">Nombre de
représentations tout public </t>
  </si>
  <si>
    <t xml:space="preserve">Nombre de
représentations scolaires</t>
  </si>
  <si>
    <t xml:space="preserve">contrat signé ou option en cours de validation ?</t>
  </si>
  <si>
    <t xml:space="preserve">Prix de cession  du spectacle </t>
  </si>
  <si>
    <t xml:space="preserve">Economie du spectacle (cocher)</t>
  </si>
  <si>
    <t xml:space="preserve">cession</t>
  </si>
  <si>
    <t xml:space="preserve">à la recette</t>
  </si>
  <si>
    <t xml:space="preserve">autres (préciser)</t>
  </si>
  <si>
    <t xml:space="preserve">EN PAYS DE LA LOIRE</t>
  </si>
  <si>
    <t xml:space="preserve">Dans votre département</t>
  </si>
  <si>
    <t xml:space="preserve">Le Cinémascope Musical</t>
  </si>
  <si>
    <t xml:space="preserve">Nuillé le Jalais</t>
  </si>
  <si>
    <t xml:space="preserve">école</t>
  </si>
  <si>
    <t xml:space="preserve">x</t>
  </si>
  <si>
    <t xml:space="preserve">Saint Célerin</t>
  </si>
  <si>
    <t xml:space="preserve">Allonnes</t>
  </si>
  <si>
    <t xml:space="preserve">Festival Actes</t>
  </si>
  <si>
    <t xml:space="preserve">Le Mans</t>
  </si>
  <si>
    <t xml:space="preserve">Epicerie sur le Zinc</t>
  </si>
  <si>
    <t xml:space="preserve">Saint Calais</t>
  </si>
  <si>
    <t xml:space="preserve">cinéma Zoom</t>
  </si>
  <si>
    <t xml:space="preserve">Saint Pavace</t>
  </si>
  <si>
    <t xml:space="preserve">La Chapelle st Rémy</t>
  </si>
  <si>
    <t xml:space="preserve">Bouloire</t>
  </si>
  <si>
    <t xml:space="preserve">Théâtre Epidaure</t>
  </si>
  <si>
    <t xml:space="preserve">Festimioches</t>
  </si>
  <si>
    <t xml:space="preserve">engagement</t>
  </si>
  <si>
    <t xml:space="preserve">Champagné</t>
  </si>
  <si>
    <t xml:space="preserve">sce culturel</t>
  </si>
  <si>
    <t xml:space="preserve">Changé</t>
  </si>
  <si>
    <t xml:space="preserve">Le Rabelais</t>
  </si>
  <si>
    <t xml:space="preserve">festival</t>
  </si>
  <si>
    <t xml:space="preserve">Coudrecieux</t>
  </si>
  <si>
    <t xml:space="preserve">Festiliens</t>
  </si>
  <si>
    <t xml:space="preserve">Sillé le Guillaume</t>
  </si>
  <si>
    <t xml:space="preserve">Kikloche</t>
  </si>
  <si>
    <t xml:space="preserve">Laigné en Belin</t>
  </si>
  <si>
    <t xml:space="preserve">école de musique</t>
  </si>
  <si>
    <t xml:space="preserve">signé</t>
  </si>
  <si>
    <t xml:space="preserve">Sous-total</t>
  </si>
  <si>
    <t xml:space="preserve">Dans les autres départements</t>
  </si>
  <si>
    <t xml:space="preserve">Parade des Barons Freaks</t>
  </si>
  <si>
    <t xml:space="preserve">Laval</t>
  </si>
  <si>
    <t xml:space="preserve">Légendes d’Hyborée</t>
  </si>
  <si>
    <t xml:space="preserve">TOTAL en Pays de la Loire</t>
  </si>
  <si>
    <t xml:space="preserve">HORS PAYS DE LA LOIRE</t>
  </si>
  <si>
    <t xml:space="preserve">Alençon</t>
  </si>
  <si>
    <t xml:space="preserve">Journée du Libre</t>
  </si>
  <si>
    <t xml:space="preserve">option</t>
  </si>
  <si>
    <t xml:space="preserve">TOTAL  Hors Pays de la Loire</t>
  </si>
  <si>
    <t xml:space="preserve">TOTAL GENERAL</t>
  </si>
  <si>
    <t xml:space="preserve">Plan de diffusion de la création objet du dossier</t>
  </si>
  <si>
    <t xml:space="preserve">Nom de la création :</t>
  </si>
  <si>
    <t xml:space="preserve">Micmac au Bivouac</t>
  </si>
  <si>
    <t xml:space="preserve">Nombre d'artistes en tournée</t>
  </si>
  <si>
    <t xml:space="preserve">Prix de cession du spectacle </t>
  </si>
  <si>
    <t xml:space="preserve">Budget prévisionnel</t>
  </si>
  <si>
    <t xml:space="preserve">Nom de la création : Micmac au Bivouac</t>
  </si>
  <si>
    <t xml:space="preserve">Nom de la compagnie : Barons Freaks / AMMD</t>
  </si>
  <si>
    <t xml:space="preserve">Dépenses</t>
  </si>
  <si>
    <t xml:space="preserve">Montant
en €*</t>
  </si>
  <si>
    <t xml:space="preserve">%</t>
  </si>
  <si>
    <t xml:space="preserve">Recettes</t>
  </si>
  <si>
    <t xml:space="preserve">1- Frais artistiques et techniques liés à la création (répétitions + première représentation)</t>
  </si>
  <si>
    <t xml:space="preserve">1. Subventions et aides spécifiques à ce projet</t>
  </si>
  <si>
    <r>
      <rPr>
        <b val="true"/>
        <sz val="10"/>
        <color rgb="FF000000"/>
        <rFont val="Arial Narrow"/>
        <family val="2"/>
        <charset val="1"/>
      </rPr>
      <t xml:space="preserve">1.1 - salaires bruts personnel artistique</t>
    </r>
    <r>
      <rPr>
        <b val="true"/>
        <i val="true"/>
        <sz val="10"/>
        <color rgb="FF000000"/>
        <rFont val="Arial Narrow"/>
        <family val="2"/>
        <charset val="1"/>
      </rPr>
      <t xml:space="preserve"> </t>
    </r>
  </si>
  <si>
    <t xml:space="preserve">nbre artistes</t>
  </si>
  <si>
    <t xml:space="preserve">jours travaillés</t>
  </si>
  <si>
    <t xml:space="preserve">salaire journalier</t>
  </si>
  <si>
    <r>
      <rPr>
        <sz val="10"/>
        <color rgb="FF000000"/>
        <rFont val="Arial Narrow"/>
        <family val="2"/>
        <charset val="1"/>
      </rPr>
      <t xml:space="preserve">1.1 - communale</t>
    </r>
    <r>
      <rPr>
        <i val="true"/>
        <sz val="10"/>
        <color rgb="FF000000"/>
        <rFont val="Arial Narrow"/>
        <family val="2"/>
        <charset val="1"/>
      </rPr>
      <t xml:space="preserve"> (préciser)</t>
    </r>
  </si>
  <si>
    <t xml:space="preserve">a) répétitions</t>
  </si>
  <si>
    <r>
      <rPr>
        <sz val="10"/>
        <color rgb="FF000000"/>
        <rFont val="Arial Narrow"/>
        <family val="2"/>
        <charset val="1"/>
      </rPr>
      <t xml:space="preserve">1.2 - intercommunale</t>
    </r>
    <r>
      <rPr>
        <i val="true"/>
        <sz val="10"/>
        <color rgb="FF000000"/>
        <rFont val="Arial Narrow"/>
        <family val="2"/>
        <charset val="1"/>
      </rPr>
      <t xml:space="preserve"> (préciser)</t>
    </r>
  </si>
  <si>
    <t xml:space="preserve">musiciens</t>
  </si>
  <si>
    <r>
      <rPr>
        <sz val="10"/>
        <color rgb="FF000000"/>
        <rFont val="Arial Narrow"/>
        <family val="2"/>
        <charset val="1"/>
      </rPr>
      <t xml:space="preserve">1.3 - départementale</t>
    </r>
    <r>
      <rPr>
        <i val="true"/>
        <sz val="10"/>
        <color rgb="FF000000"/>
        <rFont val="Arial Narrow"/>
        <family val="2"/>
        <charset val="1"/>
      </rPr>
      <t xml:space="preserve"> (préciser)</t>
    </r>
  </si>
  <si>
    <t xml:space="preserve">Regard extérieur mise en scène</t>
  </si>
  <si>
    <r>
      <rPr>
        <sz val="10"/>
        <color rgb="FF000000"/>
        <rFont val="Arial Narrow"/>
        <family val="2"/>
        <charset val="1"/>
      </rPr>
      <t xml:space="preserve">1.4 - régionale</t>
    </r>
    <r>
      <rPr>
        <i val="true"/>
        <sz val="10"/>
        <color rgb="FF000000"/>
        <rFont val="Arial Narrow"/>
        <family val="2"/>
        <charset val="1"/>
      </rPr>
      <t xml:space="preserve"> </t>
    </r>
  </si>
  <si>
    <t xml:space="preserve">Regard extérieur musique</t>
  </si>
  <si>
    <r>
      <rPr>
        <sz val="10"/>
        <color rgb="FF000000"/>
        <rFont val="Arial Narrow"/>
        <family val="2"/>
        <charset val="1"/>
      </rPr>
      <t xml:space="preserve">1.5 - nationale </t>
    </r>
    <r>
      <rPr>
        <i val="true"/>
        <sz val="10"/>
        <color rgb="FF000000"/>
        <rFont val="Arial Narrow"/>
        <family val="2"/>
        <charset val="1"/>
      </rPr>
      <t xml:space="preserve">(préciser)</t>
    </r>
  </si>
  <si>
    <t xml:space="preserve">b) première représentation</t>
  </si>
  <si>
    <r>
      <rPr>
        <sz val="10"/>
        <color rgb="FF000000"/>
        <rFont val="Arial Narrow"/>
        <family val="2"/>
        <charset val="1"/>
      </rPr>
      <t xml:space="preserve">1.6 - organismes professionnels </t>
    </r>
    <r>
      <rPr>
        <i val="true"/>
        <sz val="10"/>
        <color rgb="FF000000"/>
        <rFont val="Arial Narrow"/>
        <family val="2"/>
        <charset val="1"/>
      </rPr>
      <t xml:space="preserve">(à détailler)</t>
    </r>
  </si>
  <si>
    <r>
      <rPr>
        <sz val="10"/>
        <color rgb="FF000000"/>
        <rFont val="Arial Narrow"/>
        <family val="2"/>
        <charset val="1"/>
      </rPr>
      <t xml:space="preserve">1.7 - autres</t>
    </r>
    <r>
      <rPr>
        <i val="true"/>
        <sz val="10"/>
        <color rgb="FF000000"/>
        <rFont val="Arial Narrow"/>
        <family val="2"/>
        <charset val="1"/>
      </rPr>
      <t xml:space="preserve"> (à détailler)</t>
    </r>
  </si>
  <si>
    <r>
      <rPr>
        <b val="true"/>
        <sz val="10"/>
        <color rgb="FF000000"/>
        <rFont val="Arial Narrow"/>
        <family val="2"/>
        <charset val="1"/>
      </rPr>
      <t xml:space="preserve">1.2 - salaire brut responsable artistique du projet</t>
    </r>
    <r>
      <rPr>
        <sz val="10"/>
        <color rgb="FF000000"/>
        <rFont val="Arial Narrow"/>
        <family val="2"/>
        <charset val="1"/>
      </rPr>
      <t xml:space="preserve"> (chorégraphe/ metteur en scène/ compositeur…)</t>
    </r>
  </si>
  <si>
    <t xml:space="preserve">2 - Partenariat privé (mécénat)</t>
  </si>
  <si>
    <t xml:space="preserve">           - (détailler)</t>
  </si>
  <si>
    <t xml:space="preserve">1.3 - salaires bruts personnel technique et de production</t>
  </si>
  <si>
    <t xml:space="preserve">nbre techniciens</t>
  </si>
  <si>
    <t xml:space="preserve">           - </t>
  </si>
  <si>
    <t xml:space="preserve">a) production</t>
  </si>
  <si>
    <t xml:space="preserve">b) répétitions</t>
  </si>
  <si>
    <t xml:space="preserve">c) première représentation</t>
  </si>
  <si>
    <t xml:space="preserve">3 - Recettes propres</t>
  </si>
  <si>
    <t xml:space="preserve">1.4 - cotisations sociales patronales </t>
  </si>
  <si>
    <t xml:space="preserve">(inclus ds. Masses salariales)</t>
  </si>
  <si>
    <t xml:space="preserve"> 3.1 - recette 1ère représentation (cession ou billetterie)</t>
  </si>
  <si>
    <r>
      <rPr>
        <sz val="10"/>
        <color rgb="FF000000"/>
        <rFont val="Arial Narrow"/>
        <family val="2"/>
        <charset val="1"/>
      </rPr>
      <t xml:space="preserve"> 3.2 - coproductions </t>
    </r>
    <r>
      <rPr>
        <i val="true"/>
        <sz val="10"/>
        <color rgb="FF000000"/>
        <rFont val="Arial Narrow"/>
        <family val="2"/>
        <charset val="1"/>
      </rPr>
      <t xml:space="preserve">(à détailler)</t>
    </r>
  </si>
  <si>
    <t xml:space="preserve">1.5 - frais d'hébergement/repas/déplacement et défraiements équipe</t>
  </si>
  <si>
    <t xml:space="preserve">       - déplacements</t>
  </si>
  <si>
    <t xml:space="preserve">       - hébergement</t>
  </si>
  <si>
    <r>
      <rPr>
        <sz val="10"/>
        <color rgb="FF000000"/>
        <rFont val="Arial Narrow"/>
        <family val="2"/>
        <charset val="1"/>
      </rPr>
      <t xml:space="preserve"> 3.3 - autres recettes propres </t>
    </r>
    <r>
      <rPr>
        <i val="true"/>
        <sz val="10"/>
        <color rgb="FF000000"/>
        <rFont val="Arial Narrow"/>
        <family val="2"/>
        <charset val="1"/>
      </rPr>
      <t xml:space="preserve">(à détailler)</t>
    </r>
  </si>
  <si>
    <t xml:space="preserve">       - repas</t>
  </si>
  <si>
    <t xml:space="preserve">(pour les préachats : indiquer la quote part affectée à la création, hors coût plateau)</t>
  </si>
  <si>
    <t xml:space="preserve">1.6 - frais techniques (transport matériel, etc.)</t>
  </si>
  <si>
    <t xml:space="preserve">1.7 - décors, costumes, accessoires</t>
  </si>
  <si>
    <t xml:space="preserve">4 - Autofinancement</t>
  </si>
  <si>
    <t xml:space="preserve">1.8 - communication</t>
  </si>
  <si>
    <r>
      <rPr>
        <sz val="10"/>
        <color rgb="FF000000"/>
        <rFont val="Arial Narrow"/>
        <family val="2"/>
        <charset val="1"/>
      </rPr>
      <t xml:space="preserve">         - </t>
    </r>
    <r>
      <rPr>
        <i val="true"/>
        <sz val="10"/>
        <color rgb="FF000000"/>
        <rFont val="Arial Narrow"/>
        <family val="2"/>
        <charset val="1"/>
      </rPr>
      <t xml:space="preserve">(préciser si fléchage d'une quote part d'une aide au fonctionnement)</t>
    </r>
  </si>
  <si>
    <t xml:space="preserve">1.9 - droits d'auteurs</t>
  </si>
  <si>
    <t xml:space="preserve">1.10 - autres (caméra, logiciels)</t>
  </si>
  <si>
    <t xml:space="preserve">S/Total frais artistiques et techniques</t>
  </si>
  <si>
    <t xml:space="preserve">2 - Frais de fonctionnement</t>
  </si>
  <si>
    <r>
      <rPr>
        <sz val="10"/>
        <color rgb="FF000000"/>
        <rFont val="Arial Narrow"/>
        <family val="2"/>
        <charset val="1"/>
      </rPr>
      <t xml:space="preserve">2.1 - frais administratifs </t>
    </r>
    <r>
      <rPr>
        <i val="true"/>
        <sz val="10"/>
        <color rgb="FF000000"/>
        <rFont val="Arial Narrow"/>
        <family val="2"/>
        <charset val="1"/>
      </rPr>
      <t xml:space="preserve">(téléphone, timbres, fourniture bureau…)</t>
    </r>
  </si>
  <si>
    <t xml:space="preserve">5 - Autres recettes</t>
  </si>
  <si>
    <t xml:space="preserve">2.2 - frais de personnel administratif (coût employeur)</t>
  </si>
  <si>
    <r>
      <rPr>
        <sz val="10"/>
        <color rgb="FF000000"/>
        <rFont val="Arial Narrow"/>
        <family val="2"/>
        <charset val="1"/>
      </rPr>
      <t xml:space="preserve">        -</t>
    </r>
    <r>
      <rPr>
        <i val="true"/>
        <sz val="10"/>
        <color rgb="FF000000"/>
        <rFont val="Arial Narrow"/>
        <family val="2"/>
        <charset val="1"/>
      </rPr>
      <t xml:space="preserve"> financement participatif</t>
    </r>
  </si>
  <si>
    <t xml:space="preserve">2.3- divers : assurances, impots et taxes, autres (précisez) </t>
  </si>
  <si>
    <t xml:space="preserve">S/total frais de fonctionnement</t>
  </si>
  <si>
    <t xml:space="preserve">TOTAL DES DEPENSES</t>
  </si>
  <si>
    <t xml:space="preserve">TOTAL DES RECETTES</t>
  </si>
  <si>
    <t xml:space="preserve">          Valorisation des mises à disposition  en dépenses dans le cadre d'une résidence</t>
  </si>
  <si>
    <t xml:space="preserve">% par rapport au total</t>
  </si>
  <si>
    <t xml:space="preserve">Valorisation des mises à dispositions en recettes</t>
  </si>
  <si>
    <t xml:space="preserve">         - personnel</t>
  </si>
  <si>
    <t xml:space="preserve">. technique</t>
  </si>
  <si>
    <t xml:space="preserve">. personnel administratif                  </t>
  </si>
  <si>
    <t xml:space="preserve">. autres (préciser)</t>
  </si>
  <si>
    <t xml:space="preserve">        -  résidences</t>
  </si>
  <si>
    <t xml:space="preserve">         - résidences</t>
  </si>
  <si>
    <t xml:space="preserve">. locaux de travail (plateau, etc.)</t>
  </si>
  <si>
    <t xml:space="preserve">. hébergements              </t>
  </si>
  <si>
    <t xml:space="preserve">. repas              </t>
  </si>
  <si>
    <t xml:space="preserve">         - véhicules</t>
  </si>
  <si>
    <r>
      <rPr>
        <sz val="10"/>
        <color rgb="FF000000"/>
        <rFont val="Arial Narrow"/>
        <family val="2"/>
        <charset val="1"/>
      </rPr>
      <t xml:space="preserve">         - communication </t>
    </r>
    <r>
      <rPr>
        <i val="true"/>
        <sz val="10"/>
        <color rgb="FF000000"/>
        <rFont val="Arial Narrow"/>
        <family val="2"/>
        <charset val="1"/>
      </rPr>
      <t xml:space="preserve">(préciser)</t>
    </r>
  </si>
  <si>
    <t xml:space="preserve">         - communication (préciser)</t>
  </si>
  <si>
    <t xml:space="preserve">         - autres</t>
  </si>
  <si>
    <t xml:space="preserve">Préciser l'identité des partenaires </t>
  </si>
  <si>
    <t xml:space="preserve">AMMD, EMI Saint Calais</t>
  </si>
  <si>
    <t xml:space="preserve">TOTAL</t>
  </si>
  <si>
    <t xml:space="preserve">DEPENSES</t>
  </si>
  <si>
    <t xml:space="preserve">RECETTES</t>
  </si>
  <si>
    <t xml:space="preserve">1- Frais artistiques et techniques liés à la création</t>
  </si>
  <si>
    <t xml:space="preserve">1- Subventions</t>
  </si>
  <si>
    <t xml:space="preserve">3 - Valorisation des mises à disposition</t>
  </si>
  <si>
    <t xml:space="preserve">6 - Valorisation des mises à disposition</t>
  </si>
  <si>
    <t xml:space="preserve">TOTAL GENERAL DEPENSES</t>
  </si>
  <si>
    <t xml:space="preserve">TOTAL GENERAL RECETTES</t>
  </si>
  <si>
    <t xml:space="preserve">* : Les montants sont HT pour tout bénéficiaire récupérant la TVA et TTC lorsque le bénéficiaire ne récupère pas la TVA</t>
  </si>
  <si>
    <r>
      <rPr>
        <b val="true"/>
        <sz val="10"/>
        <rFont val="Arial Narrow"/>
        <family val="2"/>
        <charset val="1"/>
      </rPr>
      <t xml:space="preserve">Les colonnes recettes et dépenses doivent être </t>
    </r>
    <r>
      <rPr>
        <b val="true"/>
        <sz val="10"/>
        <color rgb="FFFF0000"/>
        <rFont val="Arial Narrow"/>
        <family val="2"/>
        <charset val="1"/>
      </rPr>
      <t xml:space="preserve">équilibrées.</t>
    </r>
    <r>
      <rPr>
        <b val="true"/>
        <sz val="10"/>
        <rFont val="Arial Narrow"/>
        <family val="2"/>
        <charset val="1"/>
      </rPr>
      <t xml:space="preserve"> Détailler obligatoirement en annexe tout poste supérieur à 4 000 €</t>
    </r>
  </si>
  <si>
    <t xml:space="preserve">Budget certifié exact par (nom et signature du représentant légal de la structure)</t>
  </si>
  <si>
    <t xml:space="preserve">Le : </t>
  </si>
  <si>
    <t xml:space="preserve">A : </t>
  </si>
  <si>
    <t xml:space="preserve">EQUILIBRE FINANCIER</t>
  </si>
  <si>
    <t xml:space="preserve">Si certains comptables présentent systématiquement dans leurs rapports des indicateurs relatif à l'équilibre financier, de nombreuses associations ne disposent pas de ces éléments.</t>
  </si>
  <si>
    <t xml:space="preserve">C'est pourquoi, nous vous demandons de bien vouloir compléter ce tableau à partir de vos deux derniers comptes de bilan et résultat.</t>
  </si>
  <si>
    <t xml:space="preserve">Nom de votre structure :</t>
  </si>
  <si>
    <t xml:space="preserve">n-2</t>
  </si>
  <si>
    <t xml:space="preserve">n-1</t>
  </si>
  <si>
    <t xml:space="preserve">FOND DE ROULEMENT</t>
  </si>
  <si>
    <t xml:space="preserve">Bilan passif</t>
  </si>
  <si>
    <t xml:space="preserve">Fonds associations, réserves et report à nouveau</t>
  </si>
  <si>
    <t xml:space="preserve">Résultat de l'exercice</t>
  </si>
  <si>
    <t xml:space="preserve">Somme des provisions et subventions d'investissement</t>
  </si>
  <si>
    <t xml:space="preserve">Emprunts et dettes assimilées</t>
  </si>
  <si>
    <t xml:space="preserve">Groupes et associés</t>
  </si>
  <si>
    <t xml:space="preserve">CAPITAUX PERMANENTS</t>
  </si>
  <si>
    <t xml:space="preserve">Bilan actif</t>
  </si>
  <si>
    <t xml:space="preserve">Actif net immobilisé (somme des immobilisations)</t>
  </si>
  <si>
    <t xml:space="preserve">ACTIF IMMOBILISE</t>
  </si>
  <si>
    <t xml:space="preserve">FOND DE ROULEMENT </t>
  </si>
  <si>
    <t xml:space="preserve">(= capitaux permanents - actif immobilisé)</t>
  </si>
  <si>
    <t xml:space="preserve">BESOIN EN FONDS DE ROULEMENT</t>
  </si>
  <si>
    <t xml:space="preserve">Stocks et en cours</t>
  </si>
  <si>
    <t xml:space="preserve">Créances usagers et comptes rattachés</t>
  </si>
  <si>
    <t xml:space="preserve">Autres créances</t>
  </si>
  <si>
    <t xml:space="preserve">Comptes de régularisation</t>
  </si>
  <si>
    <t xml:space="preserve">ACTIF CIRCULANT</t>
  </si>
  <si>
    <t xml:space="preserve">Fournisseurs et comptes rattachés</t>
  </si>
  <si>
    <t xml:space="preserve">Autres dettes</t>
  </si>
  <si>
    <t xml:space="preserve">DETTES D'EXPLOITATION</t>
  </si>
  <si>
    <t xml:space="preserve">BESOIN EN FOND DE ROULEMENT</t>
  </si>
  <si>
    <t xml:space="preserve">(= actif circulant - dettes d'exploitation)</t>
  </si>
  <si>
    <t xml:space="preserve">TRESORERIE NETTE</t>
  </si>
  <si>
    <t xml:space="preserve">(= fond de roulement - besoin en fond de roulement)</t>
  </si>
  <si>
    <t xml:space="preserve">CAPACITE D'AUTOFINANCEMENT</t>
  </si>
  <si>
    <t xml:space="preserve">Compte
de résultat</t>
  </si>
  <si>
    <t xml:space="preserve">Résultat net</t>
  </si>
  <si>
    <t xml:space="preserve"> + Dotations (amortissements et provisions)</t>
  </si>
  <si>
    <t xml:space="preserve"> - Reprises (amortissements et provisions)</t>
  </si>
  <si>
    <t xml:space="preserve"> - Quotes-parts des subventions d'investissements virées au résultat de l'exercice</t>
  </si>
  <si>
    <t xml:space="preserve"> + valeur comptable des éléments d'actif cédés</t>
  </si>
  <si>
    <t xml:space="preserve"> - Produits de cessions d'éléments d'actifs</t>
  </si>
  <si>
    <t xml:space="preserve">CAF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</si>
</sst>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D/MM/YYYY"/>
    <numFmt numFmtId="166" formatCode="_-* #,##0.00,\€_-;\-* #,##0.00,\€_-;_-* \-??&quot; €&quot;_-;_-@_-"/>
    <numFmt numFmtId="167" formatCode="_-* #,##0,\€_-;\-* #,##0,\€_-;_-* \-??&quot; €&quot;_-;_-@_-"/>
    <numFmt numFmtId="168" formatCode="DD/MM/YY"/>
    <numFmt numFmtId="169" formatCode="0,%"/>
    <numFmt numFmtId="170" formatCode="#,##0.00"/>
    <numFmt numFmtId="171" formatCode="#,##0"/>
  </numFmts>
  <fonts count="3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Narrow"/>
      <family val="2"/>
      <charset val="1"/>
    </font>
    <font>
      <b val="true"/>
      <sz val="12"/>
      <name val="Arial"/>
      <family val="2"/>
      <charset val="1"/>
    </font>
    <font>
      <sz val="10"/>
      <name val="Arial"/>
      <family val="2"/>
      <charset val="1"/>
    </font>
    <font>
      <b val="true"/>
      <sz val="11"/>
      <name val="Arial Narrow"/>
      <family val="2"/>
      <charset val="1"/>
    </font>
    <font>
      <b val="true"/>
      <sz val="9"/>
      <name val="Arial Narrow"/>
      <family val="2"/>
      <charset val="1"/>
    </font>
    <font>
      <b val="true"/>
      <sz val="9"/>
      <color rgb="FF000000"/>
      <name val="Arial Narrow"/>
      <family val="2"/>
      <charset val="1"/>
    </font>
    <font>
      <b val="true"/>
      <strike val="true"/>
      <sz val="9"/>
      <color rgb="FF000000"/>
      <name val="Arial Narrow"/>
      <family val="2"/>
      <charset val="1"/>
    </font>
    <font>
      <b val="true"/>
      <i val="true"/>
      <sz val="9"/>
      <name val="Arial Narrow"/>
      <family val="2"/>
      <charset val="1"/>
    </font>
    <font>
      <b val="true"/>
      <sz val="10"/>
      <name val="Arial"/>
      <family val="2"/>
      <charset val="1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1"/>
      <color rgb="FF000000"/>
      <name val="Arial Narrow"/>
      <family val="2"/>
      <charset val="1"/>
    </font>
    <font>
      <b val="true"/>
      <i val="true"/>
      <sz val="9"/>
      <color rgb="FF000000"/>
      <name val="Arial Narrow"/>
      <family val="2"/>
      <charset val="1"/>
    </font>
    <font>
      <b val="true"/>
      <sz val="10"/>
      <name val="Arial Narrow"/>
      <family val="2"/>
      <charset val="1"/>
    </font>
    <font>
      <b val="true"/>
      <sz val="14"/>
      <name val="Arial Narrow"/>
      <family val="2"/>
      <charset val="1"/>
    </font>
    <font>
      <b val="true"/>
      <i val="true"/>
      <sz val="10"/>
      <color rgb="FF000000"/>
      <name val="Arial Narrow"/>
      <family val="2"/>
      <charset val="1"/>
    </font>
    <font>
      <b val="true"/>
      <u val="single"/>
      <sz val="10"/>
      <color rgb="FF000000"/>
      <name val="Arial Narrow"/>
      <family val="2"/>
      <charset val="1"/>
    </font>
    <font>
      <sz val="10"/>
      <color rgb="FF000000"/>
      <name val="Arial Narrow"/>
      <family val="2"/>
      <charset val="1"/>
    </font>
    <font>
      <b val="true"/>
      <sz val="10"/>
      <color rgb="FF000000"/>
      <name val="Arial Narrow"/>
      <family val="2"/>
      <charset val="1"/>
    </font>
    <font>
      <i val="true"/>
      <sz val="10"/>
      <color rgb="FF000000"/>
      <name val="Arial Narrow"/>
      <family val="2"/>
      <charset val="1"/>
    </font>
    <font>
      <sz val="10"/>
      <color rgb="FF000000"/>
      <name val="Arial"/>
      <family val="2"/>
      <charset val="1"/>
    </font>
    <font>
      <u val="single"/>
      <sz val="10"/>
      <color rgb="FF000000"/>
      <name val="Arial Narrow"/>
      <family val="2"/>
      <charset val="1"/>
    </font>
    <font>
      <b val="true"/>
      <sz val="10"/>
      <color rgb="FFFF0000"/>
      <name val="Arial Narrow"/>
      <family val="2"/>
      <charset val="1"/>
    </font>
    <font>
      <b val="true"/>
      <u val="single"/>
      <sz val="10"/>
      <name val="Arial Narrow"/>
      <family val="2"/>
      <charset val="1"/>
    </font>
    <font>
      <b val="true"/>
      <u val="single"/>
      <sz val="10"/>
      <color rgb="FFFF0000"/>
      <name val="Arial Narrow"/>
      <family val="2"/>
      <charset val="1"/>
    </font>
    <font>
      <b val="true"/>
      <sz val="18"/>
      <color rgb="FF000000"/>
      <name val="Arial Black"/>
      <family val="0"/>
    </font>
    <font>
      <b val="true"/>
      <sz val="14"/>
      <color rgb="FF000000"/>
      <name val="Arial Black"/>
      <family val="0"/>
    </font>
    <font>
      <b val="true"/>
      <sz val="16"/>
      <color rgb="FF000000"/>
      <name val="Arial Black"/>
      <family val="0"/>
    </font>
    <font>
      <b val="true"/>
      <sz val="11"/>
      <color rgb="FF000000"/>
      <name val="Arial Black"/>
      <family val="0"/>
    </font>
    <font>
      <b val="true"/>
      <sz val="11"/>
      <name val="Arial"/>
      <family val="2"/>
      <charset val="1"/>
    </font>
    <font>
      <i val="true"/>
      <sz val="8"/>
      <name val="Arial"/>
      <family val="2"/>
      <charset val="1"/>
    </font>
    <font>
      <b val="true"/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8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/>
      <right/>
      <top style="thick"/>
      <bottom style="thin"/>
      <diagonal/>
    </border>
    <border diagonalUp="false" diagonalDown="false">
      <left/>
      <right/>
      <top style="thick"/>
      <bottom style="thin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ck"/>
      <top/>
      <bottom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ck"/>
      <top style="hair"/>
      <bottom style="hair"/>
      <diagonal/>
    </border>
    <border diagonalUp="false" diagonalDown="false">
      <left style="thick"/>
      <right/>
      <top/>
      <bottom style="hair"/>
      <diagonal/>
    </border>
    <border diagonalUp="false" diagonalDown="false">
      <left style="thin"/>
      <right style="thick"/>
      <top/>
      <bottom style="hair"/>
      <diagonal/>
    </border>
    <border diagonalUp="false" diagonalDown="false">
      <left style="thick"/>
      <right/>
      <top style="hair"/>
      <bottom style="hair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 style="thin"/>
      <right style="thick"/>
      <top style="hair"/>
      <bottom/>
      <diagonal/>
    </border>
    <border diagonalUp="false" diagonalDown="false">
      <left style="thin"/>
      <right style="medium"/>
      <top style="hair"/>
      <bottom style="hair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thick"/>
      <top style="hair"/>
      <bottom style="hair"/>
      <diagonal/>
    </border>
    <border diagonalUp="false" diagonalDown="false">
      <left/>
      <right style="thin"/>
      <top style="hair"/>
      <bottom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 style="thin"/>
      <top/>
      <bottom style="hair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ck"/>
      <right/>
      <top style="hair"/>
      <bottom style="medium"/>
      <diagonal/>
    </border>
    <border diagonalUp="false" diagonalDown="false">
      <left style="thin"/>
      <right style="thin"/>
      <top style="hair"/>
      <bottom style="medium"/>
      <diagonal/>
    </border>
    <border diagonalUp="false" diagonalDown="false">
      <left style="thin"/>
      <right style="thick"/>
      <top style="hair"/>
      <bottom style="medium"/>
      <diagonal/>
    </border>
    <border diagonalUp="false" diagonalDown="false">
      <left style="thick"/>
      <right style="medium"/>
      <top style="medium"/>
      <bottom style="thick"/>
      <diagonal/>
    </border>
    <border diagonalUp="false" diagonalDown="false">
      <left/>
      <right/>
      <top style="medium"/>
      <bottom style="thick"/>
      <diagonal/>
    </border>
    <border diagonalUp="false" diagonalDown="false">
      <left style="medium"/>
      <right style="thin"/>
      <top style="medium"/>
      <bottom style="thick"/>
      <diagonal/>
    </border>
    <border diagonalUp="false" diagonalDown="false">
      <left style="thin"/>
      <right style="thin"/>
      <top style="medium"/>
      <bottom style="thick"/>
      <diagonal/>
    </border>
    <border diagonalUp="false" diagonalDown="false">
      <left style="medium"/>
      <right style="medium"/>
      <top style="medium"/>
      <bottom style="thick"/>
      <diagonal/>
    </border>
    <border diagonalUp="false" diagonalDown="false">
      <left style="medium"/>
      <right style="thick"/>
      <top style="medium"/>
      <bottom style="thick"/>
      <diagonal/>
    </border>
    <border diagonalUp="false" diagonalDown="false">
      <left/>
      <right/>
      <top style="thick"/>
      <bottom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ck"/>
      <right style="thin"/>
      <top style="thin"/>
      <bottom/>
      <diagonal/>
    </border>
    <border diagonalUp="false" diagonalDown="false">
      <left style="thick"/>
      <right style="thin"/>
      <top style="hair"/>
      <bottom style="hair"/>
      <diagonal/>
    </border>
    <border diagonalUp="false" diagonalDown="false">
      <left/>
      <right style="thick"/>
      <top/>
      <bottom style="hair"/>
      <diagonal/>
    </border>
    <border diagonalUp="false" diagonalDown="false">
      <left style="thick"/>
      <right style="thin"/>
      <top/>
      <bottom/>
      <diagonal/>
    </border>
    <border diagonalUp="false" diagonalDown="false">
      <left style="thick"/>
      <right style="thin"/>
      <top style="hair"/>
      <bottom style="thin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/>
      <right/>
      <top style="thin"/>
      <bottom style="thick"/>
      <diagonal/>
    </border>
    <border diagonalUp="false" diagonalDown="false">
      <left/>
      <right style="thick"/>
      <top style="thin"/>
      <bottom style="thick"/>
      <diagonal/>
    </border>
    <border diagonalUp="false" diagonalDown="false">
      <left style="thick"/>
      <right/>
      <top style="thin"/>
      <bottom/>
      <diagonal/>
    </border>
    <border diagonalUp="false" diagonalDown="false">
      <left style="thick"/>
      <right/>
      <top/>
      <bottom/>
      <diagonal/>
    </border>
    <border diagonalUp="false" diagonalDown="false">
      <left style="thick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3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13" fillId="0" borderId="4" xfId="17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4" fillId="0" borderId="7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13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13" fillId="0" borderId="9" xfId="17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3" fillId="0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13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13" fillId="0" borderId="2" xfId="17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7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11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3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3" fillId="0" borderId="4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4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9" fillId="2" borderId="19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21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1" fillId="0" borderId="2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22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2" fillId="0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22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2" fillId="0" borderId="2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21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1" fillId="0" borderId="2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2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21" fillId="0" borderId="2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21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1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1" fillId="0" borderId="3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21" fillId="0" borderId="3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2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0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1" fillId="0" borderId="2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3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0" borderId="3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3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3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21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2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1" fillId="0" borderId="3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3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3" fillId="0" borderId="2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21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9" fillId="0" borderId="3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21" fillId="0" borderId="3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21" fillId="0" borderId="3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22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9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9" fillId="0" borderId="2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3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23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9" fillId="0" borderId="4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19" fillId="0" borderId="4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19" fillId="0" borderId="4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4" fillId="0" borderId="4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21" fillId="0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2" fillId="0" borderId="4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0" borderId="4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2" fillId="0" borderId="4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22" fillId="0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2" fillId="0" borderId="5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0" borderId="5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22" fillId="0" borderId="5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5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3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2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1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56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64" fontId="21" fillId="0" borderId="3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21" fillId="0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1" fillId="0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5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2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3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21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5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3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21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5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6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2" fillId="0" borderId="6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22" fillId="0" borderId="6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2" fillId="0" borderId="6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0" borderId="6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22" fillId="0" borderId="6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6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6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6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6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6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21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1" fillId="0" borderId="6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3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7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21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1" fillId="0" borderId="7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2" fillId="0" borderId="7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7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7" fillId="0" borderId="7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17" fillId="0" borderId="7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7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7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7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7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3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0" fontId="3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3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3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0" fillId="0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0" fillId="0" borderId="8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0" fillId="0" borderId="6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0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0" fillId="0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0" fillId="0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0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102240</xdr:colOff>
      <xdr:row>3</xdr:row>
      <xdr:rowOff>85680</xdr:rowOff>
    </xdr:from>
    <xdr:to>
      <xdr:col>0</xdr:col>
      <xdr:colOff>533520</xdr:colOff>
      <xdr:row>3</xdr:row>
      <xdr:rowOff>481680</xdr:rowOff>
    </xdr:to>
    <xdr:sp>
      <xdr:nvSpPr>
        <xdr:cNvPr id="0" name="CustomShape 1"/>
        <xdr:cNvSpPr/>
      </xdr:nvSpPr>
      <xdr:spPr>
        <a:xfrm>
          <a:off x="102240" y="857160"/>
          <a:ext cx="431280" cy="396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45720" rIns="45720" tIns="50400" bIns="0"/>
        <a:p>
          <a:pPr algn="ctr">
            <a:lnSpc>
              <a:spcPct val="100000"/>
            </a:lnSpc>
          </a:pPr>
          <a:r>
            <a:rPr b="1" lang="fr-FR" sz="1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 Black"/>
            </a:rPr>
            <a:t>A</a:t>
          </a:r>
          <a:endParaRPr b="0" lang="fr-FR" sz="18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0</xdr:col>
      <xdr:colOff>168840</xdr:colOff>
      <xdr:row>60</xdr:row>
      <xdr:rowOff>19440</xdr:rowOff>
    </xdr:from>
    <xdr:to>
      <xdr:col>0</xdr:col>
      <xdr:colOff>911880</xdr:colOff>
      <xdr:row>60</xdr:row>
      <xdr:rowOff>192240</xdr:rowOff>
    </xdr:to>
    <xdr:sp>
      <xdr:nvSpPr>
        <xdr:cNvPr id="1" name="CustomShape 1"/>
        <xdr:cNvSpPr/>
      </xdr:nvSpPr>
      <xdr:spPr>
        <a:xfrm>
          <a:off x="168840" y="14270400"/>
          <a:ext cx="743040" cy="1728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45720" rIns="45720" tIns="45000" bIns="0"/>
        <a:p>
          <a:pPr algn="ctr">
            <a:lnSpc>
              <a:spcPct val="100000"/>
            </a:lnSpc>
          </a:pPr>
          <a:r>
            <a:rPr b="1" lang="fr-FR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 Black"/>
            </a:rPr>
            <a:t>A+B</a:t>
          </a:r>
          <a:endParaRPr b="0" lang="fr-FR" sz="14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0</xdr:col>
      <xdr:colOff>102240</xdr:colOff>
      <xdr:row>3</xdr:row>
      <xdr:rowOff>85680</xdr:rowOff>
    </xdr:from>
    <xdr:to>
      <xdr:col>0</xdr:col>
      <xdr:colOff>533520</xdr:colOff>
      <xdr:row>3</xdr:row>
      <xdr:rowOff>481680</xdr:rowOff>
    </xdr:to>
    <xdr:sp>
      <xdr:nvSpPr>
        <xdr:cNvPr id="2" name="CustomShape 1"/>
        <xdr:cNvSpPr/>
      </xdr:nvSpPr>
      <xdr:spPr>
        <a:xfrm>
          <a:off x="102240" y="857160"/>
          <a:ext cx="431280" cy="396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45720" rIns="45720" tIns="50400" bIns="0"/>
        <a:p>
          <a:pPr algn="ctr">
            <a:lnSpc>
              <a:spcPct val="100000"/>
            </a:lnSpc>
          </a:pPr>
          <a:r>
            <a:rPr b="1" lang="fr-FR" sz="16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 Black"/>
            </a:rPr>
            <a:t>A</a:t>
          </a:r>
          <a:endParaRPr b="0" lang="fr-FR" sz="16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0</xdr:col>
      <xdr:colOff>168840</xdr:colOff>
      <xdr:row>60</xdr:row>
      <xdr:rowOff>83880</xdr:rowOff>
    </xdr:from>
    <xdr:to>
      <xdr:col>0</xdr:col>
      <xdr:colOff>911880</xdr:colOff>
      <xdr:row>60</xdr:row>
      <xdr:rowOff>439560</xdr:rowOff>
    </xdr:to>
    <xdr:sp>
      <xdr:nvSpPr>
        <xdr:cNvPr id="3" name="CustomShape 1"/>
        <xdr:cNvSpPr/>
      </xdr:nvSpPr>
      <xdr:spPr>
        <a:xfrm>
          <a:off x="168840" y="14334840"/>
          <a:ext cx="743040" cy="3556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45720" rIns="45720" tIns="45000" bIns="0"/>
        <a:p>
          <a:pPr algn="ctr">
            <a:lnSpc>
              <a:spcPct val="100000"/>
            </a:lnSpc>
          </a:pPr>
          <a:r>
            <a:rPr b="1" lang="fr-FR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 Black"/>
            </a:rPr>
            <a:t>A+B</a:t>
          </a:r>
          <a:endParaRPr b="0" lang="fr-FR" sz="14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0</xdr:col>
      <xdr:colOff>38160</xdr:colOff>
      <xdr:row>44</xdr:row>
      <xdr:rowOff>95760</xdr:rowOff>
    </xdr:from>
    <xdr:to>
      <xdr:col>0</xdr:col>
      <xdr:colOff>534240</xdr:colOff>
      <xdr:row>44</xdr:row>
      <xdr:rowOff>451440</xdr:rowOff>
    </xdr:to>
    <xdr:sp>
      <xdr:nvSpPr>
        <xdr:cNvPr id="4" name="CustomShape 1"/>
        <xdr:cNvSpPr/>
      </xdr:nvSpPr>
      <xdr:spPr>
        <a:xfrm>
          <a:off x="38160" y="10409760"/>
          <a:ext cx="496080" cy="3556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36720" rIns="36720" tIns="41040" bIns="0"/>
        <a:p>
          <a:pPr algn="ctr">
            <a:lnSpc>
              <a:spcPct val="100000"/>
            </a:lnSpc>
          </a:pPr>
          <a:r>
            <a:rPr b="1" lang="fr-FR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 Black"/>
            </a:rPr>
            <a:t>B</a:t>
          </a:r>
          <a:endParaRPr b="0" lang="fr-FR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6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D26" activeCellId="0" sqref="D26"/>
    </sheetView>
  </sheetViews>
  <sheetFormatPr defaultRowHeight="12.8" outlineLevelRow="0" outlineLevelCol="0"/>
  <cols>
    <col collapsed="false" customWidth="true" hidden="false" outlineLevel="0" max="1" min="1" style="1" width="24.31"/>
    <col collapsed="false" customWidth="true" hidden="false" outlineLevel="0" max="2" min="2" style="1" width="12.71"/>
    <col collapsed="false" customWidth="true" hidden="false" outlineLevel="0" max="3" min="3" style="1" width="17.64"/>
    <col collapsed="false" customWidth="true" hidden="false" outlineLevel="0" max="4" min="4" style="1" width="16.67"/>
    <col collapsed="false" customWidth="true" hidden="false" outlineLevel="0" max="6" min="5" style="1" width="10.73"/>
    <col collapsed="false" customWidth="true" hidden="false" outlineLevel="0" max="7" min="7" style="1" width="9.18"/>
    <col collapsed="false" customWidth="true" hidden="false" outlineLevel="0" max="10" min="8" style="1" width="11.18"/>
    <col collapsed="false" customWidth="true" hidden="false" outlineLevel="0" max="11" min="11" style="1" width="10.69"/>
    <col collapsed="false" customWidth="true" hidden="false" outlineLevel="0" max="13" min="12" style="2" width="8.27"/>
    <col collapsed="false" customWidth="true" hidden="false" outlineLevel="0" max="14" min="14" style="2" width="12.9"/>
    <col collapsed="false" customWidth="true" hidden="false" outlineLevel="0" max="1025" min="15" style="1" width="11.45"/>
  </cols>
  <sheetData>
    <row r="1" customFormat="false" ht="15" hidden="false" customHeight="false" outlineLevel="0" collapsed="false">
      <c r="A1" s="3" t="s">
        <v>0</v>
      </c>
    </row>
    <row r="2" customFormat="false" ht="12.8" hidden="false" customHeight="false" outlineLevel="0" collapsed="false">
      <c r="A2" s="4"/>
    </row>
    <row r="3" customFormat="false" ht="49.9" hidden="false" customHeight="true" outlineLevel="0" collapsed="false">
      <c r="A3" s="5" t="s">
        <v>1</v>
      </c>
      <c r="B3" s="6" t="s">
        <v>2</v>
      </c>
      <c r="C3" s="6" t="s">
        <v>3</v>
      </c>
      <c r="D3" s="6" t="s">
        <v>4</v>
      </c>
      <c r="E3" s="7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7" t="s">
        <v>11</v>
      </c>
      <c r="L3" s="8" t="s">
        <v>12</v>
      </c>
      <c r="M3" s="8"/>
      <c r="N3" s="8"/>
    </row>
    <row r="4" customFormat="false" ht="49.9" hidden="false" customHeight="true" outlineLevel="0" collapsed="false">
      <c r="A4" s="5"/>
      <c r="B4" s="6"/>
      <c r="C4" s="6"/>
      <c r="D4" s="6"/>
      <c r="E4" s="7"/>
      <c r="F4" s="6"/>
      <c r="G4" s="6"/>
      <c r="H4" s="6"/>
      <c r="I4" s="6"/>
      <c r="J4" s="6"/>
      <c r="K4" s="7"/>
      <c r="L4" s="9" t="s">
        <v>13</v>
      </c>
      <c r="M4" s="9" t="s">
        <v>14</v>
      </c>
      <c r="N4" s="9" t="s">
        <v>15</v>
      </c>
    </row>
    <row r="5" s="16" customFormat="true" ht="20.25" hidden="false" customHeight="true" outlineLevel="0" collapsed="false">
      <c r="A5" s="10" t="s">
        <v>16</v>
      </c>
      <c r="B5" s="11"/>
      <c r="C5" s="11"/>
      <c r="D5" s="11"/>
      <c r="E5" s="11"/>
      <c r="F5" s="11"/>
      <c r="G5" s="12"/>
      <c r="H5" s="11"/>
      <c r="I5" s="11"/>
      <c r="J5" s="11"/>
      <c r="K5" s="13"/>
      <c r="L5" s="14"/>
      <c r="M5" s="14"/>
      <c r="N5" s="15"/>
    </row>
    <row r="6" s="22" customFormat="true" ht="20.25" hidden="false" customHeight="true" outlineLevel="0" collapsed="false">
      <c r="A6" s="17" t="s">
        <v>17</v>
      </c>
      <c r="B6" s="18"/>
      <c r="C6" s="18"/>
      <c r="D6" s="18"/>
      <c r="E6" s="18"/>
      <c r="F6" s="18"/>
      <c r="G6" s="18"/>
      <c r="H6" s="18"/>
      <c r="I6" s="18"/>
      <c r="J6" s="18"/>
      <c r="K6" s="19"/>
      <c r="L6" s="20"/>
      <c r="M6" s="20"/>
      <c r="N6" s="21"/>
    </row>
    <row r="7" customFormat="false" ht="12.8" hidden="false" customHeight="false" outlineLevel="0" collapsed="false">
      <c r="A7" s="23" t="s">
        <v>18</v>
      </c>
      <c r="B7" s="24" t="n">
        <v>72</v>
      </c>
      <c r="C7" s="24" t="s">
        <v>19</v>
      </c>
      <c r="D7" s="24" t="s">
        <v>20</v>
      </c>
      <c r="E7" s="24" t="n">
        <v>3</v>
      </c>
      <c r="F7" s="24"/>
      <c r="G7" s="25" t="n">
        <v>43147</v>
      </c>
      <c r="H7" s="24" t="n">
        <v>1</v>
      </c>
      <c r="I7" s="24" t="n">
        <v>1</v>
      </c>
      <c r="J7" s="24"/>
      <c r="K7" s="26"/>
      <c r="L7" s="27" t="s">
        <v>21</v>
      </c>
      <c r="M7" s="27" t="s">
        <v>21</v>
      </c>
      <c r="N7" s="28"/>
    </row>
    <row r="8" customFormat="false" ht="12.8" hidden="false" customHeight="false" outlineLevel="0" collapsed="false">
      <c r="A8" s="29"/>
      <c r="B8" s="30" t="n">
        <v>72</v>
      </c>
      <c r="C8" s="30" t="s">
        <v>22</v>
      </c>
      <c r="D8" s="30" t="s">
        <v>20</v>
      </c>
      <c r="E8" s="30" t="n">
        <v>3</v>
      </c>
      <c r="F8" s="30"/>
      <c r="G8" s="31" t="n">
        <v>43235</v>
      </c>
      <c r="H8" s="30"/>
      <c r="I8" s="30" t="n">
        <v>1</v>
      </c>
      <c r="J8" s="30"/>
      <c r="K8" s="32"/>
      <c r="L8" s="33" t="s">
        <v>21</v>
      </c>
      <c r="M8" s="33"/>
      <c r="N8" s="34"/>
    </row>
    <row r="9" customFormat="false" ht="12.8" hidden="false" customHeight="false" outlineLevel="0" collapsed="false">
      <c r="A9" s="29"/>
      <c r="B9" s="35" t="n">
        <v>72</v>
      </c>
      <c r="C9" s="35" t="s">
        <v>23</v>
      </c>
      <c r="D9" s="35" t="s">
        <v>24</v>
      </c>
      <c r="E9" s="35" t="n">
        <v>3</v>
      </c>
      <c r="F9" s="35"/>
      <c r="G9" s="36" t="n">
        <v>43263</v>
      </c>
      <c r="H9" s="35" t="n">
        <v>1</v>
      </c>
      <c r="I9" s="35"/>
      <c r="J9" s="35"/>
      <c r="K9" s="37"/>
      <c r="L9" s="33" t="s">
        <v>21</v>
      </c>
      <c r="M9" s="33"/>
      <c r="N9" s="34"/>
    </row>
    <row r="10" customFormat="false" ht="12.8" hidden="false" customHeight="false" outlineLevel="0" collapsed="false">
      <c r="A10" s="29"/>
      <c r="B10" s="35" t="n">
        <v>72</v>
      </c>
      <c r="C10" s="35" t="s">
        <v>25</v>
      </c>
      <c r="D10" s="35" t="s">
        <v>26</v>
      </c>
      <c r="E10" s="35" t="n">
        <v>3</v>
      </c>
      <c r="F10" s="35"/>
      <c r="G10" s="36" t="n">
        <v>43343</v>
      </c>
      <c r="H10" s="35" t="n">
        <v>1</v>
      </c>
      <c r="I10" s="35"/>
      <c r="J10" s="35"/>
      <c r="K10" s="37"/>
      <c r="L10" s="33"/>
      <c r="M10" s="33" t="s">
        <v>21</v>
      </c>
      <c r="N10" s="34"/>
    </row>
    <row r="11" customFormat="false" ht="12.8" hidden="false" customHeight="false" outlineLevel="0" collapsed="false">
      <c r="A11" s="23"/>
      <c r="B11" s="35" t="n">
        <v>72</v>
      </c>
      <c r="C11" s="35" t="s">
        <v>27</v>
      </c>
      <c r="D11" s="35" t="s">
        <v>28</v>
      </c>
      <c r="E11" s="35" t="n">
        <v>3</v>
      </c>
      <c r="F11" s="35"/>
      <c r="G11" s="36" t="n">
        <v>43418</v>
      </c>
      <c r="H11" s="35" t="n">
        <v>1</v>
      </c>
      <c r="I11" s="35" t="n">
        <v>1</v>
      </c>
      <c r="J11" s="35"/>
      <c r="K11" s="37"/>
      <c r="L11" s="38" t="s">
        <v>21</v>
      </c>
      <c r="M11" s="38"/>
      <c r="N11" s="38"/>
    </row>
    <row r="12" customFormat="false" ht="12.8" hidden="false" customHeight="false" outlineLevel="0" collapsed="false">
      <c r="A12" s="39"/>
      <c r="B12" s="35" t="n">
        <v>72</v>
      </c>
      <c r="C12" s="35" t="s">
        <v>29</v>
      </c>
      <c r="D12" s="35" t="s">
        <v>20</v>
      </c>
      <c r="E12" s="35" t="n">
        <v>3</v>
      </c>
      <c r="F12" s="35"/>
      <c r="G12" s="36" t="n">
        <v>43447</v>
      </c>
      <c r="H12" s="35"/>
      <c r="I12" s="35" t="n">
        <v>1</v>
      </c>
      <c r="J12" s="35"/>
      <c r="K12" s="37"/>
      <c r="L12" s="38" t="s">
        <v>21</v>
      </c>
      <c r="M12" s="38"/>
      <c r="N12" s="38"/>
    </row>
    <row r="13" customFormat="false" ht="12.8" hidden="false" customHeight="false" outlineLevel="0" collapsed="false">
      <c r="A13" s="39"/>
      <c r="B13" s="35" t="n">
        <v>72</v>
      </c>
      <c r="C13" s="35" t="s">
        <v>30</v>
      </c>
      <c r="D13" s="35" t="s">
        <v>20</v>
      </c>
      <c r="E13" s="35" t="n">
        <v>3</v>
      </c>
      <c r="F13" s="35"/>
      <c r="G13" s="36" t="n">
        <v>43454</v>
      </c>
      <c r="H13" s="35"/>
      <c r="I13" s="35" t="n">
        <v>1</v>
      </c>
      <c r="J13" s="35"/>
      <c r="K13" s="37"/>
      <c r="L13" s="38" t="s">
        <v>21</v>
      </c>
      <c r="M13" s="38"/>
      <c r="N13" s="38"/>
    </row>
    <row r="14" customFormat="false" ht="12.8" hidden="false" customHeight="false" outlineLevel="0" collapsed="false">
      <c r="A14" s="39"/>
      <c r="B14" s="35" t="n">
        <v>72</v>
      </c>
      <c r="C14" s="35" t="s">
        <v>31</v>
      </c>
      <c r="D14" s="35" t="s">
        <v>32</v>
      </c>
      <c r="E14" s="35" t="n">
        <v>3</v>
      </c>
      <c r="F14" s="35"/>
      <c r="G14" s="36" t="n">
        <v>43504</v>
      </c>
      <c r="H14" s="35"/>
      <c r="I14" s="35" t="n">
        <v>2</v>
      </c>
      <c r="J14" s="35"/>
      <c r="K14" s="37"/>
      <c r="L14" s="38" t="s">
        <v>21</v>
      </c>
      <c r="M14" s="38"/>
      <c r="N14" s="38"/>
    </row>
    <row r="15" customFormat="false" ht="12.8" hidden="false" customHeight="false" outlineLevel="0" collapsed="false">
      <c r="A15" s="39"/>
      <c r="B15" s="35" t="n">
        <v>72</v>
      </c>
      <c r="C15" s="35" t="s">
        <v>31</v>
      </c>
      <c r="D15" s="35" t="s">
        <v>32</v>
      </c>
      <c r="E15" s="35" t="n">
        <v>3</v>
      </c>
      <c r="F15" s="35"/>
      <c r="G15" s="36" t="n">
        <v>43504</v>
      </c>
      <c r="H15" s="35" t="n">
        <v>1</v>
      </c>
      <c r="I15" s="35"/>
      <c r="J15" s="35"/>
      <c r="K15" s="37"/>
      <c r="L15" s="38" t="s">
        <v>21</v>
      </c>
      <c r="M15" s="38"/>
      <c r="N15" s="38"/>
    </row>
    <row r="16" customFormat="false" ht="12.8" hidden="false" customHeight="false" outlineLevel="0" collapsed="false">
      <c r="A16" s="39"/>
      <c r="B16" s="35" t="n">
        <v>72</v>
      </c>
      <c r="C16" s="35" t="s">
        <v>25</v>
      </c>
      <c r="D16" s="35" t="s">
        <v>33</v>
      </c>
      <c r="E16" s="35" t="n">
        <v>3</v>
      </c>
      <c r="F16" s="35"/>
      <c r="G16" s="36" t="n">
        <v>43510</v>
      </c>
      <c r="H16" s="35" t="n">
        <v>1</v>
      </c>
      <c r="I16" s="35"/>
      <c r="J16" s="35"/>
      <c r="K16" s="37"/>
      <c r="L16" s="38"/>
      <c r="M16" s="38"/>
      <c r="N16" s="38" t="s">
        <v>34</v>
      </c>
    </row>
    <row r="17" customFormat="false" ht="12.8" hidden="false" customHeight="false" outlineLevel="0" collapsed="false">
      <c r="A17" s="39"/>
      <c r="B17" s="35" t="n">
        <v>72</v>
      </c>
      <c r="C17" s="35" t="s">
        <v>35</v>
      </c>
      <c r="D17" s="35" t="s">
        <v>36</v>
      </c>
      <c r="E17" s="35" t="n">
        <v>3</v>
      </c>
      <c r="F17" s="35"/>
      <c r="G17" s="36" t="n">
        <v>43575</v>
      </c>
      <c r="H17" s="35" t="n">
        <v>1</v>
      </c>
      <c r="I17" s="35"/>
      <c r="J17" s="35"/>
      <c r="K17" s="37"/>
      <c r="L17" s="38" t="s">
        <v>21</v>
      </c>
      <c r="M17" s="38"/>
      <c r="N17" s="38"/>
    </row>
    <row r="18" customFormat="false" ht="12.8" hidden="false" customHeight="false" outlineLevel="0" collapsed="false">
      <c r="A18" s="39"/>
      <c r="B18" s="35" t="n">
        <v>72</v>
      </c>
      <c r="C18" s="35" t="s">
        <v>37</v>
      </c>
      <c r="D18" s="35" t="s">
        <v>38</v>
      </c>
      <c r="E18" s="35" t="n">
        <v>3</v>
      </c>
      <c r="F18" s="35"/>
      <c r="G18" s="36" t="n">
        <v>43596</v>
      </c>
      <c r="H18" s="35" t="n">
        <v>1</v>
      </c>
      <c r="I18" s="35"/>
      <c r="J18" s="35"/>
      <c r="K18" s="37"/>
      <c r="L18" s="38" t="s">
        <v>21</v>
      </c>
      <c r="M18" s="38"/>
      <c r="N18" s="38"/>
    </row>
    <row r="19" customFormat="false" ht="12.8" hidden="false" customHeight="false" outlineLevel="0" collapsed="false">
      <c r="A19" s="39"/>
      <c r="B19" s="35" t="n">
        <v>72</v>
      </c>
      <c r="C19" s="35" t="s">
        <v>22</v>
      </c>
      <c r="D19" s="35" t="s">
        <v>39</v>
      </c>
      <c r="E19" s="35" t="n">
        <v>3</v>
      </c>
      <c r="F19" s="35"/>
      <c r="G19" s="36" t="n">
        <v>43602</v>
      </c>
      <c r="H19" s="35" t="n">
        <v>1</v>
      </c>
      <c r="I19" s="35"/>
      <c r="J19" s="35"/>
      <c r="K19" s="37"/>
      <c r="L19" s="38"/>
      <c r="M19" s="38" t="s">
        <v>21</v>
      </c>
      <c r="N19" s="38"/>
    </row>
    <row r="20" customFormat="false" ht="12.8" hidden="false" customHeight="false" outlineLevel="0" collapsed="false">
      <c r="A20" s="39"/>
      <c r="B20" s="35" t="n">
        <v>72</v>
      </c>
      <c r="C20" s="35" t="s">
        <v>29</v>
      </c>
      <c r="D20" s="35" t="s">
        <v>20</v>
      </c>
      <c r="E20" s="35" t="n">
        <v>3</v>
      </c>
      <c r="F20" s="35"/>
      <c r="G20" s="36" t="n">
        <v>43609</v>
      </c>
      <c r="H20" s="35" t="n">
        <v>1</v>
      </c>
      <c r="I20" s="35"/>
      <c r="J20" s="35"/>
      <c r="K20" s="37"/>
      <c r="L20" s="38" t="s">
        <v>21</v>
      </c>
      <c r="M20" s="38"/>
      <c r="N20" s="38"/>
    </row>
    <row r="21" customFormat="false" ht="12.8" hidden="false" customHeight="false" outlineLevel="0" collapsed="false">
      <c r="A21" s="39"/>
      <c r="B21" s="35" t="n">
        <v>72</v>
      </c>
      <c r="C21" s="35" t="s">
        <v>40</v>
      </c>
      <c r="D21" s="35" t="s">
        <v>41</v>
      </c>
      <c r="E21" s="35" t="n">
        <v>3</v>
      </c>
      <c r="F21" s="35"/>
      <c r="G21" s="36" t="n">
        <v>43616</v>
      </c>
      <c r="H21" s="35" t="n">
        <v>1</v>
      </c>
      <c r="I21" s="35"/>
      <c r="J21" s="35"/>
      <c r="K21" s="37"/>
      <c r="L21" s="38"/>
      <c r="M21" s="38" t="s">
        <v>21</v>
      </c>
      <c r="N21" s="38"/>
    </row>
    <row r="22" customFormat="false" ht="12.8" hidden="false" customHeight="false" outlineLevel="0" collapsed="false">
      <c r="A22" s="39"/>
      <c r="B22" s="35" t="n">
        <v>72</v>
      </c>
      <c r="C22" s="35" t="s">
        <v>42</v>
      </c>
      <c r="D22" s="35" t="s">
        <v>43</v>
      </c>
      <c r="E22" s="35" t="n">
        <v>3</v>
      </c>
      <c r="F22" s="35"/>
      <c r="G22" s="36" t="n">
        <v>43646</v>
      </c>
      <c r="H22" s="35" t="n">
        <v>1</v>
      </c>
      <c r="I22" s="35"/>
      <c r="J22" s="35"/>
      <c r="K22" s="37"/>
      <c r="L22" s="38"/>
      <c r="M22" s="38"/>
      <c r="N22" s="38" t="s">
        <v>34</v>
      </c>
    </row>
    <row r="23" customFormat="false" ht="12.8" hidden="false" customHeight="false" outlineLevel="0" collapsed="false">
      <c r="A23" s="40"/>
      <c r="B23" s="41" t="n">
        <v>72</v>
      </c>
      <c r="C23" s="41" t="s">
        <v>44</v>
      </c>
      <c r="D23" s="41" t="s">
        <v>45</v>
      </c>
      <c r="E23" s="41" t="n">
        <v>3</v>
      </c>
      <c r="F23" s="41"/>
      <c r="G23" s="42" t="n">
        <v>43925</v>
      </c>
      <c r="H23" s="41" t="n">
        <v>1</v>
      </c>
      <c r="I23" s="41"/>
      <c r="J23" s="41" t="s">
        <v>46</v>
      </c>
      <c r="K23" s="43"/>
      <c r="L23" s="44" t="s">
        <v>21</v>
      </c>
      <c r="M23" s="44"/>
      <c r="N23" s="44"/>
    </row>
    <row r="24" customFormat="false" ht="12.8" hidden="false" customHeight="false" outlineLevel="0" collapsed="false">
      <c r="A24" s="45" t="s">
        <v>47</v>
      </c>
      <c r="B24" s="46"/>
      <c r="C24" s="46"/>
      <c r="D24" s="46"/>
      <c r="E24" s="46"/>
      <c r="F24" s="46"/>
      <c r="G24" s="46"/>
      <c r="H24" s="46" t="n">
        <f aca="false">SUM(H6:H23)</f>
        <v>13</v>
      </c>
      <c r="I24" s="46" t="n">
        <f aca="false">SUM(I6:I23)</f>
        <v>7</v>
      </c>
      <c r="J24" s="46"/>
      <c r="K24" s="47"/>
      <c r="L24" s="48"/>
      <c r="M24" s="48"/>
      <c r="N24" s="49"/>
    </row>
    <row r="25" s="22" customFormat="true" ht="20.25" hidden="false" customHeight="true" outlineLevel="0" collapsed="false">
      <c r="A25" s="17" t="s">
        <v>48</v>
      </c>
      <c r="B25" s="18"/>
      <c r="C25" s="18"/>
      <c r="D25" s="18"/>
      <c r="E25" s="18"/>
      <c r="F25" s="18"/>
      <c r="G25" s="18"/>
      <c r="H25" s="18"/>
      <c r="I25" s="18"/>
      <c r="J25" s="18"/>
      <c r="K25" s="19"/>
      <c r="L25" s="20"/>
      <c r="M25" s="20"/>
      <c r="N25" s="21"/>
    </row>
    <row r="26" customFormat="false" ht="12.8" hidden="false" customHeight="false" outlineLevel="0" collapsed="false">
      <c r="A26" s="39" t="s">
        <v>49</v>
      </c>
      <c r="B26" s="35" t="n">
        <v>53</v>
      </c>
      <c r="C26" s="35" t="s">
        <v>50</v>
      </c>
      <c r="D26" s="35" t="s">
        <v>51</v>
      </c>
      <c r="E26" s="35" t="n">
        <v>4</v>
      </c>
      <c r="F26" s="35"/>
      <c r="G26" s="36" t="n">
        <v>43291</v>
      </c>
      <c r="H26" s="35" t="n">
        <v>1</v>
      </c>
      <c r="I26" s="35"/>
      <c r="J26" s="35"/>
      <c r="K26" s="37"/>
      <c r="L26" s="38" t="s">
        <v>21</v>
      </c>
      <c r="M26" s="38"/>
      <c r="N26" s="38"/>
    </row>
    <row r="27" customFormat="false" ht="12.8" hidden="false" customHeight="false" outlineLevel="0" collapsed="false">
      <c r="A27" s="39"/>
      <c r="B27" s="35"/>
      <c r="C27" s="35"/>
      <c r="D27" s="35"/>
      <c r="E27" s="35"/>
      <c r="F27" s="35"/>
      <c r="G27" s="35"/>
      <c r="H27" s="35"/>
      <c r="I27" s="35"/>
      <c r="J27" s="35"/>
      <c r="K27" s="37"/>
      <c r="L27" s="38"/>
      <c r="M27" s="38"/>
      <c r="N27" s="38"/>
    </row>
    <row r="28" customFormat="false" ht="12.8" hidden="false" customHeight="false" outlineLevel="0" collapsed="false">
      <c r="A28" s="39"/>
      <c r="B28" s="35"/>
      <c r="C28" s="35"/>
      <c r="D28" s="35"/>
      <c r="E28" s="35"/>
      <c r="F28" s="35"/>
      <c r="G28" s="35"/>
      <c r="H28" s="35"/>
      <c r="I28" s="35"/>
      <c r="J28" s="35"/>
      <c r="K28" s="37"/>
      <c r="L28" s="38"/>
      <c r="M28" s="38"/>
      <c r="N28" s="38"/>
    </row>
    <row r="29" customFormat="false" ht="12.8" hidden="false" customHeight="false" outlineLevel="0" collapsed="false">
      <c r="A29" s="39"/>
      <c r="B29" s="35"/>
      <c r="C29" s="35"/>
      <c r="D29" s="35"/>
      <c r="E29" s="35"/>
      <c r="F29" s="35"/>
      <c r="G29" s="35"/>
      <c r="H29" s="35"/>
      <c r="I29" s="35"/>
      <c r="J29" s="35"/>
      <c r="K29" s="37"/>
      <c r="L29" s="38"/>
      <c r="M29" s="38"/>
      <c r="N29" s="38"/>
    </row>
    <row r="30" customFormat="false" ht="12.8" hidden="false" customHeight="false" outlineLevel="0" collapsed="false">
      <c r="A30" s="39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38"/>
      <c r="M30" s="38"/>
      <c r="N30" s="38"/>
    </row>
    <row r="31" customFormat="false" ht="12.8" hidden="false" customHeight="false" outlineLevel="0" collapsed="false">
      <c r="A31" s="39"/>
      <c r="B31" s="35"/>
      <c r="C31" s="35"/>
      <c r="D31" s="35"/>
      <c r="E31" s="35"/>
      <c r="F31" s="35"/>
      <c r="G31" s="35"/>
      <c r="H31" s="35"/>
      <c r="I31" s="35"/>
      <c r="J31" s="35"/>
      <c r="K31" s="37"/>
      <c r="L31" s="38"/>
      <c r="M31" s="38"/>
      <c r="N31" s="38"/>
    </row>
    <row r="32" customFormat="false" ht="12.8" hidden="false" customHeight="false" outlineLevel="0" collapsed="false">
      <c r="A32" s="45" t="s">
        <v>47</v>
      </c>
      <c r="B32" s="46"/>
      <c r="C32" s="46"/>
      <c r="D32" s="46"/>
      <c r="E32" s="46"/>
      <c r="F32" s="46"/>
      <c r="G32" s="46"/>
      <c r="H32" s="46" t="n">
        <f aca="false">SUM(H26:H31)</f>
        <v>1</v>
      </c>
      <c r="I32" s="46" t="n">
        <f aca="false">SUM(I26:I31)</f>
        <v>0</v>
      </c>
      <c r="J32" s="46"/>
      <c r="K32" s="47"/>
      <c r="L32" s="48"/>
      <c r="M32" s="48"/>
      <c r="N32" s="49"/>
    </row>
    <row r="33" customFormat="false" ht="20.25" hidden="false" customHeight="true" outlineLevel="0" collapsed="false">
      <c r="A33" s="51" t="s">
        <v>52</v>
      </c>
      <c r="B33" s="52"/>
      <c r="C33" s="52"/>
      <c r="D33" s="52"/>
      <c r="E33" s="52"/>
      <c r="F33" s="52"/>
      <c r="G33" s="52"/>
      <c r="H33" s="52" t="n">
        <f aca="false">H32+H24</f>
        <v>14</v>
      </c>
      <c r="I33" s="52" t="n">
        <f aca="false">I32+I24</f>
        <v>7</v>
      </c>
      <c r="J33" s="52"/>
      <c r="K33" s="53"/>
      <c r="L33" s="54"/>
      <c r="M33" s="54"/>
      <c r="N33" s="55"/>
    </row>
    <row r="34" customFormat="false" ht="20.25" hidden="false" customHeight="true" outlineLevel="0" collapsed="false">
      <c r="A34" s="56" t="s">
        <v>53</v>
      </c>
      <c r="B34" s="56"/>
      <c r="C34" s="56"/>
      <c r="D34" s="57"/>
      <c r="E34" s="57"/>
      <c r="F34" s="57"/>
      <c r="G34" s="57"/>
      <c r="H34" s="57"/>
      <c r="I34" s="57"/>
      <c r="J34" s="57"/>
      <c r="K34" s="57"/>
      <c r="L34" s="58"/>
      <c r="M34" s="58"/>
      <c r="N34" s="59"/>
    </row>
    <row r="35" customFormat="false" ht="12.8" hidden="false" customHeight="false" outlineLevel="0" collapsed="false">
      <c r="A35" s="23" t="s">
        <v>18</v>
      </c>
      <c r="B35" s="24" t="n">
        <v>61</v>
      </c>
      <c r="C35" s="24" t="s">
        <v>54</v>
      </c>
      <c r="D35" s="24" t="s">
        <v>55</v>
      </c>
      <c r="E35" s="24" t="n">
        <v>3</v>
      </c>
      <c r="F35" s="24"/>
      <c r="G35" s="25" t="n">
        <v>43918</v>
      </c>
      <c r="H35" s="24" t="n">
        <v>1</v>
      </c>
      <c r="I35" s="24"/>
      <c r="J35" s="24" t="s">
        <v>56</v>
      </c>
      <c r="K35" s="24"/>
      <c r="L35" s="60"/>
      <c r="M35" s="60" t="s">
        <v>21</v>
      </c>
      <c r="N35" s="60"/>
    </row>
    <row r="36" customFormat="false" ht="12.8" hidden="false" customHeight="false" outlineLevel="0" collapsed="false">
      <c r="A36" s="61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38"/>
      <c r="M36" s="38"/>
      <c r="N36" s="38"/>
    </row>
    <row r="37" customFormat="false" ht="12.8" hidden="false" customHeight="false" outlineLevel="0" collapsed="false">
      <c r="A37" s="61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38"/>
      <c r="M37" s="38"/>
      <c r="N37" s="38"/>
    </row>
    <row r="38" customFormat="false" ht="12.8" hidden="false" customHeight="false" outlineLevel="0" collapsed="false">
      <c r="A38" s="61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38"/>
      <c r="M38" s="38"/>
      <c r="N38" s="38"/>
    </row>
    <row r="39" customFormat="false" ht="12.8" hidden="false" customHeight="false" outlineLevel="0" collapsed="false">
      <c r="A39" s="61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38"/>
      <c r="M39" s="38"/>
      <c r="N39" s="38"/>
    </row>
    <row r="40" customFormat="false" ht="12.8" hidden="false" customHeight="false" outlineLevel="0" collapsed="false">
      <c r="A40" s="61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38"/>
      <c r="M40" s="38"/>
      <c r="N40" s="38"/>
    </row>
    <row r="41" customFormat="false" ht="12.8" hidden="false" customHeight="false" outlineLevel="0" collapsed="false">
      <c r="A41" s="61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38"/>
      <c r="M41" s="38"/>
      <c r="N41" s="38"/>
    </row>
    <row r="42" customFormat="false" ht="12.8" hidden="false" customHeight="false" outlineLevel="0" collapsed="false">
      <c r="A42" s="61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38"/>
      <c r="M42" s="38"/>
      <c r="N42" s="38"/>
    </row>
    <row r="43" customFormat="false" ht="12.8" hidden="false" customHeight="false" outlineLevel="0" collapsed="false">
      <c r="A43" s="61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38"/>
      <c r="M43" s="38"/>
      <c r="N43" s="38"/>
    </row>
    <row r="44" s="22" customFormat="true" ht="20.25" hidden="false" customHeight="true" outlineLevel="0" collapsed="false">
      <c r="A44" s="51" t="s">
        <v>57</v>
      </c>
      <c r="B44" s="63"/>
      <c r="C44" s="63"/>
      <c r="D44" s="63"/>
      <c r="E44" s="63"/>
      <c r="F44" s="63"/>
      <c r="G44" s="63"/>
      <c r="H44" s="63" t="n">
        <f aca="false">H34+H5</f>
        <v>0</v>
      </c>
      <c r="I44" s="63" t="n">
        <f aca="false">I34+I5</f>
        <v>0</v>
      </c>
      <c r="J44" s="63"/>
      <c r="K44" s="64"/>
      <c r="L44" s="65"/>
      <c r="M44" s="65"/>
      <c r="N44" s="66"/>
    </row>
    <row r="45" customFormat="false" ht="12.8" hidden="false" customHeight="false" outlineLevel="0" collapsed="false">
      <c r="A45" s="67"/>
      <c r="B45" s="68"/>
      <c r="C45" s="68"/>
      <c r="D45" s="68"/>
      <c r="E45" s="68"/>
      <c r="F45" s="68"/>
      <c r="G45" s="68"/>
      <c r="H45" s="68"/>
      <c r="I45" s="68"/>
      <c r="J45" s="68"/>
      <c r="K45" s="53"/>
      <c r="L45" s="69"/>
      <c r="M45" s="69"/>
      <c r="N45" s="70"/>
    </row>
    <row r="46" s="22" customFormat="true" ht="20.25" hidden="false" customHeight="true" outlineLevel="0" collapsed="false">
      <c r="A46" s="51" t="s">
        <v>58</v>
      </c>
      <c r="B46" s="63"/>
      <c r="C46" s="63"/>
      <c r="D46" s="63"/>
      <c r="E46" s="63"/>
      <c r="F46" s="63"/>
      <c r="G46" s="63"/>
      <c r="H46" s="63" t="n">
        <f aca="false">H44+H33</f>
        <v>14</v>
      </c>
      <c r="I46" s="63" t="n">
        <f aca="false">I44+I33</f>
        <v>7</v>
      </c>
      <c r="J46" s="63"/>
      <c r="K46" s="64"/>
      <c r="L46" s="65"/>
      <c r="M46" s="65"/>
      <c r="N46" s="66"/>
    </row>
  </sheetData>
  <mergeCells count="13"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N3"/>
    <mergeCell ref="A34:C34"/>
  </mergeCells>
  <printOptions headings="false" gridLines="false" gridLinesSet="true" horizontalCentered="true" verticalCentered="false"/>
  <pageMargins left="0.196527777777778" right="0.196527777777778" top="0.7875" bottom="0.39375" header="0.511805555555555" footer="0.315277777777778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&amp;Cformulaire aide à la création&amp;Rannexe 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5" outlineLevelRow="0" outlineLevelCol="0"/>
  <cols>
    <col collapsed="false" customWidth="true" hidden="false" outlineLevel="0" max="1" min="1" style="4" width="22.09"/>
    <col collapsed="false" customWidth="true" hidden="false" outlineLevel="0" max="3" min="2" style="0" width="12.71"/>
    <col collapsed="false" customWidth="true" hidden="false" outlineLevel="0" max="4" min="4" style="0" width="10.65"/>
    <col collapsed="false" customWidth="true" hidden="false" outlineLevel="0" max="6" min="5" style="0" width="10.73"/>
    <col collapsed="false" customWidth="true" hidden="false" outlineLevel="0" max="7" min="7" style="0" width="10.65"/>
    <col collapsed="false" customWidth="true" hidden="false" outlineLevel="0" max="8" min="8" style="0" width="13.02"/>
    <col collapsed="false" customWidth="true" hidden="false" outlineLevel="0" max="9" min="9" style="0" width="12.83"/>
    <col collapsed="false" customWidth="true" hidden="false" outlineLevel="0" max="11" min="10" style="0" width="10.65"/>
    <col collapsed="false" customWidth="true" hidden="false" outlineLevel="0" max="14" min="12" style="0" width="8.27"/>
    <col collapsed="false" customWidth="true" hidden="false" outlineLevel="0" max="1025" min="15" style="0" width="10.65"/>
  </cols>
  <sheetData>
    <row r="1" customFormat="false" ht="15.5" hidden="false" customHeight="false" outlineLevel="0" collapsed="false">
      <c r="E1" s="71" t="s">
        <v>59</v>
      </c>
    </row>
    <row r="2" customFormat="false" ht="15.5" hidden="false" customHeight="false" outlineLevel="0" collapsed="false">
      <c r="E2" s="71"/>
    </row>
    <row r="3" customFormat="false" ht="15" hidden="false" customHeight="false" outlineLevel="0" collapsed="false">
      <c r="A3" s="3" t="s">
        <v>60</v>
      </c>
      <c r="B3" s="0" t="s">
        <v>61</v>
      </c>
    </row>
    <row r="5" s="1" customFormat="true" ht="13.5" hidden="false" customHeight="true" outlineLevel="0" collapsed="false">
      <c r="A5" s="72" t="s">
        <v>1</v>
      </c>
      <c r="B5" s="7" t="s">
        <v>2</v>
      </c>
      <c r="C5" s="7" t="s">
        <v>3</v>
      </c>
      <c r="D5" s="7" t="s">
        <v>4</v>
      </c>
      <c r="E5" s="7" t="s">
        <v>62</v>
      </c>
      <c r="F5" s="7" t="s">
        <v>6</v>
      </c>
      <c r="G5" s="7" t="s">
        <v>7</v>
      </c>
      <c r="H5" s="7" t="s">
        <v>8</v>
      </c>
      <c r="I5" s="7" t="s">
        <v>9</v>
      </c>
      <c r="J5" s="7" t="s">
        <v>10</v>
      </c>
      <c r="K5" s="7" t="s">
        <v>63</v>
      </c>
      <c r="L5" s="73" t="s">
        <v>12</v>
      </c>
      <c r="M5" s="73"/>
      <c r="N5" s="73"/>
    </row>
    <row r="6" customFormat="false" ht="39.75" hidden="false" customHeight="true" outlineLevel="0" collapsed="false">
      <c r="A6" s="72"/>
      <c r="B6" s="7"/>
      <c r="C6" s="7"/>
      <c r="D6" s="7"/>
      <c r="E6" s="7"/>
      <c r="F6" s="7"/>
      <c r="G6" s="7"/>
      <c r="H6" s="7"/>
      <c r="I6" s="7"/>
      <c r="J6" s="7"/>
      <c r="K6" s="7"/>
      <c r="L6" s="74" t="s">
        <v>13</v>
      </c>
      <c r="M6" s="74" t="s">
        <v>14</v>
      </c>
      <c r="N6" s="74" t="s">
        <v>15</v>
      </c>
    </row>
    <row r="7" s="22" customFormat="true" ht="20.25" hidden="false" customHeight="true" outlineLevel="0" collapsed="false">
      <c r="A7" s="75" t="s">
        <v>16</v>
      </c>
      <c r="B7" s="76"/>
      <c r="C7" s="76"/>
      <c r="D7" s="76"/>
      <c r="E7" s="76"/>
      <c r="F7" s="76"/>
      <c r="G7" s="77"/>
      <c r="H7" s="76"/>
      <c r="I7" s="76"/>
      <c r="J7" s="76"/>
      <c r="K7" s="78"/>
      <c r="L7" s="76"/>
      <c r="M7" s="76"/>
      <c r="N7" s="79"/>
    </row>
    <row r="8" s="81" customFormat="true" ht="20.25" hidden="false" customHeight="true" outlineLevel="0" collapsed="false">
      <c r="A8" s="17" t="s">
        <v>17</v>
      </c>
      <c r="B8" s="18"/>
      <c r="C8" s="18"/>
      <c r="D8" s="18"/>
      <c r="E8" s="18"/>
      <c r="F8" s="18"/>
      <c r="G8" s="18"/>
      <c r="H8" s="18"/>
      <c r="I8" s="18"/>
      <c r="J8" s="18"/>
      <c r="K8" s="19"/>
      <c r="L8" s="18"/>
      <c r="M8" s="18"/>
      <c r="N8" s="80"/>
    </row>
    <row r="9" s="1" customFormat="true" ht="13" hidden="false" customHeight="false" outlineLevel="0" collapsed="false">
      <c r="A9" s="82"/>
      <c r="B9" s="24"/>
      <c r="C9" s="24"/>
      <c r="D9" s="24"/>
      <c r="E9" s="24"/>
      <c r="F9" s="24"/>
      <c r="G9" s="24"/>
      <c r="H9" s="24"/>
      <c r="I9" s="24"/>
      <c r="J9" s="24"/>
      <c r="K9" s="26"/>
      <c r="L9" s="24"/>
      <c r="M9" s="24"/>
      <c r="N9" s="83"/>
    </row>
    <row r="10" customFormat="false" ht="13" hidden="false" customHeight="false" outlineLevel="0" collapsed="false">
      <c r="A10" s="84"/>
      <c r="B10" s="30"/>
      <c r="C10" s="30"/>
      <c r="D10" s="30"/>
      <c r="E10" s="30"/>
      <c r="F10" s="30"/>
      <c r="G10" s="30"/>
      <c r="H10" s="30"/>
      <c r="I10" s="30"/>
      <c r="J10" s="30"/>
      <c r="K10" s="32"/>
      <c r="L10" s="30"/>
      <c r="M10" s="30"/>
      <c r="N10" s="85"/>
    </row>
    <row r="11" customFormat="false" ht="13" hidden="false" customHeight="false" outlineLevel="0" collapsed="false">
      <c r="A11" s="84"/>
      <c r="B11" s="35"/>
      <c r="C11" s="35"/>
      <c r="D11" s="35"/>
      <c r="E11" s="35"/>
      <c r="F11" s="35"/>
      <c r="G11" s="35"/>
      <c r="H11" s="35"/>
      <c r="I11" s="35"/>
      <c r="J11" s="35"/>
      <c r="K11" s="37"/>
      <c r="L11" s="30"/>
      <c r="M11" s="30"/>
      <c r="N11" s="85"/>
    </row>
    <row r="12" customFormat="false" ht="13" hidden="false" customHeight="false" outlineLevel="0" collapsed="false">
      <c r="A12" s="39"/>
      <c r="B12" s="35"/>
      <c r="C12" s="35"/>
      <c r="D12" s="35"/>
      <c r="E12" s="35"/>
      <c r="F12" s="35"/>
      <c r="G12" s="35"/>
      <c r="H12" s="35"/>
      <c r="I12" s="35"/>
      <c r="J12" s="35"/>
      <c r="K12" s="37"/>
      <c r="L12" s="35"/>
      <c r="M12" s="35"/>
      <c r="N12" s="35"/>
    </row>
    <row r="13" customFormat="false" ht="13" hidden="false" customHeight="false" outlineLevel="0" collapsed="false">
      <c r="A13" s="40"/>
      <c r="B13" s="41"/>
      <c r="C13" s="41"/>
      <c r="D13" s="41"/>
      <c r="E13" s="41"/>
      <c r="F13" s="41"/>
      <c r="G13" s="41"/>
      <c r="H13" s="41"/>
      <c r="I13" s="41"/>
      <c r="J13" s="41"/>
      <c r="K13" s="43"/>
      <c r="L13" s="41"/>
      <c r="M13" s="41"/>
      <c r="N13" s="41"/>
    </row>
    <row r="14" s="87" customFormat="true" ht="13" hidden="false" customHeight="false" outlineLevel="0" collapsed="false">
      <c r="A14" s="45" t="s">
        <v>47</v>
      </c>
      <c r="B14" s="46"/>
      <c r="C14" s="46"/>
      <c r="D14" s="46"/>
      <c r="E14" s="46"/>
      <c r="F14" s="46"/>
      <c r="G14" s="46"/>
      <c r="H14" s="46" t="n">
        <f aca="false">SUM(H8:H13)</f>
        <v>0</v>
      </c>
      <c r="I14" s="46" t="n">
        <f aca="false">SUM(I8:I13)</f>
        <v>0</v>
      </c>
      <c r="J14" s="46"/>
      <c r="K14" s="47"/>
      <c r="L14" s="46"/>
      <c r="M14" s="46"/>
      <c r="N14" s="86"/>
    </row>
    <row r="15" s="81" customFormat="true" ht="20.25" hidden="false" customHeight="true" outlineLevel="0" collapsed="false">
      <c r="A15" s="17" t="s">
        <v>48</v>
      </c>
      <c r="B15" s="18"/>
      <c r="C15" s="18"/>
      <c r="D15" s="18"/>
      <c r="E15" s="18"/>
      <c r="F15" s="18"/>
      <c r="G15" s="18"/>
      <c r="H15" s="18"/>
      <c r="I15" s="18"/>
      <c r="J15" s="18"/>
      <c r="K15" s="19"/>
      <c r="L15" s="18"/>
      <c r="M15" s="18"/>
      <c r="N15" s="80"/>
    </row>
    <row r="16" s="1" customFormat="true" ht="13" hidden="false" customHeight="false" outlineLevel="0" collapsed="false">
      <c r="A16" s="39"/>
      <c r="B16" s="35"/>
      <c r="C16" s="35"/>
      <c r="D16" s="35"/>
      <c r="E16" s="35"/>
      <c r="F16" s="35"/>
      <c r="G16" s="35"/>
      <c r="H16" s="35"/>
      <c r="I16" s="35"/>
      <c r="J16" s="35"/>
      <c r="K16" s="37"/>
      <c r="L16" s="35"/>
      <c r="M16" s="35"/>
      <c r="N16" s="35"/>
    </row>
    <row r="17" s="1" customFormat="true" ht="13" hidden="false" customHeight="false" outlineLevel="0" collapsed="false">
      <c r="A17" s="39"/>
      <c r="B17" s="35"/>
      <c r="C17" s="35"/>
      <c r="D17" s="35"/>
      <c r="E17" s="35"/>
      <c r="F17" s="35"/>
      <c r="G17" s="35"/>
      <c r="H17" s="35"/>
      <c r="I17" s="35"/>
      <c r="J17" s="35"/>
      <c r="K17" s="37"/>
      <c r="L17" s="35"/>
      <c r="M17" s="35"/>
      <c r="N17" s="35"/>
    </row>
    <row r="18" s="1" customFormat="true" ht="13" hidden="false" customHeight="false" outlineLevel="0" collapsed="false">
      <c r="A18" s="39"/>
      <c r="B18" s="35"/>
      <c r="C18" s="35"/>
      <c r="D18" s="35"/>
      <c r="E18" s="35"/>
      <c r="F18" s="35"/>
      <c r="G18" s="35"/>
      <c r="H18" s="35"/>
      <c r="I18" s="35"/>
      <c r="J18" s="35"/>
      <c r="K18" s="37"/>
      <c r="L18" s="35"/>
      <c r="M18" s="35"/>
      <c r="N18" s="35"/>
    </row>
    <row r="19" s="1" customFormat="true" ht="13" hidden="false" customHeight="false" outlineLevel="0" collapsed="false">
      <c r="A19" s="39"/>
      <c r="B19" s="35"/>
      <c r="C19" s="35"/>
      <c r="D19" s="35"/>
      <c r="E19" s="35"/>
      <c r="F19" s="35"/>
      <c r="G19" s="35"/>
      <c r="H19" s="35"/>
      <c r="I19" s="35"/>
      <c r="J19" s="35"/>
      <c r="K19" s="37"/>
      <c r="L19" s="35"/>
      <c r="M19" s="35"/>
      <c r="N19" s="35"/>
    </row>
    <row r="20" customFormat="false" ht="13" hidden="false" customHeight="false" outlineLevel="0" collapsed="false">
      <c r="A20" s="39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35"/>
      <c r="M20" s="35"/>
      <c r="N20" s="35"/>
    </row>
    <row r="21" customFormat="false" ht="13" hidden="false" customHeight="false" outlineLevel="0" collapsed="false">
      <c r="A21" s="39"/>
      <c r="B21" s="35"/>
      <c r="C21" s="35"/>
      <c r="D21" s="35"/>
      <c r="E21" s="35"/>
      <c r="F21" s="35"/>
      <c r="G21" s="35"/>
      <c r="H21" s="35"/>
      <c r="I21" s="35"/>
      <c r="J21" s="35"/>
      <c r="K21" s="37"/>
      <c r="L21" s="35"/>
      <c r="M21" s="35"/>
      <c r="N21" s="35"/>
    </row>
    <row r="22" s="87" customFormat="true" ht="13.5" hidden="false" customHeight="false" outlineLevel="0" collapsed="false">
      <c r="A22" s="45" t="s">
        <v>47</v>
      </c>
      <c r="B22" s="46"/>
      <c r="C22" s="46"/>
      <c r="D22" s="46"/>
      <c r="E22" s="46"/>
      <c r="F22" s="46"/>
      <c r="G22" s="46"/>
      <c r="H22" s="46" t="n">
        <f aca="false">SUM(H16:H21)</f>
        <v>0</v>
      </c>
      <c r="I22" s="46" t="n">
        <f aca="false">SUM(I16:I21)</f>
        <v>0</v>
      </c>
      <c r="J22" s="46"/>
      <c r="K22" s="47"/>
      <c r="L22" s="46"/>
      <c r="M22" s="46"/>
      <c r="N22" s="86"/>
    </row>
    <row r="23" s="22" customFormat="true" ht="20.25" hidden="false" customHeight="true" outlineLevel="0" collapsed="false">
      <c r="A23" s="51" t="s">
        <v>52</v>
      </c>
      <c r="B23" s="63"/>
      <c r="C23" s="63"/>
      <c r="D23" s="63"/>
      <c r="E23" s="63"/>
      <c r="F23" s="63"/>
      <c r="G23" s="63"/>
      <c r="H23" s="63" t="n">
        <f aca="false">H22+H14</f>
        <v>0</v>
      </c>
      <c r="I23" s="63" t="n">
        <f aca="false">I22+I14</f>
        <v>0</v>
      </c>
      <c r="J23" s="63"/>
      <c r="K23" s="64"/>
      <c r="L23" s="63"/>
      <c r="M23" s="63"/>
      <c r="N23" s="88"/>
    </row>
    <row r="24" s="92" customFormat="true" ht="20.25" hidden="false" customHeight="true" outlineLevel="0" collapsed="false">
      <c r="A24" s="56" t="s">
        <v>53</v>
      </c>
      <c r="B24" s="56"/>
      <c r="C24" s="56"/>
      <c r="D24" s="89"/>
      <c r="E24" s="89"/>
      <c r="F24" s="89"/>
      <c r="G24" s="89"/>
      <c r="H24" s="89"/>
      <c r="I24" s="89"/>
      <c r="J24" s="89"/>
      <c r="K24" s="89"/>
      <c r="L24" s="90"/>
      <c r="M24" s="90"/>
      <c r="N24" s="91"/>
    </row>
    <row r="25" s="1" customFormat="true" ht="13" hidden="false" customHeight="false" outlineLevel="0" collapsed="false">
      <c r="A25" s="93"/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5"/>
      <c r="M25" s="95"/>
      <c r="N25" s="95"/>
    </row>
    <row r="26" customFormat="false" ht="13" hidden="false" customHeight="false" outlineLevel="0" collapsed="false">
      <c r="A26" s="96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35"/>
      <c r="M26" s="35"/>
      <c r="N26" s="35"/>
    </row>
    <row r="27" customFormat="false" ht="13" hidden="false" customHeight="false" outlineLevel="0" collapsed="false">
      <c r="A27" s="96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35"/>
      <c r="M27" s="35"/>
      <c r="N27" s="35"/>
    </row>
    <row r="28" customFormat="false" ht="13" hidden="false" customHeight="false" outlineLevel="0" collapsed="false">
      <c r="A28" s="96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35"/>
      <c r="M28" s="35"/>
      <c r="N28" s="35"/>
    </row>
    <row r="29" customFormat="false" ht="13" hidden="false" customHeight="false" outlineLevel="0" collapsed="false">
      <c r="A29" s="96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35"/>
      <c r="M29" s="35"/>
      <c r="N29" s="35"/>
    </row>
    <row r="30" customFormat="false" ht="13" hidden="false" customHeight="false" outlineLevel="0" collapsed="false">
      <c r="A30" s="96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35"/>
      <c r="M30" s="35"/>
      <c r="N30" s="35"/>
    </row>
    <row r="31" customFormat="false" ht="13" hidden="false" customHeight="false" outlineLevel="0" collapsed="false">
      <c r="A31" s="96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35"/>
      <c r="M31" s="35"/>
      <c r="N31" s="35"/>
    </row>
    <row r="32" customFormat="false" ht="13" hidden="false" customHeight="false" outlineLevel="0" collapsed="false">
      <c r="A32" s="96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35"/>
      <c r="M32" s="35"/>
      <c r="N32" s="35"/>
    </row>
    <row r="33" customFormat="false" ht="13.5" hidden="false" customHeight="false" outlineLevel="0" collapsed="false">
      <c r="A33" s="96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35"/>
      <c r="M33" s="35"/>
      <c r="N33" s="35"/>
    </row>
    <row r="34" s="22" customFormat="true" ht="20.25" hidden="false" customHeight="true" outlineLevel="0" collapsed="false">
      <c r="A34" s="51" t="s">
        <v>57</v>
      </c>
      <c r="B34" s="63"/>
      <c r="C34" s="63"/>
      <c r="D34" s="63"/>
      <c r="E34" s="63"/>
      <c r="F34" s="63"/>
      <c r="G34" s="63"/>
      <c r="H34" s="63" t="n">
        <f aca="false">H24+H7</f>
        <v>0</v>
      </c>
      <c r="I34" s="63" t="n">
        <f aca="false">I24+I7</f>
        <v>0</v>
      </c>
      <c r="J34" s="63"/>
      <c r="K34" s="64"/>
      <c r="L34" s="63"/>
      <c r="M34" s="63"/>
      <c r="N34" s="88"/>
    </row>
    <row r="35" s="1" customFormat="true" ht="13.5" hidden="false" customHeight="false" outlineLevel="0" collapsed="false">
      <c r="A35" s="67"/>
      <c r="B35" s="68"/>
      <c r="C35" s="68"/>
      <c r="D35" s="68"/>
      <c r="E35" s="68"/>
      <c r="F35" s="68"/>
      <c r="G35" s="68"/>
      <c r="H35" s="68"/>
      <c r="I35" s="68"/>
      <c r="J35" s="68"/>
      <c r="K35" s="53"/>
      <c r="L35" s="68"/>
      <c r="M35" s="68"/>
      <c r="N35" s="97"/>
    </row>
    <row r="36" s="22" customFormat="true" ht="20.25" hidden="false" customHeight="true" outlineLevel="0" collapsed="false">
      <c r="A36" s="51" t="s">
        <v>58</v>
      </c>
      <c r="B36" s="63"/>
      <c r="C36" s="63"/>
      <c r="D36" s="63"/>
      <c r="E36" s="63"/>
      <c r="F36" s="63"/>
      <c r="G36" s="63"/>
      <c r="H36" s="63" t="n">
        <f aca="false">H34+H23</f>
        <v>0</v>
      </c>
      <c r="I36" s="63" t="n">
        <f aca="false">I34+I23</f>
        <v>0</v>
      </c>
      <c r="J36" s="63"/>
      <c r="K36" s="64"/>
      <c r="L36" s="63"/>
      <c r="M36" s="63"/>
      <c r="N36" s="88"/>
    </row>
  </sheetData>
  <mergeCells count="13"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N5"/>
    <mergeCell ref="A24:C24"/>
  </mergeCells>
  <printOptions headings="false" gridLines="false" gridLinesSet="true" horizontalCentered="true" verticalCentered="false"/>
  <pageMargins left="0.196527777777778" right="0.196527777777778" top="0.7875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&amp;Cformulaire aide à la création&amp;Rannexe 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8"/>
  <sheetViews>
    <sheetView showFormulas="false" showGridLines="true" showRowColHeaders="true" showZeros="true" rightToLeft="false" tabSelected="true" showOutlineSymbols="true" defaultGridColor="true" view="normal" topLeftCell="A4" colorId="64" zoomScale="85" zoomScaleNormal="85" zoomScalePageLayoutView="100" workbookViewId="0">
      <selection pane="topLeft" activeCell="F7" activeCellId="0" sqref="F7"/>
    </sheetView>
  </sheetViews>
  <sheetFormatPr defaultRowHeight="12.8" outlineLevelRow="0" outlineLevelCol="0"/>
  <cols>
    <col collapsed="false" customWidth="true" hidden="false" outlineLevel="0" max="1" min="1" style="22" width="48.54"/>
    <col collapsed="false" customWidth="true" hidden="false" outlineLevel="0" max="4" min="2" style="22" width="16.72"/>
    <col collapsed="false" customWidth="true" hidden="false" outlineLevel="0" max="5" min="5" style="98" width="11.72"/>
    <col collapsed="false" customWidth="true" hidden="false" outlineLevel="0" max="6" min="6" style="98" width="11.45"/>
    <col collapsed="false" customWidth="true" hidden="false" outlineLevel="0" max="7" min="7" style="22" width="59.45"/>
    <col collapsed="false" customWidth="true" hidden="false" outlineLevel="0" max="9" min="8" style="98" width="11.45"/>
    <col collapsed="false" customWidth="true" hidden="false" outlineLevel="0" max="1025" min="10" style="22" width="11.45"/>
  </cols>
  <sheetData>
    <row r="1" customFormat="false" ht="20.25" hidden="false" customHeight="true" outlineLevel="0" collapsed="false">
      <c r="A1" s="99" t="s">
        <v>64</v>
      </c>
    </row>
    <row r="2" customFormat="false" ht="20.25" hidden="false" customHeight="true" outlineLevel="0" collapsed="false">
      <c r="A2" s="99" t="s">
        <v>65</v>
      </c>
    </row>
    <row r="3" customFormat="false" ht="20.25" hidden="false" customHeight="true" outlineLevel="0" collapsed="false">
      <c r="A3" s="99" t="s">
        <v>66</v>
      </c>
    </row>
    <row r="4" customFormat="false" ht="40" hidden="false" customHeight="true" outlineLevel="0" collapsed="false">
      <c r="A4" s="100" t="s">
        <v>67</v>
      </c>
      <c r="B4" s="101"/>
      <c r="C4" s="101"/>
      <c r="D4" s="101"/>
      <c r="E4" s="102" t="s">
        <v>68</v>
      </c>
      <c r="F4" s="103" t="s">
        <v>69</v>
      </c>
      <c r="G4" s="101" t="s">
        <v>70</v>
      </c>
      <c r="H4" s="102" t="s">
        <v>68</v>
      </c>
      <c r="I4" s="103" t="s">
        <v>69</v>
      </c>
    </row>
    <row r="5" customFormat="false" ht="25.15" hidden="false" customHeight="true" outlineLevel="0" collapsed="false">
      <c r="A5" s="104" t="s">
        <v>71</v>
      </c>
      <c r="B5" s="105"/>
      <c r="C5" s="105"/>
      <c r="D5" s="106"/>
      <c r="E5" s="107"/>
      <c r="F5" s="108"/>
      <c r="G5" s="109" t="s">
        <v>72</v>
      </c>
      <c r="H5" s="110" t="n">
        <f aca="false">H6+H7+H8+H9+H10+H11+H13+H14+H12+H15</f>
        <v>1500</v>
      </c>
      <c r="I5" s="111" t="n">
        <f aca="false">IF(H5&gt;0,H5/$H$42,0)</f>
        <v>0.263157894736842</v>
      </c>
    </row>
    <row r="6" customFormat="false" ht="17.15" hidden="false" customHeight="true" outlineLevel="0" collapsed="false">
      <c r="A6" s="112" t="s">
        <v>73</v>
      </c>
      <c r="B6" s="113" t="s">
        <v>74</v>
      </c>
      <c r="C6" s="113" t="s">
        <v>75</v>
      </c>
      <c r="D6" s="113" t="s">
        <v>76</v>
      </c>
      <c r="E6" s="114" t="n">
        <f aca="false">E8+E9+E10+E12+E13+E14</f>
        <v>4600</v>
      </c>
      <c r="F6" s="115" t="n">
        <f aca="false">IF(E6&gt;0,E6/$E$42,0)</f>
        <v>0.807017543859649</v>
      </c>
      <c r="G6" s="116" t="s">
        <v>77</v>
      </c>
      <c r="H6" s="117"/>
      <c r="I6" s="118" t="n">
        <f aca="false">IF(H6&gt;0,H6/$H$42,0)</f>
        <v>0</v>
      </c>
    </row>
    <row r="7" customFormat="false" ht="17.15" hidden="false" customHeight="true" outlineLevel="0" collapsed="false">
      <c r="A7" s="119" t="s">
        <v>78</v>
      </c>
      <c r="B7" s="119"/>
      <c r="C7" s="119"/>
      <c r="D7" s="119"/>
      <c r="E7" s="120"/>
      <c r="F7" s="121"/>
      <c r="G7" s="122" t="s">
        <v>79</v>
      </c>
      <c r="H7" s="117"/>
      <c r="I7" s="123" t="n">
        <f aca="false">IF(H7&gt;0,H7/$H$42,0)</f>
        <v>0</v>
      </c>
    </row>
    <row r="8" customFormat="false" ht="17.15" hidden="false" customHeight="true" outlineLevel="0" collapsed="false">
      <c r="A8" s="124" t="s">
        <v>80</v>
      </c>
      <c r="B8" s="125" t="n">
        <v>3</v>
      </c>
      <c r="C8" s="125" t="n">
        <v>5</v>
      </c>
      <c r="D8" s="125" t="n">
        <v>200</v>
      </c>
      <c r="E8" s="126" t="n">
        <f aca="false">D8*C8*B8</f>
        <v>3000</v>
      </c>
      <c r="F8" s="123"/>
      <c r="G8" s="122" t="s">
        <v>81</v>
      </c>
      <c r="H8" s="127"/>
      <c r="I8" s="128" t="n">
        <f aca="false">IF(H8&gt;0,H8/$H$42,0)</f>
        <v>0</v>
      </c>
    </row>
    <row r="9" customFormat="false" ht="17.15" hidden="false" customHeight="true" outlineLevel="0" collapsed="false">
      <c r="A9" s="129" t="s">
        <v>82</v>
      </c>
      <c r="B9" s="113" t="n">
        <v>1</v>
      </c>
      <c r="C9" s="113" t="n">
        <v>2.5</v>
      </c>
      <c r="D9" s="113" t="n">
        <v>200</v>
      </c>
      <c r="E9" s="117" t="n">
        <f aca="false">D9*C9*B9</f>
        <v>500</v>
      </c>
      <c r="F9" s="123"/>
      <c r="G9" s="122" t="s">
        <v>83</v>
      </c>
      <c r="H9" s="114" t="n">
        <v>1500</v>
      </c>
      <c r="I9" s="130" t="n">
        <f aca="false">IF(H9&gt;0,H9/$H$42,0)</f>
        <v>0.263157894736842</v>
      </c>
    </row>
    <row r="10" customFormat="false" ht="17.15" hidden="false" customHeight="true" outlineLevel="0" collapsed="false">
      <c r="A10" s="129" t="s">
        <v>84</v>
      </c>
      <c r="B10" s="113" t="n">
        <v>1</v>
      </c>
      <c r="C10" s="113" t="n">
        <v>2.5</v>
      </c>
      <c r="D10" s="113" t="n">
        <v>200</v>
      </c>
      <c r="E10" s="117" t="n">
        <f aca="false">D10*C10*B10</f>
        <v>500</v>
      </c>
      <c r="F10" s="123"/>
      <c r="G10" s="122" t="s">
        <v>85</v>
      </c>
      <c r="H10" s="126"/>
      <c r="I10" s="118" t="n">
        <f aca="false">IF(H10&gt;0,H10/$H$42,0)</f>
        <v>0</v>
      </c>
    </row>
    <row r="11" customFormat="false" ht="17.15" hidden="false" customHeight="true" outlineLevel="0" collapsed="false">
      <c r="A11" s="119" t="s">
        <v>86</v>
      </c>
      <c r="B11" s="113"/>
      <c r="C11" s="113"/>
      <c r="D11" s="113"/>
      <c r="E11" s="117"/>
      <c r="F11" s="121"/>
      <c r="G11" s="122" t="s">
        <v>87</v>
      </c>
      <c r="H11" s="117"/>
      <c r="I11" s="123" t="n">
        <f aca="false">IF(H11&gt;0,H11/$H$42,0)</f>
        <v>0</v>
      </c>
    </row>
    <row r="12" customFormat="false" ht="17.15" hidden="false" customHeight="true" outlineLevel="0" collapsed="false">
      <c r="A12" s="129" t="s">
        <v>80</v>
      </c>
      <c r="B12" s="113" t="n">
        <v>3</v>
      </c>
      <c r="C12" s="113" t="n">
        <v>1</v>
      </c>
      <c r="D12" s="113" t="n">
        <v>200</v>
      </c>
      <c r="E12" s="117" t="n">
        <f aca="false">D12*C12*B12</f>
        <v>600</v>
      </c>
      <c r="F12" s="123"/>
      <c r="G12" s="131"/>
      <c r="H12" s="132"/>
      <c r="I12" s="123" t="n">
        <f aca="false">IF(H12&gt;0,H12/$H$42,0)</f>
        <v>0</v>
      </c>
    </row>
    <row r="13" customFormat="false" ht="17.15" hidden="false" customHeight="true" outlineLevel="0" collapsed="false">
      <c r="A13" s="129"/>
      <c r="B13" s="113"/>
      <c r="C13" s="113"/>
      <c r="D13" s="113"/>
      <c r="E13" s="117" t="n">
        <f aca="false">D13*C13*B13</f>
        <v>0</v>
      </c>
      <c r="F13" s="121"/>
      <c r="G13" s="122" t="s">
        <v>88</v>
      </c>
      <c r="H13" s="117"/>
      <c r="I13" s="123" t="n">
        <f aca="false">IF(H13&gt;0,H13/$H$42,0)</f>
        <v>0</v>
      </c>
    </row>
    <row r="14" customFormat="false" ht="17.15" hidden="false" customHeight="true" outlineLevel="0" collapsed="false">
      <c r="A14" s="129"/>
      <c r="B14" s="113"/>
      <c r="C14" s="113"/>
      <c r="D14" s="113"/>
      <c r="E14" s="117" t="n">
        <f aca="false">D14*C14*B14</f>
        <v>0</v>
      </c>
      <c r="F14" s="121"/>
      <c r="G14" s="133"/>
      <c r="H14" s="117"/>
      <c r="I14" s="123" t="n">
        <f aca="false">IF(H14&gt;0,H14/$H$42,0)</f>
        <v>0</v>
      </c>
    </row>
    <row r="15" customFormat="false" ht="17.15" hidden="false" customHeight="true" outlineLevel="0" collapsed="false">
      <c r="A15" s="119"/>
      <c r="B15" s="113"/>
      <c r="C15" s="113"/>
      <c r="D15" s="113"/>
      <c r="E15" s="120"/>
      <c r="F15" s="121"/>
      <c r="G15" s="134"/>
      <c r="H15" s="114"/>
      <c r="I15" s="115"/>
    </row>
    <row r="16" customFormat="false" ht="25" hidden="false" customHeight="true" outlineLevel="0" collapsed="false">
      <c r="A16" s="135" t="s">
        <v>89</v>
      </c>
      <c r="B16" s="113"/>
      <c r="C16" s="113"/>
      <c r="D16" s="113"/>
      <c r="E16" s="114" t="n">
        <v>0</v>
      </c>
      <c r="F16" s="123"/>
      <c r="G16" s="134" t="s">
        <v>90</v>
      </c>
      <c r="H16" s="114" t="n">
        <f aca="false">H17+H18+H19+H20</f>
        <v>0</v>
      </c>
      <c r="I16" s="115" t="n">
        <f aca="false">IF(H16&gt;0,H16/$H$42,0)</f>
        <v>0</v>
      </c>
    </row>
    <row r="17" customFormat="false" ht="17.15" hidden="false" customHeight="true" outlineLevel="0" collapsed="false">
      <c r="A17" s="136"/>
      <c r="B17" s="137"/>
      <c r="C17" s="137"/>
      <c r="D17" s="138"/>
      <c r="E17" s="139"/>
      <c r="F17" s="140"/>
      <c r="G17" s="141" t="s">
        <v>91</v>
      </c>
      <c r="H17" s="117"/>
      <c r="I17" s="123" t="n">
        <f aca="false">IF(H17&gt;0,H17/$H$42,0)</f>
        <v>0</v>
      </c>
    </row>
    <row r="18" customFormat="false" ht="25" hidden="false" customHeight="true" outlineLevel="0" collapsed="false">
      <c r="A18" s="142" t="s">
        <v>92</v>
      </c>
      <c r="B18" s="143" t="s">
        <v>93</v>
      </c>
      <c r="C18" s="113" t="s">
        <v>75</v>
      </c>
      <c r="D18" s="144" t="s">
        <v>76</v>
      </c>
      <c r="E18" s="145" t="n">
        <f aca="false">E19+E20+E21</f>
        <v>0</v>
      </c>
      <c r="F18" s="115" t="n">
        <f aca="false">IF(E18&gt;0,E18/$E$42,0)</f>
        <v>0</v>
      </c>
      <c r="G18" s="141" t="s">
        <v>94</v>
      </c>
      <c r="H18" s="117"/>
      <c r="I18" s="115" t="n">
        <f aca="false">IF(H18&gt;0,H18/$H$42,0)</f>
        <v>0</v>
      </c>
    </row>
    <row r="19" customFormat="false" ht="17.15" hidden="false" customHeight="true" outlineLevel="0" collapsed="false">
      <c r="A19" s="146" t="s">
        <v>95</v>
      </c>
      <c r="B19" s="113"/>
      <c r="C19" s="113"/>
      <c r="D19" s="113"/>
      <c r="E19" s="117" t="n">
        <f aca="false">D19*C19*B19</f>
        <v>0</v>
      </c>
      <c r="F19" s="121"/>
      <c r="G19" s="141" t="s">
        <v>94</v>
      </c>
      <c r="H19" s="117"/>
      <c r="I19" s="115"/>
    </row>
    <row r="20" customFormat="false" ht="17.15" hidden="false" customHeight="true" outlineLevel="0" collapsed="false">
      <c r="A20" s="147" t="s">
        <v>96</v>
      </c>
      <c r="B20" s="113"/>
      <c r="C20" s="113"/>
      <c r="D20" s="113"/>
      <c r="E20" s="117" t="n">
        <f aca="false">D20*C20*B20</f>
        <v>0</v>
      </c>
      <c r="F20" s="121"/>
      <c r="G20" s="141" t="s">
        <v>94</v>
      </c>
      <c r="H20" s="117"/>
      <c r="I20" s="115"/>
    </row>
    <row r="21" customFormat="false" ht="17.15" hidden="false" customHeight="true" outlineLevel="0" collapsed="false">
      <c r="A21" s="147" t="s">
        <v>97</v>
      </c>
      <c r="B21" s="147"/>
      <c r="C21" s="147"/>
      <c r="D21" s="147"/>
      <c r="E21" s="132" t="n">
        <f aca="false">D21*C21*B21</f>
        <v>0</v>
      </c>
      <c r="F21" s="148"/>
      <c r="H21" s="117"/>
      <c r="I21" s="115"/>
    </row>
    <row r="22" customFormat="false" ht="17.15" hidden="false" customHeight="true" outlineLevel="0" collapsed="false">
      <c r="A22" s="146"/>
      <c r="B22" s="146"/>
      <c r="C22" s="146"/>
      <c r="D22" s="146"/>
      <c r="E22" s="132"/>
      <c r="F22" s="148"/>
      <c r="G22" s="134" t="s">
        <v>98</v>
      </c>
      <c r="H22" s="114" t="n">
        <f aca="false">H23+H24+H28+H29+H30+H26+H27</f>
        <v>600</v>
      </c>
      <c r="I22" s="115" t="n">
        <f aca="false">IF(H22&gt;0,H22/$H$42,0)</f>
        <v>0.105263157894737</v>
      </c>
    </row>
    <row r="23" customFormat="false" ht="17.15" hidden="false" customHeight="true" outlineLevel="0" collapsed="false">
      <c r="A23" s="142" t="s">
        <v>99</v>
      </c>
      <c r="B23" s="137"/>
      <c r="C23" s="137"/>
      <c r="D23" s="138"/>
      <c r="E23" s="149" t="s">
        <v>100</v>
      </c>
      <c r="F23" s="140"/>
      <c r="G23" s="122" t="s">
        <v>101</v>
      </c>
      <c r="H23" s="117" t="n">
        <v>600</v>
      </c>
      <c r="I23" s="123"/>
    </row>
    <row r="24" customFormat="false" ht="17.15" hidden="false" customHeight="true" outlineLevel="0" collapsed="false">
      <c r="A24" s="146"/>
      <c r="B24" s="150"/>
      <c r="C24" s="150"/>
      <c r="D24" s="151"/>
      <c r="E24" s="152"/>
      <c r="F24" s="123"/>
      <c r="G24" s="122" t="s">
        <v>102</v>
      </c>
      <c r="H24" s="117"/>
      <c r="I24" s="123"/>
    </row>
    <row r="25" customFormat="false" ht="17.15" hidden="false" customHeight="true" outlineLevel="0" collapsed="false">
      <c r="A25" s="142" t="s">
        <v>103</v>
      </c>
      <c r="B25" s="150"/>
      <c r="C25" s="150"/>
      <c r="D25" s="151"/>
      <c r="E25" s="153" t="n">
        <f aca="false">E26+E27+E28</f>
        <v>300</v>
      </c>
      <c r="F25" s="123"/>
      <c r="G25" s="141" t="s">
        <v>94</v>
      </c>
      <c r="H25" s="117"/>
      <c r="I25" s="154"/>
    </row>
    <row r="26" customFormat="false" ht="17.15" hidden="false" customHeight="true" outlineLevel="0" collapsed="false">
      <c r="A26" s="155" t="s">
        <v>104</v>
      </c>
      <c r="B26" s="150"/>
      <c r="C26" s="150"/>
      <c r="D26" s="151"/>
      <c r="E26" s="152"/>
      <c r="F26" s="123"/>
      <c r="G26" s="141" t="s">
        <v>94</v>
      </c>
      <c r="H26" s="117"/>
      <c r="I26" s="156"/>
    </row>
    <row r="27" customFormat="false" ht="17.15" hidden="false" customHeight="true" outlineLevel="0" collapsed="false">
      <c r="A27" s="155" t="s">
        <v>105</v>
      </c>
      <c r="B27" s="150"/>
      <c r="C27" s="150"/>
      <c r="D27" s="151"/>
      <c r="E27" s="152"/>
      <c r="F27" s="123"/>
      <c r="G27" s="122" t="s">
        <v>106</v>
      </c>
      <c r="H27" s="117"/>
      <c r="I27" s="156"/>
    </row>
    <row r="28" customFormat="false" ht="17.15" hidden="false" customHeight="true" outlineLevel="0" collapsed="false">
      <c r="A28" s="155" t="s">
        <v>107</v>
      </c>
      <c r="B28" s="150"/>
      <c r="C28" s="150"/>
      <c r="D28" s="151"/>
      <c r="E28" s="152" t="n">
        <v>300</v>
      </c>
      <c r="F28" s="123"/>
      <c r="G28" s="157" t="s">
        <v>108</v>
      </c>
      <c r="H28" s="117"/>
      <c r="I28" s="123"/>
    </row>
    <row r="29" customFormat="false" ht="17.15" hidden="false" customHeight="true" outlineLevel="0" collapsed="false">
      <c r="A29" s="155"/>
      <c r="B29" s="150"/>
      <c r="C29" s="150"/>
      <c r="D29" s="151"/>
      <c r="E29" s="152"/>
      <c r="F29" s="123"/>
      <c r="G29" s="146"/>
      <c r="H29" s="117"/>
      <c r="I29" s="123"/>
    </row>
    <row r="30" customFormat="false" ht="17.15" hidden="false" customHeight="true" outlineLevel="0" collapsed="false">
      <c r="A30" s="142" t="s">
        <v>109</v>
      </c>
      <c r="B30" s="150"/>
      <c r="C30" s="150"/>
      <c r="D30" s="151"/>
      <c r="E30" s="153" t="n">
        <f aca="false">E31+E32+E33+E34</f>
        <v>800</v>
      </c>
      <c r="F30" s="123"/>
      <c r="G30" s="141"/>
      <c r="H30" s="117"/>
      <c r="I30" s="123"/>
    </row>
    <row r="31" customFormat="false" ht="17.15" hidden="false" customHeight="true" outlineLevel="0" collapsed="false">
      <c r="A31" s="155" t="s">
        <v>110</v>
      </c>
      <c r="B31" s="150"/>
      <c r="C31" s="150"/>
      <c r="D31" s="151"/>
      <c r="E31" s="152" t="n">
        <v>200</v>
      </c>
      <c r="F31" s="123"/>
      <c r="G31" s="134" t="s">
        <v>111</v>
      </c>
      <c r="H31" s="114" t="n">
        <v>3000</v>
      </c>
      <c r="I31" s="115" t="n">
        <f aca="false">IF(H31&gt;0,H31/$H$42,0)</f>
        <v>0.526315789473684</v>
      </c>
    </row>
    <row r="32" customFormat="false" ht="17.15" hidden="false" customHeight="true" outlineLevel="0" collapsed="false">
      <c r="A32" s="155" t="s">
        <v>112</v>
      </c>
      <c r="B32" s="150"/>
      <c r="C32" s="150"/>
      <c r="D32" s="151"/>
      <c r="E32" s="152" t="n">
        <v>100</v>
      </c>
      <c r="F32" s="123"/>
      <c r="G32" s="131" t="s">
        <v>113</v>
      </c>
      <c r="H32" s="117"/>
      <c r="I32" s="123"/>
    </row>
    <row r="33" customFormat="false" ht="17.15" hidden="false" customHeight="true" outlineLevel="0" collapsed="false">
      <c r="A33" s="155" t="s">
        <v>114</v>
      </c>
      <c r="B33" s="150"/>
      <c r="C33" s="150"/>
      <c r="D33" s="151"/>
      <c r="E33" s="152"/>
      <c r="F33" s="123"/>
      <c r="G33" s="131"/>
      <c r="H33" s="117"/>
      <c r="I33" s="123"/>
    </row>
    <row r="34" customFormat="false" ht="17.15" hidden="false" customHeight="true" outlineLevel="0" collapsed="false">
      <c r="A34" s="155" t="s">
        <v>115</v>
      </c>
      <c r="B34" s="150"/>
      <c r="C34" s="150"/>
      <c r="D34" s="151"/>
      <c r="E34" s="158" t="n">
        <v>500</v>
      </c>
      <c r="F34" s="123"/>
      <c r="G34" s="131"/>
      <c r="H34" s="117"/>
      <c r="I34" s="123"/>
    </row>
    <row r="35" customFormat="false" ht="17.15" hidden="false" customHeight="true" outlineLevel="0" collapsed="false">
      <c r="A35" s="159" t="s">
        <v>116</v>
      </c>
      <c r="B35" s="160"/>
      <c r="C35" s="160"/>
      <c r="D35" s="161"/>
      <c r="E35" s="162" t="n">
        <f aca="false">E6+E16+E18+E25+E30</f>
        <v>5700</v>
      </c>
      <c r="F35" s="115" t="n">
        <f aca="false">IF(E35&gt;0,E35/$E$42,0)</f>
        <v>1</v>
      </c>
      <c r="G35" s="131"/>
      <c r="H35" s="117"/>
      <c r="I35" s="123"/>
    </row>
    <row r="36" customFormat="false" ht="17.15" hidden="false" customHeight="true" outlineLevel="0" collapsed="false">
      <c r="A36" s="159"/>
      <c r="B36" s="160"/>
      <c r="C36" s="160"/>
      <c r="D36" s="161"/>
      <c r="E36" s="163"/>
      <c r="F36" s="164"/>
      <c r="G36" s="131"/>
      <c r="H36" s="117"/>
      <c r="I36" s="123"/>
    </row>
    <row r="37" customFormat="false" ht="17.15" hidden="false" customHeight="true" outlineLevel="0" collapsed="false">
      <c r="A37" s="165" t="s">
        <v>117</v>
      </c>
      <c r="B37" s="150"/>
      <c r="C37" s="150"/>
      <c r="D37" s="151"/>
      <c r="E37" s="152"/>
      <c r="F37" s="123"/>
      <c r="G37" s="131"/>
      <c r="H37" s="117"/>
      <c r="I37" s="115" t="n">
        <f aca="false">IF(H37&gt;0,H37/$H$42,0)</f>
        <v>0</v>
      </c>
    </row>
    <row r="38" customFormat="false" ht="17.15" hidden="false" customHeight="true" outlineLevel="0" collapsed="false">
      <c r="A38" s="155" t="s">
        <v>118</v>
      </c>
      <c r="B38" s="150"/>
      <c r="C38" s="150"/>
      <c r="D38" s="151"/>
      <c r="E38" s="152"/>
      <c r="F38" s="123"/>
      <c r="G38" s="134" t="s">
        <v>119</v>
      </c>
      <c r="H38" s="114" t="n">
        <f aca="false">H39+H40+H41</f>
        <v>600</v>
      </c>
      <c r="I38" s="115" t="n">
        <f aca="false">IF(H38&gt;0,H38/$H$42,0)</f>
        <v>0.105263157894737</v>
      </c>
    </row>
    <row r="39" customFormat="false" ht="17.15" hidden="false" customHeight="true" outlineLevel="0" collapsed="false">
      <c r="A39" s="155" t="s">
        <v>120</v>
      </c>
      <c r="B39" s="150"/>
      <c r="C39" s="150"/>
      <c r="D39" s="151"/>
      <c r="E39" s="152"/>
      <c r="F39" s="123"/>
      <c r="G39" s="131" t="s">
        <v>121</v>
      </c>
      <c r="H39" s="117" t="n">
        <v>600</v>
      </c>
      <c r="I39" s="123"/>
    </row>
    <row r="40" customFormat="false" ht="17.15" hidden="false" customHeight="true" outlineLevel="0" collapsed="false">
      <c r="A40" s="155" t="s">
        <v>122</v>
      </c>
      <c r="B40" s="150"/>
      <c r="C40" s="150"/>
      <c r="D40" s="151"/>
      <c r="E40" s="166"/>
      <c r="F40" s="123"/>
      <c r="G40" s="133"/>
      <c r="H40" s="117"/>
      <c r="I40" s="115" t="n">
        <f aca="false">IF(H40&gt;0,H40/$H$42,0)</f>
        <v>0</v>
      </c>
    </row>
    <row r="41" customFormat="false" ht="17.15" hidden="false" customHeight="true" outlineLevel="0" collapsed="false">
      <c r="A41" s="167" t="s">
        <v>123</v>
      </c>
      <c r="B41" s="168"/>
      <c r="C41" s="168"/>
      <c r="D41" s="169"/>
      <c r="E41" s="162" t="n">
        <f aca="false">E40+E39+E38</f>
        <v>0</v>
      </c>
      <c r="F41" s="111" t="n">
        <f aca="false">IF(E41&gt;0,E41/$E$42,0)</f>
        <v>0</v>
      </c>
      <c r="G41" s="170"/>
      <c r="H41" s="171"/>
      <c r="I41" s="172" t="n">
        <f aca="false">IF(H41&gt;0,H41/$H$42,0)</f>
        <v>0</v>
      </c>
    </row>
    <row r="42" customFormat="false" ht="17.15" hidden="false" customHeight="true" outlineLevel="0" collapsed="false">
      <c r="A42" s="173" t="s">
        <v>124</v>
      </c>
      <c r="B42" s="174"/>
      <c r="C42" s="174"/>
      <c r="D42" s="174"/>
      <c r="E42" s="175" t="n">
        <f aca="false">E41+E35</f>
        <v>5700</v>
      </c>
      <c r="F42" s="176" t="n">
        <f aca="false">F41+F35</f>
        <v>1</v>
      </c>
      <c r="G42" s="177" t="s">
        <v>125</v>
      </c>
      <c r="H42" s="175" t="n">
        <f aca="false">H38+H31+H22+H16+H5</f>
        <v>5700</v>
      </c>
      <c r="I42" s="178" t="n">
        <f aca="false">I38+I31+I22+I16+I5</f>
        <v>1</v>
      </c>
    </row>
    <row r="43" customFormat="false" ht="18" hidden="false" customHeight="true" outlineLevel="0" collapsed="false">
      <c r="A43" s="146"/>
      <c r="B43" s="146"/>
      <c r="C43" s="146"/>
      <c r="D43" s="146"/>
      <c r="E43" s="179"/>
      <c r="F43" s="179"/>
      <c r="G43" s="146"/>
      <c r="H43" s="179"/>
      <c r="I43" s="180"/>
    </row>
    <row r="44" customFormat="false" ht="18" hidden="false" customHeight="true" outlineLevel="0" collapsed="false">
      <c r="A44" s="146"/>
      <c r="B44" s="146"/>
      <c r="C44" s="146"/>
      <c r="D44" s="146"/>
      <c r="E44" s="179"/>
      <c r="F44" s="179"/>
      <c r="G44" s="146"/>
      <c r="H44" s="179"/>
      <c r="I44" s="179"/>
    </row>
    <row r="45" customFormat="false" ht="40" hidden="false" customHeight="true" outlineLevel="0" collapsed="false">
      <c r="A45" s="181" t="s">
        <v>126</v>
      </c>
      <c r="B45" s="181"/>
      <c r="C45" s="181"/>
      <c r="D45" s="181"/>
      <c r="E45" s="102" t="s">
        <v>68</v>
      </c>
      <c r="F45" s="182" t="s">
        <v>127</v>
      </c>
      <c r="G45" s="100" t="s">
        <v>128</v>
      </c>
      <c r="H45" s="102" t="s">
        <v>68</v>
      </c>
      <c r="I45" s="182" t="s">
        <v>127</v>
      </c>
    </row>
    <row r="46" customFormat="false" ht="18" hidden="false" customHeight="true" outlineLevel="0" collapsed="false">
      <c r="A46" s="183" t="s">
        <v>129</v>
      </c>
      <c r="B46" s="184"/>
      <c r="C46" s="184"/>
      <c r="D46" s="184"/>
      <c r="E46" s="185"/>
      <c r="F46" s="186"/>
      <c r="G46" s="183" t="s">
        <v>129</v>
      </c>
      <c r="H46" s="187" t="n">
        <f aca="false">SUM(H47:H49)</f>
        <v>300</v>
      </c>
      <c r="I46" s="111" t="n">
        <f aca="false">IF(H46&gt;0,H46/$H$59,0)</f>
        <v>0.5</v>
      </c>
    </row>
    <row r="47" customFormat="false" ht="18" hidden="false" customHeight="true" outlineLevel="0" collapsed="false">
      <c r="A47" s="188" t="s">
        <v>130</v>
      </c>
      <c r="B47" s="189"/>
      <c r="C47" s="189"/>
      <c r="D47" s="189"/>
      <c r="E47" s="117"/>
      <c r="F47" s="190"/>
      <c r="G47" s="188" t="s">
        <v>130</v>
      </c>
      <c r="H47" s="126"/>
      <c r="I47" s="191"/>
    </row>
    <row r="48" customFormat="false" ht="18" hidden="false" customHeight="true" outlineLevel="0" collapsed="false">
      <c r="A48" s="188" t="s">
        <v>131</v>
      </c>
      <c r="B48" s="189"/>
      <c r="C48" s="189"/>
      <c r="D48" s="189"/>
      <c r="E48" s="117" t="n">
        <v>300</v>
      </c>
      <c r="F48" s="190"/>
      <c r="G48" s="188" t="s">
        <v>131</v>
      </c>
      <c r="H48" s="126" t="n">
        <v>300</v>
      </c>
      <c r="I48" s="191"/>
    </row>
    <row r="49" customFormat="false" ht="18" hidden="false" customHeight="true" outlineLevel="0" collapsed="false">
      <c r="A49" s="188" t="s">
        <v>132</v>
      </c>
      <c r="B49" s="189"/>
      <c r="C49" s="189"/>
      <c r="D49" s="189"/>
      <c r="E49" s="117"/>
      <c r="F49" s="190"/>
      <c r="G49" s="188" t="s">
        <v>132</v>
      </c>
      <c r="H49" s="126"/>
      <c r="I49" s="191" t="n">
        <f aca="false">IF(H49&gt;0,H49/$H$59,0)</f>
        <v>0</v>
      </c>
    </row>
    <row r="50" customFormat="false" ht="18" hidden="false" customHeight="true" outlineLevel="0" collapsed="false">
      <c r="A50" s="192" t="s">
        <v>133</v>
      </c>
      <c r="B50" s="189"/>
      <c r="C50" s="189"/>
      <c r="D50" s="189"/>
      <c r="E50" s="117"/>
      <c r="F50" s="190"/>
      <c r="G50" s="192" t="s">
        <v>134</v>
      </c>
      <c r="H50" s="126" t="n">
        <f aca="false">SUM(H51:H54)</f>
        <v>300</v>
      </c>
      <c r="I50" s="191" t="n">
        <f aca="false">IF(H50&gt;0,H50/$H$59,0)</f>
        <v>0.5</v>
      </c>
    </row>
    <row r="51" customFormat="false" ht="18" hidden="false" customHeight="true" outlineLevel="0" collapsed="false">
      <c r="A51" s="188" t="s">
        <v>135</v>
      </c>
      <c r="B51" s="189"/>
      <c r="C51" s="189"/>
      <c r="D51" s="189"/>
      <c r="E51" s="117" t="n">
        <v>300</v>
      </c>
      <c r="F51" s="190"/>
      <c r="G51" s="188" t="s">
        <v>135</v>
      </c>
      <c r="H51" s="126" t="n">
        <v>300</v>
      </c>
      <c r="I51" s="191" t="n">
        <f aca="false">IF(H51&gt;0,H51/$H$59,0)</f>
        <v>0.5</v>
      </c>
    </row>
    <row r="52" customFormat="false" ht="18" hidden="false" customHeight="true" outlineLevel="0" collapsed="false">
      <c r="A52" s="188" t="s">
        <v>136</v>
      </c>
      <c r="B52" s="189"/>
      <c r="C52" s="189"/>
      <c r="D52" s="189"/>
      <c r="E52" s="117"/>
      <c r="F52" s="190"/>
      <c r="G52" s="188" t="s">
        <v>136</v>
      </c>
      <c r="H52" s="126"/>
      <c r="I52" s="191" t="n">
        <f aca="false">IF(H52&gt;0,H52/$H$59,0)</f>
        <v>0</v>
      </c>
    </row>
    <row r="53" customFormat="false" ht="18" hidden="false" customHeight="true" outlineLevel="0" collapsed="false">
      <c r="A53" s="188" t="s">
        <v>137</v>
      </c>
      <c r="B53" s="189"/>
      <c r="C53" s="189"/>
      <c r="D53" s="189"/>
      <c r="E53" s="117"/>
      <c r="F53" s="190"/>
      <c r="G53" s="188" t="s">
        <v>137</v>
      </c>
      <c r="H53" s="126"/>
      <c r="I53" s="191" t="n">
        <f aca="false">IF(H53&gt;0,H53/$H$59,0)</f>
        <v>0</v>
      </c>
    </row>
    <row r="54" customFormat="false" ht="18" hidden="false" customHeight="true" outlineLevel="0" collapsed="false">
      <c r="A54" s="188" t="s">
        <v>132</v>
      </c>
      <c r="B54" s="189"/>
      <c r="C54" s="189"/>
      <c r="D54" s="189"/>
      <c r="E54" s="117"/>
      <c r="F54" s="190"/>
      <c r="G54" s="188" t="s">
        <v>132</v>
      </c>
      <c r="H54" s="126"/>
      <c r="I54" s="191" t="n">
        <f aca="false">IF(H54&gt;0,H54/$H$59,0)</f>
        <v>0</v>
      </c>
    </row>
    <row r="55" customFormat="false" ht="18" hidden="false" customHeight="true" outlineLevel="0" collapsed="false">
      <c r="A55" s="192" t="s">
        <v>138</v>
      </c>
      <c r="B55" s="189"/>
      <c r="C55" s="189"/>
      <c r="D55" s="189"/>
      <c r="E55" s="117"/>
      <c r="F55" s="190"/>
      <c r="G55" s="192" t="s">
        <v>138</v>
      </c>
      <c r="H55" s="126"/>
      <c r="I55" s="191" t="n">
        <f aca="false">IF(H55&gt;0,H55/$H$59,0)</f>
        <v>0</v>
      </c>
    </row>
    <row r="56" customFormat="false" ht="18" hidden="false" customHeight="true" outlineLevel="0" collapsed="false">
      <c r="A56" s="192" t="s">
        <v>139</v>
      </c>
      <c r="B56" s="189"/>
      <c r="C56" s="189"/>
      <c r="D56" s="189"/>
      <c r="E56" s="117"/>
      <c r="F56" s="190"/>
      <c r="G56" s="192" t="s">
        <v>140</v>
      </c>
      <c r="H56" s="126"/>
      <c r="I56" s="191" t="n">
        <f aca="false">IF(H56&gt;0,H56/$H$59,0)</f>
        <v>0</v>
      </c>
    </row>
    <row r="57" customFormat="false" ht="18" hidden="false" customHeight="true" outlineLevel="0" collapsed="false">
      <c r="A57" s="192" t="s">
        <v>141</v>
      </c>
      <c r="B57" s="193"/>
      <c r="C57" s="194"/>
      <c r="D57" s="194"/>
      <c r="E57" s="117"/>
      <c r="F57" s="195"/>
      <c r="G57" s="192" t="s">
        <v>141</v>
      </c>
      <c r="H57" s="126"/>
      <c r="I57" s="191" t="n">
        <f aca="false">IF(H57&gt;0,H57/$H$59,0)</f>
        <v>0</v>
      </c>
    </row>
    <row r="58" customFormat="false" ht="18" hidden="false" customHeight="true" outlineLevel="0" collapsed="false">
      <c r="A58" s="196" t="s">
        <v>142</v>
      </c>
      <c r="B58" s="197" t="s">
        <v>143</v>
      </c>
      <c r="C58" s="197"/>
      <c r="D58" s="197"/>
      <c r="E58" s="198"/>
      <c r="F58" s="195"/>
      <c r="G58" s="199" t="s">
        <v>142</v>
      </c>
      <c r="H58" s="126"/>
      <c r="I58" s="195"/>
    </row>
    <row r="59" customFormat="false" ht="18" hidden="false" customHeight="true" outlineLevel="0" collapsed="false">
      <c r="A59" s="200" t="s">
        <v>144</v>
      </c>
      <c r="B59" s="201"/>
      <c r="C59" s="201"/>
      <c r="D59" s="201"/>
      <c r="E59" s="202" t="n">
        <f aca="false">SUM(E46:E58)</f>
        <v>600</v>
      </c>
      <c r="F59" s="203" t="n">
        <f aca="false">IF(E59&gt;0,E59/$E$69,0)</f>
        <v>0.0952380952380952</v>
      </c>
      <c r="G59" s="204" t="s">
        <v>144</v>
      </c>
      <c r="H59" s="202" t="n">
        <f aca="false">H57+H56+H55+H50+H46</f>
        <v>600</v>
      </c>
      <c r="I59" s="205" t="n">
        <f aca="false">SUM(I46+I49+I50+I55+I56+I57)</f>
        <v>1</v>
      </c>
    </row>
    <row r="60" customFormat="false" ht="18" hidden="false" customHeight="true" outlineLevel="0" collapsed="false">
      <c r="A60" s="146"/>
      <c r="B60" s="146"/>
      <c r="C60" s="146"/>
      <c r="D60" s="146"/>
      <c r="E60" s="179"/>
      <c r="F60" s="179"/>
      <c r="G60" s="146"/>
      <c r="H60" s="179"/>
      <c r="I60" s="179"/>
    </row>
    <row r="61" customFormat="false" ht="40" hidden="false" customHeight="true" outlineLevel="0" collapsed="false">
      <c r="A61" s="206" t="s">
        <v>145</v>
      </c>
      <c r="B61" s="207"/>
      <c r="C61" s="207"/>
      <c r="D61" s="207"/>
      <c r="E61" s="208" t="s">
        <v>68</v>
      </c>
      <c r="F61" s="209" t="s">
        <v>127</v>
      </c>
      <c r="G61" s="206" t="s">
        <v>146</v>
      </c>
      <c r="H61" s="208" t="s">
        <v>68</v>
      </c>
      <c r="I61" s="209" t="s">
        <v>127</v>
      </c>
    </row>
    <row r="62" customFormat="false" ht="18" hidden="false" customHeight="true" outlineLevel="0" collapsed="false">
      <c r="A62" s="210" t="s">
        <v>147</v>
      </c>
      <c r="B62" s="211"/>
      <c r="C62" s="211"/>
      <c r="D62" s="211"/>
      <c r="E62" s="185" t="n">
        <f aca="false">E35</f>
        <v>5700</v>
      </c>
      <c r="F62" s="191" t="n">
        <f aca="false">IF(E62&gt;0,E62/$E$69,0)</f>
        <v>0.904761904761905</v>
      </c>
      <c r="G62" s="212" t="s">
        <v>148</v>
      </c>
      <c r="H62" s="185" t="n">
        <f aca="false">H5</f>
        <v>1500</v>
      </c>
      <c r="I62" s="191" t="n">
        <f aca="false">IF(H62&gt;0,H62/$H$69,0)</f>
        <v>0.238095238095238</v>
      </c>
    </row>
    <row r="63" customFormat="false" ht="18" hidden="false" customHeight="true" outlineLevel="0" collapsed="false">
      <c r="A63" s="213"/>
      <c r="B63" s="146"/>
      <c r="C63" s="146"/>
      <c r="D63" s="146"/>
      <c r="E63" s="120"/>
      <c r="F63" s="179"/>
      <c r="G63" s="122" t="s">
        <v>90</v>
      </c>
      <c r="H63" s="117" t="n">
        <f aca="false">H16</f>
        <v>0</v>
      </c>
      <c r="I63" s="191" t="n">
        <f aca="false">IF(H63&gt;0,H63/$H$69,0)</f>
        <v>0</v>
      </c>
    </row>
    <row r="64" customFormat="false" ht="18" hidden="false" customHeight="true" outlineLevel="0" collapsed="false">
      <c r="A64" s="214" t="s">
        <v>117</v>
      </c>
      <c r="B64" s="215"/>
      <c r="C64" s="215"/>
      <c r="D64" s="215"/>
      <c r="E64" s="127" t="n">
        <f aca="false">E41</f>
        <v>0</v>
      </c>
      <c r="F64" s="128" t="n">
        <f aca="false">IF(E64&gt;0,E64/$E$69,0)</f>
        <v>0</v>
      </c>
      <c r="G64" s="122" t="s">
        <v>98</v>
      </c>
      <c r="H64" s="117" t="n">
        <f aca="false">H22</f>
        <v>600</v>
      </c>
      <c r="I64" s="191" t="n">
        <f aca="false">IF(H64&gt;0,H64/$H$69,0)</f>
        <v>0.0952380952380952</v>
      </c>
    </row>
    <row r="65" customFormat="false" ht="18" hidden="false" customHeight="true" outlineLevel="0" collapsed="false">
      <c r="A65" s="213"/>
      <c r="B65" s="137"/>
      <c r="C65" s="137"/>
      <c r="D65" s="137"/>
      <c r="E65" s="120"/>
      <c r="F65" s="179"/>
      <c r="G65" s="192" t="s">
        <v>111</v>
      </c>
      <c r="H65" s="216" t="n">
        <f aca="false">H31</f>
        <v>3000</v>
      </c>
      <c r="I65" s="191" t="n">
        <f aca="false">IF(H65&gt;0,H65/$H$69,0)</f>
        <v>0.476190476190476</v>
      </c>
    </row>
    <row r="66" customFormat="false" ht="18" hidden="false" customHeight="true" outlineLevel="0" collapsed="false">
      <c r="A66" s="212"/>
      <c r="B66" s="211"/>
      <c r="C66" s="211"/>
      <c r="D66" s="211"/>
      <c r="E66" s="216"/>
      <c r="F66" s="217"/>
      <c r="G66" s="218" t="s">
        <v>119</v>
      </c>
      <c r="H66" s="117" t="n">
        <f aca="false">H38</f>
        <v>600</v>
      </c>
      <c r="I66" s="191" t="n">
        <f aca="false">IF(H66&gt;0,H66/$H$69,0)</f>
        <v>0.0952380952380952</v>
      </c>
    </row>
    <row r="67" customFormat="false" ht="18" hidden="false" customHeight="true" outlineLevel="0" collapsed="false">
      <c r="A67" s="214" t="s">
        <v>149</v>
      </c>
      <c r="B67" s="215"/>
      <c r="C67" s="215"/>
      <c r="D67" s="215"/>
      <c r="E67" s="127" t="n">
        <f aca="false">E59</f>
        <v>600</v>
      </c>
      <c r="F67" s="128" t="n">
        <f aca="false">IF(E67&gt;0,E67/$E$69,0)</f>
        <v>0.0952380952380952</v>
      </c>
      <c r="G67" s="214" t="s">
        <v>150</v>
      </c>
      <c r="H67" s="127" t="n">
        <f aca="false">H59</f>
        <v>600</v>
      </c>
      <c r="I67" s="191" t="n">
        <f aca="false">IF(H67&gt;0,H67/$H$69,0)</f>
        <v>0.0952380952380952</v>
      </c>
    </row>
    <row r="68" customFormat="false" ht="18" hidden="false" customHeight="true" outlineLevel="0" collapsed="false">
      <c r="A68" s="219"/>
      <c r="B68" s="220"/>
      <c r="C68" s="220"/>
      <c r="D68" s="220"/>
      <c r="E68" s="216"/>
      <c r="F68" s="191" t="n">
        <f aca="false">IF(E68&gt;0,E68/$E$69,0)</f>
        <v>0</v>
      </c>
      <c r="G68" s="219"/>
      <c r="H68" s="221"/>
      <c r="I68" s="222"/>
    </row>
    <row r="69" customFormat="false" ht="40.5" hidden="false" customHeight="true" outlineLevel="0" collapsed="false">
      <c r="A69" s="200" t="s">
        <v>151</v>
      </c>
      <c r="B69" s="201"/>
      <c r="C69" s="201"/>
      <c r="D69" s="201"/>
      <c r="E69" s="202" t="n">
        <f aca="false">SUM(E62:E68)</f>
        <v>6300</v>
      </c>
      <c r="F69" s="223" t="n">
        <f aca="false">SUM(F62:F68)</f>
        <v>1</v>
      </c>
      <c r="G69" s="204" t="s">
        <v>152</v>
      </c>
      <c r="H69" s="202" t="n">
        <f aca="false">SUM(H62:H68)</f>
        <v>6300</v>
      </c>
      <c r="I69" s="205" t="n">
        <f aca="false">SUM(I62:I68)</f>
        <v>1</v>
      </c>
    </row>
    <row r="70" customFormat="false" ht="18" hidden="false" customHeight="true" outlineLevel="0" collapsed="false">
      <c r="A70" s="81" t="s">
        <v>153</v>
      </c>
      <c r="B70" s="81"/>
      <c r="C70" s="224"/>
      <c r="D70" s="224"/>
      <c r="E70" s="225"/>
    </row>
    <row r="71" customFormat="false" ht="18" hidden="false" customHeight="true" outlineLevel="0" collapsed="false">
      <c r="A71" s="81" t="s">
        <v>154</v>
      </c>
      <c r="B71" s="81"/>
      <c r="C71" s="224"/>
      <c r="D71" s="224"/>
      <c r="E71" s="225"/>
    </row>
    <row r="72" customFormat="false" ht="18" hidden="false" customHeight="true" outlineLevel="0" collapsed="false">
      <c r="A72" s="226"/>
      <c r="B72" s="226"/>
      <c r="C72" s="224"/>
      <c r="D72" s="224"/>
    </row>
    <row r="73" customFormat="false" ht="18" hidden="false" customHeight="true" outlineLevel="0" collapsed="false">
      <c r="A73" s="227" t="s">
        <v>155</v>
      </c>
      <c r="B73" s="228"/>
      <c r="C73" s="229"/>
      <c r="D73" s="229"/>
      <c r="E73" s="230"/>
    </row>
    <row r="74" customFormat="false" ht="18" hidden="false" customHeight="true" outlineLevel="0" collapsed="false">
      <c r="A74" s="231" t="s">
        <v>156</v>
      </c>
      <c r="B74" s="232"/>
      <c r="C74" s="233"/>
      <c r="D74" s="233"/>
      <c r="E74" s="234"/>
    </row>
    <row r="75" customFormat="false" ht="18" hidden="false" customHeight="true" outlineLevel="0" collapsed="false">
      <c r="A75" s="231" t="s">
        <v>157</v>
      </c>
      <c r="B75" s="232"/>
      <c r="C75" s="233"/>
      <c r="D75" s="233"/>
      <c r="E75" s="234"/>
    </row>
    <row r="76" customFormat="false" ht="18" hidden="false" customHeight="true" outlineLevel="0" collapsed="false">
      <c r="A76" s="235"/>
      <c r="B76" s="236"/>
      <c r="C76" s="236"/>
      <c r="D76" s="236"/>
      <c r="E76" s="237"/>
    </row>
    <row r="78" customFormat="false" ht="21.75" hidden="false" customHeight="true" outlineLevel="0" collapsed="false"/>
    <row r="79" customFormat="false" ht="19.5" hidden="false" customHeight="true" outlineLevel="0" collapsed="false"/>
    <row r="80" customFormat="false" ht="16.5" hidden="false" customHeight="true" outlineLevel="0" collapsed="false"/>
    <row r="81" customFormat="false" ht="16.5" hidden="false" customHeight="true" outlineLevel="0" collapsed="false"/>
    <row r="84" customFormat="false" ht="16.5" hidden="false" customHeight="true" outlineLevel="0" collapsed="false"/>
    <row r="85" customFormat="false" ht="16.5" hidden="false" customHeight="true" outlineLevel="0" collapsed="false"/>
    <row r="86" customFormat="false" ht="16.5" hidden="false" customHeight="true" outlineLevel="0" collapsed="false"/>
    <row r="87" customFormat="false" ht="16.5" hidden="false" customHeight="true" outlineLevel="0" collapsed="false"/>
    <row r="88" customFormat="false" ht="15.75" hidden="false" customHeight="true" outlineLevel="0" collapsed="false"/>
  </sheetData>
  <mergeCells count="1">
    <mergeCell ref="A45:D45"/>
  </mergeCells>
  <printOptions headings="false" gridLines="false" gridLinesSet="true" horizontalCentered="true" verticalCentered="false"/>
  <pageMargins left="0.39375" right="0.39375" top="0.590972222222222" bottom="0.39375" header="0.315277777777778" footer="0.315277777777778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 Narrow,Normal"&amp;12Budget prévisionnel de la création</oddHeader>
    <oddFooter>&amp;Cformulaire aide à la création&amp;Rannexe 3</oddFooter>
  </headerFooter>
  <rowBreaks count="1" manualBreakCount="1">
    <brk id="43" man="true" max="16383" min="0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D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5" outlineLevelRow="0" outlineLevelCol="0"/>
  <cols>
    <col collapsed="false" customWidth="true" hidden="false" outlineLevel="0" max="1" min="1" style="238" width="16.82"/>
    <col collapsed="false" customWidth="true" hidden="false" outlineLevel="0" max="2" min="2" style="238" width="47.28"/>
    <col collapsed="false" customWidth="true" hidden="false" outlineLevel="0" max="1025" min="3" style="238" width="11.45"/>
  </cols>
  <sheetData>
    <row r="1" customFormat="false" ht="19" hidden="false" customHeight="true" outlineLevel="0" collapsed="false">
      <c r="A1" s="239" t="s">
        <v>158</v>
      </c>
      <c r="B1" s="239"/>
      <c r="C1" s="239"/>
      <c r="D1" s="239"/>
    </row>
    <row r="2" customFormat="false" ht="24.75" hidden="false" customHeight="true" outlineLevel="0" collapsed="false">
      <c r="A2" s="240" t="s">
        <v>159</v>
      </c>
      <c r="B2" s="240"/>
      <c r="C2" s="240"/>
      <c r="D2" s="240"/>
    </row>
    <row r="3" customFormat="false" ht="22.5" hidden="false" customHeight="true" outlineLevel="0" collapsed="false">
      <c r="A3" s="240" t="s">
        <v>160</v>
      </c>
      <c r="B3" s="240"/>
      <c r="C3" s="240"/>
      <c r="D3" s="240"/>
    </row>
    <row r="4" customFormat="false" ht="21" hidden="false" customHeight="true" outlineLevel="0" collapsed="false">
      <c r="A4" s="241" t="s">
        <v>161</v>
      </c>
      <c r="B4" s="241"/>
      <c r="C4" s="242"/>
      <c r="D4" s="243"/>
    </row>
    <row r="5" customFormat="false" ht="15.5" hidden="false" customHeight="false" outlineLevel="0" collapsed="false">
      <c r="A5" s="242"/>
      <c r="B5" s="242"/>
      <c r="C5" s="244" t="s">
        <v>162</v>
      </c>
      <c r="D5" s="245" t="s">
        <v>163</v>
      </c>
    </row>
    <row r="6" customFormat="false" ht="17.15" hidden="false" customHeight="true" outlineLevel="0" collapsed="false">
      <c r="A6" s="246" t="s">
        <v>164</v>
      </c>
      <c r="B6" s="246"/>
      <c r="C6" s="246"/>
      <c r="D6" s="246"/>
    </row>
    <row r="7" customFormat="false" ht="17.15" hidden="false" customHeight="true" outlineLevel="0" collapsed="false">
      <c r="A7" s="247" t="s">
        <v>165</v>
      </c>
      <c r="B7" s="248" t="s">
        <v>166</v>
      </c>
      <c r="C7" s="249"/>
      <c r="D7" s="250"/>
    </row>
    <row r="8" customFormat="false" ht="17.15" hidden="false" customHeight="true" outlineLevel="0" collapsed="false">
      <c r="A8" s="247"/>
      <c r="B8" s="248" t="s">
        <v>167</v>
      </c>
      <c r="C8" s="249"/>
      <c r="D8" s="250"/>
    </row>
    <row r="9" customFormat="false" ht="17.15" hidden="false" customHeight="true" outlineLevel="0" collapsed="false">
      <c r="A9" s="247"/>
      <c r="B9" s="248" t="s">
        <v>168</v>
      </c>
      <c r="C9" s="249"/>
      <c r="D9" s="250"/>
    </row>
    <row r="10" customFormat="false" ht="17.15" hidden="false" customHeight="true" outlineLevel="0" collapsed="false">
      <c r="A10" s="247"/>
      <c r="B10" s="248" t="s">
        <v>169</v>
      </c>
      <c r="C10" s="249"/>
      <c r="D10" s="250"/>
    </row>
    <row r="11" customFormat="false" ht="17.15" hidden="false" customHeight="true" outlineLevel="0" collapsed="false">
      <c r="A11" s="247"/>
      <c r="B11" s="248" t="s">
        <v>170</v>
      </c>
      <c r="C11" s="249"/>
      <c r="D11" s="250"/>
    </row>
    <row r="12" customFormat="false" ht="17.15" hidden="false" customHeight="true" outlineLevel="0" collapsed="false">
      <c r="A12" s="251"/>
      <c r="B12" s="252" t="s">
        <v>171</v>
      </c>
      <c r="C12" s="250" t="n">
        <f aca="false">SUM(C7:C11)</f>
        <v>0</v>
      </c>
      <c r="D12" s="250" t="n">
        <f aca="false">SUM(D7:D11)</f>
        <v>0</v>
      </c>
    </row>
    <row r="13" customFormat="false" ht="17.15" hidden="false" customHeight="true" outlineLevel="0" collapsed="false">
      <c r="A13" s="247" t="s">
        <v>172</v>
      </c>
      <c r="B13" s="248"/>
      <c r="C13" s="253"/>
      <c r="D13" s="250"/>
    </row>
    <row r="14" customFormat="false" ht="17.15" hidden="false" customHeight="true" outlineLevel="0" collapsed="false">
      <c r="A14" s="247"/>
      <c r="B14" s="248" t="s">
        <v>173</v>
      </c>
      <c r="C14" s="253"/>
      <c r="D14" s="250"/>
    </row>
    <row r="15" customFormat="false" ht="17.15" hidden="false" customHeight="true" outlineLevel="0" collapsed="false">
      <c r="A15" s="247"/>
      <c r="B15" s="248"/>
      <c r="C15" s="253"/>
      <c r="D15" s="250"/>
    </row>
    <row r="16" customFormat="false" ht="17.15" hidden="false" customHeight="true" outlineLevel="0" collapsed="false">
      <c r="A16" s="251"/>
      <c r="B16" s="254" t="s">
        <v>174</v>
      </c>
      <c r="C16" s="255" t="n">
        <f aca="false">SUM(C14:C15)</f>
        <v>0</v>
      </c>
      <c r="D16" s="255" t="n">
        <f aca="false">SUM(D14:D15)</f>
        <v>0</v>
      </c>
    </row>
    <row r="17" customFormat="false" ht="25" hidden="false" customHeight="false" outlineLevel="0" collapsed="false">
      <c r="A17" s="256" t="s">
        <v>175</v>
      </c>
      <c r="B17" s="248" t="s">
        <v>176</v>
      </c>
      <c r="C17" s="250" t="n">
        <f aca="false">C12-C16</f>
        <v>0</v>
      </c>
      <c r="D17" s="250" t="n">
        <f aca="false">D12-D16</f>
        <v>0</v>
      </c>
    </row>
    <row r="18" s="259" customFormat="true" ht="17.15" hidden="false" customHeight="true" outlineLevel="0" collapsed="false">
      <c r="A18" s="257"/>
      <c r="B18" s="257"/>
      <c r="C18" s="257"/>
      <c r="D18" s="258"/>
    </row>
    <row r="19" customFormat="false" ht="17.15" hidden="false" customHeight="true" outlineLevel="0" collapsed="false">
      <c r="A19" s="260" t="s">
        <v>177</v>
      </c>
      <c r="B19" s="260"/>
      <c r="C19" s="260"/>
      <c r="D19" s="260"/>
    </row>
    <row r="20" customFormat="false" ht="17.15" hidden="false" customHeight="true" outlineLevel="0" collapsed="false">
      <c r="A20" s="247" t="s">
        <v>172</v>
      </c>
      <c r="B20" s="248" t="s">
        <v>178</v>
      </c>
      <c r="C20" s="249"/>
      <c r="D20" s="250"/>
    </row>
    <row r="21" customFormat="false" ht="17.15" hidden="false" customHeight="true" outlineLevel="0" collapsed="false">
      <c r="A21" s="247"/>
      <c r="B21" s="248" t="s">
        <v>179</v>
      </c>
      <c r="C21" s="249"/>
      <c r="D21" s="250"/>
    </row>
    <row r="22" customFormat="false" ht="17.15" hidden="false" customHeight="true" outlineLevel="0" collapsed="false">
      <c r="A22" s="247"/>
      <c r="B22" s="248" t="s">
        <v>180</v>
      </c>
      <c r="C22" s="249"/>
      <c r="D22" s="250"/>
    </row>
    <row r="23" customFormat="false" ht="17.15" hidden="false" customHeight="true" outlineLevel="0" collapsed="false">
      <c r="A23" s="247"/>
      <c r="B23" s="248" t="s">
        <v>181</v>
      </c>
      <c r="C23" s="249"/>
      <c r="D23" s="250"/>
    </row>
    <row r="24" customFormat="false" ht="17.15" hidden="false" customHeight="true" outlineLevel="0" collapsed="false">
      <c r="A24" s="251"/>
      <c r="B24" s="252" t="s">
        <v>182</v>
      </c>
      <c r="C24" s="250" t="n">
        <f aca="false">SUM(C20:C23)</f>
        <v>0</v>
      </c>
      <c r="D24" s="250" t="n">
        <f aca="false">SUM(D20:D23)</f>
        <v>0</v>
      </c>
    </row>
    <row r="25" customFormat="false" ht="17.15" hidden="false" customHeight="true" outlineLevel="0" collapsed="false">
      <c r="A25" s="251"/>
      <c r="B25" s="257"/>
      <c r="C25" s="261"/>
      <c r="D25" s="262"/>
    </row>
    <row r="26" customFormat="false" ht="17.15" hidden="false" customHeight="true" outlineLevel="0" collapsed="false">
      <c r="A26" s="247" t="s">
        <v>165</v>
      </c>
      <c r="B26" s="248" t="s">
        <v>183</v>
      </c>
      <c r="C26" s="263"/>
      <c r="D26" s="250"/>
    </row>
    <row r="27" customFormat="false" ht="17.15" hidden="false" customHeight="true" outlineLevel="0" collapsed="false">
      <c r="A27" s="247"/>
      <c r="B27" s="248" t="s">
        <v>184</v>
      </c>
      <c r="C27" s="249"/>
      <c r="D27" s="264"/>
    </row>
    <row r="28" customFormat="false" ht="17.15" hidden="false" customHeight="true" outlineLevel="0" collapsed="false">
      <c r="A28" s="247"/>
      <c r="B28" s="248" t="s">
        <v>181</v>
      </c>
      <c r="C28" s="265"/>
      <c r="D28" s="250"/>
    </row>
    <row r="29" customFormat="false" ht="17.15" hidden="false" customHeight="true" outlineLevel="0" collapsed="false">
      <c r="A29" s="251"/>
      <c r="B29" s="252" t="s">
        <v>185</v>
      </c>
      <c r="C29" s="250" t="n">
        <f aca="false">SUM(C26:C28)</f>
        <v>0</v>
      </c>
      <c r="D29" s="250" t="n">
        <f aca="false">SUM(D26:D28)</f>
        <v>0</v>
      </c>
    </row>
    <row r="30" customFormat="false" ht="12.5" hidden="false" customHeight="false" outlineLevel="0" collapsed="false">
      <c r="A30" s="251"/>
      <c r="B30" s="257"/>
      <c r="C30" s="265"/>
      <c r="D30" s="266"/>
    </row>
    <row r="31" customFormat="false" ht="25" hidden="false" customHeight="false" outlineLevel="0" collapsed="false">
      <c r="A31" s="256" t="s">
        <v>186</v>
      </c>
      <c r="B31" s="248" t="s">
        <v>187</v>
      </c>
      <c r="C31" s="250" t="n">
        <f aca="false">C24-C29</f>
        <v>0</v>
      </c>
      <c r="D31" s="250" t="n">
        <f aca="false">D24-D29</f>
        <v>0</v>
      </c>
    </row>
    <row r="32" customFormat="false" ht="12.5" hidden="false" customHeight="false" outlineLevel="0" collapsed="false">
      <c r="A32" s="251"/>
      <c r="B32" s="257"/>
      <c r="C32" s="267"/>
      <c r="D32" s="268"/>
    </row>
    <row r="33" customFormat="false" ht="25" hidden="false" customHeight="false" outlineLevel="0" collapsed="false">
      <c r="A33" s="256" t="s">
        <v>188</v>
      </c>
      <c r="B33" s="248" t="s">
        <v>189</v>
      </c>
      <c r="C33" s="250" t="n">
        <f aca="false">C17-C31</f>
        <v>0</v>
      </c>
      <c r="D33" s="250" t="n">
        <f aca="false">D17-D31</f>
        <v>0</v>
      </c>
    </row>
    <row r="34" s="259" customFormat="true" ht="17.15" hidden="false" customHeight="true" outlineLevel="0" collapsed="false">
      <c r="A34" s="257"/>
      <c r="B34" s="257"/>
      <c r="C34" s="257"/>
      <c r="D34" s="258"/>
    </row>
    <row r="35" customFormat="false" ht="17.15" hidden="false" customHeight="true" outlineLevel="0" collapsed="false">
      <c r="A35" s="269" t="s">
        <v>190</v>
      </c>
      <c r="B35" s="269"/>
      <c r="C35" s="269"/>
      <c r="D35" s="269"/>
    </row>
    <row r="36" customFormat="false" ht="17.15" hidden="false" customHeight="true" outlineLevel="0" collapsed="false">
      <c r="A36" s="247" t="s">
        <v>191</v>
      </c>
      <c r="B36" s="248" t="s">
        <v>192</v>
      </c>
      <c r="C36" s="249"/>
      <c r="D36" s="250"/>
    </row>
    <row r="37" customFormat="false" ht="17.15" hidden="false" customHeight="true" outlineLevel="0" collapsed="false">
      <c r="A37" s="247"/>
      <c r="B37" s="256" t="s">
        <v>193</v>
      </c>
      <c r="C37" s="249"/>
      <c r="D37" s="250"/>
    </row>
    <row r="38" customFormat="false" ht="17.15" hidden="false" customHeight="true" outlineLevel="0" collapsed="false">
      <c r="A38" s="247"/>
      <c r="B38" s="270" t="s">
        <v>194</v>
      </c>
      <c r="C38" s="271"/>
      <c r="D38" s="255"/>
    </row>
    <row r="39" customFormat="false" ht="25" hidden="false" customHeight="true" outlineLevel="0" collapsed="false">
      <c r="A39" s="247"/>
      <c r="B39" s="270" t="s">
        <v>195</v>
      </c>
      <c r="C39" s="271"/>
      <c r="D39" s="255"/>
    </row>
    <row r="40" customFormat="false" ht="17.15" hidden="false" customHeight="true" outlineLevel="0" collapsed="false">
      <c r="A40" s="247"/>
      <c r="B40" s="272" t="s">
        <v>196</v>
      </c>
      <c r="C40" s="271"/>
      <c r="D40" s="255"/>
    </row>
    <row r="41" customFormat="false" ht="17.15" hidden="false" customHeight="true" outlineLevel="0" collapsed="false">
      <c r="A41" s="273"/>
      <c r="B41" s="272" t="s">
        <v>197</v>
      </c>
      <c r="C41" s="271"/>
      <c r="D41" s="255"/>
    </row>
    <row r="42" customFormat="false" ht="17.15" hidden="false" customHeight="true" outlineLevel="0" collapsed="false">
      <c r="A42" s="274" t="s">
        <v>198</v>
      </c>
      <c r="B42" s="275"/>
      <c r="C42" s="276" t="n">
        <f aca="false">C36+C37-C38-C39+C40-C41</f>
        <v>0</v>
      </c>
      <c r="D42" s="276" t="n">
        <f aca="false">D36+D37-D38-D39+D40-D41</f>
        <v>0</v>
      </c>
    </row>
  </sheetData>
  <mergeCells count="12">
    <mergeCell ref="A1:D1"/>
    <mergeCell ref="A2:D2"/>
    <mergeCell ref="A3:D3"/>
    <mergeCell ref="A4:B4"/>
    <mergeCell ref="A6:D6"/>
    <mergeCell ref="A7:A11"/>
    <mergeCell ref="A13:A15"/>
    <mergeCell ref="A19:D19"/>
    <mergeCell ref="A20:A23"/>
    <mergeCell ref="A26:A28"/>
    <mergeCell ref="A35:D35"/>
    <mergeCell ref="A36:A40"/>
  </mergeCells>
  <printOptions headings="false" gridLines="false" gridLinesSet="true" horizontalCentered="true" verticalCentered="false"/>
  <pageMargins left="0.39375" right="0.39375" top="0.7875" bottom="0.39375" header="0.511805555555555" footer="0.31527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&amp;Cformulaire aide à la création&amp;Rannexe 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LibreOffice/5.2.7.2$Linux_X86_64 LibreOffice_project/20m0$Build-2</Application>
  <Company>Région des Pays de la Loire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2007-10-08T13:08:40Z</dcterms:created>
  <dc:creator>LE DU Guenola</dc:creator>
  <dc:description/>
  <dc:language>fr-FR</dc:language>
  <cp:lastModifiedBy/>
  <cp:lastPrinted>2018-06-22T09:42:15Z</cp:lastPrinted>
  <dcterms:modified xsi:type="dcterms:W3CDTF">2020-02-14T11:48:31Z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Région des Pays de la Loire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_NewReviewCycle">
    <vt:lpwstr/>
  </property>
</Properties>
</file>