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FORM NO 16" sheetId="1" r:id="rId1"/>
    <sheet name="SALARY CALCULATION SHEE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1" i="2" l="1"/>
  <c r="N11" i="2"/>
  <c r="M11" i="2"/>
  <c r="I11" i="2"/>
  <c r="G11" i="2"/>
  <c r="H12" i="1" l="1"/>
  <c r="H14" i="1" s="1"/>
  <c r="Q6" i="2" l="1"/>
  <c r="Q7" i="2"/>
  <c r="Q8" i="2"/>
  <c r="Q9" i="2"/>
  <c r="Q4" i="2"/>
  <c r="H5" i="2"/>
  <c r="H6" i="2"/>
  <c r="H7" i="2"/>
  <c r="H8" i="2"/>
  <c r="H9" i="2"/>
  <c r="H11" i="2" l="1"/>
  <c r="R4" i="2"/>
  <c r="R8" i="2"/>
  <c r="R5" i="2"/>
  <c r="R6" i="2"/>
  <c r="R9" i="2"/>
  <c r="R7" i="2"/>
  <c r="G24" i="1"/>
  <c r="H25" i="1" s="1"/>
</calcChain>
</file>

<file path=xl/sharedStrings.xml><?xml version="1.0" encoding="utf-8"?>
<sst xmlns="http://schemas.openxmlformats.org/spreadsheetml/2006/main" count="79" uniqueCount="78">
  <si>
    <t xml:space="preserve">GOVERNMENT OF KARMATAKA </t>
  </si>
  <si>
    <t>GOVERNMENT FIRST GRADE COLLEGE HIREKERUR</t>
  </si>
  <si>
    <t>INCOME TAX RETURNS STATEMENT FOR THE FINANCIAL YEAR- 2017-18</t>
  </si>
  <si>
    <t>{ASSESSMENT YEAR 2018-2019}</t>
  </si>
  <si>
    <t>NAME                   :</t>
  </si>
  <si>
    <t>SEX:</t>
  </si>
  <si>
    <t>DESIGNATION      :</t>
  </si>
  <si>
    <t>Asst Prof</t>
  </si>
  <si>
    <t>PAN</t>
  </si>
  <si>
    <t>Employee No.</t>
  </si>
  <si>
    <t>Tax Payer's Category:</t>
  </si>
  <si>
    <t xml:space="preserve">Pay Scale: </t>
  </si>
  <si>
    <t>15600-39100</t>
  </si>
  <si>
    <t>Residing in:</t>
  </si>
  <si>
    <t>Rented House</t>
  </si>
  <si>
    <t>I</t>
  </si>
  <si>
    <t xml:space="preserve">GROSS SALARY </t>
  </si>
  <si>
    <t>II</t>
  </si>
  <si>
    <t>Exemption in respect of HRA under Sec.10</t>
  </si>
  <si>
    <t>III</t>
  </si>
  <si>
    <t>GROSS SALARY INCOME ( I - II)</t>
  </si>
  <si>
    <t xml:space="preserve"> Less Professional Tax Under Section 16(iii)</t>
  </si>
  <si>
    <t>IV</t>
  </si>
  <si>
    <t xml:space="preserve">NET SALARY INCOME </t>
  </si>
  <si>
    <t>V</t>
  </si>
  <si>
    <r>
      <rPr>
        <b/>
        <i/>
        <u/>
        <sz val="12"/>
        <color theme="1"/>
        <rFont val="Calibri"/>
        <family val="2"/>
        <scheme val="minor"/>
      </rPr>
      <t xml:space="preserve">DEDUCTION CHAPTER VI-A OF IT ACT. </t>
    </r>
    <r>
      <rPr>
        <b/>
        <i/>
        <sz val="12"/>
        <color theme="1"/>
        <rFont val="Calibri"/>
        <family val="2"/>
        <scheme val="minor"/>
      </rPr>
      <t xml:space="preserve">
Rebate under Sec. 80C, 80CCC &amp; 80CCD Shall not exceed Rs. 1,50,000/-</t>
    </r>
  </si>
  <si>
    <t xml:space="preserve">[a] Contribution to General Provident Fund </t>
  </si>
  <si>
    <t xml:space="preserve">[b] Recovery towards EGIS </t>
  </si>
  <si>
    <t xml:space="preserve">[c] Premium Paid towards KGID </t>
  </si>
  <si>
    <t>[d] Premium paid towards LIC through Salary</t>
  </si>
  <si>
    <t>[e] Premium paid towards LIC by cash</t>
  </si>
  <si>
    <t>[f] NPS</t>
  </si>
  <si>
    <t xml:space="preserve">[g] Deposits in 10 years or 15 years account No. &amp; the Name of theBank. </t>
  </si>
  <si>
    <t xml:space="preserve">[h] Children Education Expenses </t>
  </si>
  <si>
    <t xml:space="preserve">Total- VII ( a to h) </t>
  </si>
  <si>
    <t>VI</t>
  </si>
  <si>
    <t xml:space="preserve">Total Income ( IV-V) </t>
  </si>
  <si>
    <t>VII</t>
  </si>
  <si>
    <t>Additional tax benefit on Rs 50,000.00 in NPS u/s 80 ccd(1b)</t>
  </si>
  <si>
    <t>TOTAL TAXABLE INCOME [ VIII-IX]</t>
  </si>
  <si>
    <t>Rounded off to the nearest multiple of Rs. 10/- u/s. 288A</t>
  </si>
  <si>
    <t>VIII</t>
  </si>
  <si>
    <t xml:space="preserve">TOTAL TAX PAYABLE [ IX + X] </t>
  </si>
  <si>
    <t>First 2,50,000 Tax Nill</t>
  </si>
  <si>
    <t>Next 2,50,000 Tax 12,500</t>
  </si>
  <si>
    <t>23,360 @ 20% 4672</t>
  </si>
  <si>
    <t>Edu Cess 3%</t>
  </si>
  <si>
    <t>Total Tax</t>
  </si>
  <si>
    <t>IX</t>
  </si>
  <si>
    <t>Income Tax already deducted from April 2017 onwards.</t>
  </si>
  <si>
    <t>X</t>
  </si>
  <si>
    <t xml:space="preserve">Balance of Tax to be deducted [ XI - XII] </t>
  </si>
  <si>
    <t>Place: Hirekerur</t>
  </si>
  <si>
    <t>Date: 20.02.2018</t>
  </si>
  <si>
    <t xml:space="preserve">MONTH </t>
  </si>
  <si>
    <t xml:space="preserve">BASIC PAY </t>
  </si>
  <si>
    <t xml:space="preserve">GRADE PAY </t>
  </si>
  <si>
    <t>SFN</t>
  </si>
  <si>
    <t xml:space="preserve">DA </t>
  </si>
  <si>
    <t>HRA</t>
  </si>
  <si>
    <t xml:space="preserve">Gross Salary </t>
  </si>
  <si>
    <t xml:space="preserve">KGID (Pre) </t>
  </si>
  <si>
    <t xml:space="preserve">GPF (Pre) </t>
  </si>
  <si>
    <t>EGIS</t>
  </si>
  <si>
    <t>LIC</t>
  </si>
  <si>
    <t>PT</t>
  </si>
  <si>
    <t xml:space="preserve">NPS </t>
  </si>
  <si>
    <t>NPS Arr</t>
  </si>
  <si>
    <t>IT</t>
  </si>
  <si>
    <t xml:space="preserve">TOTAL DEDUCTION </t>
  </si>
  <si>
    <t xml:space="preserve">NET SALARY </t>
  </si>
  <si>
    <t>Tax to be deducted out of Salary on or before February 2018</t>
  </si>
  <si>
    <t>HEMA SURESH YARAGUNTI</t>
  </si>
  <si>
    <t>FEMALE</t>
  </si>
  <si>
    <t>AFXPH2432K</t>
  </si>
  <si>
    <t>FOR THE YEAR 207-2018</t>
  </si>
  <si>
    <r>
      <t>STATEMENT SHOWING THE DETAILS OF THE SALARY OF :</t>
    </r>
    <r>
      <rPr>
        <b/>
        <u/>
        <sz val="11"/>
        <color theme="1"/>
        <rFont val="Calibri"/>
        <family val="2"/>
        <scheme val="minor"/>
      </rPr>
      <t xml:space="preserve">Dr.HEMA SURESH YARAGUNTI </t>
    </r>
    <r>
      <rPr>
        <sz val="11"/>
        <color theme="1"/>
        <rFont val="Calibri"/>
        <family val="2"/>
        <scheme val="minor"/>
      </rPr>
      <t>Asst .Professor. GFGC HIREKERUR</t>
    </r>
  </si>
  <si>
    <t>Total Gross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</si>
</sst>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Bell MT"/>
      <family val="1"/>
    </font>
    <font>
      <sz val="11"/>
      <color rgb="FF000000"/>
      <name val="Calibri"/>
      <family val="2"/>
      <scheme val="minor"/>
    </font>
    <font>
      <b/>
      <sz val="10"/>
      <color theme="1"/>
      <name val="Bell MT"/>
      <family val="1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0" fillId="0" borderId="0" xfId="0" applyAlignment="1">
      <alignment vertical="center"/>
    </xf>
    <xf numFmtId="17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horizontal="righ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left" wrapText="1"/>
    </xf>
    <xf numFmtId="0" fontId="11" fillId="0" borderId="1" xfId="0" applyNumberFormat="1" applyFont="1" applyBorder="1" applyAlignment="1">
      <alignment horizontal="right" wrapText="1"/>
    </xf>
    <xf numFmtId="0" fontId="11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NumberFormat="1" applyBorder="1" applyAlignment="1"/>
    <xf numFmtId="0" fontId="0" fillId="0" borderId="1" xfId="0" applyNumberFormat="1" applyFill="1" applyBorder="1" applyAlignment="1">
      <alignment horizontal="right" vertical="top" wrapText="1"/>
    </xf>
    <xf numFmtId="0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right" vertical="top"/>
    </xf>
    <xf numFmtId="0" fontId="9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/>
    </xf>
    <xf numFmtId="0" fontId="9" fillId="0" borderId="10" xfId="0" applyNumberFormat="1" applyFont="1" applyBorder="1" applyAlignment="1">
      <alignment horizontal="center"/>
    </xf>
    <xf numFmtId="0" fontId="9" fillId="0" borderId="9" xfId="0" applyNumberFormat="1" applyFont="1" applyBorder="1" applyAlignment="1">
      <alignment horizontal="center"/>
    </xf>
    <xf numFmtId="0" fontId="9" fillId="0" borderId="1" xfId="0" applyNumberFormat="1" applyFont="1" applyBorder="1"/>
    <xf numFmtId="0" fontId="14" fillId="0" borderId="1" xfId="0" applyNumberFormat="1" applyFont="1" applyBorder="1" applyAlignment="1">
      <alignment horizontal="left" wrapText="1"/>
    </xf>
    <xf numFmtId="0" fontId="9" fillId="0" borderId="1" xfId="0" applyNumberFormat="1" applyFont="1" applyBorder="1" applyAlignment="1"/>
    <xf numFmtId="0" fontId="9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6" workbookViewId="0">
      <selection activeCell="L36" sqref="L36"/>
    </sheetView>
  </sheetViews>
  <sheetFormatPr defaultRowHeight="15" x14ac:dyDescent="0.25"/>
  <cols>
    <col min="3" max="3" width="15.42578125" customWidth="1"/>
    <col min="5" max="5" width="14" customWidth="1"/>
    <col min="8" max="8" width="10.5703125" customWidth="1"/>
  </cols>
  <sheetData>
    <row r="1" spans="1:8" ht="18.75" x14ac:dyDescent="0.3">
      <c r="A1" s="25" t="s">
        <v>0</v>
      </c>
      <c r="B1" s="25"/>
      <c r="C1" s="25"/>
      <c r="D1" s="25"/>
      <c r="E1" s="25"/>
      <c r="F1" s="25"/>
      <c r="G1" s="25"/>
      <c r="H1" s="25"/>
    </row>
    <row r="2" spans="1:8" ht="18.75" x14ac:dyDescent="0.3">
      <c r="A2" s="25" t="s">
        <v>1</v>
      </c>
      <c r="B2" s="25"/>
      <c r="C2" s="25"/>
      <c r="D2" s="25"/>
      <c r="E2" s="25"/>
      <c r="F2" s="25"/>
      <c r="G2" s="25"/>
      <c r="H2" s="25"/>
    </row>
    <row r="3" spans="1:8" ht="15.75" x14ac:dyDescent="0.25">
      <c r="A3" s="26" t="s">
        <v>2</v>
      </c>
      <c r="B3" s="26"/>
      <c r="C3" s="26"/>
      <c r="D3" s="26"/>
      <c r="E3" s="26"/>
      <c r="F3" s="26"/>
      <c r="G3" s="26"/>
      <c r="H3" s="26"/>
    </row>
    <row r="4" spans="1:8" ht="15.75" x14ac:dyDescent="0.25">
      <c r="A4" s="26" t="s">
        <v>3</v>
      </c>
      <c r="B4" s="26"/>
      <c r="C4" s="26"/>
      <c r="D4" s="26"/>
      <c r="E4" s="26"/>
      <c r="F4" s="26"/>
      <c r="G4" s="26"/>
      <c r="H4" s="26"/>
    </row>
    <row r="5" spans="1:8" ht="15.75" x14ac:dyDescent="0.25">
      <c r="A5" s="8"/>
      <c r="B5" s="8"/>
      <c r="C5" s="8"/>
      <c r="D5" s="8"/>
      <c r="E5" s="8"/>
      <c r="F5" s="8"/>
      <c r="G5" s="8"/>
      <c r="H5" s="8"/>
    </row>
    <row r="6" spans="1:8" ht="15.75" x14ac:dyDescent="0.25">
      <c r="A6" s="27" t="s">
        <v>4</v>
      </c>
      <c r="B6" s="27"/>
      <c r="C6" s="28" t="s">
        <v>72</v>
      </c>
      <c r="D6" s="28"/>
      <c r="E6" s="28"/>
      <c r="F6" s="29" t="s">
        <v>5</v>
      </c>
      <c r="G6" s="29"/>
      <c r="H6" s="1" t="s">
        <v>73</v>
      </c>
    </row>
    <row r="7" spans="1:8" ht="15.75" x14ac:dyDescent="0.25">
      <c r="A7" s="27" t="s">
        <v>6</v>
      </c>
      <c r="B7" s="27"/>
      <c r="C7" s="28" t="s">
        <v>7</v>
      </c>
      <c r="D7" s="28"/>
      <c r="E7" s="28" t="s">
        <v>8</v>
      </c>
      <c r="F7" s="28"/>
      <c r="G7" s="28" t="s">
        <v>74</v>
      </c>
      <c r="H7" s="28"/>
    </row>
    <row r="8" spans="1:8" ht="15.75" x14ac:dyDescent="0.25">
      <c r="A8" s="29" t="s">
        <v>9</v>
      </c>
      <c r="B8" s="29"/>
      <c r="C8" s="1"/>
      <c r="D8" s="29" t="s">
        <v>10</v>
      </c>
      <c r="E8" s="29"/>
      <c r="F8" s="28"/>
      <c r="G8" s="28"/>
      <c r="H8" s="28"/>
    </row>
    <row r="9" spans="1:8" ht="15.75" x14ac:dyDescent="0.25">
      <c r="A9" s="29" t="s">
        <v>11</v>
      </c>
      <c r="B9" s="29"/>
      <c r="C9" s="1" t="s">
        <v>12</v>
      </c>
      <c r="D9" s="29" t="s">
        <v>13</v>
      </c>
      <c r="E9" s="29"/>
      <c r="F9" s="28" t="s">
        <v>14</v>
      </c>
      <c r="G9" s="28"/>
      <c r="H9" s="28"/>
    </row>
    <row r="10" spans="1:8" ht="15.75" x14ac:dyDescent="0.25">
      <c r="A10" s="2" t="s">
        <v>15</v>
      </c>
      <c r="B10" s="33" t="s">
        <v>16</v>
      </c>
      <c r="C10" s="33"/>
      <c r="D10" s="33"/>
      <c r="E10" s="33"/>
      <c r="F10" s="33"/>
      <c r="G10" s="3"/>
      <c r="H10" s="13">
        <v>316742</v>
      </c>
    </row>
    <row r="11" spans="1:8" ht="15.75" x14ac:dyDescent="0.25">
      <c r="A11" s="2" t="s">
        <v>17</v>
      </c>
      <c r="B11" s="34" t="s">
        <v>18</v>
      </c>
      <c r="C11" s="34"/>
      <c r="D11" s="34"/>
      <c r="E11" s="34"/>
      <c r="F11" s="34"/>
      <c r="G11" s="3">
        <v>12744</v>
      </c>
      <c r="H11" s="3"/>
    </row>
    <row r="12" spans="1:8" ht="15.75" x14ac:dyDescent="0.25">
      <c r="A12" s="2" t="s">
        <v>19</v>
      </c>
      <c r="B12" s="30" t="s">
        <v>20</v>
      </c>
      <c r="C12" s="30"/>
      <c r="D12" s="30"/>
      <c r="E12" s="30"/>
      <c r="F12" s="30"/>
      <c r="G12" s="4"/>
      <c r="H12" s="31">
        <f>H10-G11</f>
        <v>303998</v>
      </c>
    </row>
    <row r="13" spans="1:8" ht="15.75" x14ac:dyDescent="0.25">
      <c r="A13" s="2"/>
      <c r="B13" s="32" t="s">
        <v>21</v>
      </c>
      <c r="C13" s="32"/>
      <c r="D13" s="32"/>
      <c r="E13" s="32"/>
      <c r="F13" s="32"/>
      <c r="G13" s="4">
        <v>1200</v>
      </c>
      <c r="H13" s="31"/>
    </row>
    <row r="14" spans="1:8" ht="15.75" x14ac:dyDescent="0.25">
      <c r="A14" s="2" t="s">
        <v>22</v>
      </c>
      <c r="B14" s="33" t="s">
        <v>23</v>
      </c>
      <c r="C14" s="33"/>
      <c r="D14" s="33"/>
      <c r="E14" s="33"/>
      <c r="F14" s="33"/>
      <c r="G14" s="3"/>
      <c r="H14" s="3">
        <f>H12-G13</f>
        <v>302798</v>
      </c>
    </row>
    <row r="15" spans="1:8" ht="15.75" x14ac:dyDescent="0.25">
      <c r="A15" s="2" t="s">
        <v>24</v>
      </c>
      <c r="B15" s="37" t="s">
        <v>25</v>
      </c>
      <c r="C15" s="37"/>
      <c r="D15" s="37"/>
      <c r="E15" s="37"/>
      <c r="F15" s="37"/>
      <c r="G15" s="3"/>
      <c r="H15" s="3"/>
    </row>
    <row r="16" spans="1:8" ht="15.75" x14ac:dyDescent="0.25">
      <c r="A16" s="38"/>
      <c r="B16" s="39" t="s">
        <v>26</v>
      </c>
      <c r="C16" s="39"/>
      <c r="D16" s="39"/>
      <c r="E16" s="39"/>
      <c r="F16" s="39"/>
      <c r="G16" s="4">
        <v>0</v>
      </c>
      <c r="H16" s="3"/>
    </row>
    <row r="17" spans="1:8" ht="15.75" x14ac:dyDescent="0.25">
      <c r="A17" s="38"/>
      <c r="B17" s="39" t="s">
        <v>27</v>
      </c>
      <c r="C17" s="39"/>
      <c r="D17" s="39"/>
      <c r="E17" s="39"/>
      <c r="F17" s="39"/>
      <c r="G17" s="19">
        <v>957</v>
      </c>
      <c r="H17" s="3"/>
    </row>
    <row r="18" spans="1:8" ht="15.75" x14ac:dyDescent="0.25">
      <c r="A18" s="38"/>
      <c r="B18" s="39" t="s">
        <v>28</v>
      </c>
      <c r="C18" s="39"/>
      <c r="D18" s="39"/>
      <c r="E18" s="39"/>
      <c r="F18" s="39"/>
      <c r="G18" s="4">
        <v>10315</v>
      </c>
      <c r="H18" s="3"/>
    </row>
    <row r="19" spans="1:8" ht="15.75" x14ac:dyDescent="0.25">
      <c r="A19" s="38"/>
      <c r="B19" s="39" t="s">
        <v>29</v>
      </c>
      <c r="C19" s="39"/>
      <c r="D19" s="39"/>
      <c r="E19" s="39"/>
      <c r="F19" s="39"/>
      <c r="G19" s="4"/>
      <c r="H19" s="3"/>
    </row>
    <row r="20" spans="1:8" ht="15.75" x14ac:dyDescent="0.25">
      <c r="A20" s="38"/>
      <c r="B20" s="39" t="s">
        <v>30</v>
      </c>
      <c r="C20" s="39"/>
      <c r="D20" s="39"/>
      <c r="E20" s="39"/>
      <c r="F20" s="39"/>
      <c r="G20" s="4">
        <v>31385</v>
      </c>
      <c r="H20" s="3"/>
    </row>
    <row r="21" spans="1:8" ht="15.75" x14ac:dyDescent="0.25">
      <c r="A21" s="38"/>
      <c r="B21" s="39" t="s">
        <v>31</v>
      </c>
      <c r="C21" s="39"/>
      <c r="D21" s="39"/>
      <c r="E21" s="39"/>
      <c r="F21" s="39"/>
      <c r="G21" s="4">
        <v>25180</v>
      </c>
      <c r="H21" s="3"/>
    </row>
    <row r="22" spans="1:8" ht="15.75" x14ac:dyDescent="0.25">
      <c r="A22" s="38"/>
      <c r="B22" s="39" t="s">
        <v>32</v>
      </c>
      <c r="C22" s="39"/>
      <c r="D22" s="39"/>
      <c r="E22" s="39"/>
      <c r="F22" s="39"/>
      <c r="G22" s="4">
        <v>0</v>
      </c>
      <c r="H22" s="3"/>
    </row>
    <row r="23" spans="1:8" ht="15.75" x14ac:dyDescent="0.25">
      <c r="A23" s="38"/>
      <c r="B23" s="39" t="s">
        <v>33</v>
      </c>
      <c r="C23" s="39"/>
      <c r="D23" s="39"/>
      <c r="E23" s="39"/>
      <c r="F23" s="39"/>
      <c r="G23" s="4">
        <v>0</v>
      </c>
      <c r="H23" s="3"/>
    </row>
    <row r="24" spans="1:8" ht="18.75" x14ac:dyDescent="0.25">
      <c r="A24" s="2"/>
      <c r="B24" s="36" t="s">
        <v>34</v>
      </c>
      <c r="C24" s="36"/>
      <c r="D24" s="36"/>
      <c r="E24" s="36"/>
      <c r="F24" s="36"/>
      <c r="G24" s="4">
        <f>SUM(G16:G23)</f>
        <v>67837</v>
      </c>
      <c r="H24" s="3"/>
    </row>
    <row r="25" spans="1:8" ht="18.75" x14ac:dyDescent="0.25">
      <c r="A25" s="2" t="s">
        <v>35</v>
      </c>
      <c r="B25" s="36" t="s">
        <v>36</v>
      </c>
      <c r="C25" s="36"/>
      <c r="D25" s="36"/>
      <c r="E25" s="36"/>
      <c r="F25" s="36"/>
      <c r="G25" s="4"/>
      <c r="H25" s="3">
        <f>H14-G24</f>
        <v>234961</v>
      </c>
    </row>
    <row r="26" spans="1:8" ht="18.75" x14ac:dyDescent="0.25">
      <c r="A26" s="2" t="s">
        <v>37</v>
      </c>
      <c r="B26" s="31" t="s">
        <v>38</v>
      </c>
      <c r="C26" s="36"/>
      <c r="D26" s="36"/>
      <c r="E26" s="36"/>
      <c r="F26" s="36"/>
      <c r="G26" s="4">
        <v>50000</v>
      </c>
      <c r="H26" s="3"/>
    </row>
    <row r="27" spans="1:8" ht="17.25" x14ac:dyDescent="0.25">
      <c r="A27" s="5"/>
      <c r="B27" s="48" t="s">
        <v>39</v>
      </c>
      <c r="C27" s="48"/>
      <c r="D27" s="48"/>
      <c r="E27" s="48"/>
      <c r="F27" s="48"/>
      <c r="G27" s="4"/>
      <c r="H27" s="3">
        <v>234961</v>
      </c>
    </row>
    <row r="28" spans="1:8" ht="17.25" x14ac:dyDescent="0.25">
      <c r="A28" s="5"/>
      <c r="B28" s="48" t="s">
        <v>40</v>
      </c>
      <c r="C28" s="48"/>
      <c r="D28" s="48"/>
      <c r="E28" s="48"/>
      <c r="F28" s="48"/>
      <c r="G28" s="4"/>
      <c r="H28" s="3">
        <v>234961</v>
      </c>
    </row>
    <row r="29" spans="1:8" ht="15.75" x14ac:dyDescent="0.25">
      <c r="A29" s="2" t="s">
        <v>41</v>
      </c>
      <c r="B29" s="31" t="s">
        <v>42</v>
      </c>
      <c r="C29" s="31"/>
      <c r="D29" s="31"/>
      <c r="E29" s="31"/>
      <c r="F29" s="31"/>
      <c r="G29" s="31">
        <v>0</v>
      </c>
      <c r="H29" s="31"/>
    </row>
    <row r="30" spans="1:8" ht="15.75" x14ac:dyDescent="0.25">
      <c r="A30" s="2"/>
      <c r="B30" s="31" t="s">
        <v>43</v>
      </c>
      <c r="C30" s="31"/>
      <c r="D30" s="31"/>
      <c r="E30" s="31"/>
      <c r="F30" s="31"/>
      <c r="G30" s="31"/>
      <c r="H30" s="31"/>
    </row>
    <row r="31" spans="1:8" ht="15.75" x14ac:dyDescent="0.25">
      <c r="A31" s="2"/>
      <c r="B31" s="31" t="s">
        <v>44</v>
      </c>
      <c r="C31" s="31"/>
      <c r="D31" s="31"/>
      <c r="E31" s="31"/>
      <c r="F31" s="31"/>
      <c r="G31" s="31"/>
      <c r="H31" s="31"/>
    </row>
    <row r="32" spans="1:8" ht="15.75" x14ac:dyDescent="0.25">
      <c r="A32" s="2"/>
      <c r="B32" s="31" t="s">
        <v>45</v>
      </c>
      <c r="C32" s="31"/>
      <c r="D32" s="31"/>
      <c r="E32" s="31"/>
      <c r="F32" s="31"/>
      <c r="G32" s="31"/>
      <c r="H32" s="31"/>
    </row>
    <row r="33" spans="1:8" ht="15.75" x14ac:dyDescent="0.25">
      <c r="A33" s="2"/>
      <c r="B33" s="31" t="s">
        <v>46</v>
      </c>
      <c r="C33" s="31"/>
      <c r="D33" s="31"/>
      <c r="E33" s="31"/>
      <c r="F33" s="31"/>
      <c r="G33" s="3">
        <v>0</v>
      </c>
      <c r="H33" s="3"/>
    </row>
    <row r="34" spans="1:8" ht="15.75" x14ac:dyDescent="0.25">
      <c r="A34" s="2"/>
      <c r="B34" s="31" t="s">
        <v>47</v>
      </c>
      <c r="C34" s="31"/>
      <c r="D34" s="31"/>
      <c r="E34" s="31"/>
      <c r="F34" s="31"/>
      <c r="G34" s="3">
        <v>0</v>
      </c>
      <c r="H34" s="3"/>
    </row>
    <row r="35" spans="1:8" ht="15.75" x14ac:dyDescent="0.25">
      <c r="A35" s="2" t="s">
        <v>48</v>
      </c>
      <c r="B35" s="32" t="s">
        <v>49</v>
      </c>
      <c r="C35" s="32"/>
      <c r="D35" s="32"/>
      <c r="E35" s="32"/>
      <c r="F35" s="32"/>
      <c r="G35" s="3">
        <v>2000</v>
      </c>
      <c r="H35" s="3"/>
    </row>
    <row r="36" spans="1:8" ht="15.75" x14ac:dyDescent="0.25">
      <c r="A36" s="6" t="s">
        <v>50</v>
      </c>
      <c r="B36" s="35" t="s">
        <v>51</v>
      </c>
      <c r="C36" s="35"/>
      <c r="D36" s="35"/>
      <c r="E36" s="35"/>
      <c r="F36" s="35"/>
      <c r="G36" s="7">
        <v>0</v>
      </c>
      <c r="H36" s="7"/>
    </row>
    <row r="37" spans="1:8" ht="15.75" x14ac:dyDescent="0.25">
      <c r="A37" s="2"/>
      <c r="B37" s="32" t="s">
        <v>71</v>
      </c>
      <c r="C37" s="32"/>
      <c r="D37" s="32"/>
      <c r="E37" s="32"/>
      <c r="F37" s="32"/>
      <c r="G37" s="3">
        <v>0</v>
      </c>
      <c r="H37" s="3"/>
    </row>
    <row r="38" spans="1:8" x14ac:dyDescent="0.25">
      <c r="A38" s="40" t="s">
        <v>52</v>
      </c>
      <c r="B38" s="40"/>
      <c r="C38" s="40"/>
      <c r="D38" s="40"/>
      <c r="E38" s="41" t="s">
        <v>72</v>
      </c>
      <c r="F38" s="42"/>
      <c r="G38" s="42"/>
      <c r="H38" s="43"/>
    </row>
    <row r="39" spans="1:8" x14ac:dyDescent="0.25">
      <c r="A39" s="47" t="s">
        <v>53</v>
      </c>
      <c r="B39" s="40"/>
      <c r="C39" s="40"/>
      <c r="D39" s="40"/>
      <c r="E39" s="44"/>
      <c r="F39" s="45"/>
      <c r="G39" s="45"/>
      <c r="H39" s="46"/>
    </row>
  </sheetData>
  <mergeCells count="53">
    <mergeCell ref="B37:F37"/>
    <mergeCell ref="A38:D38"/>
    <mergeCell ref="E38:H39"/>
    <mergeCell ref="A39:D39"/>
    <mergeCell ref="B26:F26"/>
    <mergeCell ref="B27:F27"/>
    <mergeCell ref="B28:F28"/>
    <mergeCell ref="B29:F29"/>
    <mergeCell ref="G29:G32"/>
    <mergeCell ref="H29:H32"/>
    <mergeCell ref="B30:F30"/>
    <mergeCell ref="B31:F31"/>
    <mergeCell ref="B32:F32"/>
    <mergeCell ref="B33:F33"/>
    <mergeCell ref="B34:F34"/>
    <mergeCell ref="B35:F35"/>
    <mergeCell ref="B36:F36"/>
    <mergeCell ref="B25:F25"/>
    <mergeCell ref="B14:F14"/>
    <mergeCell ref="B15:F15"/>
    <mergeCell ref="A16:A20"/>
    <mergeCell ref="B16:F16"/>
    <mergeCell ref="B17:F17"/>
    <mergeCell ref="B18:F18"/>
    <mergeCell ref="B19:F19"/>
    <mergeCell ref="B20:F20"/>
    <mergeCell ref="A21:A23"/>
    <mergeCell ref="B21:F21"/>
    <mergeCell ref="B22:F22"/>
    <mergeCell ref="B23:F23"/>
    <mergeCell ref="B24:F24"/>
    <mergeCell ref="B12:F12"/>
    <mergeCell ref="H12:H13"/>
    <mergeCell ref="B13:F13"/>
    <mergeCell ref="A7:B7"/>
    <mergeCell ref="C7:D7"/>
    <mergeCell ref="E7:F7"/>
    <mergeCell ref="G7:H7"/>
    <mergeCell ref="A8:B8"/>
    <mergeCell ref="D8:E8"/>
    <mergeCell ref="F8:H8"/>
    <mergeCell ref="A9:B9"/>
    <mergeCell ref="D9:E9"/>
    <mergeCell ref="F9:H9"/>
    <mergeCell ref="B10:F10"/>
    <mergeCell ref="B11:F11"/>
    <mergeCell ref="A1:H1"/>
    <mergeCell ref="A2:H2"/>
    <mergeCell ref="A3:H3"/>
    <mergeCell ref="A4:H4"/>
    <mergeCell ref="A6:B6"/>
    <mergeCell ref="C6:E6"/>
    <mergeCell ref="F6:G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K17" sqref="K17"/>
    </sheetView>
  </sheetViews>
  <sheetFormatPr defaultRowHeight="15" outlineLevelRow="2" x14ac:dyDescent="0.25"/>
  <cols>
    <col min="1" max="2" width="12.140625" style="10" customWidth="1"/>
    <col min="4" max="4" width="8.85546875" customWidth="1"/>
    <col min="5" max="5" width="6.140625" customWidth="1"/>
    <col min="6" max="6" width="7.42578125" customWidth="1"/>
    <col min="7" max="7" width="7.28515625" customWidth="1"/>
    <col min="8" max="8" width="8" customWidth="1"/>
    <col min="9" max="9" width="7.7109375" customWidth="1"/>
    <col min="10" max="10" width="6" customWidth="1"/>
    <col min="11" max="11" width="6.140625" customWidth="1"/>
    <col min="12" max="12" width="5.28515625" customWidth="1"/>
    <col min="13" max="13" width="5.42578125" customWidth="1"/>
    <col min="14" max="14" width="6.7109375" customWidth="1"/>
    <col min="15" max="15" width="6.140625" style="23" customWidth="1"/>
    <col min="16" max="16" width="7" customWidth="1"/>
    <col min="17" max="18" width="9.85546875" customWidth="1"/>
  </cols>
  <sheetData>
    <row r="1" spans="1:19" ht="32.25" customHeight="1" x14ac:dyDescent="0.35">
      <c r="A1" s="52" t="s">
        <v>76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9"/>
    </row>
    <row r="2" spans="1:19" x14ac:dyDescent="0.25">
      <c r="A2" s="54" t="s">
        <v>75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9" ht="42.75" outlineLevel="2" x14ac:dyDescent="0.25">
      <c r="A3" s="49" t="s">
        <v>54</v>
      </c>
      <c r="B3" s="50"/>
      <c r="C3" s="49" t="s">
        <v>55</v>
      </c>
      <c r="D3" s="49" t="s">
        <v>56</v>
      </c>
      <c r="E3" s="49" t="s">
        <v>57</v>
      </c>
      <c r="F3" s="49" t="s">
        <v>58</v>
      </c>
      <c r="G3" s="49" t="s">
        <v>59</v>
      </c>
      <c r="H3" s="49" t="s">
        <v>60</v>
      </c>
      <c r="I3" s="49" t="s">
        <v>61</v>
      </c>
      <c r="J3" s="49" t="s">
        <v>62</v>
      </c>
      <c r="K3" s="49" t="s">
        <v>63</v>
      </c>
      <c r="L3" s="49" t="s">
        <v>64</v>
      </c>
      <c r="M3" s="49" t="s">
        <v>65</v>
      </c>
      <c r="N3" s="49" t="s">
        <v>66</v>
      </c>
      <c r="O3" s="51" t="s">
        <v>67</v>
      </c>
      <c r="P3" s="49" t="s">
        <v>68</v>
      </c>
      <c r="Q3" s="49" t="s">
        <v>69</v>
      </c>
      <c r="R3" s="49" t="s">
        <v>70</v>
      </c>
    </row>
    <row r="4" spans="1:19" outlineLevel="2" x14ac:dyDescent="0.25">
      <c r="A4" s="11">
        <v>42979</v>
      </c>
      <c r="B4" s="11"/>
      <c r="C4" s="12">
        <v>14040</v>
      </c>
      <c r="D4" s="13">
        <v>5400</v>
      </c>
      <c r="E4" s="13">
        <v>0</v>
      </c>
      <c r="F4" s="14">
        <v>26418</v>
      </c>
      <c r="G4" s="14">
        <v>1944</v>
      </c>
      <c r="H4" s="13">
        <v>47822</v>
      </c>
      <c r="I4" s="13">
        <v>0</v>
      </c>
      <c r="J4" s="13">
        <v>0</v>
      </c>
      <c r="K4" s="12">
        <v>57</v>
      </c>
      <c r="L4" s="13">
        <v>0</v>
      </c>
      <c r="M4" s="14">
        <v>200</v>
      </c>
      <c r="N4" s="13">
        <v>0</v>
      </c>
      <c r="O4" s="20">
        <v>0</v>
      </c>
      <c r="P4" s="13">
        <v>0</v>
      </c>
      <c r="Q4" s="13">
        <f>P4+O4+N4+M4+L4+K4+I4+J4+I4</f>
        <v>257</v>
      </c>
      <c r="R4" s="13">
        <f>H4-Q4</f>
        <v>47565</v>
      </c>
    </row>
    <row r="5" spans="1:19" outlineLevel="2" x14ac:dyDescent="0.25">
      <c r="A5" s="11">
        <v>43009</v>
      </c>
      <c r="B5" s="11"/>
      <c r="C5" s="15">
        <v>15600</v>
      </c>
      <c r="D5" s="13">
        <v>6000</v>
      </c>
      <c r="E5" s="13">
        <v>0</v>
      </c>
      <c r="F5" s="16">
        <v>30024</v>
      </c>
      <c r="G5" s="16">
        <v>2160</v>
      </c>
      <c r="H5" s="13">
        <f t="shared" ref="H5:H9" si="0">G5+F5+D5+C5</f>
        <v>53784</v>
      </c>
      <c r="I5" s="13">
        <v>2063</v>
      </c>
      <c r="J5" s="13">
        <v>0</v>
      </c>
      <c r="K5" s="19">
        <v>180</v>
      </c>
      <c r="L5" s="13">
        <v>0</v>
      </c>
      <c r="M5" s="14">
        <v>200</v>
      </c>
      <c r="N5" s="13">
        <v>5162</v>
      </c>
      <c r="O5" s="20">
        <v>0</v>
      </c>
      <c r="P5" s="13">
        <v>0</v>
      </c>
      <c r="Q5" s="13">
        <v>5542</v>
      </c>
      <c r="R5" s="13">
        <f t="shared" ref="R5:R9" si="1">H5-Q5</f>
        <v>48242</v>
      </c>
    </row>
    <row r="6" spans="1:19" outlineLevel="2" x14ac:dyDescent="0.25">
      <c r="A6" s="11">
        <v>43040</v>
      </c>
      <c r="B6" s="11"/>
      <c r="C6" s="15">
        <v>15600</v>
      </c>
      <c r="D6" s="13">
        <v>6000</v>
      </c>
      <c r="E6" s="13">
        <v>0</v>
      </c>
      <c r="F6" s="16">
        <v>30024</v>
      </c>
      <c r="G6" s="16">
        <v>2160</v>
      </c>
      <c r="H6" s="13">
        <f t="shared" si="0"/>
        <v>53784</v>
      </c>
      <c r="I6" s="13">
        <v>2063</v>
      </c>
      <c r="J6" s="13">
        <v>0</v>
      </c>
      <c r="K6" s="19">
        <v>180</v>
      </c>
      <c r="L6" s="13">
        <v>0</v>
      </c>
      <c r="M6" s="14">
        <v>200</v>
      </c>
      <c r="N6" s="13">
        <v>5162</v>
      </c>
      <c r="O6" s="20">
        <v>0</v>
      </c>
      <c r="P6" s="13">
        <v>0</v>
      </c>
      <c r="Q6" s="13">
        <f t="shared" ref="Q6:Q9" si="2">P6+N6+M6+L6+K6+J6+I6</f>
        <v>7605</v>
      </c>
      <c r="R6" s="13">
        <f t="shared" si="1"/>
        <v>46179</v>
      </c>
    </row>
    <row r="7" spans="1:19" outlineLevel="2" x14ac:dyDescent="0.25">
      <c r="A7" s="11">
        <v>43070</v>
      </c>
      <c r="B7" s="11"/>
      <c r="C7" s="15">
        <v>15600</v>
      </c>
      <c r="D7" s="13">
        <v>6000</v>
      </c>
      <c r="E7" s="13">
        <v>0</v>
      </c>
      <c r="F7" s="16">
        <v>30024</v>
      </c>
      <c r="G7" s="16">
        <v>2160</v>
      </c>
      <c r="H7" s="13">
        <f t="shared" si="0"/>
        <v>53784</v>
      </c>
      <c r="I7" s="13">
        <v>2063</v>
      </c>
      <c r="J7" s="13">
        <v>0</v>
      </c>
      <c r="K7" s="19">
        <v>180</v>
      </c>
      <c r="L7" s="13">
        <v>0</v>
      </c>
      <c r="M7" s="14">
        <v>200</v>
      </c>
      <c r="N7" s="13">
        <v>5162</v>
      </c>
      <c r="O7" s="20">
        <v>0</v>
      </c>
      <c r="P7" s="13">
        <v>0</v>
      </c>
      <c r="Q7" s="13">
        <f t="shared" si="2"/>
        <v>7605</v>
      </c>
      <c r="R7" s="13">
        <f t="shared" si="1"/>
        <v>46179</v>
      </c>
    </row>
    <row r="8" spans="1:19" outlineLevel="1" x14ac:dyDescent="0.25">
      <c r="A8" s="11">
        <v>43101</v>
      </c>
      <c r="B8" s="11"/>
      <c r="C8" s="15">
        <v>15600</v>
      </c>
      <c r="D8" s="13">
        <v>6000</v>
      </c>
      <c r="E8" s="13">
        <v>0</v>
      </c>
      <c r="F8" s="16">
        <v>30024</v>
      </c>
      <c r="G8" s="16">
        <v>2160</v>
      </c>
      <c r="H8" s="13">
        <f t="shared" si="0"/>
        <v>53784</v>
      </c>
      <c r="I8" s="13">
        <v>2063</v>
      </c>
      <c r="J8" s="13">
        <v>0</v>
      </c>
      <c r="K8" s="19">
        <v>180</v>
      </c>
      <c r="L8" s="13">
        <v>0</v>
      </c>
      <c r="M8" s="14">
        <v>200</v>
      </c>
      <c r="N8" s="13">
        <v>5162</v>
      </c>
      <c r="O8" s="20">
        <v>0</v>
      </c>
      <c r="P8" s="13">
        <v>0</v>
      </c>
      <c r="Q8" s="13">
        <f t="shared" si="2"/>
        <v>7605</v>
      </c>
      <c r="R8" s="13">
        <f t="shared" si="1"/>
        <v>46179</v>
      </c>
    </row>
    <row r="9" spans="1:19" x14ac:dyDescent="0.25">
      <c r="A9" s="11">
        <v>43132</v>
      </c>
      <c r="B9" s="11"/>
      <c r="C9" s="15">
        <v>15600</v>
      </c>
      <c r="D9" s="13">
        <v>6000</v>
      </c>
      <c r="E9" s="13">
        <v>0</v>
      </c>
      <c r="F9" s="16">
        <v>30024</v>
      </c>
      <c r="G9" s="16">
        <v>2160</v>
      </c>
      <c r="H9" s="13">
        <f t="shared" si="0"/>
        <v>53784</v>
      </c>
      <c r="I9" s="13">
        <v>2063</v>
      </c>
      <c r="J9" s="13">
        <v>0</v>
      </c>
      <c r="K9" s="19">
        <v>180</v>
      </c>
      <c r="L9" s="13">
        <v>0</v>
      </c>
      <c r="M9" s="14">
        <v>200</v>
      </c>
      <c r="N9" s="13">
        <v>5162</v>
      </c>
      <c r="O9" s="20">
        <v>0</v>
      </c>
      <c r="P9" s="13">
        <v>0</v>
      </c>
      <c r="Q9" s="13">
        <f t="shared" si="2"/>
        <v>7605</v>
      </c>
      <c r="R9" s="13">
        <f t="shared" si="1"/>
        <v>46179</v>
      </c>
    </row>
    <row r="10" spans="1:19" x14ac:dyDescent="0.25">
      <c r="A10" s="11"/>
      <c r="B10" s="24"/>
      <c r="C10" s="15"/>
      <c r="D10" s="13"/>
      <c r="E10" s="13"/>
      <c r="F10" s="16"/>
      <c r="G10" s="16"/>
      <c r="H10" s="13"/>
      <c r="I10" s="13"/>
      <c r="J10" s="13"/>
      <c r="K10" s="19"/>
      <c r="L10" s="13"/>
      <c r="M10" s="14"/>
      <c r="N10" s="13"/>
      <c r="O10" s="20"/>
      <c r="P10" s="13"/>
      <c r="Q10" s="13"/>
      <c r="R10" s="13"/>
    </row>
    <row r="11" spans="1:19" x14ac:dyDescent="0.25">
      <c r="A11" s="11"/>
      <c r="B11" s="24"/>
      <c r="C11" s="15"/>
      <c r="D11" s="13"/>
      <c r="E11" s="13"/>
      <c r="F11" s="16"/>
      <c r="G11" s="59">
        <f>SUM(G4:G9)</f>
        <v>12744</v>
      </c>
      <c r="H11" s="58">
        <f>SUM(H4:H9)</f>
        <v>316742</v>
      </c>
      <c r="I11" s="58">
        <f>SUM(I4:I9)</f>
        <v>10315</v>
      </c>
      <c r="J11" s="58"/>
      <c r="K11" s="60">
        <f>SUM(K4:K9)</f>
        <v>957</v>
      </c>
      <c r="L11" s="58"/>
      <c r="M11" s="61">
        <f>SUM(M4:M9)</f>
        <v>1200</v>
      </c>
      <c r="N11" s="58">
        <f>SUM(N4:N9)</f>
        <v>25810</v>
      </c>
      <c r="O11" s="20"/>
      <c r="P11" s="13"/>
      <c r="Q11" s="13"/>
      <c r="R11" s="13"/>
    </row>
    <row r="12" spans="1:19" x14ac:dyDescent="0.25">
      <c r="A12" s="17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21"/>
      <c r="P12" s="13"/>
      <c r="Q12" s="13"/>
      <c r="R12" s="13"/>
    </row>
    <row r="13" spans="1:19" x14ac:dyDescent="0.25">
      <c r="A13" s="17"/>
      <c r="B13" s="17"/>
      <c r="C13" s="13"/>
      <c r="D13" s="13"/>
      <c r="E13" s="55" t="s">
        <v>77</v>
      </c>
      <c r="F13" s="56"/>
      <c r="G13" s="57"/>
      <c r="H13" s="58">
        <v>316742</v>
      </c>
      <c r="I13" s="13"/>
      <c r="J13" s="13"/>
      <c r="K13" s="13"/>
      <c r="L13" s="13"/>
      <c r="M13" s="13"/>
      <c r="N13" s="13"/>
      <c r="O13" s="21"/>
      <c r="P13" s="13"/>
      <c r="Q13" s="13"/>
      <c r="R13" s="13"/>
    </row>
    <row r="14" spans="1:19" x14ac:dyDescent="0.25">
      <c r="A14" s="17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21"/>
      <c r="P14" s="13"/>
      <c r="Q14" s="13"/>
      <c r="R14" s="13"/>
    </row>
    <row r="15" spans="1:19" x14ac:dyDescent="0.25">
      <c r="A15" s="17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21"/>
      <c r="P15" s="13"/>
      <c r="Q15" s="13"/>
      <c r="R15" s="13"/>
    </row>
    <row r="16" spans="1:19" x14ac:dyDescent="0.25">
      <c r="A16" s="17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21"/>
      <c r="P16" s="13"/>
      <c r="Q16" s="13"/>
      <c r="R16" s="13"/>
    </row>
    <row r="17" spans="1:18" x14ac:dyDescent="0.25">
      <c r="A17" s="17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21"/>
      <c r="P17" s="13"/>
      <c r="Q17" s="13"/>
      <c r="R17" s="13"/>
    </row>
    <row r="18" spans="1:18" x14ac:dyDescent="0.25">
      <c r="A18" s="17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21"/>
      <c r="P18" s="13"/>
      <c r="Q18" s="13"/>
      <c r="R18" s="13"/>
    </row>
    <row r="19" spans="1:18" x14ac:dyDescent="0.25">
      <c r="A19" s="17"/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22"/>
      <c r="P19" s="18"/>
      <c r="Q19" s="18"/>
      <c r="R19" s="18"/>
    </row>
    <row r="20" spans="1:18" x14ac:dyDescent="0.25">
      <c r="A20" s="17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22"/>
      <c r="P20" s="18"/>
      <c r="Q20" s="18"/>
      <c r="R20" s="18"/>
    </row>
    <row r="21" spans="1:18" x14ac:dyDescent="0.25">
      <c r="A21" s="17"/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22"/>
      <c r="P21" s="18"/>
      <c r="Q21" s="18"/>
      <c r="R21" s="18"/>
    </row>
    <row r="22" spans="1:18" x14ac:dyDescent="0.25">
      <c r="A22" s="17"/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22"/>
      <c r="P22" s="18"/>
      <c r="Q22" s="18"/>
      <c r="R22" s="18"/>
    </row>
    <row r="23" spans="1:18" x14ac:dyDescent="0.25">
      <c r="A23" s="17"/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22"/>
      <c r="P23" s="18"/>
      <c r="Q23" s="18"/>
      <c r="R23" s="18"/>
    </row>
    <row r="24" spans="1:18" x14ac:dyDescent="0.25">
      <c r="A24" s="17"/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22"/>
      <c r="P24" s="18"/>
      <c r="Q24" s="18"/>
      <c r="R24" s="18"/>
    </row>
  </sheetData>
  <mergeCells count="3">
    <mergeCell ref="A1:R1"/>
    <mergeCell ref="A2:R2"/>
    <mergeCell ref="E13:G1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NO 16</vt:lpstr>
      <vt:lpstr>SALARY CALCULATION SHEET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2018-02-21T13:38:58Z</dcterms:modified>
</cp:coreProperties>
</file>