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esktop\ETL\"/>
    </mc:Choice>
  </mc:AlternateContent>
  <bookViews>
    <workbookView xWindow="0" yWindow="1900" windowWidth="19200" windowHeight="7520" activeTab="1"/>
  </bookViews>
  <sheets>
    <sheet name="Sheet1" sheetId="7" r:id="rId1"/>
    <sheet name="Concepts" sheetId="1" r:id="rId2"/>
    <sheet name="Definitions for MOH indicators" sheetId="8" r:id="rId3"/>
  </sheets>
  <definedNames>
    <definedName name="_xlnm._FilterDatabase" localSheetId="1" hidden="1">Concepts!$A$1:$H$145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I107" i="1"/>
  <c r="H108" i="1"/>
  <c r="I108" i="1"/>
  <c r="H109" i="1"/>
  <c r="I109" i="1"/>
  <c r="H121" i="1"/>
  <c r="I121" i="1"/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06" i="1"/>
  <c r="H105" i="1"/>
  <c r="H104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06" i="1"/>
  <c r="I105" i="1"/>
  <c r="I104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<sst xmlns="http://schemas.openxmlformats.org/spreadsheetml/2006/main" count="744" uniqueCount="464">
  <si>
    <t>concept_id</t>
  </si>
  <si>
    <t>uuid</t>
  </si>
  <si>
    <t>openmrs concept name</t>
  </si>
  <si>
    <t>etl column name</t>
  </si>
  <si>
    <t>a8908192-1350-11df-a1f1-0026b9348838</t>
  </si>
  <si>
    <t>CHEST XRAY,  PRELIMINARY FINDINGS</t>
  </si>
  <si>
    <t>chest_xray</t>
  </si>
  <si>
    <t>a8908a16-1350-11df-a1f1-0026b9348838</t>
  </si>
  <si>
    <t>HEMOGLOBIN</t>
  </si>
  <si>
    <t>hemoglobin</t>
  </si>
  <si>
    <t>a8909f56-1350-11df-a1f1-0026b9348838</t>
  </si>
  <si>
    <t>URINE PREGNANCY TEST, QUALITATIVE</t>
  </si>
  <si>
    <t>urine_pregnancy_test</t>
  </si>
  <si>
    <t>a8945678-1350-11df-a1f1-0026b9348838</t>
  </si>
  <si>
    <t>SYPHILIS - VDRL, QUALITATIVE</t>
  </si>
  <si>
    <t>vdrl</t>
  </si>
  <si>
    <t>a8945d4e-1350-11df-a1f1-0026b9348838</t>
  </si>
  <si>
    <t>SPUTUM FOR ACID FAST BACILLI</t>
  </si>
  <si>
    <t>sputum_afb</t>
  </si>
  <si>
    <t>a894b1cc-1350-11df-a1f1-0026b9348838</t>
  </si>
  <si>
    <t>METHOD OF FAMILY PLANNING</t>
  </si>
  <si>
    <t>family_planning_method</t>
  </si>
  <si>
    <t>a896c8ae-1350-11df-a1f1-0026b9348838</t>
  </si>
  <si>
    <t>SERUM GLUTAMIC-OXALOACETIC TRANSAMINASE</t>
  </si>
  <si>
    <t>a896ca48-1350-11df-a1f1-0026b9348838</t>
  </si>
  <si>
    <t>SERUM GLUTAMIC-PYRUVIC TRANSAMINASE</t>
  </si>
  <si>
    <t>ast</t>
  </si>
  <si>
    <t>alt</t>
  </si>
  <si>
    <t>a8970a26-1350-11df-a1f1-0026b9348838</t>
  </si>
  <si>
    <t>CD4%, BY FACS</t>
  </si>
  <si>
    <t>cd4_percent</t>
  </si>
  <si>
    <t>a897e450-1350-11df-a1f1-0026b9348838</t>
  </si>
  <si>
    <t>SERUM CREATININE</t>
  </si>
  <si>
    <t>creatinine</t>
  </si>
  <si>
    <t>a8982474-1350-11df-a1f1-0026b9348838</t>
  </si>
  <si>
    <t>HIV VIRAL LOAD, QUANTITATIVE</t>
  </si>
  <si>
    <t>viral_load</t>
  </si>
  <si>
    <t>CURRENT ANTIRETROVIRAL DRUGS USED FOR TRANSMISSION PROPHYLAXIS</t>
  </si>
  <si>
    <t>a898bdc6-1350-11df-a1f1-0026b9348838</t>
  </si>
  <si>
    <t>HIV DNA POLYMERASE CHAIN REACTION, QUALITATIVE</t>
  </si>
  <si>
    <t>a898fe80-1350-11df-a1f1-0026b9348838</t>
  </si>
  <si>
    <t>hiv_dna_pcr</t>
  </si>
  <si>
    <t>SYPHILIS - TREPONEMA PALLIDUM HEMAGGLUTINATION ASSAY (TITRE), QUALITATIVE</t>
  </si>
  <si>
    <t>a898ff66-1350-11df-a1f1-0026b9348838</t>
  </si>
  <si>
    <t>a8990038-1350-11df-a1f1-0026b9348838</t>
  </si>
  <si>
    <t>TREPONEMA PALLIDUM HEMAGGLUTINATION ASSAY, QUALITATIVE</t>
  </si>
  <si>
    <t>syphylis_tpha_titer</t>
  </si>
  <si>
    <t>syphylis_tpha_qual</t>
  </si>
  <si>
    <t>a8999d22-1350-11df-a1f1-0026b9348838</t>
  </si>
  <si>
    <t>TRICHOMONAS VAGINALIS, DNA POLYMERASE CHAIN REACTION, QUALITATIVE</t>
  </si>
  <si>
    <t>tv_pcr</t>
  </si>
  <si>
    <t>a8999dfe-1350-11df-a1f1-0026b9348838</t>
  </si>
  <si>
    <t>HIV RAPID TEST, QUALITATIVE</t>
  </si>
  <si>
    <t>hiv_rapid_test</t>
  </si>
  <si>
    <t>a8999fb6-1350-11df-a1f1-0026b9348838</t>
  </si>
  <si>
    <t>HIV ENZYME IMMUNOASSAY, QUALITATIVE</t>
  </si>
  <si>
    <t>hiv_long_elisa</t>
  </si>
  <si>
    <t>a899a3f8-1350-11df-a1f1-0026b9348838</t>
  </si>
  <si>
    <t>HIV WESTERN BLOT, QUALITATIVE</t>
  </si>
  <si>
    <t>western_blot</t>
  </si>
  <si>
    <t>a899afec-1350-11df-a1f1-0026b9348838</t>
  </si>
  <si>
    <t>METHOD OF HIV EXPOSURE</t>
  </si>
  <si>
    <t>method_of_hiv_exposure</t>
  </si>
  <si>
    <t>a899b87a-1350-11df-a1f1-0026b9348838</t>
  </si>
  <si>
    <t>REVIEW OF SYSTEMS, CARDIOPULMONARY</t>
  </si>
  <si>
    <t>ros_cv</t>
  </si>
  <si>
    <t>a899c13a-1350-11df-a1f1-0026b9348838</t>
  </si>
  <si>
    <t>REVIEW OF SYSTEMS, GASTROINTESTINAL</t>
  </si>
  <si>
    <t>ros_gi</t>
  </si>
  <si>
    <t>a899c2fc-1350-11df-a1f1-0026b9348838</t>
  </si>
  <si>
    <t>REVIEW OF SYSTEMS, GENITOURINARY</t>
  </si>
  <si>
    <t>ros_gu</t>
  </si>
  <si>
    <t>a899ccb6-1350-11df-a1f1-0026b9348838</t>
  </si>
  <si>
    <t>ANTIRETROVIRAL DRUGS</t>
  </si>
  <si>
    <t>a899cdb0-1350-11df-a1f1-0026b9348838</t>
  </si>
  <si>
    <t>PREVIOUS ANTIRETROVIRAL DRUGS USED FOR TRANSMISSION PROPHYLAXIS</t>
  </si>
  <si>
    <t>pmtct_previous_arvs</t>
  </si>
  <si>
    <t>a899ce82-1350-11df-a1f1-0026b9348838</t>
  </si>
  <si>
    <t>PREVIOUS ANTIRETROVIRAL DRUGS USED FOR TREATMENT</t>
  </si>
  <si>
    <t>arvs_previous</t>
  </si>
  <si>
    <t>arvs_current</t>
  </si>
  <si>
    <t>CURRENT ANTIRETROVIRAL DRUGS USED FOR TREATMENT</t>
  </si>
  <si>
    <t>a899cf5e-1350-11df-a1f1-0026b9348838</t>
  </si>
  <si>
    <t>?</t>
  </si>
  <si>
    <t>a899e282-1350-11df-a1f1-0026b9348838</t>
  </si>
  <si>
    <t>PATIENT REPORTED CURRENT PCP PROPHYLAXIS</t>
  </si>
  <si>
    <t>pcp_prophy_current</t>
  </si>
  <si>
    <t>a899e35e-1350-11df-a1f1-0026b9348838</t>
  </si>
  <si>
    <t>PATIENT REPORTED CURRENT TUBERCULOSIS PROPHYLAXIS</t>
  </si>
  <si>
    <t>tb_prophy_current</t>
  </si>
  <si>
    <t>a899e444-1350-11df-a1f1-0026b9348838</t>
  </si>
  <si>
    <t>PATIENT REPORTED CURRENT TUBERCULOSIS TREATMENT</t>
  </si>
  <si>
    <t>tb_tx_current</t>
  </si>
  <si>
    <t>a899e5f2-1350-11df-a1f1-0026b9348838</t>
  </si>
  <si>
    <t>TUBERCULOSIS DRUG TREATMENT START DATE</t>
  </si>
  <si>
    <t>tb_tx_start_date</t>
  </si>
  <si>
    <t>a899e516-1350-11df-a1f1-0026b9348838</t>
  </si>
  <si>
    <t>PATIENT REPORTED CURRENT CRYPTOCOCCUS TREATMENT</t>
  </si>
  <si>
    <t>crypto_tx_current</t>
  </si>
  <si>
    <t>a89a9e48-1350-11df-a1f1-0026b9348838</t>
  </si>
  <si>
    <t>ANTIRETROVIRAL USE DURING PREGNANCY</t>
  </si>
  <si>
    <t>a89ac346-1350-11df-a1f1-0026b9348838</t>
  </si>
  <si>
    <t>OVERALL DRUG ADHERENCE IN LAST MONTH</t>
  </si>
  <si>
    <t>a89aca26-1350-11df-a1f1-0026b9348838</t>
  </si>
  <si>
    <t>ANTIRETROVIRAL ADHERENCE IN PAST WEEK</t>
  </si>
  <si>
    <t>arv_adh_past_month</t>
  </si>
  <si>
    <t>arv_adh_past_week</t>
  </si>
  <si>
    <t>PARTUM ANTIRETROVIRAL USE</t>
  </si>
  <si>
    <t>a89ad480-1350-11df-a1f1-0026b9348838</t>
  </si>
  <si>
    <t>ANTIRETROVIRAL DOSE QUANTIFICATION</t>
  </si>
  <si>
    <t>a89ad8cc-1350-11df-a1f1-0026b9348838</t>
  </si>
  <si>
    <t>pmtct_hx_arvs_dose</t>
  </si>
  <si>
    <t>pmtct_hx_arvs</t>
  </si>
  <si>
    <t>NEWBORN ANTIRETROVIRAL USE</t>
  </si>
  <si>
    <t>a89addfe-1350-11df-a1f1-0026b9348838</t>
  </si>
  <si>
    <t>newborn_arv_prophylaxis</t>
  </si>
  <si>
    <t>Multiple</t>
  </si>
  <si>
    <t>a89ae254-1350-11df-a1f1-0026b9348838</t>
  </si>
  <si>
    <t>ANTIRETROVIRAL USE</t>
  </si>
  <si>
    <t>arv_use_ever</t>
  </si>
  <si>
    <t>CURRENT MEDICATIONS</t>
  </si>
  <si>
    <t>a89ae56a-1350-11df-a1f1-0026b9348838</t>
  </si>
  <si>
    <t>current_med</t>
  </si>
  <si>
    <t>a89b2976-1350-11df-a1f1-0026b9348838</t>
  </si>
  <si>
    <t>PEDS CDC SPECIFIC CONDITION QUERY</t>
  </si>
  <si>
    <t>cdc_peds_condition</t>
  </si>
  <si>
    <t>a89b2a52-1350-11df-a1f1-0026b9348838</t>
  </si>
  <si>
    <t>PEDS CDC CATEGORY QUERY</t>
  </si>
  <si>
    <t>cdc_peds_category</t>
  </si>
  <si>
    <t>a89b3740-1350-11df-a1f1-0026b9348838</t>
  </si>
  <si>
    <t>PEDS WHO CATEGORY QUERY</t>
  </si>
  <si>
    <t>cdc_peds_who_category</t>
  </si>
  <si>
    <t>a89b381c-1350-11df-a1f1-0026b9348838</t>
  </si>
  <si>
    <t>PEDS WHO SPECIFIC CONDITION QUERY</t>
  </si>
  <si>
    <t>cdc_peds_who_condition</t>
  </si>
  <si>
    <t>a89b6440-1350-11df-a1f1-0026b9348838</t>
  </si>
  <si>
    <t>SCHEDULED VISIT</t>
  </si>
  <si>
    <t>scheduled_visit</t>
  </si>
  <si>
    <t>boolean</t>
  </si>
  <si>
    <t>a89b67d8-1350-11df-a1f1-0026b9348838</t>
  </si>
  <si>
    <t>NEW WHO/CDC STAGING CRITERIA MET</t>
  </si>
  <si>
    <t>who_stage_new</t>
  </si>
  <si>
    <t>a89b6a62-1350-11df-a1f1-0026b9348838</t>
  </si>
  <si>
    <t>ANTIRETROVIRALS STARTED</t>
  </si>
  <si>
    <t>arv_started</t>
  </si>
  <si>
    <t>coded</t>
  </si>
  <si>
    <t>a89b6ce2-1350-11df-a1f1-0026b9348838</t>
  </si>
  <si>
    <t>REASON ANTIRETROVIRALS STARTED</t>
  </si>
  <si>
    <t>reason_arv_started</t>
  </si>
  <si>
    <t>a89b7110-1350-11df-a1f1-0026b9348838</t>
  </si>
  <si>
    <t>REASON ANTIRETROVIRALS STOPPED</t>
  </si>
  <si>
    <t>reason_arvs_stopped</t>
  </si>
  <si>
    <t>a89b75d4-1350-11df-a1f1-0026b9348838</t>
  </si>
  <si>
    <t>ANTIRETROVIRAL PLAN</t>
  </si>
  <si>
    <t>arv_plan</t>
  </si>
  <si>
    <t>a89b7e12-1350-11df-a1f1-0026b9348838</t>
  </si>
  <si>
    <t>PCP PROPHYLAXIS PLAN</t>
  </si>
  <si>
    <t>pcp_prophy_plan</t>
  </si>
  <si>
    <t>PCP PROPHYLAXIS STARTED</t>
  </si>
  <si>
    <t>a89b82cc-1350-11df-a1f1-0026b9348838</t>
  </si>
  <si>
    <t>pcp_prophy_started</t>
  </si>
  <si>
    <t>a89b83bc-1350-11df-a1f1-0026b9348838</t>
  </si>
  <si>
    <t>TUBERCULOSIS PROPHYLAXIS STARTED</t>
  </si>
  <si>
    <t>tb_prophy_started</t>
  </si>
  <si>
    <t>a89c1cfa-1350-11df-a1f1-0026b9348838</t>
  </si>
  <si>
    <t>TUBERCULOSIS PROPHYLAXIS PLAN</t>
  </si>
  <si>
    <t>tb_prophy_plan</t>
  </si>
  <si>
    <t>a89c1e12-1350-11df-a1f1-0026b9348838</t>
  </si>
  <si>
    <t>REASON TUBERCULOSIS PROPHYLAXIS STOPPED</t>
  </si>
  <si>
    <t>tb_reason_prophy_stopped</t>
  </si>
  <si>
    <t>a89c1fd4-1350-11df-a1f1-0026b9348838</t>
  </si>
  <si>
    <t>TUBERCULOSIS TREATMENT PLAN</t>
  </si>
  <si>
    <t>a89c20b0-1350-11df-a1f1-0026b9348838</t>
  </si>
  <si>
    <t>REASON TUBERCULOSIS TREATMENT STOPPED</t>
  </si>
  <si>
    <t>tb_tx_plan</t>
  </si>
  <si>
    <t>tb_tx_reason_stopped</t>
  </si>
  <si>
    <t>a89c218c-1350-11df-a1f1-0026b9348838</t>
  </si>
  <si>
    <t>TUBERCULOSIS TREATMENT STARTED</t>
  </si>
  <si>
    <t>tb_tx_started</t>
  </si>
  <si>
    <t>a89c2268-1350-11df-a1f1-0026b9348838</t>
  </si>
  <si>
    <t>TESTS ORDERED</t>
  </si>
  <si>
    <t>tests_ordered</t>
  </si>
  <si>
    <t>CRYPTOCOCCAL TREATMENT PLAN</t>
  </si>
  <si>
    <t>a89c2790-1350-11df-a1f1-0026b9348838</t>
  </si>
  <si>
    <t>crypto_tx_plan</t>
  </si>
  <si>
    <t>a89c286c-1350-11df-a1f1-0026b9348838</t>
  </si>
  <si>
    <t>CRYPTOCOSSUS TREATMENT STARTED</t>
  </si>
  <si>
    <t>crypto_tx</t>
  </si>
  <si>
    <t>NUMBER OF WEEKS PREGNANT</t>
  </si>
  <si>
    <t>a89c293e-1350-11df-a1f1-0026b9348838</t>
  </si>
  <si>
    <t>num_weeks_preg</t>
  </si>
  <si>
    <t>numeric</t>
  </si>
  <si>
    <t>TRANSFER CARE TO OTHER CENTER</t>
  </si>
  <si>
    <t>a89c2e5c-1350-11df-a1f1-0026b9348838</t>
  </si>
  <si>
    <t>transfer_care</t>
  </si>
  <si>
    <t>a89c3e56-1350-11df-a1f1-0026b9348838</t>
  </si>
  <si>
    <t>HIV VIRAL LOAD, QUALITATIVE</t>
  </si>
  <si>
    <t>hiv_vl_qual</t>
  </si>
  <si>
    <t>HIV TEST RESULT THIS VISIT</t>
  </si>
  <si>
    <t>a89c6c64-1350-11df-a1f1-0026b9348838</t>
  </si>
  <si>
    <t>hiv_test_result_this_visit</t>
  </si>
  <si>
    <t>a89c6f84-1350-11df-a1f1-0026b9348838</t>
  </si>
  <si>
    <t>HIV TESTED PREVIOUSLY</t>
  </si>
  <si>
    <t>hiv_tested_prev</t>
  </si>
  <si>
    <t>a89c710a-1350-11df-a1f1-0026b9348838</t>
  </si>
  <si>
    <t>ARVS GIVEN IN LABOR AND DELIVERY</t>
  </si>
  <si>
    <t>arvs_given_during_labor</t>
  </si>
  <si>
    <t>a89c8b7c-1350-11df-a1f1-0026b9348838</t>
  </si>
  <si>
    <t>NEWBORN PROPHYLACTIC ANTIRETROVIRAL USE</t>
  </si>
  <si>
    <t>peds_arvs_given_in_newborn_period</t>
  </si>
  <si>
    <t>ANTIRETROVIRAL ADHERENCE IN LAST 7 DAYS</t>
  </si>
  <si>
    <t>a89d1524-1350-11df-a1f1-0026b9348838</t>
  </si>
  <si>
    <t>arvs_adh_past_seven_days</t>
  </si>
  <si>
    <t>a89d172c-1350-11df-a1f1-0026b9348838</t>
  </si>
  <si>
    <t>REVIEW OF SYSTEM, EXPRESS CARE</t>
  </si>
  <si>
    <t>ros_express_care</t>
  </si>
  <si>
    <t>a89d1858-1350-11df-a1f1-0026b9348838</t>
  </si>
  <si>
    <t>NEGATIVE REVIEW OF SYSTEM, EXPRESS CARE</t>
  </si>
  <si>
    <t>neg_ros_express_care</t>
  </si>
  <si>
    <t>a89d200a-1350-11df-a1f1-0026b9348838</t>
  </si>
  <si>
    <t>ANTIRETROVIRAL DRUG TREATMENT START DATE</t>
  </si>
  <si>
    <t>arvs_start_date</t>
  </si>
  <si>
    <t>RETURN VISIT DATE, EXPRESS CARE NURSE</t>
  </si>
  <si>
    <t>a89d2398-1350-11df-a1f1-0026b9348838</t>
  </si>
  <si>
    <t>rtc_date_express_care</t>
  </si>
  <si>
    <t>a89d26cc-1350-11df-a1f1-0026b9348838</t>
  </si>
  <si>
    <t>ELIGIBLE FOR ARVS, NOT STARTED</t>
  </si>
  <si>
    <t>eligible_for_arvs_reason_not_started</t>
  </si>
  <si>
    <t>a89d278a-1350-11df-a1f1-0026b9348838</t>
  </si>
  <si>
    <t>TUBERCULIN SKIN TEST, QUALITATIVE</t>
  </si>
  <si>
    <t>tb_skin_test</t>
  </si>
  <si>
    <t>a89df246-1350-11df-a1f1-0026b9348838</t>
  </si>
  <si>
    <t>DATE FOUND</t>
  </si>
  <si>
    <t>outreach_date_found</t>
  </si>
  <si>
    <t>a89df3d6-1350-11df-a1f1-0026b9348838</t>
  </si>
  <si>
    <t>DATE OF DEATH</t>
  </si>
  <si>
    <t>death_date</t>
  </si>
  <si>
    <t>a89df750-1350-11df-a1f1-0026b9348838</t>
  </si>
  <si>
    <t>CAUSE FOR DEATH</t>
  </si>
  <si>
    <t>death_cause</t>
  </si>
  <si>
    <t>a89e3788-1350-11df-a1f1-0026b9348838</t>
  </si>
  <si>
    <t>REASON FOR ATTEMPTED CONTACT</t>
  </si>
  <si>
    <t>outreach_reason_contact_attempted</t>
  </si>
  <si>
    <t>a89e3f94-1350-11df-a1f1-0026b9348838</t>
  </si>
  <si>
    <t>REASON EXITED CARE</t>
  </si>
  <si>
    <t>outreach_reason_exited_care</t>
  </si>
  <si>
    <t>a89e9016-1350-11df-a1f1-0026b9348838</t>
  </si>
  <si>
    <t>PREVIOUS MEDICATIONS USED PAST THREE MONTHS</t>
  </si>
  <si>
    <t>meds_used_past_three_months</t>
  </si>
  <si>
    <t>a89ebbc2-1350-11df-a1f1-0026b9348838</t>
  </si>
  <si>
    <t>MISSED MEDICATION REASON</t>
  </si>
  <si>
    <t>missed_med_reason</t>
  </si>
  <si>
    <t>a89ed74c-1350-11df-a1f1-0026b9348838</t>
  </si>
  <si>
    <t>RECOMMENDATIONS MADE</t>
  </si>
  <si>
    <t>recs_made</t>
  </si>
  <si>
    <t>ANTIRETROVIRAL THERAPY STATUS</t>
  </si>
  <si>
    <t>a89ee52a-1350-11df-a1f1-0026b9348838</t>
  </si>
  <si>
    <t>arv_status</t>
  </si>
  <si>
    <t>a89ee6a6-1350-11df-a1f1-0026b9348838</t>
  </si>
  <si>
    <t>DAYS MISSED ALL PILLS IN PAST WEEK, ANTIRETROVIRAL MEDICATION</t>
  </si>
  <si>
    <t>arv_past_week_days_missed</t>
  </si>
  <si>
    <t>a89ef11e-1350-11df-a1f1-0026b9348838</t>
  </si>
  <si>
    <t>REASON FOR MISSED VISIT</t>
  </si>
  <si>
    <t>reason_for_missed_visit</t>
  </si>
  <si>
    <t>a89ef1f0-1350-11df-a1f1-0026b9348838</t>
  </si>
  <si>
    <t>DEATH REPORTED BY</t>
  </si>
  <si>
    <t>death_reported_by</t>
  </si>
  <si>
    <t>a89fc986-1350-11df-a1f1-0026b9348838</t>
  </si>
  <si>
    <t>PRESENCE OF URGENT MEDICAL ISSUES</t>
  </si>
  <si>
    <t>presence_danger_signs</t>
  </si>
  <si>
    <t>REASONS FOR CURRENT VISIT</t>
  </si>
  <si>
    <t>a89ff5c8-1350-11df-a1f1-0026b9348838</t>
  </si>
  <si>
    <t>reason_for_visit</t>
  </si>
  <si>
    <t>REASONS FOR NEXT VISIT</t>
  </si>
  <si>
    <t>a89ff690-1350-11df-a1f1-0026b9348838</t>
  </si>
  <si>
    <t>reasons_for_next_visit</t>
  </si>
  <si>
    <t>LAST MENSTRUAL PERIOD DATE</t>
  </si>
  <si>
    <t>a89ff758-1350-11df-a1f1-0026b9348838</t>
  </si>
  <si>
    <t>lmp</t>
  </si>
  <si>
    <t>CURRENT VISIT TYPE</t>
  </si>
  <si>
    <t>a89ff9a6-1350-11df-a1f1-0026b9348838</t>
  </si>
  <si>
    <t>current_visit_type</t>
  </si>
  <si>
    <t>LAST PREGNANCY OUTCOME</t>
  </si>
  <si>
    <t>a89fff0a-1350-11df-a1f1-0026b9348838</t>
  </si>
  <si>
    <t>last_preg_outcome</t>
  </si>
  <si>
    <t>a8a005fe-1350-11df-a1f1-0026b9348838</t>
  </si>
  <si>
    <t>FUNDAL HEIGHT</t>
  </si>
  <si>
    <t>fundal_height</t>
  </si>
  <si>
    <t>a8a006c6-1350-11df-a1f1-0026b9348838</t>
  </si>
  <si>
    <t>FETAL MOVEMENT</t>
  </si>
  <si>
    <t>fetal_movement</t>
  </si>
  <si>
    <t>a8a032fe-1350-11df-a1f1-0026b9348838</t>
  </si>
  <si>
    <t>TOXICITY, CAUSE</t>
  </si>
  <si>
    <t>toxicity</t>
  </si>
  <si>
    <t>a8a060c6-1350-11df-a1f1-0026b9348838</t>
  </si>
  <si>
    <t>MEDICATION ADDED</t>
  </si>
  <si>
    <t>med_added</t>
  </si>
  <si>
    <t>NEW CDC STAGING CRITERIA MET</t>
  </si>
  <si>
    <t>a8a0840c-1350-11df-a1f1-0026b9348838</t>
  </si>
  <si>
    <t>NEW WHO STAGING CRITERIA MET</t>
  </si>
  <si>
    <t>a8a084ca-1350-11df-a1f1-0026b9348838</t>
  </si>
  <si>
    <t>new_cdc_stage_met</t>
  </si>
  <si>
    <t>new_who_stage_met</t>
  </si>
  <si>
    <t>DISCONTINUE FROM CLINIC, HIV NEGATIVE</t>
  </si>
  <si>
    <t>a8a08704-1350-11df-a1f1-0026b9348838</t>
  </si>
  <si>
    <t>discontinue_is_hiv_neg</t>
  </si>
  <si>
    <t>a8a0af22-1350-11df-a1f1-0026b9348838</t>
  </si>
  <si>
    <t>ANTIRETROVIRALS USED FOR PMTCT PROPHYLAXIS, CODED</t>
  </si>
  <si>
    <t>pmtct_on_arvs_coded</t>
  </si>
  <si>
    <t>a8a0b54e-1350-11df-a1f1-0026b9348838</t>
  </si>
  <si>
    <t>ARV CHANGE</t>
  </si>
  <si>
    <t>arv_has_changed</t>
  </si>
  <si>
    <t>CURRENT PEDIATRIC STAGING NOT-APPLICABLE</t>
  </si>
  <si>
    <t>a8a0cd5e-1350-11df-a1f1-0026b9348838</t>
  </si>
  <si>
    <t>reason_staging_na</t>
  </si>
  <si>
    <t>a8a0ce80-1350-11df-a1f1-0026b9348838</t>
  </si>
  <si>
    <t>HOUSEHOLD MEMBER DIAGNOSED WITH TUBERCULOSIS</t>
  </si>
  <si>
    <t>tb_in_household_member</t>
  </si>
  <si>
    <t>a8a0cf52-1350-11df-a1f1-0026b9348838</t>
  </si>
  <si>
    <t>TUBERCULOSIS DIAGNOSED SINCE LAST VISIT</t>
  </si>
  <si>
    <t>tb_dx_since_last_visit</t>
  </si>
  <si>
    <t>a8a0d010-1350-11df-a1f1-0026b9348838</t>
  </si>
  <si>
    <t>TUBERCULOSIS DIAGNOSED THIS VISIT</t>
  </si>
  <si>
    <t>tb_dx_this_visit</t>
  </si>
  <si>
    <t>a8a0d498-1350-11df-a1f1-0026b9348838</t>
  </si>
  <si>
    <t>TUBERCULOSIS DIAGNOSED BASED ON</t>
  </si>
  <si>
    <t>reason_for_tb_dx</t>
  </si>
  <si>
    <t>REASONS FOR ANTIRETROVIRAL DRUG SIDE EFFECT SINCE LAST VISIT</t>
  </si>
  <si>
    <t>a8a16dcc-1350-11df-a1f1-0026b9348838</t>
  </si>
  <si>
    <t>new_arv_side_effect</t>
  </si>
  <si>
    <t>a8a16f5c-1350-11df-a1f1-0026b9348838</t>
  </si>
  <si>
    <t>ANTIRETROVIRAL DRUG SIDE EFFECT SINCE LAST VISIT</t>
  </si>
  <si>
    <t>has_arv_side_effect</t>
  </si>
  <si>
    <t>a8a18140-1350-11df-a1f1-0026b9348838</t>
  </si>
  <si>
    <t>ANTENATAL CARE ENROLLED</t>
  </si>
  <si>
    <t>anc_is_enrolled</t>
  </si>
  <si>
    <t>a8a3084e-1350-11df-a1f1-0026b9348838</t>
  </si>
  <si>
    <t>PATIENT REPORTED CURRENT ANTIRETROVIRAL TREATMENT</t>
  </si>
  <si>
    <t>PATIENT REPORTED REASON FOR CURRENT ANTIRETROVIRALS STARTED</t>
  </si>
  <si>
    <t>a8a30d1c-1350-11df-a1f1-0026b9348838</t>
  </si>
  <si>
    <t>arvs_reason_for_taking</t>
  </si>
  <si>
    <t>a8a318e8-1350-11df-a1f1-0026b9348838</t>
  </si>
  <si>
    <t>PATIENT REPORTED PAST ANTIRETROVIRAL TREATMENT</t>
  </si>
  <si>
    <t>arvs_taken_in_past</t>
  </si>
  <si>
    <t>a8a369b0-1350-11df-a1f1-0026b9348838</t>
  </si>
  <si>
    <t>MOTHER ON ANTIRETROVIRAL DRUGS</t>
  </si>
  <si>
    <t>mother_on_arvs</t>
  </si>
  <si>
    <t>a8a396f6-1350-11df-a1f1-0026b9348838</t>
  </si>
  <si>
    <t>COTRIMOXAZOLE USE</t>
  </si>
  <si>
    <t>on_septrin</t>
  </si>
  <si>
    <t>WEIGHT (KG)</t>
  </si>
  <si>
    <t>a8a660ca-1350-11df-a1f1-0026b9348838</t>
  </si>
  <si>
    <t>weight</t>
  </si>
  <si>
    <t>a8a6619c-1350-11df-a1f1-0026b9348838</t>
  </si>
  <si>
    <t>HEIGHT (CM)</t>
  </si>
  <si>
    <t>height</t>
  </si>
  <si>
    <t>RETURN VISIT DATE</t>
  </si>
  <si>
    <t>a8a666ba-1350-11df-a1f1-0026b9348838</t>
  </si>
  <si>
    <t>rtc_date</t>
  </si>
  <si>
    <t>a8a70fde-1350-11df-a1f1-0026b9348838</t>
  </si>
  <si>
    <t>FAMILY PLANNING STATUS</t>
  </si>
  <si>
    <t>on_family_planning</t>
  </si>
  <si>
    <t>a8a710ba-1350-11df-a1f1-0026b9348838</t>
  </si>
  <si>
    <t>PREGNANCY STATUS</t>
  </si>
  <si>
    <t>is_pregnant</t>
  </si>
  <si>
    <t>CHILDS CURRENT HIV STATUS</t>
  </si>
  <si>
    <t>a8a76cae-1350-11df-a1f1-0026b9348838</t>
  </si>
  <si>
    <t>childs_hiv_status</t>
  </si>
  <si>
    <t>CURRENT WHO HIV STAGE</t>
  </si>
  <si>
    <t>a8a8331e-1350-11df-a1f1-0026b9348838</t>
  </si>
  <si>
    <t>a8a8bb18-1350-11df-a1f1-0026b9348838</t>
  </si>
  <si>
    <t>CD4, BY FACS</t>
  </si>
  <si>
    <t>current_who_stage</t>
  </si>
  <si>
    <t>cd4_count</t>
  </si>
  <si>
    <t>a8aaddbc-1350-11df-a1f1-0026b9348838</t>
  </si>
  <si>
    <t>ESTIMATED DATE OF CONFINEMENT</t>
  </si>
  <si>
    <t>expected_delivery_date</t>
  </si>
  <si>
    <t>a8aae050-1350-11df-a1f1-0026b9348838</t>
  </si>
  <si>
    <t>DATE OF CONFINEMENT</t>
  </si>
  <si>
    <t>actual_delivery_date</t>
  </si>
  <si>
    <t>a8aafab8-1350-11df-a1f1-0026b9348838</t>
  </si>
  <si>
    <t>METHOD OF DELIVERY</t>
  </si>
  <si>
    <t>delivery_method</t>
  </si>
  <si>
    <t>a8ad1046-1350-11df-a1f1-0026b9348838</t>
  </si>
  <si>
    <t>PRODUCTIVE COUGH QUALITY</t>
  </si>
  <si>
    <t>productive_cough_quality</t>
  </si>
  <si>
    <t>a8ad1190-1350-11df-a1f1-0026b9348838</t>
  </si>
  <si>
    <t>COUGH DURATION, CODED</t>
  </si>
  <si>
    <t>cough_duration</t>
  </si>
  <si>
    <t>a8ad16c2-1350-11df-a1f1-0026b9348838</t>
  </si>
  <si>
    <t>TUBERCULOSIS TREATMENT STATUS</t>
  </si>
  <si>
    <t>on_tb_tx</t>
  </si>
  <si>
    <t>a8ad1bea-1350-11df-a1f1-0026b9348838</t>
  </si>
  <si>
    <t>CHEST PAIN DURATION, CODED</t>
  </si>
  <si>
    <t>chest_pain_duration</t>
  </si>
  <si>
    <t>a8ad270c-1350-11df-a1f1-0026b9348838</t>
  </si>
  <si>
    <t>DIARRHEA DURATION, CODED</t>
  </si>
  <si>
    <t>diarrhea_duration</t>
  </si>
  <si>
    <t>a8ad2dd8-1350-11df-a1f1-0026b9348838</t>
  </si>
  <si>
    <t>MONTH OF CURRENT GESTATION</t>
  </si>
  <si>
    <t>preg_current_month</t>
  </si>
  <si>
    <t>a8ae835e-1350-11df-a1f1-0026b9348838</t>
  </si>
  <si>
    <t>PROBLEM ADDED</t>
  </si>
  <si>
    <t>problem_added</t>
  </si>
  <si>
    <t>a8ae88a4-1350-11df-a1f1-0026b9348838</t>
  </si>
  <si>
    <t>ADULT WHO CONDITION QUERY</t>
  </si>
  <si>
    <t>adult_who_condition</t>
  </si>
  <si>
    <t>a8af37a4-1350-11df-a1f1-0026b9348838</t>
  </si>
  <si>
    <t>TUBERCULOSIS TREATMENT ADHERENCE IN PAST WEEK</t>
  </si>
  <si>
    <t>tb_tx_adherence</t>
  </si>
  <si>
    <t>a8afcafc-1350-11df-a1f1-0026b9348838</t>
  </si>
  <si>
    <t>REVIEW OF TUBERCULOSIS SCREENING QUESTIONS</t>
  </si>
  <si>
    <t>tb_symptom</t>
  </si>
  <si>
    <t>a8afe316-1350-11df-a1f1-0026b9348838</t>
  </si>
  <si>
    <t>OUTCOME AT END OF TUBERCULOSIS TREATMENT</t>
  </si>
  <si>
    <t>tb_tx_outcome</t>
  </si>
  <si>
    <t>b2343ae7-e435-4bc7-9615-74322d5201e4</t>
  </si>
  <si>
    <t>PATIENT REPORTED PAST PROBLEM ADDED</t>
  </si>
  <si>
    <t>fd461efe-73bc-409a-8593-ae4014bbe83d</t>
  </si>
  <si>
    <t>FAMILY CHRONIC ILLNESSES HISTORY</t>
  </si>
  <si>
    <t>family_history_disease</t>
  </si>
  <si>
    <t>35ed8aad-d6fa-429e-961a-c877e1ad4953</t>
  </si>
  <si>
    <t>TRANSFER IN CARE FROM OTHER CENTER</t>
  </si>
  <si>
    <t>transfer_in</t>
  </si>
  <si>
    <t>0f8b7f4e-1656-46b7-bc93-d1fe4f193f5d</t>
  </si>
  <si>
    <t>TRANSFER IN CARE FROM OTHER CENTER, DETAILED</t>
  </si>
  <si>
    <t>transfer_in_detailed</t>
  </si>
  <si>
    <t>d8b8a6b7-17ba-4a2e-9455-5ad562155531</t>
  </si>
  <si>
    <t>OPPORTUNISTIC INFECTION PROPHYLAXIS DRUG STARTED</t>
  </si>
  <si>
    <t>oi_prophy_drug</t>
  </si>
  <si>
    <t>7c579743-5ef7-4e2c-839f-5b95597cb01c</t>
  </si>
  <si>
    <t>PATIENT CARE STATUS</t>
  </si>
  <si>
    <t>patient_care_status</t>
  </si>
  <si>
    <t>datatype</t>
  </si>
  <si>
    <t>dataset</t>
  </si>
  <si>
    <t>data</t>
  </si>
  <si>
    <t>arvs</t>
  </si>
  <si>
    <t>tb</t>
  </si>
  <si>
    <t>peds</t>
  </si>
  <si>
    <t>maternal</t>
  </si>
  <si>
    <t>drug</t>
  </si>
  <si>
    <t>encounter</t>
  </si>
  <si>
    <t>person</t>
  </si>
  <si>
    <t>handp</t>
  </si>
  <si>
    <t>historical_problem</t>
  </si>
  <si>
    <t>Row Labels</t>
  </si>
  <si>
    <t>(blank)</t>
  </si>
  <si>
    <t>Grand Total</t>
  </si>
  <si>
    <t>Count of uuid</t>
  </si>
  <si>
    <t>pmtct_arvs_while_preg</t>
  </si>
  <si>
    <t>arvs_per_patient</t>
  </si>
  <si>
    <t>pmtct_cur_arvs</t>
  </si>
  <si>
    <t>datetime</t>
  </si>
  <si>
    <t>text</t>
  </si>
  <si>
    <t>variable_def</t>
  </si>
  <si>
    <t>obs_set_def</t>
  </si>
  <si>
    <t>maternity</t>
  </si>
  <si>
    <t>CONCEPTION SINCE LAST VISIT</t>
  </si>
  <si>
    <t>a89a94ca-1350-11df-a1f1-0026b9348838</t>
  </si>
  <si>
    <t>delivered_since_last_visit</t>
  </si>
  <si>
    <t>is pregnant</t>
  </si>
  <si>
    <t>on_arvs</t>
  </si>
  <si>
    <t>arv start date</t>
  </si>
  <si>
    <t>on pcp prophy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</si>
</sst>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8"/>
      <color theme="1"/>
      <name val="Calibri Light"/>
      <family val="2"/>
      <scheme val="major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Dick" refreshedDate="42075.459757870369" createdVersion="5" refreshedVersion="5" minRefreshableVersion="3" recordCount="144">
  <cacheSource type="worksheet">
    <worksheetSource ref="A1:H145" sheet="Concepts"/>
  </cacheSource>
  <cacheFields count="8">
    <cacheField name="concept_id" numFmtId="0">
      <sharedItems containsSemiMixedTypes="0" containsString="0" containsNumber="1" containsInteger="1" minValue="12" maxValue="9082"/>
    </cacheField>
    <cacheField name="uuid" numFmtId="0">
      <sharedItems/>
    </cacheField>
    <cacheField name="openmrs concept name" numFmtId="0">
      <sharedItems/>
    </cacheField>
    <cacheField name="etl column name" numFmtId="0">
      <sharedItems/>
    </cacheField>
    <cacheField name="Multiple" numFmtId="0">
      <sharedItems containsBlank="1"/>
    </cacheField>
    <cacheField name="datatype" numFmtId="0">
      <sharedItems containsBlank="1"/>
    </cacheField>
    <cacheField name="dataset" numFmtId="0">
      <sharedItems containsBlank="1" count="11">
        <s v="data"/>
        <s v="arvs"/>
        <s v="drug"/>
        <s v="encounter"/>
        <s v="handp"/>
        <s v="maternal"/>
        <s v="peds"/>
        <s v="person"/>
        <s v="tb"/>
        <m/>
        <s v="hiv" u="1"/>
      </sharedItems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2"/>
    <s v="a8908192-1350-11df-a1f1-0026b9348838"/>
    <s v="CHEST XRAY,  PRELIMINARY FINDINGS"/>
    <s v="chest_xray"/>
    <m/>
    <s v="coded"/>
    <x v="0"/>
    <m/>
  </r>
  <r>
    <n v="21"/>
    <s v="a8908a16-1350-11df-a1f1-0026b9348838"/>
    <s v="HEMOGLOBIN"/>
    <s v="hemoglobin"/>
    <m/>
    <s v="numeric"/>
    <x v="0"/>
    <m/>
  </r>
  <r>
    <n v="45"/>
    <s v="a8909f56-1350-11df-a1f1-0026b9348838"/>
    <s v="URINE PREGNANCY TEST, QUALITATIVE"/>
    <s v="urine_pregnancy_test"/>
    <m/>
    <s v="coded"/>
    <x v="0"/>
    <m/>
  </r>
  <r>
    <n v="299"/>
    <s v="a8945678-1350-11df-a1f1-0026b9348838"/>
    <s v="SYPHILIS - VDRL, QUALITATIVE"/>
    <s v="vdrl"/>
    <m/>
    <s v="coded"/>
    <x v="0"/>
    <m/>
  </r>
  <r>
    <n v="307"/>
    <s v="a8945d4e-1350-11df-a1f1-0026b9348838"/>
    <s v="SPUTUM FOR ACID FAST BACILLI"/>
    <s v="sputum_afb"/>
    <m/>
    <s v="coded"/>
    <x v="0"/>
    <m/>
  </r>
  <r>
    <n v="653"/>
    <s v="a896c8ae-1350-11df-a1f1-0026b9348838"/>
    <s v="SERUM GLUTAMIC-OXALOACETIC TRANSAMINASE"/>
    <s v="ast"/>
    <m/>
    <s v="numeric"/>
    <x v="0"/>
    <m/>
  </r>
  <r>
    <n v="654"/>
    <s v="a896ca48-1350-11df-a1f1-0026b9348838"/>
    <s v="SERUM GLUTAMIC-PYRUVIC TRANSAMINASE"/>
    <s v="alt"/>
    <m/>
    <s v="numeric"/>
    <x v="0"/>
    <m/>
  </r>
  <r>
    <n v="730"/>
    <s v="a8970a26-1350-11df-a1f1-0026b9348838"/>
    <s v="CD4%, BY FACS"/>
    <s v="cd4_percent"/>
    <m/>
    <s v="numeric"/>
    <x v="0"/>
    <m/>
  </r>
  <r>
    <n v="790"/>
    <s v="a897e450-1350-11df-a1f1-0026b9348838"/>
    <s v="SERUM CREATININE"/>
    <s v="creatinine"/>
    <m/>
    <s v="numeric"/>
    <x v="0"/>
    <m/>
  </r>
  <r>
    <n v="856"/>
    <s v="a8982474-1350-11df-a1f1-0026b9348838"/>
    <s v="HIV VIRAL LOAD, QUANTITATIVE"/>
    <s v="viral_load"/>
    <m/>
    <s v="numeric"/>
    <x v="0"/>
    <m/>
  </r>
  <r>
    <n v="1030"/>
    <s v="a898fe80-1350-11df-a1f1-0026b9348838"/>
    <s v="HIV DNA POLYMERASE CHAIN REACTION, QUALITATIVE"/>
    <s v="hiv_dna_pcr"/>
    <m/>
    <s v="coded"/>
    <x v="0"/>
    <m/>
  </r>
  <r>
    <n v="1031"/>
    <s v="a898ff66-1350-11df-a1f1-0026b9348838"/>
    <s v="SYPHILIS - TREPONEMA PALLIDUM HEMAGGLUTINATION ASSAY (TITRE), QUALITATIVE"/>
    <s v="syphylis_tpha_titer"/>
    <m/>
    <s v="coded"/>
    <x v="0"/>
    <m/>
  </r>
  <r>
    <n v="1032"/>
    <s v="a8990038-1350-11df-a1f1-0026b9348838"/>
    <s v="TREPONEMA PALLIDUM HEMAGGLUTINATION ASSAY, QUALITATIVE"/>
    <s v="syphylis_tpha_qual"/>
    <m/>
    <s v="coded"/>
    <x v="0"/>
    <m/>
  </r>
  <r>
    <n v="1039"/>
    <s v="a8999d22-1350-11df-a1f1-0026b9348838"/>
    <s v="TRICHOMONAS VAGINALIS, DNA POLYMERASE CHAIN REACTION, QUALITATIVE"/>
    <s v="tv_pcr"/>
    <m/>
    <s v="coded"/>
    <x v="0"/>
    <m/>
  </r>
  <r>
    <n v="1040"/>
    <s v="a8999dfe-1350-11df-a1f1-0026b9348838"/>
    <s v="HIV RAPID TEST, QUALITATIVE"/>
    <s v="hiv_rapid_test"/>
    <m/>
    <s v="coded"/>
    <x v="0"/>
    <m/>
  </r>
  <r>
    <n v="1042"/>
    <s v="a8999fb6-1350-11df-a1f1-0026b9348838"/>
    <s v="HIV ENZYME IMMUNOASSAY, QUALITATIVE"/>
    <s v="hiv_long_elisa"/>
    <m/>
    <s v="coded"/>
    <x v="0"/>
    <m/>
  </r>
  <r>
    <n v="1047"/>
    <s v="a899a3f8-1350-11df-a1f1-0026b9348838"/>
    <s v="HIV WESTERN BLOT, QUALITATIVE"/>
    <s v="western_blot"/>
    <m/>
    <s v="coded"/>
    <x v="0"/>
    <m/>
  </r>
  <r>
    <n v="1305"/>
    <s v="a89c3e56-1350-11df-a1f1-0026b9348838"/>
    <s v="HIV VIRAL LOAD, QUALITATIVE"/>
    <s v="hiv_vl_qual"/>
    <m/>
    <s v="coded"/>
    <x v="0"/>
    <m/>
  </r>
  <r>
    <n v="5497"/>
    <s v="a8a8bb18-1350-11df-a1f1-0026b9348838"/>
    <s v="CD4, BY FACS"/>
    <s v="cd4_count"/>
    <m/>
    <s v="numeric"/>
    <x v="0"/>
    <m/>
  </r>
  <r>
    <n v="1087"/>
    <s v="a899ce82-1350-11df-a1f1-0026b9348838"/>
    <s v="PREVIOUS ANTIRETROVIRAL DRUGS USED FOR TREATMENT"/>
    <s v="arvs_previous"/>
    <b v="1"/>
    <s v="coded"/>
    <x v="1"/>
    <m/>
  </r>
  <r>
    <n v="1088"/>
    <s v="a899cf5e-1350-11df-a1f1-0026b9348838"/>
    <s v="CURRENT ANTIRETROVIRAL DRUGS USED FOR TREATMENT"/>
    <s v="arvs_current"/>
    <b v="1"/>
    <s v="coded"/>
    <x v="1"/>
    <m/>
  </r>
  <r>
    <n v="1109"/>
    <s v="a899e282-1350-11df-a1f1-0026b9348838"/>
    <s v="PATIENT REPORTED CURRENT PCP PROPHYLAXIS"/>
    <s v="pcp_prophy_current"/>
    <m/>
    <s v="coded"/>
    <x v="2"/>
    <m/>
  </r>
  <r>
    <n v="1112"/>
    <s v="a899e516-1350-11df-a1f1-0026b9348838"/>
    <s v="PATIENT REPORTED CURRENT CRYPTOCOCCUS TREATMENT"/>
    <s v="crypto_tx_current"/>
    <m/>
    <s v="coded"/>
    <x v="2"/>
    <m/>
  </r>
  <r>
    <n v="1156"/>
    <s v="a89ac346-1350-11df-a1f1-0026b9348838"/>
    <s v="OVERALL DRUG ADHERENCE IN LAST MONTH"/>
    <s v="arv_adh_past_month"/>
    <m/>
    <s v="coded"/>
    <x v="1"/>
    <m/>
  </r>
  <r>
    <n v="1164"/>
    <s v="a89aca26-1350-11df-a1f1-0026b9348838"/>
    <s v="ANTIRETROVIRAL ADHERENCE IN PAST WEEK"/>
    <s v="arv_adh_past_week"/>
    <m/>
    <s v="coded"/>
    <x v="1"/>
    <m/>
  </r>
  <r>
    <n v="1192"/>
    <s v="a89ae254-1350-11df-a1f1-0026b9348838"/>
    <s v="ANTIRETROVIRAL USE"/>
    <s v="arv_use_ever"/>
    <m/>
    <s v="boolean"/>
    <x v="1"/>
    <m/>
  </r>
  <r>
    <n v="1193"/>
    <s v="a89ae56a-1350-11df-a1f1-0026b9348838"/>
    <s v="CURRENT MEDICATIONS"/>
    <s v="current_med"/>
    <b v="1"/>
    <s v="coded"/>
    <x v="2"/>
    <m/>
  </r>
  <r>
    <n v="1250"/>
    <s v="a89b6a62-1350-11df-a1f1-0026b9348838"/>
    <s v="ANTIRETROVIRALS STARTED"/>
    <s v="arv_started"/>
    <b v="1"/>
    <s v="coded"/>
    <x v="1"/>
    <m/>
  </r>
  <r>
    <n v="1251"/>
    <s v="a89b6ce2-1350-11df-a1f1-0026b9348838"/>
    <s v="REASON ANTIRETROVIRALS STARTED"/>
    <s v="reason_arv_started"/>
    <m/>
    <s v="coded"/>
    <x v="1"/>
    <m/>
  </r>
  <r>
    <n v="1252"/>
    <s v="a89b7110-1350-11df-a1f1-0026b9348838"/>
    <s v="REASON ANTIRETROVIRALS STOPPED"/>
    <s v="reason_arvs_stopped"/>
    <m/>
    <s v="coded"/>
    <x v="1"/>
    <m/>
  </r>
  <r>
    <n v="1255"/>
    <s v="a89b75d4-1350-11df-a1f1-0026b9348838"/>
    <s v="ANTIRETROVIRAL PLAN"/>
    <s v="arv_plan"/>
    <m/>
    <s v="coded"/>
    <x v="1"/>
    <m/>
  </r>
  <r>
    <n v="1261"/>
    <s v="a89b7e12-1350-11df-a1f1-0026b9348838"/>
    <s v="PCP PROPHYLAXIS PLAN"/>
    <s v="pcp_prophy_plan"/>
    <m/>
    <s v="coded"/>
    <x v="2"/>
    <m/>
  </r>
  <r>
    <n v="1263"/>
    <s v="a89b82cc-1350-11df-a1f1-0026b9348838"/>
    <s v="PCP PROPHYLAXIS STARTED"/>
    <s v="pcp_prophy_started"/>
    <m/>
    <s v="coded"/>
    <x v="2"/>
    <m/>
  </r>
  <r>
    <n v="1277"/>
    <s v="a89c2790-1350-11df-a1f1-0026b9348838"/>
    <s v="CRYPTOCOCCAL TREATMENT PLAN"/>
    <s v="crypto_tx_plan"/>
    <m/>
    <s v="coded"/>
    <x v="2"/>
    <m/>
  </r>
  <r>
    <n v="1278"/>
    <s v="a89c286c-1350-11df-a1f1-0026b9348838"/>
    <s v="CRYPTOCOSSUS TREATMENT STARTED"/>
    <s v="crypto_tx"/>
    <m/>
    <s v="coded"/>
    <x v="2"/>
    <m/>
  </r>
  <r>
    <n v="1490"/>
    <s v="a89d1524-1350-11df-a1f1-0026b9348838"/>
    <s v="ANTIRETROVIRAL ADHERENCE IN LAST 7 DAYS"/>
    <s v="arvs_adh_past_seven_days"/>
    <m/>
    <s v="coded"/>
    <x v="1"/>
    <m/>
  </r>
  <r>
    <n v="1499"/>
    <s v="a89d200a-1350-11df-a1f1-0026b9348838"/>
    <s v="ANTIRETROVIRAL DRUG TREATMENT START DATE"/>
    <s v="arvs_start_date"/>
    <m/>
    <s v="date"/>
    <x v="1"/>
    <m/>
  </r>
  <r>
    <n v="1505"/>
    <s v="a89d26cc-1350-11df-a1f1-0026b9348838"/>
    <s v="ELIGIBLE FOR ARVS, NOT STARTED"/>
    <s v="eligible_for_arvs_reason_not_started"/>
    <m/>
    <s v="coded"/>
    <x v="1"/>
    <m/>
  </r>
  <r>
    <n v="1637"/>
    <s v="a89e9016-1350-11df-a1f1-0026b9348838"/>
    <s v="PREVIOUS MEDICATIONS USED PAST THREE MONTHS"/>
    <s v="meds_used_past_three_months"/>
    <b v="1"/>
    <s v="coded"/>
    <x v="2"/>
    <m/>
  </r>
  <r>
    <n v="1668"/>
    <s v="a89ebbc2-1350-11df-a1f1-0026b9348838"/>
    <s v="MISSED MEDICATION REASON"/>
    <s v="missed_med_reason"/>
    <b v="1"/>
    <s v="coded"/>
    <x v="2"/>
    <m/>
  </r>
  <r>
    <n v="1717"/>
    <s v="a89ee52a-1350-11df-a1f1-0026b9348838"/>
    <s v="ANTIRETROVIRAL THERAPY STATUS"/>
    <s v="arv_status"/>
    <m/>
    <s v="coded"/>
    <x v="1"/>
    <m/>
  </r>
  <r>
    <n v="1719"/>
    <s v="a89ee6a6-1350-11df-a1f1-0026b9348838"/>
    <s v="DAYS MISSED ALL PILLS IN PAST WEEK, ANTIRETROVIRAL MEDICATION"/>
    <s v="arv_past_week_days_missed"/>
    <m/>
    <s v="numeric"/>
    <x v="1"/>
    <m/>
  </r>
  <r>
    <n v="1879"/>
    <s v="a8a032fe-1350-11df-a1f1-0026b9348838"/>
    <s v="TOXICITY, CAUSE"/>
    <s v="toxicity"/>
    <b v="1"/>
    <s v="coded"/>
    <x v="2"/>
    <m/>
  </r>
  <r>
    <n v="1895"/>
    <s v="a8a060c6-1350-11df-a1f1-0026b9348838"/>
    <s v="MEDICATION ADDED"/>
    <s v="med_added"/>
    <b v="1"/>
    <s v="coded"/>
    <x v="2"/>
    <m/>
  </r>
  <r>
    <n v="1999"/>
    <s v="a8a0b54e-1350-11df-a1f1-0026b9348838"/>
    <s v="ARV CHANGE"/>
    <s v="arv_has_changed"/>
    <m/>
    <s v="coded"/>
    <x v="1"/>
    <m/>
  </r>
  <r>
    <n v="2031"/>
    <s v="a8a16dcc-1350-11df-a1f1-0026b9348838"/>
    <s v="REASONS FOR ANTIRETROVIRAL DRUG SIDE EFFECT SINCE LAST VISIT"/>
    <s v="new_arv_side_effect"/>
    <b v="1"/>
    <s v="coded"/>
    <x v="1"/>
    <m/>
  </r>
  <r>
    <n v="2033"/>
    <s v="a8a16f5c-1350-11df-a1f1-0026b9348838"/>
    <s v="ANTIRETROVIRAL DRUG SIDE EFFECT SINCE LAST VISIT"/>
    <s v="has_arv_side_effect"/>
    <m/>
    <s v="coded"/>
    <x v="1"/>
    <m/>
  </r>
  <r>
    <n v="2154"/>
    <s v="a8a3084e-1350-11df-a1f1-0026b9348838"/>
    <s v="PATIENT REPORTED CURRENT ANTIRETROVIRAL TREATMENT"/>
    <s v="arvs_current"/>
    <b v="1"/>
    <s v="coded"/>
    <x v="1"/>
    <m/>
  </r>
  <r>
    <n v="2155"/>
    <s v="a8a30d1c-1350-11df-a1f1-0026b9348838"/>
    <s v="PATIENT REPORTED REASON FOR CURRENT ANTIRETROVIRALS STARTED"/>
    <s v="arvs_reason_for_taking"/>
    <m/>
    <s v="coded"/>
    <x v="1"/>
    <m/>
  </r>
  <r>
    <n v="2157"/>
    <s v="a8a318e8-1350-11df-a1f1-0026b9348838"/>
    <s v="PATIENT REPORTED PAST ANTIRETROVIRAL TREATMENT"/>
    <s v="arvs_taken_in_past"/>
    <b v="1"/>
    <s v="coded"/>
    <x v="1"/>
    <m/>
  </r>
  <r>
    <n v="2250"/>
    <s v="a8a396f6-1350-11df-a1f1-0026b9348838"/>
    <s v="COTRIMOXAZOLE USE"/>
    <s v="on_septrin"/>
    <m/>
    <s v="coded"/>
    <x v="2"/>
    <m/>
  </r>
  <r>
    <n v="8346"/>
    <s v="d8b8a6b7-17ba-4a2e-9455-5ad562155531"/>
    <s v="OPPORTUNISTIC INFECTION PROPHYLAXIS DRUG STARTED"/>
    <s v="oi_prophy_drug"/>
    <b v="1"/>
    <s v="coded"/>
    <x v="2"/>
    <m/>
  </r>
  <r>
    <n v="1187"/>
    <s v="a89addfe-1350-11df-a1f1-0026b9348838"/>
    <s v="NEWBORN ANTIRETROVIRAL USE"/>
    <s v="newborn_arv_prophylaxis"/>
    <b v="1"/>
    <s v="coded"/>
    <x v="1"/>
    <m/>
  </r>
  <r>
    <n v="1387"/>
    <s v="a89c8b7c-1350-11df-a1f1-0026b9348838"/>
    <s v="NEWBORN PROPHYLACTIC ANTIRETROVIRAL USE"/>
    <s v="peds_arvs_given_in_newborn_period"/>
    <m/>
    <s v="coded"/>
    <x v="1"/>
    <m/>
  </r>
  <r>
    <n v="966"/>
    <s v="a898bdc6-1350-11df-a1f1-0026b9348838"/>
    <s v="CURRENT ANTIRETROVIRAL DRUGS USED FOR TRANSMISSION PROPHYLAXIS"/>
    <s v="pmtct_on_arvs"/>
    <b v="1"/>
    <s v="coded"/>
    <x v="1"/>
    <m/>
  </r>
  <r>
    <n v="1086"/>
    <s v="a899cdb0-1350-11df-a1f1-0026b9348838"/>
    <s v="PREVIOUS ANTIRETROVIRAL DRUGS USED FOR TRANSMISSION PROPHYLAXIS"/>
    <s v="pmtct_previous_arvs"/>
    <b v="1"/>
    <s v="coded"/>
    <x v="1"/>
    <m/>
  </r>
  <r>
    <n v="1147"/>
    <s v="a89a9e48-1350-11df-a1f1-0026b9348838"/>
    <s v="ANTIRETROVIRAL USE DURING PREGNANCY"/>
    <s v="pmtct_arvs_while_preg"/>
    <b v="1"/>
    <s v="coded"/>
    <x v="1"/>
    <m/>
  </r>
  <r>
    <n v="1148"/>
    <s v="a89aa60e-1350-11df-a1f1-0026b9348838"/>
    <s v="TOTAL MATERNAL TO CHILD TRANSMISSION PROPHYLAXIS"/>
    <s v="pmtct_total_prophy"/>
    <m/>
    <m/>
    <x v="2"/>
    <s v="answer"/>
  </r>
  <r>
    <n v="1176"/>
    <s v="a89ad480-1350-11df-a1f1-0026b9348838"/>
    <s v="PARTUM ANTIRETROVIRAL USE"/>
    <s v="pmtct_hx_arvs"/>
    <b v="1"/>
    <s v="coded"/>
    <x v="1"/>
    <m/>
  </r>
  <r>
    <n v="1181"/>
    <s v="a89ad8cc-1350-11df-a1f1-0026b9348838"/>
    <s v="ANTIRETROVIRAL DOSE QUANTIFICATION"/>
    <s v="pmtct_hx_arvs_dose"/>
    <m/>
    <s v="coded"/>
    <x v="1"/>
    <m/>
  </r>
  <r>
    <n v="1246"/>
    <s v="a89b6440-1350-11df-a1f1-0026b9348838"/>
    <s v="SCHEDULED VISIT"/>
    <s v="scheduled_visit"/>
    <m/>
    <s v="boolean"/>
    <x v="3"/>
    <m/>
  </r>
  <r>
    <n v="1271"/>
    <s v="a89c2268-1350-11df-a1f1-0026b9348838"/>
    <s v="TESTS ORDERED"/>
    <s v="tests_ordered"/>
    <b v="1"/>
    <s v="coded"/>
    <x v="3"/>
    <m/>
  </r>
  <r>
    <n v="1285"/>
    <s v="a89c2e5c-1350-11df-a1f1-0026b9348838"/>
    <s v="TRANSFER CARE TO OTHER CENTER"/>
    <s v="transfer_care"/>
    <m/>
    <s v="coded"/>
    <x v="3"/>
    <m/>
  </r>
  <r>
    <n v="1357"/>
    <s v="a89c6c64-1350-11df-a1f1-0026b9348838"/>
    <s v="HIV TEST RESULT THIS VISIT"/>
    <s v="hiv_test_result_this_visit"/>
    <m/>
    <s v="coded"/>
    <x v="3"/>
    <m/>
  </r>
  <r>
    <n v="1361"/>
    <s v="a89c6f84-1350-11df-a1f1-0026b9348838"/>
    <s v="HIV TESTED PREVIOUSLY"/>
    <s v="hiv_tested_prev"/>
    <m/>
    <s v="boolean"/>
    <x v="3"/>
    <m/>
  </r>
  <r>
    <n v="1502"/>
    <s v="a89d2398-1350-11df-a1f1-0026b9348838"/>
    <s v="RETURN VISIT DATE, EXPRESS CARE NURSE"/>
    <s v="rtc_date_express_care"/>
    <m/>
    <s v="date"/>
    <x v="3"/>
    <m/>
  </r>
  <r>
    <n v="1568"/>
    <s v="a89df246-1350-11df-a1f1-0026b9348838"/>
    <s v="DATE FOUND"/>
    <s v="outreach_date_found"/>
    <m/>
    <s v="date"/>
    <x v="3"/>
    <m/>
  </r>
  <r>
    <n v="1591"/>
    <s v="a89e3788-1350-11df-a1f1-0026b9348838"/>
    <s v="REASON FOR ATTEMPTED CONTACT"/>
    <s v="outreach_reason_contact_attempted"/>
    <m/>
    <s v="coded"/>
    <x v="3"/>
    <m/>
  </r>
  <r>
    <n v="1596"/>
    <s v="a89e3f94-1350-11df-a1f1-0026b9348838"/>
    <s v="REASON EXITED CARE"/>
    <s v="outreach_reason_exited_care"/>
    <m/>
    <s v="coded"/>
    <x v="3"/>
    <m/>
  </r>
  <r>
    <n v="1705"/>
    <s v="a89ed74c-1350-11df-a1f1-0026b9348838"/>
    <s v="RECOMMENDATIONS MADE"/>
    <s v="recs_made"/>
    <b v="1"/>
    <s v="coded"/>
    <x v="3"/>
    <m/>
  </r>
  <r>
    <n v="1733"/>
    <s v="a89ef11e-1350-11df-a1f1-0026b9348838"/>
    <s v="REASON FOR MISSED VISIT"/>
    <s v="reason_for_missed_visit"/>
    <b v="1"/>
    <s v="coded"/>
    <x v="3"/>
    <m/>
  </r>
  <r>
    <n v="1834"/>
    <s v="a89ff5c8-1350-11df-a1f1-0026b9348838"/>
    <s v="REASONS FOR CURRENT VISIT"/>
    <s v="reason_for_visit"/>
    <b v="1"/>
    <s v="coded"/>
    <x v="3"/>
    <m/>
  </r>
  <r>
    <n v="1835"/>
    <s v="a89ff690-1350-11df-a1f1-0026b9348838"/>
    <s v="REASONS FOR NEXT VISIT"/>
    <s v="reasons_for_next_visit"/>
    <b v="1"/>
    <s v="coded"/>
    <x v="3"/>
    <m/>
  </r>
  <r>
    <n v="1839"/>
    <s v="a89ff9a6-1350-11df-a1f1-0026b9348838"/>
    <s v="CURRENT VISIT TYPE"/>
    <s v="current_visit_type"/>
    <m/>
    <s v="coded"/>
    <x v="3"/>
    <m/>
  </r>
  <r>
    <n v="5096"/>
    <s v="a8a666ba-1350-11df-a1f1-0026b9348838"/>
    <s v="RETURN VISIT DATE"/>
    <s v="rtc_date"/>
    <m/>
    <s v="date"/>
    <x v="3"/>
    <m/>
  </r>
  <r>
    <n v="7015"/>
    <s v="35ed8aad-d6fa-429e-961a-c877e1ad4953"/>
    <s v="TRANSFER IN CARE FROM OTHER CENTER"/>
    <s v="transfer_in"/>
    <m/>
    <s v="coded"/>
    <x v="3"/>
    <m/>
  </r>
  <r>
    <n v="7016"/>
    <s v="0f8b7f4e-1656-46b7-bc93-d1fe4f193f5d"/>
    <s v="TRANSFER IN CARE FROM OTHER CENTER, DETAILED"/>
    <s v="transfer_in_detailed"/>
    <m/>
    <s v="string"/>
    <x v="3"/>
    <m/>
  </r>
  <r>
    <n v="374"/>
    <s v="a894b1cc-1350-11df-a1f1-0026b9348838"/>
    <s v="METHOD OF FAMILY PLANNING"/>
    <s v="family_planning_method"/>
    <m/>
    <s v="coded"/>
    <x v="4"/>
    <m/>
  </r>
  <r>
    <n v="1061"/>
    <s v="a899afec-1350-11df-a1f1-0026b9348838"/>
    <s v="METHOD OF HIV EXPOSURE"/>
    <s v="method_of_hiv_exposure"/>
    <m/>
    <s v="coded"/>
    <x v="4"/>
    <m/>
  </r>
  <r>
    <n v="1071"/>
    <s v="a899b87a-1350-11df-a1f1-0026b9348838"/>
    <s v="REVIEW OF SYSTEMS, CARDIOPULMONARY"/>
    <s v="ros_cv"/>
    <b v="1"/>
    <s v="coded"/>
    <x v="4"/>
    <m/>
  </r>
  <r>
    <n v="1078"/>
    <s v="a899c13a-1350-11df-a1f1-0026b9348838"/>
    <s v="REVIEW OF SYSTEMS, GASTROINTESTINAL"/>
    <s v="ros_gi"/>
    <b v="1"/>
    <s v="coded"/>
    <x v="4"/>
    <m/>
  </r>
  <r>
    <n v="1080"/>
    <s v="a899c2fc-1350-11df-a1f1-0026b9348838"/>
    <s v="REVIEW OF SYSTEMS, GENITOURINARY"/>
    <s v="ros_gu"/>
    <b v="1"/>
    <s v="coded"/>
    <x v="4"/>
    <m/>
  </r>
  <r>
    <n v="1492"/>
    <s v="a89d172c-1350-11df-a1f1-0026b9348838"/>
    <s v="REVIEW OF SYSTEM, EXPRESS CARE"/>
    <s v="ros_express_care"/>
    <b v="1"/>
    <s v="coded"/>
    <x v="4"/>
    <m/>
  </r>
  <r>
    <n v="1493"/>
    <s v="a89d1858-1350-11df-a1f1-0026b9348838"/>
    <s v="NEGATIVE REVIEW OF SYSTEM, EXPRESS CARE"/>
    <s v="neg_ros_express_care"/>
    <b v="1"/>
    <s v="coded"/>
    <x v="4"/>
    <m/>
  </r>
  <r>
    <n v="1790"/>
    <s v="a89fc986-1350-11df-a1f1-0026b9348838"/>
    <s v="PRESENCE OF URGENT MEDICAL ISSUES"/>
    <s v="presence_danger_signs"/>
    <b v="1"/>
    <s v="coded"/>
    <x v="4"/>
    <m/>
  </r>
  <r>
    <n v="1942"/>
    <s v="a8a0840c-1350-11df-a1f1-0026b9348838"/>
    <s v="NEW CDC STAGING CRITERIA MET"/>
    <s v="new_cdc_stage_met"/>
    <m/>
    <s v="boolean"/>
    <x v="4"/>
    <m/>
  </r>
  <r>
    <n v="1943"/>
    <s v="a8a084ca-1350-11df-a1f1-0026b9348838"/>
    <s v="NEW WHO STAGING CRITERIA MET"/>
    <s v="new_who_stage_met"/>
    <m/>
    <s v="boolean"/>
    <x v="4"/>
    <m/>
  </r>
  <r>
    <n v="1946"/>
    <s v="a8a08704-1350-11df-a1f1-0026b9348838"/>
    <s v="DISCONTINUE FROM CLINIC, HIV NEGATIVE"/>
    <s v="discontinue_is_hiv_neg"/>
    <m/>
    <s v="coded"/>
    <x v="4"/>
    <m/>
  </r>
  <r>
    <n v="2020"/>
    <s v="a8a0ce80-1350-11df-a1f1-0026b9348838"/>
    <s v="HOUSEHOLD MEMBER DIAGNOSED WITH TUBERCULOSIS"/>
    <s v="tb_in_household_member"/>
    <m/>
    <s v="boolean"/>
    <x v="4"/>
    <m/>
  </r>
  <r>
    <n v="5089"/>
    <s v="a8a660ca-1350-11df-a1f1-0026b9348838"/>
    <s v="WEIGHT (KG)"/>
    <s v="weight"/>
    <m/>
    <s v="numeric"/>
    <x v="4"/>
    <m/>
  </r>
  <r>
    <n v="5090"/>
    <s v="a8a6619c-1350-11df-a1f1-0026b9348838"/>
    <s v="HEIGHT (CM)"/>
    <s v="height"/>
    <m/>
    <s v="numeric"/>
    <x v="4"/>
    <m/>
  </r>
  <r>
    <n v="5271"/>
    <s v="a8a70fde-1350-11df-a1f1-0026b9348838"/>
    <s v="FAMILY PLANNING STATUS"/>
    <s v="on_family_planning"/>
    <m/>
    <s v="coded"/>
    <x v="4"/>
    <m/>
  </r>
  <r>
    <n v="5356"/>
    <s v="a8a8331e-1350-11df-a1f1-0026b9348838"/>
    <s v="CURRENT WHO HIV STAGE"/>
    <s v="current_who_stage"/>
    <m/>
    <s v="coded"/>
    <x v="4"/>
    <m/>
  </r>
  <r>
    <n v="5958"/>
    <s v="a8ad1046-1350-11df-a1f1-0026b9348838"/>
    <s v="PRODUCTIVE COUGH QUALITY"/>
    <s v="productive_cough_quality"/>
    <m/>
    <s v="coded"/>
    <x v="4"/>
    <m/>
  </r>
  <r>
    <n v="5959"/>
    <s v="a8ad1190-1350-11df-a1f1-0026b9348838"/>
    <s v="COUGH DURATION, CODED"/>
    <s v="cough_duration"/>
    <m/>
    <s v="coded"/>
    <x v="4"/>
    <m/>
  </r>
  <r>
    <n v="5971"/>
    <s v="a8ad1bea-1350-11df-a1f1-0026b9348838"/>
    <s v="CHEST PAIN DURATION, CODED"/>
    <s v="chest_pain_duration"/>
    <m/>
    <s v="coded"/>
    <x v="4"/>
    <m/>
  </r>
  <r>
    <n v="5984"/>
    <s v="a8ad270c-1350-11df-a1f1-0026b9348838"/>
    <s v="DIARRHEA DURATION, CODED"/>
    <s v="diarrhea_duration"/>
    <m/>
    <s v="coded"/>
    <x v="4"/>
    <m/>
  </r>
  <r>
    <n v="6042"/>
    <s v="a8ae835e-1350-11df-a1f1-0026b9348838"/>
    <s v="PROBLEM ADDED"/>
    <s v="problem_added"/>
    <b v="1"/>
    <s v="coded"/>
    <x v="4"/>
    <m/>
  </r>
  <r>
    <n v="6048"/>
    <s v="a8ae88a4-1350-11df-a1f1-0026b9348838"/>
    <s v="ADULT WHO CONDITION QUERY"/>
    <s v="adult_who_condition"/>
    <m/>
    <s v="coded"/>
    <x v="4"/>
    <m/>
  </r>
  <r>
    <n v="6802"/>
    <s v="fd461efe-73bc-409a-8593-ae4014bbe83d"/>
    <s v="FAMILY CHRONIC ILLNESSES HISTORY"/>
    <s v="family_history_disease"/>
    <b v="1"/>
    <s v="coded"/>
    <x v="4"/>
    <m/>
  </r>
  <r>
    <n v="9082"/>
    <s v="7c579743-5ef7-4e2c-839f-5b95597cb01c"/>
    <s v="PATIENT CARE STATUS"/>
    <s v="patient_care_status"/>
    <m/>
    <s v="coded"/>
    <x v="4"/>
    <m/>
  </r>
  <r>
    <n v="6796"/>
    <s v="b2343ae7-e435-4bc7-9615-74322d5201e4"/>
    <s v="PATIENT REPORTED PAST PROBLEM ADDED"/>
    <s v="historical_problem"/>
    <m/>
    <s v="coded"/>
    <x v="4"/>
    <m/>
  </r>
  <r>
    <n v="1248"/>
    <s v="a89b67d8-1350-11df-a1f1-0026b9348838"/>
    <s v="NEW WHO/CDC STAGING CRITERIA MET"/>
    <s v="who_stage_new"/>
    <m/>
    <s v="boolean"/>
    <x v="4"/>
    <m/>
  </r>
  <r>
    <n v="1279"/>
    <s v="a89c293e-1350-11df-a1f1-0026b9348838"/>
    <s v="NUMBER OF WEEKS PREGNANT"/>
    <s v="num_weeks_preg"/>
    <m/>
    <s v="numeric"/>
    <x v="5"/>
    <m/>
  </r>
  <r>
    <n v="1363"/>
    <s v="a89c710a-1350-11df-a1f1-0026b9348838"/>
    <s v="ARVS GIVEN IN LABOR AND DELIVERY"/>
    <s v="arvs_given_during_labor"/>
    <b v="1"/>
    <s v="coded"/>
    <x v="5"/>
    <m/>
  </r>
  <r>
    <n v="1836"/>
    <s v="a89ff758-1350-11df-a1f1-0026b9348838"/>
    <s v="LAST MENSTRUAL PERIOD DATE"/>
    <s v="lmp"/>
    <m/>
    <s v="date"/>
    <x v="5"/>
    <m/>
  </r>
  <r>
    <n v="1846"/>
    <s v="a89fff0a-1350-11df-a1f1-0026b9348838"/>
    <s v="LAST PREGNANCY OUTCOME"/>
    <s v="last_preg_outcome"/>
    <m/>
    <s v="coded"/>
    <x v="5"/>
    <m/>
  </r>
  <r>
    <n v="1855"/>
    <s v="a8a005fe-1350-11df-a1f1-0026b9348838"/>
    <s v="FUNDAL HEIGHT"/>
    <s v="fundal_height"/>
    <m/>
    <s v="numeric"/>
    <x v="5"/>
    <m/>
  </r>
  <r>
    <n v="1856"/>
    <s v="a8a006c6-1350-11df-a1f1-0026b9348838"/>
    <s v="FETAL MOVEMENT"/>
    <s v="fetal_movement"/>
    <m/>
    <s v="boolean"/>
    <x v="5"/>
    <m/>
  </r>
  <r>
    <n v="1992"/>
    <s v="a8a0af22-1350-11df-a1f1-0026b9348838"/>
    <s v="ANTIRETROVIRALS USED FOR PMTCT PROPHYLAXIS, CODED"/>
    <s v="pmtct_on_arvs_coded"/>
    <m/>
    <s v="coded"/>
    <x v="5"/>
    <m/>
  </r>
  <r>
    <n v="2055"/>
    <s v="a8a18140-1350-11df-a1f1-0026b9348838"/>
    <s v="ANTENATAL CARE ENROLLED"/>
    <s v="anc_is_enrolled"/>
    <m/>
    <s v="coded"/>
    <x v="5"/>
    <m/>
  </r>
  <r>
    <n v="2198"/>
    <s v="a8a369b0-1350-11df-a1f1-0026b9348838"/>
    <s v="MOTHER ON ANTIRETROVIRAL DRUGS"/>
    <s v="mother_on_arvs"/>
    <m/>
    <s v="coded"/>
    <x v="5"/>
    <m/>
  </r>
  <r>
    <n v="5272"/>
    <s v="a8a710ba-1350-11df-a1f1-0026b9348838"/>
    <s v="PREGNANCY STATUS"/>
    <s v="is_pregnant"/>
    <m/>
    <s v="boolean"/>
    <x v="5"/>
    <m/>
  </r>
  <r>
    <n v="5596"/>
    <s v="a8aaddbc-1350-11df-a1f1-0026b9348838"/>
    <s v="ESTIMATED DATE OF CONFINEMENT"/>
    <s v="expected_delivery_date"/>
    <m/>
    <s v="date"/>
    <x v="5"/>
    <m/>
  </r>
  <r>
    <n v="5599"/>
    <s v="a8aae050-1350-11df-a1f1-0026b9348838"/>
    <s v="DATE OF CONFINEMENT"/>
    <s v="actual_delivery_date"/>
    <m/>
    <s v="date"/>
    <x v="5"/>
    <m/>
  </r>
  <r>
    <n v="5630"/>
    <s v="a8aafab8-1350-11df-a1f1-0026b9348838"/>
    <s v="METHOD OF DELIVERY"/>
    <s v="delivery_method"/>
    <m/>
    <s v="coded"/>
    <x v="5"/>
    <m/>
  </r>
  <r>
    <n v="5992"/>
    <s v="a8ad2dd8-1350-11df-a1f1-0026b9348838"/>
    <s v="MONTH OF CURRENT GESTATION"/>
    <s v="preg_current_month"/>
    <m/>
    <s v="numeric"/>
    <x v="5"/>
    <m/>
  </r>
  <r>
    <n v="1208"/>
    <s v="a89b2976-1350-11df-a1f1-0026b9348838"/>
    <s v="PEDS CDC SPECIFIC CONDITION QUERY"/>
    <s v="cdc_peds_condition"/>
    <b v="1"/>
    <s v="coded"/>
    <x v="6"/>
    <m/>
  </r>
  <r>
    <n v="1209"/>
    <s v="a89b2a52-1350-11df-a1f1-0026b9348838"/>
    <s v="PEDS CDC CATEGORY QUERY"/>
    <s v="cdc_peds_category"/>
    <m/>
    <s v="coded"/>
    <x v="6"/>
    <m/>
  </r>
  <r>
    <n v="1224"/>
    <s v="a89b3740-1350-11df-a1f1-0026b9348838"/>
    <s v="PEDS WHO CATEGORY QUERY"/>
    <s v="cdc_peds_who_category"/>
    <m/>
    <s v="coded"/>
    <x v="6"/>
    <m/>
  </r>
  <r>
    <n v="1225"/>
    <s v="a89b381c-1350-11df-a1f1-0026b9348838"/>
    <s v="PEDS WHO SPECIFIC CONDITION QUERY"/>
    <s v="cdc_peds_who_condition"/>
    <b v="1"/>
    <s v="coded"/>
    <x v="6"/>
    <m/>
  </r>
  <r>
    <n v="2019"/>
    <s v="a8a0cd5e-1350-11df-a1f1-0026b9348838"/>
    <s v="CURRENT PEDIATRIC STAGING NOT-APPLICABLE"/>
    <s v="reason_staging_na"/>
    <m/>
    <s v="coded"/>
    <x v="6"/>
    <m/>
  </r>
  <r>
    <n v="5303"/>
    <s v="a8a76cae-1350-11df-a1f1-0026b9348838"/>
    <s v="CHILDS CURRENT HIV STATUS"/>
    <s v="childs_hiv_status"/>
    <m/>
    <s v="coded"/>
    <x v="6"/>
    <m/>
  </r>
  <r>
    <n v="1570"/>
    <s v="a89df3d6-1350-11df-a1f1-0026b9348838"/>
    <s v="DATE OF DEATH"/>
    <s v="death_date"/>
    <m/>
    <s v="date"/>
    <x v="7"/>
    <m/>
  </r>
  <r>
    <n v="1573"/>
    <s v="a89df750-1350-11df-a1f1-0026b9348838"/>
    <s v="CAUSE FOR DEATH"/>
    <s v="death_cause"/>
    <m/>
    <s v="coded"/>
    <x v="7"/>
    <m/>
  </r>
  <r>
    <n v="1734"/>
    <s v="a89ef1f0-1350-11df-a1f1-0026b9348838"/>
    <s v="DEATH REPORTED BY"/>
    <s v="death_reported_by"/>
    <m/>
    <s v="coded"/>
    <x v="7"/>
    <m/>
  </r>
  <r>
    <n v="1110"/>
    <s v="a899e35e-1350-11df-a1f1-0026b9348838"/>
    <s v="PATIENT REPORTED CURRENT TUBERCULOSIS PROPHYLAXIS"/>
    <s v="tb_prophy_current"/>
    <m/>
    <s v="coded"/>
    <x v="8"/>
    <m/>
  </r>
  <r>
    <n v="1111"/>
    <s v="a899e444-1350-11df-a1f1-0026b9348838"/>
    <s v="PATIENT REPORTED CURRENT TUBERCULOSIS TREATMENT"/>
    <s v="tb_tx_current"/>
    <b v="1"/>
    <s v="coded"/>
    <x v="8"/>
    <m/>
  </r>
  <r>
    <n v="1113"/>
    <s v="a899e5f2-1350-11df-a1f1-0026b9348838"/>
    <s v="TUBERCULOSIS DRUG TREATMENT START DATE"/>
    <s v="tb_tx_start_date"/>
    <m/>
    <s v="date"/>
    <x v="8"/>
    <m/>
  </r>
  <r>
    <n v="1264"/>
    <s v="a89b83bc-1350-11df-a1f1-0026b9348838"/>
    <s v="TUBERCULOSIS PROPHYLAXIS STARTED"/>
    <s v="tb_prophy_started"/>
    <m/>
    <s v="coded"/>
    <x v="8"/>
    <m/>
  </r>
  <r>
    <n v="1265"/>
    <s v="a89c1cfa-1350-11df-a1f1-0026b9348838"/>
    <s v="TUBERCULOSIS PROPHYLAXIS PLAN"/>
    <s v="tb_prophy_plan"/>
    <m/>
    <s v="coded"/>
    <x v="8"/>
    <m/>
  </r>
  <r>
    <n v="1266"/>
    <s v="a89c1e12-1350-11df-a1f1-0026b9348838"/>
    <s v="REASON TUBERCULOSIS PROPHYLAXIS STOPPED"/>
    <s v="tb_reason_prophy_stopped"/>
    <m/>
    <s v="coded"/>
    <x v="8"/>
    <m/>
  </r>
  <r>
    <n v="1268"/>
    <s v="a89c1fd4-1350-11df-a1f1-0026b9348838"/>
    <s v="TUBERCULOSIS TREATMENT PLAN"/>
    <s v="tb_tx_plan"/>
    <m/>
    <s v="coded"/>
    <x v="8"/>
    <m/>
  </r>
  <r>
    <n v="1269"/>
    <s v="a89c20b0-1350-11df-a1f1-0026b9348838"/>
    <s v="REASON TUBERCULOSIS TREATMENT STOPPED"/>
    <s v="tb_tx_reason_stopped"/>
    <m/>
    <s v="coded"/>
    <x v="8"/>
    <m/>
  </r>
  <r>
    <n v="1270"/>
    <s v="a89c218c-1350-11df-a1f1-0026b9348838"/>
    <s v="TUBERCULOSIS TREATMENT STARTED"/>
    <s v="tb_tx_started"/>
    <b v="1"/>
    <s v="coded"/>
    <x v="8"/>
    <m/>
  </r>
  <r>
    <n v="1506"/>
    <s v="a89d278a-1350-11df-a1f1-0026b9348838"/>
    <s v="TUBERCULIN SKIN TEST, QUALITATIVE"/>
    <s v="tb_skin_test"/>
    <m/>
    <s v="coded"/>
    <x v="8"/>
    <m/>
  </r>
  <r>
    <n v="2021"/>
    <s v="a8a0cf52-1350-11df-a1f1-0026b9348838"/>
    <s v="TUBERCULOSIS DIAGNOSED SINCE LAST VISIT"/>
    <s v="tb_dx_since_last_visit"/>
    <m/>
    <s v="boolean"/>
    <x v="8"/>
    <m/>
  </r>
  <r>
    <n v="2022"/>
    <s v="a8a0d010-1350-11df-a1f1-0026b9348838"/>
    <s v="TUBERCULOSIS DIAGNOSED THIS VISIT"/>
    <s v="tb_dx_this_visit"/>
    <m/>
    <s v="boolean"/>
    <x v="8"/>
    <m/>
  </r>
  <r>
    <n v="2028"/>
    <s v="a8a0d498-1350-11df-a1f1-0026b9348838"/>
    <s v="TUBERCULOSIS DIAGNOSED BASED ON"/>
    <s v="reason_for_tb_dx"/>
    <m/>
    <s v="coded"/>
    <x v="8"/>
    <m/>
  </r>
  <r>
    <n v="5965"/>
    <s v="a8ad16c2-1350-11df-a1f1-0026b9348838"/>
    <s v="TUBERCULOSIS TREATMENT STATUS"/>
    <s v="on_tb_tx"/>
    <m/>
    <s v="coded"/>
    <x v="8"/>
    <m/>
  </r>
  <r>
    <n v="6077"/>
    <s v="a8af37a4-1350-11df-a1f1-0026b9348838"/>
    <s v="TUBERCULOSIS TREATMENT ADHERENCE IN PAST WEEK"/>
    <s v="tb_tx_adherence"/>
    <m/>
    <s v="coded"/>
    <x v="8"/>
    <m/>
  </r>
  <r>
    <n v="6174"/>
    <s v="a8afcafc-1350-11df-a1f1-0026b9348838"/>
    <s v="REVIEW OF TUBERCULOSIS SCREENING QUESTIONS"/>
    <s v="tb_symptom"/>
    <b v="1"/>
    <s v="coded"/>
    <x v="8"/>
    <m/>
  </r>
  <r>
    <n v="6206"/>
    <s v="a8afe316-1350-11df-a1f1-0026b9348838"/>
    <s v="OUTCOME AT END OF TUBERCULOSIS TREATMENT"/>
    <s v="tb_tx_outcome"/>
    <m/>
    <s v="coded"/>
    <x v="8"/>
    <m/>
  </r>
  <r>
    <n v="1085"/>
    <s v="a899ccb6-1350-11df-a1f1-0026b9348838"/>
    <s v="ANTIRETROVIRAL DRUGS"/>
    <s v="?"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12">
        <item x="0"/>
        <item x="2"/>
        <item x="3"/>
        <item x="4"/>
        <item m="1" x="10"/>
        <item x="5"/>
        <item x="6"/>
        <item x="7"/>
        <item x="8"/>
        <item x="9"/>
        <item x="1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3" spans="1:2" x14ac:dyDescent="0.35">
      <c r="A3" s="5" t="s">
        <v>445</v>
      </c>
      <c r="B3" t="s">
        <v>448</v>
      </c>
    </row>
    <row r="4" spans="1:2" x14ac:dyDescent="0.35">
      <c r="A4" s="6" t="s">
        <v>435</v>
      </c>
      <c r="B4" s="7">
        <v>19</v>
      </c>
    </row>
    <row r="5" spans="1:2" x14ac:dyDescent="0.35">
      <c r="A5" s="6" t="s">
        <v>440</v>
      </c>
      <c r="B5" s="7">
        <v>14</v>
      </c>
    </row>
    <row r="6" spans="1:2" x14ac:dyDescent="0.35">
      <c r="A6" s="6" t="s">
        <v>441</v>
      </c>
      <c r="B6" s="7">
        <v>17</v>
      </c>
    </row>
    <row r="7" spans="1:2" x14ac:dyDescent="0.35">
      <c r="A7" s="6" t="s">
        <v>443</v>
      </c>
      <c r="B7" s="7">
        <v>26</v>
      </c>
    </row>
    <row r="8" spans="1:2" x14ac:dyDescent="0.35">
      <c r="A8" s="6" t="s">
        <v>439</v>
      </c>
      <c r="B8" s="7">
        <v>14</v>
      </c>
    </row>
    <row r="9" spans="1:2" x14ac:dyDescent="0.35">
      <c r="A9" s="6" t="s">
        <v>438</v>
      </c>
      <c r="B9" s="7">
        <v>6</v>
      </c>
    </row>
    <row r="10" spans="1:2" x14ac:dyDescent="0.35">
      <c r="A10" s="6" t="s">
        <v>442</v>
      </c>
      <c r="B10" s="7">
        <v>3</v>
      </c>
    </row>
    <row r="11" spans="1:2" x14ac:dyDescent="0.35">
      <c r="A11" s="6" t="s">
        <v>437</v>
      </c>
      <c r="B11" s="7">
        <v>17</v>
      </c>
    </row>
    <row r="12" spans="1:2" x14ac:dyDescent="0.35">
      <c r="A12" s="6" t="s">
        <v>446</v>
      </c>
      <c r="B12" s="7">
        <v>1</v>
      </c>
    </row>
    <row r="13" spans="1:2" x14ac:dyDescent="0.35">
      <c r="A13" s="6" t="s">
        <v>436</v>
      </c>
      <c r="B13" s="7">
        <v>27</v>
      </c>
    </row>
    <row r="14" spans="1:2" x14ac:dyDescent="0.35">
      <c r="A14" s="6" t="s">
        <v>447</v>
      </c>
      <c r="B14" s="7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50" zoomScale="120" zoomScaleNormal="120" workbookViewId="0">
      <selection activeCell="B161" sqref="B161"/>
    </sheetView>
  </sheetViews>
  <sheetFormatPr defaultRowHeight="14.5" x14ac:dyDescent="0.35"/>
  <cols>
    <col min="2" max="2" width="28.1796875" customWidth="1"/>
    <col min="3" max="3" width="31" customWidth="1"/>
    <col min="4" max="4" width="19.08984375" customWidth="1"/>
    <col min="8" max="8" width="18.269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116</v>
      </c>
      <c r="F1" s="3" t="s">
        <v>433</v>
      </c>
      <c r="G1" s="3" t="s">
        <v>434</v>
      </c>
      <c r="H1" s="3" t="s">
        <v>455</v>
      </c>
      <c r="I1" s="3" t="s">
        <v>454</v>
      </c>
      <c r="J1" s="3"/>
    </row>
    <row r="2" spans="1:10" x14ac:dyDescent="0.35">
      <c r="A2" s="3">
        <v>1192</v>
      </c>
      <c r="B2" s="1" t="s">
        <v>117</v>
      </c>
      <c r="C2" s="1" t="s">
        <v>118</v>
      </c>
      <c r="D2" s="3" t="s">
        <v>119</v>
      </c>
      <c r="E2" s="3"/>
      <c r="F2" s="3" t="s">
        <v>138</v>
      </c>
      <c r="G2" s="3" t="s">
        <v>436</v>
      </c>
      <c r="H2" t="str">
        <f>IF(E2=TRUE,
  "group_concat(if(concept_id="&amp;A2&amp;",value_coded,null) order by value_coded separator ' // ') as "&amp;D2&amp;",",
   "min(if(concept_id="&amp;A2&amp;",value_"&amp;F2&amp;",null)) as "&amp;D2&amp;",")</f>
        <v>min(if(concept_id=1192,value_boolean,null)) as arv_use_ever,</v>
      </c>
      <c r="I2" t="str">
        <f>IF(E2=TRUE,
D2&amp;" varchar(1000),",
IF(F2="coded",D2&amp;" int,",
IF(F2="numeric",D2&amp;" double,",
IF(F2="datetime",D2&amp;" datetime,",
IF(F2="boolean",D2&amp;" boolean,",
IF(F2="text",D2&amp;" varchar(1000),","")
)
)
)
))</f>
        <v>arv_use_ever boolean,</v>
      </c>
    </row>
    <row r="3" spans="1:10" x14ac:dyDescent="0.35">
      <c r="A3" s="3">
        <v>1087</v>
      </c>
      <c r="B3" s="1" t="s">
        <v>77</v>
      </c>
      <c r="C3" s="1" t="s">
        <v>78</v>
      </c>
      <c r="D3" s="3" t="s">
        <v>79</v>
      </c>
      <c r="E3" s="3" t="b">
        <v>1</v>
      </c>
      <c r="F3" s="3" t="s">
        <v>145</v>
      </c>
      <c r="G3" s="3" t="s">
        <v>436</v>
      </c>
      <c r="H3" t="str">
        <f t="shared" ref="H3:H66" si="0">IF(E3=TRUE,
  "group_concat(if(concept_id="&amp;A3&amp;",value_coded,null) order by value_coded separator ' // ') as "&amp;D3&amp;",",
   "min(if(concept_id="&amp;A3&amp;",value_"&amp;F3&amp;",null)) as "&amp;D3&amp;",")</f>
        <v>group_concat(if(concept_id=1087,value_coded,null) order by value_coded separator ' // ') as arvs_previous,</v>
      </c>
      <c r="I3" t="str">
        <f t="shared" ref="I3:I65" si="1">IF(E3=TRUE,
D3&amp;" varchar(1000),",
IF(F3="coded",D3&amp;" int,",
IF(F3="numeric",D3&amp;" double,",
IF(F3="datetime",D3&amp;" datetime,",
IF(F3="boolean",D3&amp;" boolean,",
IF(F3="text",D3&amp;" varchar(1000),","")
)
)
)
))</f>
        <v>arvs_previous varchar(1000),</v>
      </c>
    </row>
    <row r="4" spans="1:10" x14ac:dyDescent="0.35">
      <c r="A4" s="3">
        <v>1088</v>
      </c>
      <c r="B4" s="1" t="s">
        <v>82</v>
      </c>
      <c r="C4" s="1" t="s">
        <v>81</v>
      </c>
      <c r="D4" s="3" t="s">
        <v>80</v>
      </c>
      <c r="E4" s="3" t="b">
        <v>1</v>
      </c>
      <c r="F4" s="3" t="s">
        <v>145</v>
      </c>
      <c r="G4" s="3" t="s">
        <v>436</v>
      </c>
      <c r="H4" t="str">
        <f t="shared" si="0"/>
        <v>group_concat(if(concept_id=1088,value_coded,null) order by value_coded separator ' // ') as arvs_current,</v>
      </c>
      <c r="I4" t="str">
        <f t="shared" si="1"/>
        <v>arvs_current varchar(1000),</v>
      </c>
    </row>
    <row r="5" spans="1:10" x14ac:dyDescent="0.35">
      <c r="A5" s="3">
        <v>1156</v>
      </c>
      <c r="B5" s="1" t="s">
        <v>101</v>
      </c>
      <c r="C5" s="1" t="s">
        <v>102</v>
      </c>
      <c r="D5" s="3" t="s">
        <v>105</v>
      </c>
      <c r="E5" s="3"/>
      <c r="F5" s="3" t="s">
        <v>145</v>
      </c>
      <c r="G5" s="3" t="s">
        <v>436</v>
      </c>
      <c r="H5" t="str">
        <f t="shared" si="0"/>
        <v>min(if(concept_id=1156,value_coded,null)) as arv_adh_past_month,</v>
      </c>
      <c r="I5" t="str">
        <f t="shared" si="1"/>
        <v>arv_adh_past_month int,</v>
      </c>
    </row>
    <row r="6" spans="1:10" x14ac:dyDescent="0.35">
      <c r="A6" s="3">
        <v>1164</v>
      </c>
      <c r="B6" s="1" t="s">
        <v>103</v>
      </c>
      <c r="C6" s="1" t="s">
        <v>104</v>
      </c>
      <c r="D6" s="3" t="s">
        <v>106</v>
      </c>
      <c r="E6" s="3"/>
      <c r="F6" s="3" t="s">
        <v>145</v>
      </c>
      <c r="G6" s="3" t="s">
        <v>436</v>
      </c>
      <c r="H6" t="str">
        <f t="shared" si="0"/>
        <v>min(if(concept_id=1164,value_coded,null)) as arv_adh_past_week,</v>
      </c>
      <c r="I6" t="str">
        <f t="shared" si="1"/>
        <v>arv_adh_past_week int,</v>
      </c>
    </row>
    <row r="7" spans="1:10" x14ac:dyDescent="0.35">
      <c r="A7" s="3">
        <v>1250</v>
      </c>
      <c r="B7" s="1" t="s">
        <v>142</v>
      </c>
      <c r="C7" s="1" t="s">
        <v>143</v>
      </c>
      <c r="D7" s="3" t="s">
        <v>144</v>
      </c>
      <c r="E7" s="3" t="b">
        <v>1</v>
      </c>
      <c r="F7" s="3" t="s">
        <v>145</v>
      </c>
      <c r="G7" s="3" t="s">
        <v>436</v>
      </c>
      <c r="H7" t="str">
        <f t="shared" si="0"/>
        <v>group_concat(if(concept_id=1250,value_coded,null) order by value_coded separator ' // ') as arv_started,</v>
      </c>
      <c r="I7" t="str">
        <f t="shared" si="1"/>
        <v>arv_started varchar(1000),</v>
      </c>
    </row>
    <row r="8" spans="1:10" x14ac:dyDescent="0.35">
      <c r="A8" s="3">
        <v>1251</v>
      </c>
      <c r="B8" s="1" t="s">
        <v>146</v>
      </c>
      <c r="C8" s="1" t="s">
        <v>147</v>
      </c>
      <c r="D8" s="3" t="s">
        <v>148</v>
      </c>
      <c r="E8" s="3"/>
      <c r="F8" s="3" t="s">
        <v>145</v>
      </c>
      <c r="G8" s="3" t="s">
        <v>436</v>
      </c>
      <c r="H8" t="str">
        <f t="shared" si="0"/>
        <v>min(if(concept_id=1251,value_coded,null)) as reason_arv_started,</v>
      </c>
      <c r="I8" t="str">
        <f t="shared" si="1"/>
        <v>reason_arv_started int,</v>
      </c>
    </row>
    <row r="9" spans="1:10" x14ac:dyDescent="0.35">
      <c r="A9" s="3">
        <v>1252</v>
      </c>
      <c r="B9" s="3" t="s">
        <v>149</v>
      </c>
      <c r="C9" s="1" t="s">
        <v>150</v>
      </c>
      <c r="D9" s="3" t="s">
        <v>151</v>
      </c>
      <c r="E9" s="3"/>
      <c r="F9" s="3" t="s">
        <v>145</v>
      </c>
      <c r="G9" s="3" t="s">
        <v>436</v>
      </c>
      <c r="H9" t="str">
        <f t="shared" si="0"/>
        <v>min(if(concept_id=1252,value_coded,null)) as reason_arvs_stopped,</v>
      </c>
      <c r="I9" t="str">
        <f t="shared" si="1"/>
        <v>reason_arvs_stopped int,</v>
      </c>
    </row>
    <row r="10" spans="1:10" x14ac:dyDescent="0.35">
      <c r="A10" s="3">
        <v>1255</v>
      </c>
      <c r="B10" s="1" t="s">
        <v>152</v>
      </c>
      <c r="C10" s="1" t="s">
        <v>153</v>
      </c>
      <c r="D10" s="3" t="s">
        <v>154</v>
      </c>
      <c r="E10" s="3"/>
      <c r="F10" s="3" t="s">
        <v>145</v>
      </c>
      <c r="G10" s="3" t="s">
        <v>436</v>
      </c>
      <c r="H10" t="str">
        <f t="shared" si="0"/>
        <v>min(if(concept_id=1255,value_coded,null)) as arv_plan,</v>
      </c>
      <c r="I10" t="str">
        <f t="shared" si="1"/>
        <v>arv_plan int,</v>
      </c>
    </row>
    <row r="11" spans="1:10" x14ac:dyDescent="0.35">
      <c r="A11" s="3">
        <v>1490</v>
      </c>
      <c r="B11" s="1" t="s">
        <v>211</v>
      </c>
      <c r="C11" s="1" t="s">
        <v>210</v>
      </c>
      <c r="D11" s="3" t="s">
        <v>212</v>
      </c>
      <c r="E11" s="3"/>
      <c r="F11" s="3" t="s">
        <v>145</v>
      </c>
      <c r="G11" s="3" t="s">
        <v>436</v>
      </c>
      <c r="H11" t="str">
        <f t="shared" si="0"/>
        <v>min(if(concept_id=1490,value_coded,null)) as arvs_adh_past_seven_days,</v>
      </c>
      <c r="I11" t="str">
        <f t="shared" si="1"/>
        <v>arvs_adh_past_seven_days int,</v>
      </c>
    </row>
    <row r="12" spans="1:10" x14ac:dyDescent="0.35">
      <c r="A12" s="3">
        <v>1505</v>
      </c>
      <c r="B12" s="1" t="s">
        <v>225</v>
      </c>
      <c r="C12" s="1" t="s">
        <v>226</v>
      </c>
      <c r="D12" s="3" t="s">
        <v>227</v>
      </c>
      <c r="E12" s="3"/>
      <c r="F12" s="3" t="s">
        <v>145</v>
      </c>
      <c r="G12" s="3" t="s">
        <v>436</v>
      </c>
      <c r="H12" t="str">
        <f t="shared" si="0"/>
        <v>min(if(concept_id=1505,value_coded,null)) as eligible_for_arvs_reason_not_started,</v>
      </c>
      <c r="I12" t="str">
        <f t="shared" si="1"/>
        <v>eligible_for_arvs_reason_not_started int,</v>
      </c>
    </row>
    <row r="13" spans="1:10" x14ac:dyDescent="0.35">
      <c r="A13" s="3">
        <v>1717</v>
      </c>
      <c r="B13" s="1" t="s">
        <v>256</v>
      </c>
      <c r="C13" s="1" t="s">
        <v>255</v>
      </c>
      <c r="D13" s="3" t="s">
        <v>257</v>
      </c>
      <c r="E13" s="3"/>
      <c r="F13" s="3" t="s">
        <v>145</v>
      </c>
      <c r="G13" s="3" t="s">
        <v>436</v>
      </c>
      <c r="H13" t="str">
        <f t="shared" si="0"/>
        <v>min(if(concept_id=1717,value_coded,null)) as arv_status,</v>
      </c>
      <c r="I13" t="str">
        <f t="shared" si="1"/>
        <v>arv_status int,</v>
      </c>
    </row>
    <row r="14" spans="1:10" x14ac:dyDescent="0.35">
      <c r="A14" s="3">
        <v>1999</v>
      </c>
      <c r="B14" s="1" t="s">
        <v>309</v>
      </c>
      <c r="C14" s="1" t="s">
        <v>310</v>
      </c>
      <c r="D14" s="3" t="s">
        <v>311</v>
      </c>
      <c r="E14" s="3"/>
      <c r="F14" s="3" t="s">
        <v>145</v>
      </c>
      <c r="G14" s="3" t="s">
        <v>436</v>
      </c>
      <c r="H14" t="str">
        <f t="shared" si="0"/>
        <v>min(if(concept_id=1999,value_coded,null)) as arv_has_changed,</v>
      </c>
      <c r="I14" t="str">
        <f t="shared" si="1"/>
        <v>arv_has_changed int,</v>
      </c>
    </row>
    <row r="15" spans="1:10" x14ac:dyDescent="0.35">
      <c r="A15" s="3">
        <v>2031</v>
      </c>
      <c r="B15" s="1" t="s">
        <v>328</v>
      </c>
      <c r="C15" s="1" t="s">
        <v>327</v>
      </c>
      <c r="D15" s="3" t="s">
        <v>329</v>
      </c>
      <c r="E15" s="3" t="b">
        <v>1</v>
      </c>
      <c r="F15" s="3" t="s">
        <v>145</v>
      </c>
      <c r="G15" s="3" t="s">
        <v>436</v>
      </c>
      <c r="H15" t="str">
        <f t="shared" si="0"/>
        <v>group_concat(if(concept_id=2031,value_coded,null) order by value_coded separator ' // ') as new_arv_side_effect,</v>
      </c>
      <c r="I15" t="str">
        <f t="shared" si="1"/>
        <v>new_arv_side_effect varchar(1000),</v>
      </c>
    </row>
    <row r="16" spans="1:10" x14ac:dyDescent="0.35">
      <c r="A16" s="3">
        <v>2033</v>
      </c>
      <c r="B16" s="1" t="s">
        <v>330</v>
      </c>
      <c r="C16" s="1" t="s">
        <v>331</v>
      </c>
      <c r="D16" s="3" t="s">
        <v>332</v>
      </c>
      <c r="E16" s="3"/>
      <c r="F16" s="3" t="s">
        <v>145</v>
      </c>
      <c r="G16" s="3" t="s">
        <v>436</v>
      </c>
      <c r="H16" t="str">
        <f t="shared" si="0"/>
        <v>min(if(concept_id=2033,value_coded,null)) as has_arv_side_effect,</v>
      </c>
      <c r="I16" t="str">
        <f t="shared" si="1"/>
        <v>has_arv_side_effect int,</v>
      </c>
    </row>
    <row r="17" spans="1:9" x14ac:dyDescent="0.35">
      <c r="A17" s="3">
        <v>2154</v>
      </c>
      <c r="B17" s="1" t="s">
        <v>336</v>
      </c>
      <c r="C17" s="1" t="s">
        <v>337</v>
      </c>
      <c r="D17" s="3" t="s">
        <v>450</v>
      </c>
      <c r="E17" s="3" t="b">
        <v>1</v>
      </c>
      <c r="F17" s="3" t="s">
        <v>145</v>
      </c>
      <c r="G17" s="3" t="s">
        <v>436</v>
      </c>
      <c r="H17" t="str">
        <f t="shared" si="0"/>
        <v>group_concat(if(concept_id=2154,value_coded,null) order by value_coded separator ' // ') as arvs_per_patient,</v>
      </c>
      <c r="I17" t="str">
        <f t="shared" si="1"/>
        <v>arvs_per_patient varchar(1000),</v>
      </c>
    </row>
    <row r="18" spans="1:9" x14ac:dyDescent="0.35">
      <c r="A18" s="3">
        <v>2155</v>
      </c>
      <c r="B18" s="1" t="s">
        <v>339</v>
      </c>
      <c r="C18" s="1" t="s">
        <v>338</v>
      </c>
      <c r="D18" s="3" t="s">
        <v>340</v>
      </c>
      <c r="E18" s="3"/>
      <c r="F18" s="3" t="s">
        <v>145</v>
      </c>
      <c r="G18" s="3" t="s">
        <v>436</v>
      </c>
      <c r="H18" t="str">
        <f t="shared" si="0"/>
        <v>min(if(concept_id=2155,value_coded,null)) as arvs_reason_for_taking,</v>
      </c>
      <c r="I18" t="str">
        <f t="shared" si="1"/>
        <v>arvs_reason_for_taking int,</v>
      </c>
    </row>
    <row r="19" spans="1:9" x14ac:dyDescent="0.35">
      <c r="A19" s="3">
        <v>2157</v>
      </c>
      <c r="B19" s="1" t="s">
        <v>341</v>
      </c>
      <c r="C19" s="1" t="s">
        <v>342</v>
      </c>
      <c r="D19" s="3" t="s">
        <v>343</v>
      </c>
      <c r="E19" s="3" t="b">
        <v>1</v>
      </c>
      <c r="F19" s="3" t="s">
        <v>145</v>
      </c>
      <c r="G19" s="3" t="s">
        <v>436</v>
      </c>
      <c r="H19" t="str">
        <f t="shared" si="0"/>
        <v>group_concat(if(concept_id=2157,value_coded,null) order by value_coded separator ' // ') as arvs_taken_in_past,</v>
      </c>
      <c r="I19" t="str">
        <f t="shared" si="1"/>
        <v>arvs_taken_in_past varchar(1000),</v>
      </c>
    </row>
    <row r="20" spans="1:9" x14ac:dyDescent="0.35">
      <c r="A20" s="3">
        <v>1187</v>
      </c>
      <c r="B20" s="1" t="s">
        <v>114</v>
      </c>
      <c r="C20" s="1" t="s">
        <v>113</v>
      </c>
      <c r="D20" s="3" t="s">
        <v>115</v>
      </c>
      <c r="E20" s="3" t="b">
        <v>1</v>
      </c>
      <c r="F20" s="3" t="s">
        <v>145</v>
      </c>
      <c r="G20" s="3" t="s">
        <v>436</v>
      </c>
      <c r="H20" t="str">
        <f t="shared" si="0"/>
        <v>group_concat(if(concept_id=1187,value_coded,null) order by value_coded separator ' // ') as newborn_arv_prophylaxis,</v>
      </c>
      <c r="I20" t="str">
        <f t="shared" si="1"/>
        <v>newborn_arv_prophylaxis varchar(1000),</v>
      </c>
    </row>
    <row r="21" spans="1:9" x14ac:dyDescent="0.35">
      <c r="A21" s="3">
        <v>1387</v>
      </c>
      <c r="B21" s="1" t="s">
        <v>207</v>
      </c>
      <c r="C21" s="1" t="s">
        <v>208</v>
      </c>
      <c r="D21" s="3" t="s">
        <v>209</v>
      </c>
      <c r="E21" s="3"/>
      <c r="F21" s="3" t="s">
        <v>145</v>
      </c>
      <c r="G21" s="3" t="s">
        <v>436</v>
      </c>
      <c r="H21" t="str">
        <f t="shared" si="0"/>
        <v>min(if(concept_id=1387,value_coded,null)) as peds_arvs_given_in_newborn_period,</v>
      </c>
      <c r="I21" t="str">
        <f t="shared" si="1"/>
        <v>peds_arvs_given_in_newborn_period int,</v>
      </c>
    </row>
    <row r="22" spans="1:9" x14ac:dyDescent="0.35">
      <c r="A22" s="3">
        <v>966</v>
      </c>
      <c r="B22" s="1" t="s">
        <v>38</v>
      </c>
      <c r="C22" s="1" t="s">
        <v>37</v>
      </c>
      <c r="D22" s="3" t="s">
        <v>451</v>
      </c>
      <c r="E22" s="3" t="b">
        <v>1</v>
      </c>
      <c r="F22" s="3" t="s">
        <v>145</v>
      </c>
      <c r="G22" s="3" t="s">
        <v>436</v>
      </c>
      <c r="H22" t="str">
        <f t="shared" si="0"/>
        <v>group_concat(if(concept_id=966,value_coded,null) order by value_coded separator ' // ') as pmtct_cur_arvs,</v>
      </c>
      <c r="I22" t="str">
        <f t="shared" si="1"/>
        <v>pmtct_cur_arvs varchar(1000),</v>
      </c>
    </row>
    <row r="23" spans="1:9" x14ac:dyDescent="0.35">
      <c r="A23" s="3">
        <v>1086</v>
      </c>
      <c r="B23" s="1" t="s">
        <v>74</v>
      </c>
      <c r="C23" s="1" t="s">
        <v>75</v>
      </c>
      <c r="D23" s="3" t="s">
        <v>76</v>
      </c>
      <c r="E23" s="3" t="b">
        <v>1</v>
      </c>
      <c r="F23" s="3" t="s">
        <v>145</v>
      </c>
      <c r="G23" s="3" t="s">
        <v>436</v>
      </c>
      <c r="H23" t="str">
        <f t="shared" si="0"/>
        <v>group_concat(if(concept_id=1086,value_coded,null) order by value_coded separator ' // ') as pmtct_previous_arvs,</v>
      </c>
      <c r="I23" t="str">
        <f t="shared" si="1"/>
        <v>pmtct_previous_arvs varchar(1000),</v>
      </c>
    </row>
    <row r="24" spans="1:9" x14ac:dyDescent="0.35">
      <c r="A24" s="3">
        <v>1147</v>
      </c>
      <c r="B24" s="1" t="s">
        <v>99</v>
      </c>
      <c r="C24" s="1" t="s">
        <v>100</v>
      </c>
      <c r="D24" s="3" t="s">
        <v>449</v>
      </c>
      <c r="E24" s="3" t="b">
        <v>1</v>
      </c>
      <c r="F24" s="3" t="s">
        <v>145</v>
      </c>
      <c r="G24" s="3" t="s">
        <v>436</v>
      </c>
      <c r="H24" t="str">
        <f t="shared" si="0"/>
        <v>group_concat(if(concept_id=1147,value_coded,null) order by value_coded separator ' // ') as pmtct_arvs_while_preg,</v>
      </c>
      <c r="I24" t="str">
        <f t="shared" si="1"/>
        <v>pmtct_arvs_while_preg varchar(1000),</v>
      </c>
    </row>
    <row r="25" spans="1:9" x14ac:dyDescent="0.35">
      <c r="A25" s="3">
        <v>1176</v>
      </c>
      <c r="B25" s="1" t="s">
        <v>108</v>
      </c>
      <c r="C25" s="1" t="s">
        <v>107</v>
      </c>
      <c r="D25" s="3" t="s">
        <v>112</v>
      </c>
      <c r="E25" s="3" t="b">
        <v>1</v>
      </c>
      <c r="F25" s="3" t="s">
        <v>145</v>
      </c>
      <c r="G25" s="3" t="s">
        <v>436</v>
      </c>
      <c r="H25" t="str">
        <f t="shared" si="0"/>
        <v>group_concat(if(concept_id=1176,value_coded,null) order by value_coded separator ' // ') as pmtct_hx_arvs,</v>
      </c>
      <c r="I25" t="str">
        <f t="shared" si="1"/>
        <v>pmtct_hx_arvs varchar(1000),</v>
      </c>
    </row>
    <row r="26" spans="1:9" x14ac:dyDescent="0.35">
      <c r="A26" s="3">
        <v>1181</v>
      </c>
      <c r="B26" s="1" t="s">
        <v>110</v>
      </c>
      <c r="C26" s="1" t="s">
        <v>109</v>
      </c>
      <c r="D26" s="3" t="s">
        <v>111</v>
      </c>
      <c r="E26" s="3"/>
      <c r="F26" s="3" t="s">
        <v>145</v>
      </c>
      <c r="G26" s="3" t="s">
        <v>436</v>
      </c>
      <c r="H26" t="str">
        <f t="shared" si="0"/>
        <v>min(if(concept_id=1181,value_coded,null)) as pmtct_hx_arvs_dose,</v>
      </c>
      <c r="I26" t="str">
        <f t="shared" si="1"/>
        <v>pmtct_hx_arvs_dose int,</v>
      </c>
    </row>
    <row r="27" spans="1:9" x14ac:dyDescent="0.35">
      <c r="A27" s="3">
        <v>1499</v>
      </c>
      <c r="B27" s="1" t="s">
        <v>219</v>
      </c>
      <c r="C27" s="1" t="s">
        <v>220</v>
      </c>
      <c r="D27" s="3" t="s">
        <v>221</v>
      </c>
      <c r="E27" s="3"/>
      <c r="F27" s="3" t="s">
        <v>452</v>
      </c>
      <c r="G27" s="3" t="s">
        <v>436</v>
      </c>
      <c r="H27" t="str">
        <f t="shared" si="0"/>
        <v>min(if(concept_id=1499,value_datetime,null)) as arvs_start_date,</v>
      </c>
      <c r="I27" t="str">
        <f t="shared" si="1"/>
        <v>arvs_start_date datetime,</v>
      </c>
    </row>
    <row r="28" spans="1:9" x14ac:dyDescent="0.35">
      <c r="A28" s="3">
        <v>1719</v>
      </c>
      <c r="B28" s="1" t="s">
        <v>258</v>
      </c>
      <c r="C28" s="1" t="s">
        <v>259</v>
      </c>
      <c r="D28" s="3" t="s">
        <v>260</v>
      </c>
      <c r="E28" s="3"/>
      <c r="F28" s="3" t="s">
        <v>191</v>
      </c>
      <c r="G28" s="3" t="s">
        <v>436</v>
      </c>
      <c r="H28" t="str">
        <f t="shared" si="0"/>
        <v>min(if(concept_id=1719,value_numeric,null)) as arv_past_week_days_missed,</v>
      </c>
      <c r="I28" t="str">
        <f t="shared" si="1"/>
        <v>arv_past_week_days_missed double,</v>
      </c>
    </row>
    <row r="29" spans="1:9" x14ac:dyDescent="0.35">
      <c r="A29" s="3">
        <v>12</v>
      </c>
      <c r="B29" s="3" t="s">
        <v>4</v>
      </c>
      <c r="C29" s="3" t="s">
        <v>5</v>
      </c>
      <c r="D29" s="3" t="s">
        <v>6</v>
      </c>
      <c r="E29" s="3"/>
      <c r="F29" s="3" t="s">
        <v>145</v>
      </c>
      <c r="G29" s="3" t="s">
        <v>435</v>
      </c>
      <c r="H29" t="str">
        <f t="shared" si="0"/>
        <v>min(if(concept_id=12,value_coded,null)) as chest_xray,</v>
      </c>
      <c r="I29" t="str">
        <f t="shared" si="1"/>
        <v>chest_xray int,</v>
      </c>
    </row>
    <row r="30" spans="1:9" x14ac:dyDescent="0.35">
      <c r="A30" s="3">
        <v>45</v>
      </c>
      <c r="B30" s="1" t="s">
        <v>10</v>
      </c>
      <c r="C30" s="1" t="s">
        <v>11</v>
      </c>
      <c r="D30" s="3" t="s">
        <v>12</v>
      </c>
      <c r="E30" s="3"/>
      <c r="F30" s="3" t="s">
        <v>145</v>
      </c>
      <c r="G30" s="3" t="s">
        <v>435</v>
      </c>
      <c r="H30" t="str">
        <f t="shared" si="0"/>
        <v>min(if(concept_id=45,value_coded,null)) as urine_pregnancy_test,</v>
      </c>
      <c r="I30" t="str">
        <f t="shared" si="1"/>
        <v>urine_pregnancy_test int,</v>
      </c>
    </row>
    <row r="31" spans="1:9" x14ac:dyDescent="0.35">
      <c r="A31" s="3">
        <v>299</v>
      </c>
      <c r="B31" s="1" t="s">
        <v>13</v>
      </c>
      <c r="C31" s="1" t="s">
        <v>14</v>
      </c>
      <c r="D31" s="3" t="s">
        <v>15</v>
      </c>
      <c r="E31" s="3"/>
      <c r="F31" s="3" t="s">
        <v>145</v>
      </c>
      <c r="G31" s="3" t="s">
        <v>435</v>
      </c>
      <c r="H31" t="str">
        <f t="shared" si="0"/>
        <v>min(if(concept_id=299,value_coded,null)) as vdrl,</v>
      </c>
      <c r="I31" t="str">
        <f t="shared" si="1"/>
        <v>vdrl int,</v>
      </c>
    </row>
    <row r="32" spans="1:9" x14ac:dyDescent="0.35">
      <c r="A32" s="3">
        <v>307</v>
      </c>
      <c r="B32" s="1" t="s">
        <v>16</v>
      </c>
      <c r="C32" s="1" t="s">
        <v>17</v>
      </c>
      <c r="D32" s="3" t="s">
        <v>18</v>
      </c>
      <c r="E32" s="3"/>
      <c r="F32" s="3" t="s">
        <v>145</v>
      </c>
      <c r="G32" s="3" t="s">
        <v>435</v>
      </c>
      <c r="H32" t="str">
        <f t="shared" si="0"/>
        <v>min(if(concept_id=307,value_coded,null)) as sputum_afb,</v>
      </c>
      <c r="I32" t="str">
        <f t="shared" si="1"/>
        <v>sputum_afb int,</v>
      </c>
    </row>
    <row r="33" spans="1:9" x14ac:dyDescent="0.35">
      <c r="A33" s="3">
        <v>1030</v>
      </c>
      <c r="B33" s="1" t="s">
        <v>40</v>
      </c>
      <c r="C33" s="1" t="s">
        <v>39</v>
      </c>
      <c r="D33" s="3" t="s">
        <v>41</v>
      </c>
      <c r="E33" s="3"/>
      <c r="F33" s="3" t="s">
        <v>145</v>
      </c>
      <c r="G33" s="3" t="s">
        <v>435</v>
      </c>
      <c r="H33" t="str">
        <f t="shared" si="0"/>
        <v>min(if(concept_id=1030,value_coded,null)) as hiv_dna_pcr,</v>
      </c>
      <c r="I33" t="str">
        <f t="shared" si="1"/>
        <v>hiv_dna_pcr int,</v>
      </c>
    </row>
    <row r="34" spans="1:9" x14ac:dyDescent="0.35">
      <c r="A34" s="3">
        <v>1031</v>
      </c>
      <c r="B34" s="1" t="s">
        <v>43</v>
      </c>
      <c r="C34" s="1" t="s">
        <v>42</v>
      </c>
      <c r="D34" s="3" t="s">
        <v>46</v>
      </c>
      <c r="E34" s="3"/>
      <c r="F34" s="3" t="s">
        <v>145</v>
      </c>
      <c r="G34" s="3" t="s">
        <v>435</v>
      </c>
      <c r="H34" t="str">
        <f t="shared" si="0"/>
        <v>min(if(concept_id=1031,value_coded,null)) as syphylis_tpha_titer,</v>
      </c>
      <c r="I34" t="str">
        <f t="shared" si="1"/>
        <v>syphylis_tpha_titer int,</v>
      </c>
    </row>
    <row r="35" spans="1:9" x14ac:dyDescent="0.35">
      <c r="A35" s="3">
        <v>1032</v>
      </c>
      <c r="B35" s="1" t="s">
        <v>44</v>
      </c>
      <c r="C35" s="1" t="s">
        <v>45</v>
      </c>
      <c r="D35" s="3" t="s">
        <v>47</v>
      </c>
      <c r="E35" s="3"/>
      <c r="F35" s="3" t="s">
        <v>145</v>
      </c>
      <c r="G35" s="3" t="s">
        <v>435</v>
      </c>
      <c r="H35" t="str">
        <f t="shared" si="0"/>
        <v>min(if(concept_id=1032,value_coded,null)) as syphylis_tpha_qual,</v>
      </c>
      <c r="I35" t="str">
        <f t="shared" si="1"/>
        <v>syphylis_tpha_qual int,</v>
      </c>
    </row>
    <row r="36" spans="1:9" x14ac:dyDescent="0.35">
      <c r="A36" s="3">
        <v>1039</v>
      </c>
      <c r="B36" s="1" t="s">
        <v>48</v>
      </c>
      <c r="C36" s="1" t="s">
        <v>49</v>
      </c>
      <c r="D36" s="3" t="s">
        <v>50</v>
      </c>
      <c r="E36" s="3"/>
      <c r="F36" s="3" t="s">
        <v>145</v>
      </c>
      <c r="G36" s="3" t="s">
        <v>435</v>
      </c>
      <c r="H36" t="str">
        <f t="shared" si="0"/>
        <v>min(if(concept_id=1039,value_coded,null)) as tv_pcr,</v>
      </c>
      <c r="I36" t="str">
        <f t="shared" si="1"/>
        <v>tv_pcr int,</v>
      </c>
    </row>
    <row r="37" spans="1:9" x14ac:dyDescent="0.35">
      <c r="A37" s="3">
        <v>1040</v>
      </c>
      <c r="B37" s="1" t="s">
        <v>51</v>
      </c>
      <c r="C37" s="1" t="s">
        <v>52</v>
      </c>
      <c r="D37" s="3" t="s">
        <v>53</v>
      </c>
      <c r="E37" s="3"/>
      <c r="F37" s="3" t="s">
        <v>145</v>
      </c>
      <c r="G37" s="3" t="s">
        <v>435</v>
      </c>
      <c r="H37" t="str">
        <f t="shared" si="0"/>
        <v>min(if(concept_id=1040,value_coded,null)) as hiv_rapid_test,</v>
      </c>
      <c r="I37" t="str">
        <f t="shared" si="1"/>
        <v>hiv_rapid_test int,</v>
      </c>
    </row>
    <row r="38" spans="1:9" x14ac:dyDescent="0.35">
      <c r="A38" s="3">
        <v>1042</v>
      </c>
      <c r="B38" s="1" t="s">
        <v>54</v>
      </c>
      <c r="C38" s="1" t="s">
        <v>55</v>
      </c>
      <c r="D38" s="3" t="s">
        <v>56</v>
      </c>
      <c r="E38" s="3"/>
      <c r="F38" s="3" t="s">
        <v>145</v>
      </c>
      <c r="G38" s="3" t="s">
        <v>435</v>
      </c>
      <c r="H38" t="str">
        <f t="shared" si="0"/>
        <v>min(if(concept_id=1042,value_coded,null)) as hiv_long_elisa,</v>
      </c>
      <c r="I38" t="str">
        <f t="shared" si="1"/>
        <v>hiv_long_elisa int,</v>
      </c>
    </row>
    <row r="39" spans="1:9" x14ac:dyDescent="0.35">
      <c r="A39" s="3">
        <v>1047</v>
      </c>
      <c r="B39" s="1" t="s">
        <v>57</v>
      </c>
      <c r="C39" s="1" t="s">
        <v>58</v>
      </c>
      <c r="D39" s="3" t="s">
        <v>59</v>
      </c>
      <c r="E39" s="3"/>
      <c r="F39" s="3" t="s">
        <v>145</v>
      </c>
      <c r="G39" s="3" t="s">
        <v>435</v>
      </c>
      <c r="H39" t="str">
        <f t="shared" si="0"/>
        <v>min(if(concept_id=1047,value_coded,null)) as western_blot,</v>
      </c>
      <c r="I39" t="str">
        <f t="shared" si="1"/>
        <v>western_blot int,</v>
      </c>
    </row>
    <row r="40" spans="1:9" x14ac:dyDescent="0.35">
      <c r="A40" s="3">
        <v>1305</v>
      </c>
      <c r="B40" s="1" t="s">
        <v>195</v>
      </c>
      <c r="C40" s="1" t="s">
        <v>196</v>
      </c>
      <c r="D40" s="3" t="s">
        <v>197</v>
      </c>
      <c r="E40" s="3"/>
      <c r="F40" s="3" t="s">
        <v>145</v>
      </c>
      <c r="G40" s="3" t="s">
        <v>435</v>
      </c>
      <c r="H40" t="str">
        <f t="shared" si="0"/>
        <v>min(if(concept_id=1305,value_coded,null)) as hiv_vl_qual,</v>
      </c>
      <c r="I40" t="str">
        <f t="shared" si="1"/>
        <v>hiv_vl_qual int,</v>
      </c>
    </row>
    <row r="41" spans="1:9" x14ac:dyDescent="0.35">
      <c r="A41" s="3">
        <v>21</v>
      </c>
      <c r="B41" s="3" t="s">
        <v>7</v>
      </c>
      <c r="C41" s="1" t="s">
        <v>8</v>
      </c>
      <c r="D41" s="3" t="s">
        <v>9</v>
      </c>
      <c r="E41" s="3"/>
      <c r="F41" s="3" t="s">
        <v>191</v>
      </c>
      <c r="G41" s="3" t="s">
        <v>435</v>
      </c>
      <c r="H41" t="str">
        <f t="shared" si="0"/>
        <v>min(if(concept_id=21,value_numeric,null)) as hemoglobin,</v>
      </c>
      <c r="I41" t="str">
        <f t="shared" si="1"/>
        <v>hemoglobin double,</v>
      </c>
    </row>
    <row r="42" spans="1:9" x14ac:dyDescent="0.35">
      <c r="A42" s="3">
        <v>653</v>
      </c>
      <c r="B42" s="1" t="s">
        <v>22</v>
      </c>
      <c r="C42" s="1" t="s">
        <v>23</v>
      </c>
      <c r="D42" s="3" t="s">
        <v>26</v>
      </c>
      <c r="E42" s="3"/>
      <c r="F42" s="3" t="s">
        <v>191</v>
      </c>
      <c r="G42" s="3" t="s">
        <v>435</v>
      </c>
      <c r="H42" t="str">
        <f t="shared" si="0"/>
        <v>min(if(concept_id=653,value_numeric,null)) as ast,</v>
      </c>
      <c r="I42" t="str">
        <f t="shared" si="1"/>
        <v>ast double,</v>
      </c>
    </row>
    <row r="43" spans="1:9" x14ac:dyDescent="0.35">
      <c r="A43" s="3">
        <v>654</v>
      </c>
      <c r="B43" s="1" t="s">
        <v>24</v>
      </c>
      <c r="C43" s="1" t="s">
        <v>25</v>
      </c>
      <c r="D43" s="3" t="s">
        <v>27</v>
      </c>
      <c r="E43" s="3"/>
      <c r="F43" s="3" t="s">
        <v>191</v>
      </c>
      <c r="G43" s="3" t="s">
        <v>435</v>
      </c>
      <c r="H43" t="str">
        <f t="shared" si="0"/>
        <v>min(if(concept_id=654,value_numeric,null)) as alt,</v>
      </c>
      <c r="I43" t="str">
        <f t="shared" si="1"/>
        <v>alt double,</v>
      </c>
    </row>
    <row r="44" spans="1:9" x14ac:dyDescent="0.35">
      <c r="A44" s="3">
        <v>730</v>
      </c>
      <c r="B44" s="1" t="s">
        <v>28</v>
      </c>
      <c r="C44" s="1" t="s">
        <v>29</v>
      </c>
      <c r="D44" s="3" t="s">
        <v>30</v>
      </c>
      <c r="E44" s="3"/>
      <c r="F44" s="3" t="s">
        <v>191</v>
      </c>
      <c r="G44" s="3" t="s">
        <v>435</v>
      </c>
      <c r="H44" t="str">
        <f t="shared" si="0"/>
        <v>min(if(concept_id=730,value_numeric,null)) as cd4_percent,</v>
      </c>
      <c r="I44" t="str">
        <f t="shared" si="1"/>
        <v>cd4_percent double,</v>
      </c>
    </row>
    <row r="45" spans="1:9" x14ac:dyDescent="0.35">
      <c r="A45" s="3">
        <v>790</v>
      </c>
      <c r="B45" s="1" t="s">
        <v>31</v>
      </c>
      <c r="C45" s="1" t="s">
        <v>32</v>
      </c>
      <c r="D45" s="3" t="s">
        <v>33</v>
      </c>
      <c r="E45" s="3"/>
      <c r="F45" s="3" t="s">
        <v>191</v>
      </c>
      <c r="G45" s="3" t="s">
        <v>435</v>
      </c>
      <c r="H45" t="str">
        <f t="shared" si="0"/>
        <v>min(if(concept_id=790,value_numeric,null)) as creatinine,</v>
      </c>
      <c r="I45" t="str">
        <f t="shared" si="1"/>
        <v>creatinine double,</v>
      </c>
    </row>
    <row r="46" spans="1:9" x14ac:dyDescent="0.35">
      <c r="A46" s="3">
        <v>856</v>
      </c>
      <c r="B46" s="1" t="s">
        <v>34</v>
      </c>
      <c r="C46" s="1" t="s">
        <v>35</v>
      </c>
      <c r="D46" s="3" t="s">
        <v>36</v>
      </c>
      <c r="E46" s="3"/>
      <c r="F46" s="3" t="s">
        <v>191</v>
      </c>
      <c r="G46" s="3" t="s">
        <v>435</v>
      </c>
      <c r="H46" t="str">
        <f t="shared" si="0"/>
        <v>min(if(concept_id=856,value_numeric,null)) as viral_load,</v>
      </c>
      <c r="I46" t="str">
        <f t="shared" si="1"/>
        <v>viral_load double,</v>
      </c>
    </row>
    <row r="47" spans="1:9" x14ac:dyDescent="0.35">
      <c r="A47" s="3">
        <v>5497</v>
      </c>
      <c r="B47" s="1" t="s">
        <v>370</v>
      </c>
      <c r="C47" s="1" t="s">
        <v>371</v>
      </c>
      <c r="D47" s="3" t="s">
        <v>373</v>
      </c>
      <c r="E47" s="3"/>
      <c r="F47" s="3" t="s">
        <v>191</v>
      </c>
      <c r="G47" s="3" t="s">
        <v>435</v>
      </c>
      <c r="H47" t="str">
        <f t="shared" si="0"/>
        <v>min(if(concept_id=5497,value_numeric,null)) as cd4_count,</v>
      </c>
      <c r="I47" t="str">
        <f t="shared" si="1"/>
        <v>cd4_count double,</v>
      </c>
    </row>
    <row r="48" spans="1:9" x14ac:dyDescent="0.35">
      <c r="A48" s="3">
        <v>1109</v>
      </c>
      <c r="B48" s="1" t="s">
        <v>84</v>
      </c>
      <c r="C48" s="1" t="s">
        <v>85</v>
      </c>
      <c r="D48" s="3" t="s">
        <v>86</v>
      </c>
      <c r="E48" s="3"/>
      <c r="F48" s="3" t="s">
        <v>145</v>
      </c>
      <c r="G48" s="3" t="s">
        <v>440</v>
      </c>
      <c r="H48" t="str">
        <f t="shared" si="0"/>
        <v>min(if(concept_id=1109,value_coded,null)) as pcp_prophy_current,</v>
      </c>
      <c r="I48" t="str">
        <f t="shared" si="1"/>
        <v>pcp_prophy_current int,</v>
      </c>
    </row>
    <row r="49" spans="1:9" x14ac:dyDescent="0.35">
      <c r="A49" s="3">
        <v>1112</v>
      </c>
      <c r="B49" s="1" t="s">
        <v>96</v>
      </c>
      <c r="C49" s="1" t="s">
        <v>97</v>
      </c>
      <c r="D49" s="3" t="s">
        <v>98</v>
      </c>
      <c r="E49" s="3"/>
      <c r="F49" s="3" t="s">
        <v>145</v>
      </c>
      <c r="G49" s="3" t="s">
        <v>440</v>
      </c>
      <c r="H49" t="str">
        <f t="shared" si="0"/>
        <v>min(if(concept_id=1112,value_coded,null)) as crypto_tx_current,</v>
      </c>
      <c r="I49" t="str">
        <f t="shared" si="1"/>
        <v>crypto_tx_current int,</v>
      </c>
    </row>
    <row r="50" spans="1:9" x14ac:dyDescent="0.35">
      <c r="A50" s="3">
        <v>1193</v>
      </c>
      <c r="B50" s="1" t="s">
        <v>121</v>
      </c>
      <c r="C50" s="1" t="s">
        <v>120</v>
      </c>
      <c r="D50" s="3" t="s">
        <v>122</v>
      </c>
      <c r="E50" s="3" t="b">
        <v>1</v>
      </c>
      <c r="F50" s="3" t="s">
        <v>145</v>
      </c>
      <c r="G50" s="3" t="s">
        <v>440</v>
      </c>
      <c r="H50" t="str">
        <f t="shared" si="0"/>
        <v>group_concat(if(concept_id=1193,value_coded,null) order by value_coded separator ' // ') as current_med,</v>
      </c>
      <c r="I50" t="str">
        <f t="shared" si="1"/>
        <v>current_med varchar(1000),</v>
      </c>
    </row>
    <row r="51" spans="1:9" x14ac:dyDescent="0.35">
      <c r="A51" s="3">
        <v>1261</v>
      </c>
      <c r="B51" s="1" t="s">
        <v>155</v>
      </c>
      <c r="C51" s="1" t="s">
        <v>156</v>
      </c>
      <c r="D51" s="3" t="s">
        <v>157</v>
      </c>
      <c r="E51" s="3"/>
      <c r="F51" s="3" t="s">
        <v>145</v>
      </c>
      <c r="G51" s="3" t="s">
        <v>440</v>
      </c>
      <c r="H51" t="str">
        <f t="shared" si="0"/>
        <v>min(if(concept_id=1261,value_coded,null)) as pcp_prophy_plan,</v>
      </c>
      <c r="I51" t="str">
        <f t="shared" si="1"/>
        <v>pcp_prophy_plan int,</v>
      </c>
    </row>
    <row r="52" spans="1:9" x14ac:dyDescent="0.35">
      <c r="A52" s="3">
        <v>1263</v>
      </c>
      <c r="B52" s="1" t="s">
        <v>159</v>
      </c>
      <c r="C52" s="1" t="s">
        <v>158</v>
      </c>
      <c r="D52" s="3" t="s">
        <v>160</v>
      </c>
      <c r="E52" s="3"/>
      <c r="F52" s="3" t="s">
        <v>145</v>
      </c>
      <c r="G52" s="3" t="s">
        <v>440</v>
      </c>
      <c r="H52" t="str">
        <f t="shared" si="0"/>
        <v>min(if(concept_id=1263,value_coded,null)) as pcp_prophy_started,</v>
      </c>
      <c r="I52" t="str">
        <f t="shared" si="1"/>
        <v>pcp_prophy_started int,</v>
      </c>
    </row>
    <row r="53" spans="1:9" x14ac:dyDescent="0.35">
      <c r="A53" s="3">
        <v>1277</v>
      </c>
      <c r="B53" s="1" t="s">
        <v>183</v>
      </c>
      <c r="C53" s="1" t="s">
        <v>182</v>
      </c>
      <c r="D53" s="3" t="s">
        <v>184</v>
      </c>
      <c r="E53" s="3"/>
      <c r="F53" s="3" t="s">
        <v>145</v>
      </c>
      <c r="G53" s="3" t="s">
        <v>440</v>
      </c>
      <c r="H53" t="str">
        <f t="shared" si="0"/>
        <v>min(if(concept_id=1277,value_coded,null)) as crypto_tx_plan,</v>
      </c>
      <c r="I53" t="str">
        <f t="shared" si="1"/>
        <v>crypto_tx_plan int,</v>
      </c>
    </row>
    <row r="54" spans="1:9" x14ac:dyDescent="0.35">
      <c r="A54" s="3">
        <v>1278</v>
      </c>
      <c r="B54" s="1" t="s">
        <v>185</v>
      </c>
      <c r="C54" s="1" t="s">
        <v>186</v>
      </c>
      <c r="D54" s="3" t="s">
        <v>187</v>
      </c>
      <c r="E54" s="3"/>
      <c r="F54" s="3" t="s">
        <v>145</v>
      </c>
      <c r="G54" s="3" t="s">
        <v>440</v>
      </c>
      <c r="H54" t="str">
        <f t="shared" si="0"/>
        <v>min(if(concept_id=1278,value_coded,null)) as crypto_tx,</v>
      </c>
      <c r="I54" t="str">
        <f t="shared" si="1"/>
        <v>crypto_tx int,</v>
      </c>
    </row>
    <row r="55" spans="1:9" x14ac:dyDescent="0.35">
      <c r="A55" s="3">
        <v>1637</v>
      </c>
      <c r="B55" s="1" t="s">
        <v>246</v>
      </c>
      <c r="C55" s="1" t="s">
        <v>247</v>
      </c>
      <c r="D55" s="3" t="s">
        <v>248</v>
      </c>
      <c r="E55" s="3" t="b">
        <v>1</v>
      </c>
      <c r="F55" s="3" t="s">
        <v>145</v>
      </c>
      <c r="G55" s="3" t="s">
        <v>440</v>
      </c>
      <c r="H55" t="str">
        <f t="shared" si="0"/>
        <v>group_concat(if(concept_id=1637,value_coded,null) order by value_coded separator ' // ') as meds_used_past_three_months,</v>
      </c>
      <c r="I55" t="str">
        <f t="shared" si="1"/>
        <v>meds_used_past_three_months varchar(1000),</v>
      </c>
    </row>
    <row r="56" spans="1:9" x14ac:dyDescent="0.35">
      <c r="A56" s="3">
        <v>1668</v>
      </c>
      <c r="B56" s="1" t="s">
        <v>249</v>
      </c>
      <c r="C56" s="1" t="s">
        <v>250</v>
      </c>
      <c r="D56" s="3" t="s">
        <v>251</v>
      </c>
      <c r="E56" s="3" t="b">
        <v>1</v>
      </c>
      <c r="F56" s="3" t="s">
        <v>145</v>
      </c>
      <c r="G56" s="3" t="s">
        <v>440</v>
      </c>
      <c r="H56" t="str">
        <f t="shared" si="0"/>
        <v>group_concat(if(concept_id=1668,value_coded,null) order by value_coded separator ' // ') as missed_med_reason,</v>
      </c>
      <c r="I56" t="str">
        <f t="shared" si="1"/>
        <v>missed_med_reason varchar(1000),</v>
      </c>
    </row>
    <row r="57" spans="1:9" x14ac:dyDescent="0.35">
      <c r="A57" s="3">
        <v>1879</v>
      </c>
      <c r="B57" s="1" t="s">
        <v>291</v>
      </c>
      <c r="C57" s="1" t="s">
        <v>292</v>
      </c>
      <c r="D57" s="3" t="s">
        <v>293</v>
      </c>
      <c r="E57" s="3" t="b">
        <v>1</v>
      </c>
      <c r="F57" s="3" t="s">
        <v>145</v>
      </c>
      <c r="G57" s="3" t="s">
        <v>440</v>
      </c>
      <c r="H57" t="str">
        <f t="shared" si="0"/>
        <v>group_concat(if(concept_id=1879,value_coded,null) order by value_coded separator ' // ') as toxicity,</v>
      </c>
      <c r="I57" t="str">
        <f t="shared" si="1"/>
        <v>toxicity varchar(1000),</v>
      </c>
    </row>
    <row r="58" spans="1:9" x14ac:dyDescent="0.35">
      <c r="A58" s="3">
        <v>1895</v>
      </c>
      <c r="B58" s="1" t="s">
        <v>294</v>
      </c>
      <c r="C58" s="1" t="s">
        <v>295</v>
      </c>
      <c r="D58" s="3" t="s">
        <v>296</v>
      </c>
      <c r="E58" s="3" t="b">
        <v>1</v>
      </c>
      <c r="F58" s="3" t="s">
        <v>145</v>
      </c>
      <c r="G58" s="3" t="s">
        <v>440</v>
      </c>
      <c r="H58" t="str">
        <f t="shared" si="0"/>
        <v>group_concat(if(concept_id=1895,value_coded,null) order by value_coded separator ' // ') as med_added,</v>
      </c>
      <c r="I58" t="str">
        <f t="shared" si="1"/>
        <v>med_added varchar(1000),</v>
      </c>
    </row>
    <row r="59" spans="1:9" x14ac:dyDescent="0.35">
      <c r="A59" s="3">
        <v>2250</v>
      </c>
      <c r="B59" s="1" t="s">
        <v>347</v>
      </c>
      <c r="C59" s="1" t="s">
        <v>348</v>
      </c>
      <c r="D59" s="3" t="s">
        <v>349</v>
      </c>
      <c r="E59" s="3"/>
      <c r="F59" s="3" t="s">
        <v>145</v>
      </c>
      <c r="G59" s="3" t="s">
        <v>440</v>
      </c>
      <c r="H59" t="str">
        <f t="shared" si="0"/>
        <v>min(if(concept_id=2250,value_coded,null)) as on_septrin,</v>
      </c>
      <c r="I59" t="str">
        <f t="shared" si="1"/>
        <v>on_septrin int,</v>
      </c>
    </row>
    <row r="60" spans="1:9" x14ac:dyDescent="0.35">
      <c r="A60" s="3">
        <v>8346</v>
      </c>
      <c r="B60" s="1" t="s">
        <v>427</v>
      </c>
      <c r="C60" s="1" t="s">
        <v>428</v>
      </c>
      <c r="D60" s="3" t="s">
        <v>429</v>
      </c>
      <c r="E60" s="3" t="b">
        <v>1</v>
      </c>
      <c r="F60" s="3" t="s">
        <v>145</v>
      </c>
      <c r="G60" s="3" t="s">
        <v>440</v>
      </c>
      <c r="H60" t="str">
        <f t="shared" si="0"/>
        <v>group_concat(if(concept_id=8346,value_coded,null) order by value_coded separator ' // ') as oi_prophy_drug,</v>
      </c>
      <c r="I60" t="str">
        <f t="shared" si="1"/>
        <v>oi_prophy_drug varchar(1000),</v>
      </c>
    </row>
    <row r="61" spans="1:9" x14ac:dyDescent="0.35">
      <c r="A61" s="3">
        <v>1246</v>
      </c>
      <c r="B61" s="1" t="s">
        <v>135</v>
      </c>
      <c r="C61" s="1" t="s">
        <v>136</v>
      </c>
      <c r="D61" s="3" t="s">
        <v>137</v>
      </c>
      <c r="E61" s="3"/>
      <c r="F61" s="3" t="s">
        <v>138</v>
      </c>
      <c r="G61" s="3" t="s">
        <v>441</v>
      </c>
      <c r="H61" t="str">
        <f t="shared" si="0"/>
        <v>min(if(concept_id=1246,value_boolean,null)) as scheduled_visit,</v>
      </c>
      <c r="I61" t="str">
        <f t="shared" si="1"/>
        <v>scheduled_visit boolean,</v>
      </c>
    </row>
    <row r="62" spans="1:9" x14ac:dyDescent="0.35">
      <c r="A62" s="3">
        <v>1361</v>
      </c>
      <c r="B62" s="1" t="s">
        <v>201</v>
      </c>
      <c r="C62" s="1" t="s">
        <v>202</v>
      </c>
      <c r="D62" s="3" t="s">
        <v>203</v>
      </c>
      <c r="E62" s="3"/>
      <c r="F62" s="3" t="s">
        <v>138</v>
      </c>
      <c r="G62" s="3" t="s">
        <v>441</v>
      </c>
      <c r="H62" t="str">
        <f t="shared" si="0"/>
        <v>min(if(concept_id=1361,value_boolean,null)) as hiv_tested_prev,</v>
      </c>
      <c r="I62" t="str">
        <f t="shared" si="1"/>
        <v>hiv_tested_prev boolean,</v>
      </c>
    </row>
    <row r="63" spans="1:9" x14ac:dyDescent="0.35">
      <c r="A63" s="3">
        <v>1271</v>
      </c>
      <c r="B63" s="1" t="s">
        <v>179</v>
      </c>
      <c r="C63" s="1" t="s">
        <v>180</v>
      </c>
      <c r="D63" s="3" t="s">
        <v>181</v>
      </c>
      <c r="E63" s="3" t="b">
        <v>1</v>
      </c>
      <c r="F63" s="3" t="s">
        <v>145</v>
      </c>
      <c r="G63" s="3" t="s">
        <v>441</v>
      </c>
      <c r="H63" t="str">
        <f t="shared" si="0"/>
        <v>group_concat(if(concept_id=1271,value_coded,null) order by value_coded separator ' // ') as tests_ordered,</v>
      </c>
      <c r="I63" t="str">
        <f t="shared" si="1"/>
        <v>tests_ordered varchar(1000),</v>
      </c>
    </row>
    <row r="64" spans="1:9" x14ac:dyDescent="0.35">
      <c r="A64" s="3">
        <v>1285</v>
      </c>
      <c r="B64" s="1" t="s">
        <v>193</v>
      </c>
      <c r="C64" s="3" t="s">
        <v>192</v>
      </c>
      <c r="D64" s="3" t="s">
        <v>194</v>
      </c>
      <c r="E64" s="3"/>
      <c r="F64" s="3" t="s">
        <v>145</v>
      </c>
      <c r="G64" s="3" t="s">
        <v>441</v>
      </c>
      <c r="H64" t="str">
        <f t="shared" si="0"/>
        <v>min(if(concept_id=1285,value_coded,null)) as transfer_care,</v>
      </c>
      <c r="I64" t="str">
        <f t="shared" si="1"/>
        <v>transfer_care int,</v>
      </c>
    </row>
    <row r="65" spans="1:9" x14ac:dyDescent="0.35">
      <c r="A65" s="3">
        <v>1357</v>
      </c>
      <c r="B65" s="1" t="s">
        <v>199</v>
      </c>
      <c r="C65" s="1" t="s">
        <v>198</v>
      </c>
      <c r="D65" s="3" t="s">
        <v>200</v>
      </c>
      <c r="E65" s="3"/>
      <c r="F65" s="3" t="s">
        <v>145</v>
      </c>
      <c r="G65" s="3" t="s">
        <v>441</v>
      </c>
      <c r="H65" t="str">
        <f t="shared" si="0"/>
        <v>min(if(concept_id=1357,value_coded,null)) as hiv_test_result_this_visit,</v>
      </c>
      <c r="I65" t="str">
        <f t="shared" si="1"/>
        <v>hiv_test_result_this_visit int,</v>
      </c>
    </row>
    <row r="66" spans="1:9" x14ac:dyDescent="0.35">
      <c r="A66" s="3">
        <v>1591</v>
      </c>
      <c r="B66" s="1" t="s">
        <v>240</v>
      </c>
      <c r="C66" s="1" t="s">
        <v>241</v>
      </c>
      <c r="D66" s="3" t="s">
        <v>242</v>
      </c>
      <c r="E66" s="3"/>
      <c r="F66" s="3" t="s">
        <v>145</v>
      </c>
      <c r="G66" s="3" t="s">
        <v>441</v>
      </c>
      <c r="H66" t="str">
        <f t="shared" si="0"/>
        <v>min(if(concept_id=1591,value_coded,null)) as outreach_reason_contact_attempted,</v>
      </c>
      <c r="I66" t="str">
        <f t="shared" ref="I66:I130" si="2">IF(E66=TRUE,
D66&amp;" varchar(1000),",
IF(F66="coded",D66&amp;" int,",
IF(F66="numeric",D66&amp;" double,",
IF(F66="datetime",D66&amp;" datetime,",
IF(F66="boolean",D66&amp;" boolean,",
IF(F66="text",D66&amp;" varchar(1000),","")
)
)
)
))</f>
        <v>outreach_reason_contact_attempted int,</v>
      </c>
    </row>
    <row r="67" spans="1:9" x14ac:dyDescent="0.35">
      <c r="A67" s="3">
        <v>1596</v>
      </c>
      <c r="B67" s="1" t="s">
        <v>243</v>
      </c>
      <c r="C67" s="1" t="s">
        <v>244</v>
      </c>
      <c r="D67" s="3" t="s">
        <v>245</v>
      </c>
      <c r="E67" s="3"/>
      <c r="F67" s="3" t="s">
        <v>145</v>
      </c>
      <c r="G67" s="3" t="s">
        <v>441</v>
      </c>
      <c r="H67" t="str">
        <f t="shared" ref="H67:H131" si="3">IF(E67=TRUE,
  "group_concat(if(concept_id="&amp;A67&amp;",value_coded,null) order by value_coded separator ' // ') as "&amp;D67&amp;",",
   "min(if(concept_id="&amp;A67&amp;",value_"&amp;F67&amp;",null)) as "&amp;D67&amp;",")</f>
        <v>min(if(concept_id=1596,value_coded,null)) as outreach_reason_exited_care,</v>
      </c>
      <c r="I67" t="str">
        <f t="shared" si="2"/>
        <v>outreach_reason_exited_care int,</v>
      </c>
    </row>
    <row r="68" spans="1:9" x14ac:dyDescent="0.35">
      <c r="A68" s="3">
        <v>1705</v>
      </c>
      <c r="B68" s="1" t="s">
        <v>252</v>
      </c>
      <c r="C68" s="1" t="s">
        <v>253</v>
      </c>
      <c r="D68" s="3" t="s">
        <v>254</v>
      </c>
      <c r="E68" s="3" t="b">
        <v>1</v>
      </c>
      <c r="F68" s="3" t="s">
        <v>145</v>
      </c>
      <c r="G68" s="3" t="s">
        <v>441</v>
      </c>
      <c r="H68" t="str">
        <f t="shared" si="3"/>
        <v>group_concat(if(concept_id=1705,value_coded,null) order by value_coded separator ' // ') as recs_made,</v>
      </c>
      <c r="I68" t="str">
        <f t="shared" si="2"/>
        <v>recs_made varchar(1000),</v>
      </c>
    </row>
    <row r="69" spans="1:9" x14ac:dyDescent="0.35">
      <c r="A69" s="3">
        <v>1733</v>
      </c>
      <c r="B69" s="1" t="s">
        <v>261</v>
      </c>
      <c r="C69" s="1" t="s">
        <v>262</v>
      </c>
      <c r="D69" s="3" t="s">
        <v>263</v>
      </c>
      <c r="E69" s="3" t="b">
        <v>1</v>
      </c>
      <c r="F69" s="3" t="s">
        <v>145</v>
      </c>
      <c r="G69" s="3" t="s">
        <v>441</v>
      </c>
      <c r="H69" t="str">
        <f t="shared" si="3"/>
        <v>group_concat(if(concept_id=1733,value_coded,null) order by value_coded separator ' // ') as reason_for_missed_visit,</v>
      </c>
      <c r="I69" t="str">
        <f t="shared" si="2"/>
        <v>reason_for_missed_visit varchar(1000),</v>
      </c>
    </row>
    <row r="70" spans="1:9" x14ac:dyDescent="0.35">
      <c r="A70" s="3">
        <v>1834</v>
      </c>
      <c r="B70" s="1" t="s">
        <v>271</v>
      </c>
      <c r="C70" s="1" t="s">
        <v>270</v>
      </c>
      <c r="D70" s="3" t="s">
        <v>272</v>
      </c>
      <c r="E70" s="3" t="b">
        <v>1</v>
      </c>
      <c r="F70" s="3" t="s">
        <v>145</v>
      </c>
      <c r="G70" s="3" t="s">
        <v>441</v>
      </c>
      <c r="H70" t="str">
        <f t="shared" si="3"/>
        <v>group_concat(if(concept_id=1834,value_coded,null) order by value_coded separator ' // ') as reason_for_visit,</v>
      </c>
      <c r="I70" t="str">
        <f t="shared" si="2"/>
        <v>reason_for_visit varchar(1000),</v>
      </c>
    </row>
    <row r="71" spans="1:9" x14ac:dyDescent="0.35">
      <c r="A71" s="3">
        <v>1835</v>
      </c>
      <c r="B71" s="1" t="s">
        <v>274</v>
      </c>
      <c r="C71" s="1" t="s">
        <v>273</v>
      </c>
      <c r="D71" s="3" t="s">
        <v>275</v>
      </c>
      <c r="E71" s="3" t="b">
        <v>1</v>
      </c>
      <c r="F71" s="3" t="s">
        <v>145</v>
      </c>
      <c r="G71" s="3" t="s">
        <v>441</v>
      </c>
      <c r="H71" t="str">
        <f t="shared" si="3"/>
        <v>group_concat(if(concept_id=1835,value_coded,null) order by value_coded separator ' // ') as reasons_for_next_visit,</v>
      </c>
      <c r="I71" t="str">
        <f t="shared" si="2"/>
        <v>reasons_for_next_visit varchar(1000),</v>
      </c>
    </row>
    <row r="72" spans="1:9" x14ac:dyDescent="0.35">
      <c r="A72" s="3">
        <v>1839</v>
      </c>
      <c r="B72" s="1" t="s">
        <v>280</v>
      </c>
      <c r="C72" s="1" t="s">
        <v>279</v>
      </c>
      <c r="D72" s="3" t="s">
        <v>281</v>
      </c>
      <c r="E72" s="3"/>
      <c r="F72" s="3" t="s">
        <v>145</v>
      </c>
      <c r="G72" s="3" t="s">
        <v>441</v>
      </c>
      <c r="H72" t="str">
        <f t="shared" si="3"/>
        <v>min(if(concept_id=1839,value_coded,null)) as current_visit_type,</v>
      </c>
      <c r="I72" t="str">
        <f t="shared" si="2"/>
        <v>current_visit_type int,</v>
      </c>
    </row>
    <row r="73" spans="1:9" x14ac:dyDescent="0.35">
      <c r="A73" s="3">
        <v>7015</v>
      </c>
      <c r="B73" s="1" t="s">
        <v>421</v>
      </c>
      <c r="C73" s="1" t="s">
        <v>422</v>
      </c>
      <c r="D73" s="3" t="s">
        <v>423</v>
      </c>
      <c r="E73" s="3"/>
      <c r="F73" s="3" t="s">
        <v>145</v>
      </c>
      <c r="G73" s="3" t="s">
        <v>441</v>
      </c>
      <c r="H73" t="str">
        <f t="shared" si="3"/>
        <v>min(if(concept_id=7015,value_coded,null)) as transfer_in,</v>
      </c>
      <c r="I73" t="str">
        <f t="shared" si="2"/>
        <v>transfer_in int,</v>
      </c>
    </row>
    <row r="74" spans="1:9" x14ac:dyDescent="0.35">
      <c r="A74" s="3">
        <v>1502</v>
      </c>
      <c r="B74" s="1" t="s">
        <v>223</v>
      </c>
      <c r="C74" s="1" t="s">
        <v>222</v>
      </c>
      <c r="D74" s="3" t="s">
        <v>224</v>
      </c>
      <c r="E74" s="3"/>
      <c r="F74" s="3" t="s">
        <v>452</v>
      </c>
      <c r="G74" s="3" t="s">
        <v>441</v>
      </c>
      <c r="H74" t="str">
        <f t="shared" si="3"/>
        <v>min(if(concept_id=1502,value_datetime,null)) as rtc_date_express_care,</v>
      </c>
      <c r="I74" t="str">
        <f t="shared" si="2"/>
        <v>rtc_date_express_care datetime,</v>
      </c>
    </row>
    <row r="75" spans="1:9" x14ac:dyDescent="0.35">
      <c r="A75" s="3">
        <v>1568</v>
      </c>
      <c r="B75" s="1" t="s">
        <v>231</v>
      </c>
      <c r="C75" s="1" t="s">
        <v>232</v>
      </c>
      <c r="D75" s="3" t="s">
        <v>233</v>
      </c>
      <c r="E75" s="3"/>
      <c r="F75" s="3" t="s">
        <v>452</v>
      </c>
      <c r="G75" s="3" t="s">
        <v>441</v>
      </c>
      <c r="H75" t="str">
        <f t="shared" si="3"/>
        <v>min(if(concept_id=1568,value_datetime,null)) as outreach_date_found,</v>
      </c>
      <c r="I75" t="str">
        <f t="shared" si="2"/>
        <v>outreach_date_found datetime,</v>
      </c>
    </row>
    <row r="76" spans="1:9" x14ac:dyDescent="0.35">
      <c r="A76" s="3">
        <v>5096</v>
      </c>
      <c r="B76" s="1" t="s">
        <v>357</v>
      </c>
      <c r="C76" s="1" t="s">
        <v>356</v>
      </c>
      <c r="D76" s="3" t="s">
        <v>358</v>
      </c>
      <c r="E76" s="3"/>
      <c r="F76" s="3" t="s">
        <v>452</v>
      </c>
      <c r="G76" s="3" t="s">
        <v>441</v>
      </c>
      <c r="H76" t="str">
        <f t="shared" si="3"/>
        <v>min(if(concept_id=5096,value_datetime,null)) as rtc_date,</v>
      </c>
      <c r="I76" t="str">
        <f t="shared" si="2"/>
        <v>rtc_date datetime,</v>
      </c>
    </row>
    <row r="77" spans="1:9" x14ac:dyDescent="0.35">
      <c r="A77" s="3">
        <v>7016</v>
      </c>
      <c r="B77" s="1" t="s">
        <v>424</v>
      </c>
      <c r="C77" s="1" t="s">
        <v>425</v>
      </c>
      <c r="D77" s="3" t="s">
        <v>426</v>
      </c>
      <c r="E77" s="3"/>
      <c r="F77" s="3" t="s">
        <v>453</v>
      </c>
      <c r="G77" s="3" t="s">
        <v>441</v>
      </c>
      <c r="H77" t="str">
        <f t="shared" si="3"/>
        <v>min(if(concept_id=7016,value_text,null)) as transfer_in_detailed,</v>
      </c>
      <c r="I77" t="str">
        <f t="shared" si="2"/>
        <v>transfer_in_detailed varchar(1000),</v>
      </c>
    </row>
    <row r="78" spans="1:9" x14ac:dyDescent="0.35">
      <c r="A78" s="3">
        <v>1942</v>
      </c>
      <c r="B78" s="1" t="s">
        <v>298</v>
      </c>
      <c r="C78" s="1" t="s">
        <v>297</v>
      </c>
      <c r="D78" s="3" t="s">
        <v>301</v>
      </c>
      <c r="E78" s="3"/>
      <c r="F78" s="3" t="s">
        <v>138</v>
      </c>
      <c r="G78" s="3" t="s">
        <v>443</v>
      </c>
      <c r="H78" t="str">
        <f t="shared" si="3"/>
        <v>min(if(concept_id=1942,value_boolean,null)) as new_cdc_stage_met,</v>
      </c>
      <c r="I78" t="str">
        <f t="shared" si="2"/>
        <v>new_cdc_stage_met boolean,</v>
      </c>
    </row>
    <row r="79" spans="1:9" x14ac:dyDescent="0.35">
      <c r="A79" s="3">
        <v>1943</v>
      </c>
      <c r="B79" s="1" t="s">
        <v>300</v>
      </c>
      <c r="C79" s="1" t="s">
        <v>299</v>
      </c>
      <c r="D79" s="3" t="s">
        <v>302</v>
      </c>
      <c r="E79" s="3"/>
      <c r="F79" s="3" t="s">
        <v>138</v>
      </c>
      <c r="G79" s="3" t="s">
        <v>443</v>
      </c>
      <c r="H79" t="str">
        <f t="shared" si="3"/>
        <v>min(if(concept_id=1943,value_boolean,null)) as new_who_stage_met,</v>
      </c>
      <c r="I79" t="str">
        <f t="shared" si="2"/>
        <v>new_who_stage_met boolean,</v>
      </c>
    </row>
    <row r="80" spans="1:9" x14ac:dyDescent="0.35">
      <c r="A80" s="3">
        <v>2020</v>
      </c>
      <c r="B80" s="1" t="s">
        <v>315</v>
      </c>
      <c r="C80" s="1" t="s">
        <v>316</v>
      </c>
      <c r="D80" s="3" t="s">
        <v>317</v>
      </c>
      <c r="E80" s="3"/>
      <c r="F80" s="3" t="s">
        <v>138</v>
      </c>
      <c r="G80" s="3" t="s">
        <v>443</v>
      </c>
      <c r="H80" t="str">
        <f t="shared" si="3"/>
        <v>min(if(concept_id=2020,value_boolean,null)) as tb_in_household_member,</v>
      </c>
      <c r="I80" t="str">
        <f t="shared" si="2"/>
        <v>tb_in_household_member boolean,</v>
      </c>
    </row>
    <row r="81" spans="1:9" x14ac:dyDescent="0.35">
      <c r="A81" s="3">
        <v>1248</v>
      </c>
      <c r="B81" s="1" t="s">
        <v>139</v>
      </c>
      <c r="C81" s="1" t="s">
        <v>140</v>
      </c>
      <c r="D81" s="3" t="s">
        <v>141</v>
      </c>
      <c r="E81" s="3"/>
      <c r="F81" s="3" t="s">
        <v>138</v>
      </c>
      <c r="G81" s="3" t="s">
        <v>443</v>
      </c>
      <c r="H81" t="str">
        <f t="shared" si="3"/>
        <v>min(if(concept_id=1248,value_boolean,null)) as who_stage_new,</v>
      </c>
      <c r="I81" t="str">
        <f t="shared" si="2"/>
        <v>who_stage_new boolean,</v>
      </c>
    </row>
    <row r="82" spans="1:9" x14ac:dyDescent="0.35">
      <c r="A82" s="3">
        <v>374</v>
      </c>
      <c r="B82" s="1" t="s">
        <v>19</v>
      </c>
      <c r="C82" s="1" t="s">
        <v>20</v>
      </c>
      <c r="D82" s="3" t="s">
        <v>21</v>
      </c>
      <c r="E82" s="3"/>
      <c r="F82" s="3" t="s">
        <v>145</v>
      </c>
      <c r="G82" s="3" t="s">
        <v>443</v>
      </c>
      <c r="H82" t="str">
        <f t="shared" si="3"/>
        <v>min(if(concept_id=374,value_coded,null)) as family_planning_method,</v>
      </c>
      <c r="I82" t="str">
        <f t="shared" si="2"/>
        <v>family_planning_method int,</v>
      </c>
    </row>
    <row r="83" spans="1:9" x14ac:dyDescent="0.35">
      <c r="A83" s="3">
        <v>1061</v>
      </c>
      <c r="B83" s="4" t="s">
        <v>60</v>
      </c>
      <c r="C83" s="1" t="s">
        <v>61</v>
      </c>
      <c r="D83" s="3" t="s">
        <v>62</v>
      </c>
      <c r="E83" s="3"/>
      <c r="F83" s="3" t="s">
        <v>145</v>
      </c>
      <c r="G83" s="3" t="s">
        <v>443</v>
      </c>
      <c r="H83" t="str">
        <f t="shared" si="3"/>
        <v>min(if(concept_id=1061,value_coded,null)) as method_of_hiv_exposure,</v>
      </c>
      <c r="I83" t="str">
        <f t="shared" si="2"/>
        <v>method_of_hiv_exposure int,</v>
      </c>
    </row>
    <row r="84" spans="1:9" x14ac:dyDescent="0.35">
      <c r="A84" s="3">
        <v>1071</v>
      </c>
      <c r="B84" s="1" t="s">
        <v>63</v>
      </c>
      <c r="C84" s="1" t="s">
        <v>64</v>
      </c>
      <c r="D84" s="3" t="s">
        <v>65</v>
      </c>
      <c r="E84" s="3" t="b">
        <v>1</v>
      </c>
      <c r="F84" s="3" t="s">
        <v>145</v>
      </c>
      <c r="G84" s="3" t="s">
        <v>443</v>
      </c>
      <c r="H84" t="str">
        <f t="shared" si="3"/>
        <v>group_concat(if(concept_id=1071,value_coded,null) order by value_coded separator ' // ') as ros_cv,</v>
      </c>
      <c r="I84" t="str">
        <f t="shared" si="2"/>
        <v>ros_cv varchar(1000),</v>
      </c>
    </row>
    <row r="85" spans="1:9" x14ac:dyDescent="0.35">
      <c r="A85" s="3">
        <v>1078</v>
      </c>
      <c r="B85" s="1" t="s">
        <v>66</v>
      </c>
      <c r="C85" s="1" t="s">
        <v>67</v>
      </c>
      <c r="D85" s="3" t="s">
        <v>68</v>
      </c>
      <c r="E85" s="3" t="b">
        <v>1</v>
      </c>
      <c r="F85" s="3" t="s">
        <v>145</v>
      </c>
      <c r="G85" s="3" t="s">
        <v>443</v>
      </c>
      <c r="H85" t="str">
        <f t="shared" si="3"/>
        <v>group_concat(if(concept_id=1078,value_coded,null) order by value_coded separator ' // ') as ros_gi,</v>
      </c>
      <c r="I85" t="str">
        <f t="shared" si="2"/>
        <v>ros_gi varchar(1000),</v>
      </c>
    </row>
    <row r="86" spans="1:9" x14ac:dyDescent="0.35">
      <c r="A86" s="3">
        <v>1080</v>
      </c>
      <c r="B86" s="1" t="s">
        <v>69</v>
      </c>
      <c r="C86" s="1" t="s">
        <v>70</v>
      </c>
      <c r="D86" s="3" t="s">
        <v>71</v>
      </c>
      <c r="E86" s="3" t="b">
        <v>1</v>
      </c>
      <c r="F86" s="3" t="s">
        <v>145</v>
      </c>
      <c r="G86" s="3" t="s">
        <v>443</v>
      </c>
      <c r="H86" t="str">
        <f t="shared" si="3"/>
        <v>group_concat(if(concept_id=1080,value_coded,null) order by value_coded separator ' // ') as ros_gu,</v>
      </c>
      <c r="I86" t="str">
        <f t="shared" si="2"/>
        <v>ros_gu varchar(1000),</v>
      </c>
    </row>
    <row r="87" spans="1:9" x14ac:dyDescent="0.35">
      <c r="A87" s="3">
        <v>1492</v>
      </c>
      <c r="B87" s="1" t="s">
        <v>213</v>
      </c>
      <c r="C87" s="1" t="s">
        <v>214</v>
      </c>
      <c r="D87" s="3" t="s">
        <v>215</v>
      </c>
      <c r="E87" s="3" t="b">
        <v>1</v>
      </c>
      <c r="F87" s="3" t="s">
        <v>145</v>
      </c>
      <c r="G87" s="3" t="s">
        <v>443</v>
      </c>
      <c r="H87" t="str">
        <f t="shared" si="3"/>
        <v>group_concat(if(concept_id=1492,value_coded,null) order by value_coded separator ' // ') as ros_express_care,</v>
      </c>
      <c r="I87" t="str">
        <f t="shared" si="2"/>
        <v>ros_express_care varchar(1000),</v>
      </c>
    </row>
    <row r="88" spans="1:9" x14ac:dyDescent="0.35">
      <c r="A88" s="3">
        <v>1493</v>
      </c>
      <c r="B88" s="1" t="s">
        <v>216</v>
      </c>
      <c r="C88" s="1" t="s">
        <v>217</v>
      </c>
      <c r="D88" s="3" t="s">
        <v>218</v>
      </c>
      <c r="E88" s="3" t="b">
        <v>1</v>
      </c>
      <c r="F88" s="3" t="s">
        <v>145</v>
      </c>
      <c r="G88" s="3" t="s">
        <v>443</v>
      </c>
      <c r="H88" t="str">
        <f t="shared" si="3"/>
        <v>group_concat(if(concept_id=1493,value_coded,null) order by value_coded separator ' // ') as neg_ros_express_care,</v>
      </c>
      <c r="I88" t="str">
        <f t="shared" si="2"/>
        <v>neg_ros_express_care varchar(1000),</v>
      </c>
    </row>
    <row r="89" spans="1:9" x14ac:dyDescent="0.35">
      <c r="A89" s="3">
        <v>1790</v>
      </c>
      <c r="B89" s="1" t="s">
        <v>267</v>
      </c>
      <c r="C89" s="1" t="s">
        <v>268</v>
      </c>
      <c r="D89" s="3" t="s">
        <v>269</v>
      </c>
      <c r="E89" s="3" t="b">
        <v>1</v>
      </c>
      <c r="F89" s="3" t="s">
        <v>145</v>
      </c>
      <c r="G89" s="3" t="s">
        <v>443</v>
      </c>
      <c r="H89" t="str">
        <f t="shared" si="3"/>
        <v>group_concat(if(concept_id=1790,value_coded,null) order by value_coded separator ' // ') as presence_danger_signs,</v>
      </c>
      <c r="I89" t="str">
        <f t="shared" si="2"/>
        <v>presence_danger_signs varchar(1000),</v>
      </c>
    </row>
    <row r="90" spans="1:9" x14ac:dyDescent="0.35">
      <c r="A90" s="3">
        <v>1946</v>
      </c>
      <c r="B90" s="1" t="s">
        <v>304</v>
      </c>
      <c r="C90" s="1" t="s">
        <v>303</v>
      </c>
      <c r="D90" s="3" t="s">
        <v>305</v>
      </c>
      <c r="E90" s="3"/>
      <c r="F90" s="3" t="s">
        <v>145</v>
      </c>
      <c r="G90" s="3" t="s">
        <v>443</v>
      </c>
      <c r="H90" t="str">
        <f t="shared" si="3"/>
        <v>min(if(concept_id=1946,value_coded,null)) as discontinue_is_hiv_neg,</v>
      </c>
      <c r="I90" t="str">
        <f t="shared" si="2"/>
        <v>discontinue_is_hiv_neg int,</v>
      </c>
    </row>
    <row r="91" spans="1:9" x14ac:dyDescent="0.35">
      <c r="A91" s="3">
        <v>5271</v>
      </c>
      <c r="B91" s="1" t="s">
        <v>359</v>
      </c>
      <c r="C91" s="1" t="s">
        <v>360</v>
      </c>
      <c r="D91" s="3" t="s">
        <v>361</v>
      </c>
      <c r="E91" s="3"/>
      <c r="F91" s="3" t="s">
        <v>145</v>
      </c>
      <c r="G91" s="3" t="s">
        <v>443</v>
      </c>
      <c r="H91" t="str">
        <f t="shared" si="3"/>
        <v>min(if(concept_id=5271,value_coded,null)) as on_family_planning,</v>
      </c>
      <c r="I91" t="str">
        <f t="shared" si="2"/>
        <v>on_family_planning int,</v>
      </c>
    </row>
    <row r="92" spans="1:9" x14ac:dyDescent="0.35">
      <c r="A92" s="3">
        <v>5356</v>
      </c>
      <c r="B92" s="1" t="s">
        <v>369</v>
      </c>
      <c r="C92" s="1" t="s">
        <v>368</v>
      </c>
      <c r="D92" s="3" t="s">
        <v>372</v>
      </c>
      <c r="E92" s="3"/>
      <c r="F92" s="3" t="s">
        <v>145</v>
      </c>
      <c r="G92" s="3" t="s">
        <v>443</v>
      </c>
      <c r="H92" t="str">
        <f t="shared" si="3"/>
        <v>min(if(concept_id=5356,value_coded,null)) as current_who_stage,</v>
      </c>
      <c r="I92" t="str">
        <f t="shared" si="2"/>
        <v>current_who_stage int,</v>
      </c>
    </row>
    <row r="93" spans="1:9" x14ac:dyDescent="0.35">
      <c r="A93" s="3">
        <v>5958</v>
      </c>
      <c r="B93" s="1" t="s">
        <v>383</v>
      </c>
      <c r="C93" s="1" t="s">
        <v>384</v>
      </c>
      <c r="D93" s="3" t="s">
        <v>385</v>
      </c>
      <c r="E93" s="3"/>
      <c r="F93" s="3" t="s">
        <v>145</v>
      </c>
      <c r="G93" s="3" t="s">
        <v>443</v>
      </c>
      <c r="H93" t="str">
        <f t="shared" si="3"/>
        <v>min(if(concept_id=5958,value_coded,null)) as productive_cough_quality,</v>
      </c>
      <c r="I93" t="str">
        <f t="shared" si="2"/>
        <v>productive_cough_quality int,</v>
      </c>
    </row>
    <row r="94" spans="1:9" x14ac:dyDescent="0.35">
      <c r="A94" s="3">
        <v>5959</v>
      </c>
      <c r="B94" s="1" t="s">
        <v>386</v>
      </c>
      <c r="C94" s="1" t="s">
        <v>387</v>
      </c>
      <c r="D94" s="3" t="s">
        <v>388</v>
      </c>
      <c r="E94" s="3"/>
      <c r="F94" s="3" t="s">
        <v>145</v>
      </c>
      <c r="G94" s="3" t="s">
        <v>443</v>
      </c>
      <c r="H94" t="str">
        <f t="shared" si="3"/>
        <v>min(if(concept_id=5959,value_coded,null)) as cough_duration,</v>
      </c>
      <c r="I94" t="str">
        <f t="shared" si="2"/>
        <v>cough_duration int,</v>
      </c>
    </row>
    <row r="95" spans="1:9" x14ac:dyDescent="0.35">
      <c r="A95" s="3">
        <v>5971</v>
      </c>
      <c r="B95" s="1" t="s">
        <v>392</v>
      </c>
      <c r="C95" s="1" t="s">
        <v>393</v>
      </c>
      <c r="D95" s="3" t="s">
        <v>394</v>
      </c>
      <c r="E95" s="3"/>
      <c r="F95" s="3" t="s">
        <v>145</v>
      </c>
      <c r="G95" s="3" t="s">
        <v>443</v>
      </c>
      <c r="H95" t="str">
        <f t="shared" si="3"/>
        <v>min(if(concept_id=5971,value_coded,null)) as chest_pain_duration,</v>
      </c>
      <c r="I95" t="str">
        <f t="shared" si="2"/>
        <v>chest_pain_duration int,</v>
      </c>
    </row>
    <row r="96" spans="1:9" x14ac:dyDescent="0.35">
      <c r="A96" s="3">
        <v>5984</v>
      </c>
      <c r="B96" s="1" t="s">
        <v>395</v>
      </c>
      <c r="C96" s="1" t="s">
        <v>396</v>
      </c>
      <c r="D96" s="3" t="s">
        <v>397</v>
      </c>
      <c r="E96" s="3"/>
      <c r="F96" s="3" t="s">
        <v>145</v>
      </c>
      <c r="G96" s="3" t="s">
        <v>443</v>
      </c>
      <c r="H96" t="str">
        <f t="shared" si="3"/>
        <v>min(if(concept_id=5984,value_coded,null)) as diarrhea_duration,</v>
      </c>
      <c r="I96" t="str">
        <f t="shared" si="2"/>
        <v>diarrhea_duration int,</v>
      </c>
    </row>
    <row r="97" spans="1:9" x14ac:dyDescent="0.35">
      <c r="A97" s="3">
        <v>6042</v>
      </c>
      <c r="B97" s="1" t="s">
        <v>401</v>
      </c>
      <c r="C97" s="1" t="s">
        <v>402</v>
      </c>
      <c r="D97" s="3" t="s">
        <v>403</v>
      </c>
      <c r="E97" s="3" t="b">
        <v>1</v>
      </c>
      <c r="F97" s="3" t="s">
        <v>145</v>
      </c>
      <c r="G97" s="3" t="s">
        <v>443</v>
      </c>
      <c r="H97" t="str">
        <f t="shared" si="3"/>
        <v>group_concat(if(concept_id=6042,value_coded,null) order by value_coded separator ' // ') as problem_added,</v>
      </c>
      <c r="I97" t="str">
        <f t="shared" si="2"/>
        <v>problem_added varchar(1000),</v>
      </c>
    </row>
    <row r="98" spans="1:9" x14ac:dyDescent="0.35">
      <c r="A98" s="3">
        <v>6048</v>
      </c>
      <c r="B98" s="1" t="s">
        <v>404</v>
      </c>
      <c r="C98" s="1" t="s">
        <v>405</v>
      </c>
      <c r="D98" s="3" t="s">
        <v>406</v>
      </c>
      <c r="E98" s="3"/>
      <c r="F98" s="3" t="s">
        <v>145</v>
      </c>
      <c r="G98" s="3" t="s">
        <v>443</v>
      </c>
      <c r="H98" t="str">
        <f t="shared" si="3"/>
        <v>min(if(concept_id=6048,value_coded,null)) as adult_who_condition,</v>
      </c>
      <c r="I98" t="str">
        <f t="shared" si="2"/>
        <v>adult_who_condition int,</v>
      </c>
    </row>
    <row r="99" spans="1:9" x14ac:dyDescent="0.35">
      <c r="A99" s="3">
        <v>6802</v>
      </c>
      <c r="B99" s="1" t="s">
        <v>418</v>
      </c>
      <c r="C99" s="1" t="s">
        <v>419</v>
      </c>
      <c r="D99" s="3" t="s">
        <v>420</v>
      </c>
      <c r="E99" s="3" t="b">
        <v>1</v>
      </c>
      <c r="F99" s="3" t="s">
        <v>145</v>
      </c>
      <c r="G99" s="3" t="s">
        <v>443</v>
      </c>
      <c r="H99" t="str">
        <f t="shared" si="3"/>
        <v>group_concat(if(concept_id=6802,value_coded,null) order by value_coded separator ' // ') as family_history_disease,</v>
      </c>
      <c r="I99" t="str">
        <f t="shared" si="2"/>
        <v>family_history_disease varchar(1000),</v>
      </c>
    </row>
    <row r="100" spans="1:9" x14ac:dyDescent="0.35">
      <c r="A100" s="3">
        <v>9082</v>
      </c>
      <c r="B100" s="1" t="s">
        <v>430</v>
      </c>
      <c r="C100" s="1" t="s">
        <v>431</v>
      </c>
      <c r="D100" s="3" t="s">
        <v>432</v>
      </c>
      <c r="E100" s="3"/>
      <c r="F100" s="3" t="s">
        <v>145</v>
      </c>
      <c r="G100" s="3" t="s">
        <v>443</v>
      </c>
      <c r="H100" t="str">
        <f t="shared" si="3"/>
        <v>min(if(concept_id=9082,value_coded,null)) as patient_care_status,</v>
      </c>
      <c r="I100" t="str">
        <f t="shared" si="2"/>
        <v>patient_care_status int,</v>
      </c>
    </row>
    <row r="101" spans="1:9" x14ac:dyDescent="0.35">
      <c r="A101" s="3">
        <v>6796</v>
      </c>
      <c r="B101" s="1" t="s">
        <v>416</v>
      </c>
      <c r="C101" s="1" t="s">
        <v>417</v>
      </c>
      <c r="D101" s="3" t="s">
        <v>444</v>
      </c>
      <c r="E101" s="3"/>
      <c r="F101" s="3" t="s">
        <v>145</v>
      </c>
      <c r="G101" s="3" t="s">
        <v>443</v>
      </c>
      <c r="H101" t="str">
        <f t="shared" si="3"/>
        <v>min(if(concept_id=6796,value_coded,null)) as historical_problem,</v>
      </c>
      <c r="I101" t="str">
        <f t="shared" si="2"/>
        <v>historical_problem int,</v>
      </c>
    </row>
    <row r="102" spans="1:9" x14ac:dyDescent="0.35">
      <c r="A102" s="3">
        <v>5089</v>
      </c>
      <c r="B102" s="1" t="s">
        <v>351</v>
      </c>
      <c r="C102" s="3" t="s">
        <v>350</v>
      </c>
      <c r="D102" s="3" t="s">
        <v>352</v>
      </c>
      <c r="E102" s="3"/>
      <c r="F102" s="3" t="s">
        <v>191</v>
      </c>
      <c r="G102" s="3" t="s">
        <v>443</v>
      </c>
      <c r="H102" t="str">
        <f t="shared" si="3"/>
        <v>min(if(concept_id=5089,value_numeric,null)) as weight,</v>
      </c>
      <c r="I102" t="str">
        <f t="shared" si="2"/>
        <v>weight double,</v>
      </c>
    </row>
    <row r="103" spans="1:9" x14ac:dyDescent="0.35">
      <c r="A103" s="3">
        <v>5090</v>
      </c>
      <c r="B103" s="1" t="s">
        <v>353</v>
      </c>
      <c r="C103" s="1" t="s">
        <v>354</v>
      </c>
      <c r="D103" s="3" t="s">
        <v>355</v>
      </c>
      <c r="E103" s="3"/>
      <c r="F103" s="3" t="s">
        <v>191</v>
      </c>
      <c r="G103" s="3" t="s">
        <v>443</v>
      </c>
      <c r="H103" t="str">
        <f t="shared" si="3"/>
        <v>min(if(concept_id=5090,value_numeric,null)) as height,</v>
      </c>
      <c r="I103" t="str">
        <f t="shared" si="2"/>
        <v>height double,</v>
      </c>
    </row>
    <row r="104" spans="1:9" x14ac:dyDescent="0.35">
      <c r="A104" s="3">
        <v>1573</v>
      </c>
      <c r="B104" s="1" t="s">
        <v>237</v>
      </c>
      <c r="C104" s="1" t="s">
        <v>238</v>
      </c>
      <c r="D104" s="3" t="s">
        <v>239</v>
      </c>
      <c r="E104" s="3"/>
      <c r="F104" s="3" t="s">
        <v>145</v>
      </c>
      <c r="G104" s="3" t="s">
        <v>443</v>
      </c>
      <c r="H104" t="str">
        <f>IF(E104=TRUE,
  "group_concat(if(concept_id="&amp;A104&amp;",value_coded,null) order by value_coded separator ' // ') as "&amp;D104&amp;",",
   "min(if(concept_id="&amp;A104&amp;",value_"&amp;F104&amp;",null)) as "&amp;D104&amp;",")</f>
        <v>min(if(concept_id=1573,value_coded,null)) as death_cause,</v>
      </c>
      <c r="I104" t="str">
        <f>IF(E104=TRUE,
D104&amp;" varchar(1000),",
IF(F104="coded",D104&amp;" int,",
IF(F104="numeric",D104&amp;" double,",
IF(F104="datetime",D104&amp;" datetime,",
IF(F104="boolean",D104&amp;" boolean,",
IF(F104="text",D104&amp;" varchar(1000),","")
)
)
)
))</f>
        <v>death_cause int,</v>
      </c>
    </row>
    <row r="105" spans="1:9" x14ac:dyDescent="0.35">
      <c r="A105" s="3">
        <v>1734</v>
      </c>
      <c r="B105" s="1" t="s">
        <v>264</v>
      </c>
      <c r="C105" s="1" t="s">
        <v>265</v>
      </c>
      <c r="D105" s="3" t="s">
        <v>266</v>
      </c>
      <c r="E105" s="3"/>
      <c r="F105" s="3" t="s">
        <v>145</v>
      </c>
      <c r="G105" s="3" t="s">
        <v>443</v>
      </c>
      <c r="H105" t="str">
        <f>IF(E105=TRUE,
  "group_concat(if(concept_id="&amp;A105&amp;",value_coded,null) order by value_coded separator ' // ') as "&amp;D105&amp;",",
   "min(if(concept_id="&amp;A105&amp;",value_"&amp;F105&amp;",null)) as "&amp;D105&amp;",")</f>
        <v>min(if(concept_id=1734,value_coded,null)) as death_reported_by,</v>
      </c>
      <c r="I105" t="str">
        <f>IF(E105=TRUE,
D105&amp;" varchar(1000),",
IF(F105="coded",D105&amp;" int,",
IF(F105="numeric",D105&amp;" double,",
IF(F105="datetime",D105&amp;" datetime,",
IF(F105="boolean",D105&amp;" boolean,",
IF(F105="text",D105&amp;" varchar(1000),","")
)
)
)
))</f>
        <v>death_reported_by int,</v>
      </c>
    </row>
    <row r="106" spans="1:9" x14ac:dyDescent="0.35">
      <c r="A106" s="3">
        <v>1570</v>
      </c>
      <c r="B106" s="1" t="s">
        <v>234</v>
      </c>
      <c r="C106" s="1" t="s">
        <v>235</v>
      </c>
      <c r="D106" s="3" t="s">
        <v>236</v>
      </c>
      <c r="E106" s="3"/>
      <c r="F106" s="3" t="s">
        <v>452</v>
      </c>
      <c r="G106" s="3" t="s">
        <v>443</v>
      </c>
      <c r="H106" t="str">
        <f>IF(E106=TRUE,
  "group_concat(if(concept_id="&amp;A106&amp;",value_coded,null) order by value_coded separator ' // ') as "&amp;D106&amp;",",
   "min(if(concept_id="&amp;A106&amp;",value_"&amp;F106&amp;",null)) as "&amp;D106&amp;",")</f>
        <v>min(if(concept_id=1570,value_datetime,null)) as death_date,</v>
      </c>
      <c r="I106" t="str">
        <f>IF(E106=TRUE,
D106&amp;" varchar(1000),",
IF(F106="coded",D106&amp;" int,",
IF(F106="numeric",D106&amp;" double,",
IF(F106="datetime",D106&amp;" datetime,",
IF(F106="boolean",D106&amp;" boolean,",
IF(F106="text",D106&amp;" varchar(1000),","")
)
)
)
))</f>
        <v>death_date datetime,</v>
      </c>
    </row>
    <row r="107" spans="1:9" x14ac:dyDescent="0.35">
      <c r="A107" s="3">
        <v>1856</v>
      </c>
      <c r="B107" s="1" t="s">
        <v>288</v>
      </c>
      <c r="C107" s="1" t="s">
        <v>289</v>
      </c>
      <c r="D107" s="3" t="s">
        <v>290</v>
      </c>
      <c r="E107" s="3"/>
      <c r="F107" s="3" t="s">
        <v>138</v>
      </c>
      <c r="G107" s="3" t="s">
        <v>456</v>
      </c>
      <c r="H107" t="str">
        <f t="shared" si="3"/>
        <v>min(if(concept_id=1856,value_boolean,null)) as fetal_movement,</v>
      </c>
      <c r="I107" t="str">
        <f t="shared" si="2"/>
        <v>fetal_movement boolean,</v>
      </c>
    </row>
    <row r="108" spans="1:9" x14ac:dyDescent="0.35">
      <c r="A108" s="3">
        <v>5272</v>
      </c>
      <c r="B108" s="1" t="s">
        <v>362</v>
      </c>
      <c r="C108" s="1" t="s">
        <v>363</v>
      </c>
      <c r="D108" s="3" t="s">
        <v>364</v>
      </c>
      <c r="E108" s="3"/>
      <c r="F108" s="3" t="s">
        <v>138</v>
      </c>
      <c r="G108" s="3" t="s">
        <v>456</v>
      </c>
      <c r="H108" t="str">
        <f t="shared" si="3"/>
        <v>min(if(concept_id=5272,value_boolean,null)) as is_pregnant,</v>
      </c>
      <c r="I108" t="str">
        <f t="shared" si="2"/>
        <v>is_pregnant boolean,</v>
      </c>
    </row>
    <row r="109" spans="1:9" x14ac:dyDescent="0.35">
      <c r="A109" s="3">
        <v>1363</v>
      </c>
      <c r="B109" s="1" t="s">
        <v>204</v>
      </c>
      <c r="C109" s="1" t="s">
        <v>205</v>
      </c>
      <c r="D109" s="3" t="s">
        <v>206</v>
      </c>
      <c r="E109" s="3" t="b">
        <v>1</v>
      </c>
      <c r="F109" s="3" t="s">
        <v>145</v>
      </c>
      <c r="G109" s="3" t="s">
        <v>456</v>
      </c>
      <c r="H109" t="str">
        <f t="shared" si="3"/>
        <v>group_concat(if(concept_id=1363,value_coded,null) order by value_coded separator ' // ') as arvs_given_during_labor,</v>
      </c>
      <c r="I109" t="str">
        <f t="shared" si="2"/>
        <v>arvs_given_during_labor varchar(1000),</v>
      </c>
    </row>
    <row r="110" spans="1:9" x14ac:dyDescent="0.35">
      <c r="A110" s="3">
        <v>1846</v>
      </c>
      <c r="B110" s="1" t="s">
        <v>283</v>
      </c>
      <c r="C110" s="1" t="s">
        <v>282</v>
      </c>
      <c r="D110" s="3" t="s">
        <v>284</v>
      </c>
      <c r="E110" s="3"/>
      <c r="F110" s="3" t="s">
        <v>145</v>
      </c>
      <c r="G110" s="3" t="s">
        <v>456</v>
      </c>
      <c r="H110" t="str">
        <f t="shared" si="3"/>
        <v>min(if(concept_id=1846,value_coded,null)) as last_preg_outcome,</v>
      </c>
      <c r="I110" t="str">
        <f t="shared" si="2"/>
        <v>last_preg_outcome int,</v>
      </c>
    </row>
    <row r="111" spans="1:9" x14ac:dyDescent="0.35">
      <c r="A111" s="3">
        <v>1992</v>
      </c>
      <c r="B111" s="1" t="s">
        <v>306</v>
      </c>
      <c r="C111" s="1" t="s">
        <v>307</v>
      </c>
      <c r="D111" s="3" t="s">
        <v>308</v>
      </c>
      <c r="E111" s="3"/>
      <c r="F111" s="3" t="s">
        <v>145</v>
      </c>
      <c r="G111" s="3" t="s">
        <v>456</v>
      </c>
      <c r="H111" t="str">
        <f t="shared" si="3"/>
        <v>min(if(concept_id=1992,value_coded,null)) as pmtct_on_arvs_coded,</v>
      </c>
      <c r="I111" t="str">
        <f t="shared" si="2"/>
        <v>pmtct_on_arvs_coded int,</v>
      </c>
    </row>
    <row r="112" spans="1:9" x14ac:dyDescent="0.35">
      <c r="A112" s="3">
        <v>2055</v>
      </c>
      <c r="B112" s="1" t="s">
        <v>333</v>
      </c>
      <c r="C112" s="1" t="s">
        <v>334</v>
      </c>
      <c r="D112" s="3" t="s">
        <v>335</v>
      </c>
      <c r="E112" s="3"/>
      <c r="F112" s="3" t="s">
        <v>145</v>
      </c>
      <c r="G112" s="3" t="s">
        <v>456</v>
      </c>
      <c r="H112" t="str">
        <f t="shared" si="3"/>
        <v>min(if(concept_id=2055,value_coded,null)) as anc_is_enrolled,</v>
      </c>
      <c r="I112" t="str">
        <f t="shared" si="2"/>
        <v>anc_is_enrolled int,</v>
      </c>
    </row>
    <row r="113" spans="1:9" x14ac:dyDescent="0.35">
      <c r="A113" s="3">
        <v>2198</v>
      </c>
      <c r="B113" s="1" t="s">
        <v>344</v>
      </c>
      <c r="C113" s="1" t="s">
        <v>345</v>
      </c>
      <c r="D113" s="3" t="s">
        <v>346</v>
      </c>
      <c r="E113" s="3"/>
      <c r="F113" s="3" t="s">
        <v>145</v>
      </c>
      <c r="G113" s="3" t="s">
        <v>456</v>
      </c>
      <c r="H113" t="str">
        <f t="shared" si="3"/>
        <v>min(if(concept_id=2198,value_coded,null)) as mother_on_arvs,</v>
      </c>
      <c r="I113" t="str">
        <f t="shared" si="2"/>
        <v>mother_on_arvs int,</v>
      </c>
    </row>
    <row r="114" spans="1:9" x14ac:dyDescent="0.35">
      <c r="A114" s="3">
        <v>5630</v>
      </c>
      <c r="B114" s="1" t="s">
        <v>380</v>
      </c>
      <c r="C114" s="3" t="s">
        <v>381</v>
      </c>
      <c r="D114" s="3" t="s">
        <v>382</v>
      </c>
      <c r="E114" s="3"/>
      <c r="F114" s="3" t="s">
        <v>145</v>
      </c>
      <c r="G114" s="3" t="s">
        <v>456</v>
      </c>
      <c r="H114" t="str">
        <f t="shared" si="3"/>
        <v>min(if(concept_id=5630,value_coded,null)) as delivery_method,</v>
      </c>
      <c r="I114" t="str">
        <f t="shared" si="2"/>
        <v>delivery_method int,</v>
      </c>
    </row>
    <row r="115" spans="1:9" x14ac:dyDescent="0.35">
      <c r="A115" s="3">
        <v>1836</v>
      </c>
      <c r="B115" s="1" t="s">
        <v>277</v>
      </c>
      <c r="C115" s="1" t="s">
        <v>276</v>
      </c>
      <c r="D115" s="3" t="s">
        <v>278</v>
      </c>
      <c r="E115" s="3"/>
      <c r="F115" s="3" t="s">
        <v>452</v>
      </c>
      <c r="G115" s="3" t="s">
        <v>456</v>
      </c>
      <c r="H115" t="str">
        <f t="shared" si="3"/>
        <v>min(if(concept_id=1836,value_datetime,null)) as lmp,</v>
      </c>
      <c r="I115" t="str">
        <f t="shared" si="2"/>
        <v>lmp datetime,</v>
      </c>
    </row>
    <row r="116" spans="1:9" x14ac:dyDescent="0.35">
      <c r="A116" s="3">
        <v>5596</v>
      </c>
      <c r="B116" s="1" t="s">
        <v>374</v>
      </c>
      <c r="C116" s="1" t="s">
        <v>375</v>
      </c>
      <c r="D116" s="3" t="s">
        <v>376</v>
      </c>
      <c r="E116" s="3"/>
      <c r="F116" s="3" t="s">
        <v>452</v>
      </c>
      <c r="G116" s="3" t="s">
        <v>456</v>
      </c>
      <c r="H116" t="str">
        <f t="shared" si="3"/>
        <v>min(if(concept_id=5596,value_datetime,null)) as expected_delivery_date,</v>
      </c>
      <c r="I116" t="str">
        <f t="shared" si="2"/>
        <v>expected_delivery_date datetime,</v>
      </c>
    </row>
    <row r="117" spans="1:9" x14ac:dyDescent="0.35">
      <c r="A117" s="3">
        <v>5599</v>
      </c>
      <c r="B117" s="1" t="s">
        <v>377</v>
      </c>
      <c r="C117" s="1" t="s">
        <v>378</v>
      </c>
      <c r="D117" s="3" t="s">
        <v>379</v>
      </c>
      <c r="E117" s="3"/>
      <c r="F117" s="3" t="s">
        <v>452</v>
      </c>
      <c r="G117" s="3" t="s">
        <v>456</v>
      </c>
      <c r="H117" t="str">
        <f t="shared" si="3"/>
        <v>min(if(concept_id=5599,value_datetime,null)) as actual_delivery_date,</v>
      </c>
      <c r="I117" t="str">
        <f t="shared" si="2"/>
        <v>actual_delivery_date datetime,</v>
      </c>
    </row>
    <row r="118" spans="1:9" x14ac:dyDescent="0.35">
      <c r="A118" s="3">
        <v>1279</v>
      </c>
      <c r="B118" s="1" t="s">
        <v>189</v>
      </c>
      <c r="C118" s="1" t="s">
        <v>188</v>
      </c>
      <c r="D118" s="3" t="s">
        <v>190</v>
      </c>
      <c r="E118" s="3"/>
      <c r="F118" s="3" t="s">
        <v>191</v>
      </c>
      <c r="G118" s="3" t="s">
        <v>456</v>
      </c>
      <c r="H118" t="str">
        <f t="shared" si="3"/>
        <v>min(if(concept_id=1279,value_numeric,null)) as num_weeks_preg,</v>
      </c>
      <c r="I118" t="str">
        <f t="shared" si="2"/>
        <v>num_weeks_preg double,</v>
      </c>
    </row>
    <row r="119" spans="1:9" x14ac:dyDescent="0.35">
      <c r="A119" s="3">
        <v>1855</v>
      </c>
      <c r="B119" s="1" t="s">
        <v>285</v>
      </c>
      <c r="C119" s="1" t="s">
        <v>286</v>
      </c>
      <c r="D119" s="3" t="s">
        <v>287</v>
      </c>
      <c r="E119" s="3"/>
      <c r="F119" s="3" t="s">
        <v>191</v>
      </c>
      <c r="G119" s="3" t="s">
        <v>456</v>
      </c>
      <c r="H119" t="str">
        <f t="shared" si="3"/>
        <v>min(if(concept_id=1855,value_numeric,null)) as fundal_height,</v>
      </c>
      <c r="I119" t="str">
        <f t="shared" si="2"/>
        <v>fundal_height double,</v>
      </c>
    </row>
    <row r="120" spans="1:9" x14ac:dyDescent="0.35">
      <c r="A120" s="3">
        <v>5992</v>
      </c>
      <c r="B120" s="1" t="s">
        <v>398</v>
      </c>
      <c r="C120" s="1" t="s">
        <v>399</v>
      </c>
      <c r="D120" s="3" t="s">
        <v>400</v>
      </c>
      <c r="E120" s="3"/>
      <c r="F120" s="3" t="s">
        <v>191</v>
      </c>
      <c r="G120" s="3" t="s">
        <v>456</v>
      </c>
      <c r="H120" t="str">
        <f t="shared" si="3"/>
        <v>min(if(concept_id=5992,value_numeric,null)) as preg_current_month,</v>
      </c>
      <c r="I120" t="str">
        <f t="shared" si="2"/>
        <v>preg_current_month double,</v>
      </c>
    </row>
    <row r="121" spans="1:9" x14ac:dyDescent="0.35">
      <c r="A121" s="3">
        <v>1146</v>
      </c>
      <c r="B121" s="1" t="s">
        <v>458</v>
      </c>
      <c r="C121" s="1" t="s">
        <v>457</v>
      </c>
      <c r="D121" s="3" t="s">
        <v>459</v>
      </c>
      <c r="E121" s="3"/>
      <c r="F121" s="3" t="s">
        <v>145</v>
      </c>
      <c r="G121" s="3" t="s">
        <v>456</v>
      </c>
      <c r="H121" t="str">
        <f t="shared" si="3"/>
        <v>min(if(concept_id=1146,value_coded,null)) as delivered_since_last_visit,</v>
      </c>
      <c r="I121" t="str">
        <f t="shared" si="2"/>
        <v>delivered_since_last_visit int,</v>
      </c>
    </row>
    <row r="122" spans="1:9" x14ac:dyDescent="0.35">
      <c r="A122" s="3">
        <v>1208</v>
      </c>
      <c r="B122" s="1" t="s">
        <v>123</v>
      </c>
      <c r="C122" s="1" t="s">
        <v>124</v>
      </c>
      <c r="D122" s="3" t="s">
        <v>125</v>
      </c>
      <c r="E122" s="3" t="b">
        <v>1</v>
      </c>
      <c r="F122" s="3" t="s">
        <v>145</v>
      </c>
      <c r="G122" s="3" t="s">
        <v>438</v>
      </c>
      <c r="H122" t="str">
        <f t="shared" si="3"/>
        <v>group_concat(if(concept_id=1208,value_coded,null) order by value_coded separator ' // ') as cdc_peds_condition,</v>
      </c>
      <c r="I122" t="str">
        <f t="shared" si="2"/>
        <v>cdc_peds_condition varchar(1000),</v>
      </c>
    </row>
    <row r="123" spans="1:9" x14ac:dyDescent="0.35">
      <c r="A123" s="3">
        <v>1209</v>
      </c>
      <c r="B123" s="1" t="s">
        <v>126</v>
      </c>
      <c r="C123" s="1" t="s">
        <v>127</v>
      </c>
      <c r="D123" s="3" t="s">
        <v>128</v>
      </c>
      <c r="E123" s="3"/>
      <c r="F123" s="3" t="s">
        <v>145</v>
      </c>
      <c r="G123" s="3" t="s">
        <v>438</v>
      </c>
      <c r="H123" t="str">
        <f t="shared" si="3"/>
        <v>min(if(concept_id=1209,value_coded,null)) as cdc_peds_category,</v>
      </c>
      <c r="I123" t="str">
        <f t="shared" si="2"/>
        <v>cdc_peds_category int,</v>
      </c>
    </row>
    <row r="124" spans="1:9" x14ac:dyDescent="0.35">
      <c r="A124" s="3">
        <v>1224</v>
      </c>
      <c r="B124" s="1" t="s">
        <v>129</v>
      </c>
      <c r="C124" s="3" t="s">
        <v>130</v>
      </c>
      <c r="D124" s="3" t="s">
        <v>131</v>
      </c>
      <c r="E124" s="3"/>
      <c r="F124" s="3" t="s">
        <v>145</v>
      </c>
      <c r="G124" s="3" t="s">
        <v>438</v>
      </c>
      <c r="H124" t="str">
        <f t="shared" si="3"/>
        <v>min(if(concept_id=1224,value_coded,null)) as cdc_peds_who_category,</v>
      </c>
      <c r="I124" t="str">
        <f t="shared" si="2"/>
        <v>cdc_peds_who_category int,</v>
      </c>
    </row>
    <row r="125" spans="1:9" x14ac:dyDescent="0.35">
      <c r="A125" s="3">
        <v>1225</v>
      </c>
      <c r="B125" s="1" t="s">
        <v>132</v>
      </c>
      <c r="C125" s="1" t="s">
        <v>133</v>
      </c>
      <c r="D125" s="3" t="s">
        <v>134</v>
      </c>
      <c r="E125" s="3" t="b">
        <v>1</v>
      </c>
      <c r="F125" s="3" t="s">
        <v>145</v>
      </c>
      <c r="G125" s="3" t="s">
        <v>438</v>
      </c>
      <c r="H125" t="str">
        <f t="shared" si="3"/>
        <v>group_concat(if(concept_id=1225,value_coded,null) order by value_coded separator ' // ') as cdc_peds_who_condition,</v>
      </c>
      <c r="I125" t="str">
        <f t="shared" si="2"/>
        <v>cdc_peds_who_condition varchar(1000),</v>
      </c>
    </row>
    <row r="126" spans="1:9" x14ac:dyDescent="0.35">
      <c r="A126" s="3">
        <v>2019</v>
      </c>
      <c r="B126" s="1" t="s">
        <v>313</v>
      </c>
      <c r="C126" s="1" t="s">
        <v>312</v>
      </c>
      <c r="D126" s="3" t="s">
        <v>314</v>
      </c>
      <c r="E126" s="3"/>
      <c r="F126" s="3" t="s">
        <v>145</v>
      </c>
      <c r="G126" s="3" t="s">
        <v>438</v>
      </c>
      <c r="H126" t="str">
        <f t="shared" si="3"/>
        <v>min(if(concept_id=2019,value_coded,null)) as reason_staging_na,</v>
      </c>
      <c r="I126" t="str">
        <f t="shared" si="2"/>
        <v>reason_staging_na int,</v>
      </c>
    </row>
    <row r="127" spans="1:9" x14ac:dyDescent="0.35">
      <c r="A127" s="3">
        <v>5303</v>
      </c>
      <c r="B127" s="1" t="s">
        <v>366</v>
      </c>
      <c r="C127" s="1" t="s">
        <v>365</v>
      </c>
      <c r="D127" s="3" t="s">
        <v>367</v>
      </c>
      <c r="E127" s="3"/>
      <c r="F127" s="3" t="s">
        <v>145</v>
      </c>
      <c r="G127" s="3" t="s">
        <v>438</v>
      </c>
      <c r="H127" t="str">
        <f t="shared" si="3"/>
        <v>min(if(concept_id=5303,value_coded,null)) as childs_hiv_status,</v>
      </c>
      <c r="I127" t="str">
        <f t="shared" si="2"/>
        <v>childs_hiv_status int,</v>
      </c>
    </row>
    <row r="128" spans="1:9" x14ac:dyDescent="0.35">
      <c r="A128" s="3">
        <v>2021</v>
      </c>
      <c r="B128" s="1" t="s">
        <v>318</v>
      </c>
      <c r="C128" s="1" t="s">
        <v>319</v>
      </c>
      <c r="D128" s="3" t="s">
        <v>320</v>
      </c>
      <c r="E128" s="3"/>
      <c r="F128" s="3" t="s">
        <v>138</v>
      </c>
      <c r="G128" s="3" t="s">
        <v>437</v>
      </c>
      <c r="H128" t="str">
        <f t="shared" si="3"/>
        <v>min(if(concept_id=2021,value_boolean,null)) as tb_dx_since_last_visit,</v>
      </c>
      <c r="I128" t="str">
        <f t="shared" si="2"/>
        <v>tb_dx_since_last_visit boolean,</v>
      </c>
    </row>
    <row r="129" spans="1:9" x14ac:dyDescent="0.35">
      <c r="A129" s="3">
        <v>2022</v>
      </c>
      <c r="B129" s="1" t="s">
        <v>321</v>
      </c>
      <c r="C129" s="1" t="s">
        <v>322</v>
      </c>
      <c r="D129" s="3" t="s">
        <v>323</v>
      </c>
      <c r="E129" s="3"/>
      <c r="F129" s="3" t="s">
        <v>138</v>
      </c>
      <c r="G129" s="3" t="s">
        <v>437</v>
      </c>
      <c r="H129" t="str">
        <f t="shared" si="3"/>
        <v>min(if(concept_id=2022,value_boolean,null)) as tb_dx_this_visit,</v>
      </c>
      <c r="I129" t="str">
        <f t="shared" si="2"/>
        <v>tb_dx_this_visit boolean,</v>
      </c>
    </row>
    <row r="130" spans="1:9" x14ac:dyDescent="0.35">
      <c r="A130" s="3">
        <v>1110</v>
      </c>
      <c r="B130" s="1" t="s">
        <v>87</v>
      </c>
      <c r="C130" s="1" t="s">
        <v>88</v>
      </c>
      <c r="D130" s="3" t="s">
        <v>89</v>
      </c>
      <c r="E130" s="3"/>
      <c r="F130" s="3" t="s">
        <v>145</v>
      </c>
      <c r="G130" s="3" t="s">
        <v>437</v>
      </c>
      <c r="H130" t="str">
        <f t="shared" si="3"/>
        <v>min(if(concept_id=1110,value_coded,null)) as tb_prophy_current,</v>
      </c>
      <c r="I130" t="str">
        <f t="shared" si="2"/>
        <v>tb_prophy_current int,</v>
      </c>
    </row>
    <row r="131" spans="1:9" x14ac:dyDescent="0.35">
      <c r="A131" s="3">
        <v>1111</v>
      </c>
      <c r="B131" s="1" t="s">
        <v>90</v>
      </c>
      <c r="C131" s="1" t="s">
        <v>91</v>
      </c>
      <c r="D131" s="3" t="s">
        <v>92</v>
      </c>
      <c r="E131" s="3" t="b">
        <v>1</v>
      </c>
      <c r="F131" s="3" t="s">
        <v>145</v>
      </c>
      <c r="G131" s="3" t="s">
        <v>437</v>
      </c>
      <c r="H131" t="str">
        <f t="shared" si="3"/>
        <v>group_concat(if(concept_id=1111,value_coded,null) order by value_coded separator ' // ') as tb_tx_current,</v>
      </c>
      <c r="I131" t="str">
        <f t="shared" ref="I131:I144" si="4">IF(E131=TRUE,
D131&amp;" varchar(1000),",
IF(F131="coded",D131&amp;" int,",
IF(F131="numeric",D131&amp;" double,",
IF(F131="datetime",D131&amp;" datetime,",
IF(F131="boolean",D131&amp;" boolean,",
IF(F131="text",D131&amp;" varchar(1000),","")
)
)
)
))</f>
        <v>tb_tx_current varchar(1000),</v>
      </c>
    </row>
    <row r="132" spans="1:9" x14ac:dyDescent="0.35">
      <c r="A132" s="3">
        <v>1264</v>
      </c>
      <c r="B132" s="1" t="s">
        <v>161</v>
      </c>
      <c r="C132" s="1" t="s">
        <v>162</v>
      </c>
      <c r="D132" s="3" t="s">
        <v>163</v>
      </c>
      <c r="E132" s="3"/>
      <c r="F132" s="3" t="s">
        <v>145</v>
      </c>
      <c r="G132" s="3" t="s">
        <v>437</v>
      </c>
      <c r="H132" t="str">
        <f t="shared" ref="H132:H144" si="5">IF(E132=TRUE,
  "group_concat(if(concept_id="&amp;A132&amp;",value_coded,null) order by value_coded separator ' // ') as "&amp;D132&amp;",",
   "min(if(concept_id="&amp;A132&amp;",value_"&amp;F132&amp;",null)) as "&amp;D132&amp;",")</f>
        <v>min(if(concept_id=1264,value_coded,null)) as tb_prophy_started,</v>
      </c>
      <c r="I132" t="str">
        <f t="shared" si="4"/>
        <v>tb_prophy_started int,</v>
      </c>
    </row>
    <row r="133" spans="1:9" x14ac:dyDescent="0.35">
      <c r="A133" s="3">
        <v>1265</v>
      </c>
      <c r="B133" s="1" t="s">
        <v>164</v>
      </c>
      <c r="C133" s="1" t="s">
        <v>165</v>
      </c>
      <c r="D133" s="3" t="s">
        <v>166</v>
      </c>
      <c r="E133" s="3"/>
      <c r="F133" s="3" t="s">
        <v>145</v>
      </c>
      <c r="G133" s="3" t="s">
        <v>437</v>
      </c>
      <c r="H133" t="str">
        <f t="shared" si="5"/>
        <v>min(if(concept_id=1265,value_coded,null)) as tb_prophy_plan,</v>
      </c>
      <c r="I133" t="str">
        <f t="shared" si="4"/>
        <v>tb_prophy_plan int,</v>
      </c>
    </row>
    <row r="134" spans="1:9" x14ac:dyDescent="0.35">
      <c r="A134" s="3">
        <v>1266</v>
      </c>
      <c r="B134" s="1" t="s">
        <v>167</v>
      </c>
      <c r="C134" s="1" t="s">
        <v>168</v>
      </c>
      <c r="D134" s="3" t="s">
        <v>169</v>
      </c>
      <c r="E134" s="3"/>
      <c r="F134" s="3" t="s">
        <v>145</v>
      </c>
      <c r="G134" s="3" t="s">
        <v>437</v>
      </c>
      <c r="H134" t="str">
        <f t="shared" si="5"/>
        <v>min(if(concept_id=1266,value_coded,null)) as tb_reason_prophy_stopped,</v>
      </c>
      <c r="I134" t="str">
        <f t="shared" si="4"/>
        <v>tb_reason_prophy_stopped int,</v>
      </c>
    </row>
    <row r="135" spans="1:9" x14ac:dyDescent="0.35">
      <c r="A135" s="3">
        <v>1268</v>
      </c>
      <c r="B135" s="1" t="s">
        <v>170</v>
      </c>
      <c r="C135" s="1" t="s">
        <v>171</v>
      </c>
      <c r="D135" s="3" t="s">
        <v>174</v>
      </c>
      <c r="E135" s="3"/>
      <c r="F135" s="3" t="s">
        <v>145</v>
      </c>
      <c r="G135" s="3" t="s">
        <v>437</v>
      </c>
      <c r="H135" t="str">
        <f t="shared" si="5"/>
        <v>min(if(concept_id=1268,value_coded,null)) as tb_tx_plan,</v>
      </c>
      <c r="I135" t="str">
        <f t="shared" si="4"/>
        <v>tb_tx_plan int,</v>
      </c>
    </row>
    <row r="136" spans="1:9" x14ac:dyDescent="0.35">
      <c r="A136" s="3">
        <v>1269</v>
      </c>
      <c r="B136" s="1" t="s">
        <v>172</v>
      </c>
      <c r="C136" s="1" t="s">
        <v>173</v>
      </c>
      <c r="D136" s="3" t="s">
        <v>175</v>
      </c>
      <c r="E136" s="3"/>
      <c r="F136" s="3" t="s">
        <v>145</v>
      </c>
      <c r="G136" s="3" t="s">
        <v>437</v>
      </c>
      <c r="H136" t="str">
        <f t="shared" si="5"/>
        <v>min(if(concept_id=1269,value_coded,null)) as tb_tx_reason_stopped,</v>
      </c>
      <c r="I136" t="str">
        <f t="shared" si="4"/>
        <v>tb_tx_reason_stopped int,</v>
      </c>
    </row>
    <row r="137" spans="1:9" x14ac:dyDescent="0.35">
      <c r="A137" s="3">
        <v>1270</v>
      </c>
      <c r="B137" s="1" t="s">
        <v>176</v>
      </c>
      <c r="C137" s="3" t="s">
        <v>177</v>
      </c>
      <c r="D137" s="3" t="s">
        <v>178</v>
      </c>
      <c r="E137" s="3" t="b">
        <v>1</v>
      </c>
      <c r="F137" s="3" t="s">
        <v>145</v>
      </c>
      <c r="G137" s="3" t="s">
        <v>437</v>
      </c>
      <c r="H137" t="str">
        <f t="shared" si="5"/>
        <v>group_concat(if(concept_id=1270,value_coded,null) order by value_coded separator ' // ') as tb_tx_started,</v>
      </c>
      <c r="I137" t="str">
        <f t="shared" si="4"/>
        <v>tb_tx_started varchar(1000),</v>
      </c>
    </row>
    <row r="138" spans="1:9" x14ac:dyDescent="0.35">
      <c r="A138" s="3">
        <v>1506</v>
      </c>
      <c r="B138" s="1" t="s">
        <v>228</v>
      </c>
      <c r="C138" s="1" t="s">
        <v>229</v>
      </c>
      <c r="D138" s="3" t="s">
        <v>230</v>
      </c>
      <c r="E138" s="3"/>
      <c r="F138" s="3" t="s">
        <v>145</v>
      </c>
      <c r="G138" s="3" t="s">
        <v>437</v>
      </c>
      <c r="H138" t="str">
        <f t="shared" si="5"/>
        <v>min(if(concept_id=1506,value_coded,null)) as tb_skin_test,</v>
      </c>
      <c r="I138" t="str">
        <f t="shared" si="4"/>
        <v>tb_skin_test int,</v>
      </c>
    </row>
    <row r="139" spans="1:9" x14ac:dyDescent="0.35">
      <c r="A139" s="3">
        <v>2028</v>
      </c>
      <c r="B139" s="1" t="s">
        <v>324</v>
      </c>
      <c r="C139" s="1" t="s">
        <v>325</v>
      </c>
      <c r="D139" s="3" t="s">
        <v>326</v>
      </c>
      <c r="E139" s="3"/>
      <c r="F139" s="3" t="s">
        <v>145</v>
      </c>
      <c r="G139" s="3" t="s">
        <v>437</v>
      </c>
      <c r="H139" t="str">
        <f t="shared" si="5"/>
        <v>min(if(concept_id=2028,value_coded,null)) as reason_for_tb_dx,</v>
      </c>
      <c r="I139" t="str">
        <f t="shared" si="4"/>
        <v>reason_for_tb_dx int,</v>
      </c>
    </row>
    <row r="140" spans="1:9" x14ac:dyDescent="0.35">
      <c r="A140" s="3">
        <v>5965</v>
      </c>
      <c r="B140" s="1" t="s">
        <v>389</v>
      </c>
      <c r="C140" s="1" t="s">
        <v>390</v>
      </c>
      <c r="D140" s="3" t="s">
        <v>391</v>
      </c>
      <c r="E140" s="3"/>
      <c r="F140" s="3" t="s">
        <v>145</v>
      </c>
      <c r="G140" s="3" t="s">
        <v>437</v>
      </c>
      <c r="H140" t="str">
        <f t="shared" si="5"/>
        <v>min(if(concept_id=5965,value_coded,null)) as on_tb_tx,</v>
      </c>
      <c r="I140" t="str">
        <f t="shared" si="4"/>
        <v>on_tb_tx int,</v>
      </c>
    </row>
    <row r="141" spans="1:9" x14ac:dyDescent="0.35">
      <c r="A141" s="3">
        <v>6077</v>
      </c>
      <c r="B141" s="1" t="s">
        <v>407</v>
      </c>
      <c r="C141" s="1" t="s">
        <v>408</v>
      </c>
      <c r="D141" s="3" t="s">
        <v>409</v>
      </c>
      <c r="E141" s="3"/>
      <c r="F141" s="3" t="s">
        <v>145</v>
      </c>
      <c r="G141" s="3" t="s">
        <v>437</v>
      </c>
      <c r="H141" t="str">
        <f t="shared" si="5"/>
        <v>min(if(concept_id=6077,value_coded,null)) as tb_tx_adherence,</v>
      </c>
      <c r="I141" t="str">
        <f t="shared" si="4"/>
        <v>tb_tx_adherence int,</v>
      </c>
    </row>
    <row r="142" spans="1:9" x14ac:dyDescent="0.35">
      <c r="A142" s="3">
        <v>6174</v>
      </c>
      <c r="B142" s="1" t="s">
        <v>410</v>
      </c>
      <c r="C142" s="1" t="s">
        <v>411</v>
      </c>
      <c r="D142" s="3" t="s">
        <v>412</v>
      </c>
      <c r="E142" s="3" t="b">
        <v>1</v>
      </c>
      <c r="F142" s="3" t="s">
        <v>145</v>
      </c>
      <c r="G142" s="3" t="s">
        <v>437</v>
      </c>
      <c r="H142" t="str">
        <f t="shared" si="5"/>
        <v>group_concat(if(concept_id=6174,value_coded,null) order by value_coded separator ' // ') as tb_symptom,</v>
      </c>
      <c r="I142" t="str">
        <f t="shared" si="4"/>
        <v>tb_symptom varchar(1000),</v>
      </c>
    </row>
    <row r="143" spans="1:9" x14ac:dyDescent="0.35">
      <c r="A143" s="3">
        <v>6206</v>
      </c>
      <c r="B143" s="1" t="s">
        <v>413</v>
      </c>
      <c r="C143" s="1" t="s">
        <v>414</v>
      </c>
      <c r="D143" s="3" t="s">
        <v>415</v>
      </c>
      <c r="E143" s="3"/>
      <c r="F143" s="3" t="s">
        <v>145</v>
      </c>
      <c r="G143" s="3" t="s">
        <v>437</v>
      </c>
      <c r="H143" t="str">
        <f t="shared" si="5"/>
        <v>min(if(concept_id=6206,value_coded,null)) as tb_tx_outcome,</v>
      </c>
      <c r="I143" t="str">
        <f t="shared" si="4"/>
        <v>tb_tx_outcome int,</v>
      </c>
    </row>
    <row r="144" spans="1:9" x14ac:dyDescent="0.35">
      <c r="A144" s="3">
        <v>1113</v>
      </c>
      <c r="B144" s="1" t="s">
        <v>93</v>
      </c>
      <c r="C144" s="1" t="s">
        <v>94</v>
      </c>
      <c r="D144" s="3" t="s">
        <v>95</v>
      </c>
      <c r="E144" s="3"/>
      <c r="F144" s="3" t="s">
        <v>452</v>
      </c>
      <c r="G144" s="3" t="s">
        <v>437</v>
      </c>
      <c r="H144" t="str">
        <f t="shared" si="5"/>
        <v>min(if(concept_id=1113,value_datetime,null)) as tb_tx_start_date,</v>
      </c>
      <c r="I144" t="str">
        <f t="shared" si="4"/>
        <v>tb_tx_start_date datetime,</v>
      </c>
    </row>
    <row r="145" spans="1:7" x14ac:dyDescent="0.35">
      <c r="A145" s="3">
        <v>1085</v>
      </c>
      <c r="B145" s="1" t="s">
        <v>72</v>
      </c>
      <c r="C145" s="1" t="s">
        <v>73</v>
      </c>
      <c r="D145" s="3" t="s">
        <v>83</v>
      </c>
      <c r="E145" s="3"/>
      <c r="F145" s="3"/>
      <c r="G145" s="3"/>
    </row>
    <row r="146" spans="1:7" x14ac:dyDescent="0.35">
      <c r="B146" s="2"/>
      <c r="C146" s="2"/>
      <c r="D146" s="2"/>
      <c r="E146" s="2"/>
    </row>
  </sheetData>
  <autoFilter ref="A1:H145">
    <sortState ref="A2:H145">
      <sortCondition ref="G1:G145"/>
    </sortState>
  </autoFilter>
  <sortState ref="A2:A270">
    <sortCondition ref="A2:A27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4" workbookViewId="0">
      <selection activeCell="C24" sqref="C24:C25"/>
    </sheetView>
  </sheetViews>
  <sheetFormatPr defaultRowHeight="14.5" x14ac:dyDescent="0.35"/>
  <sheetData>
    <row r="1" spans="1:1" x14ac:dyDescent="0.35">
      <c r="A1" t="s">
        <v>460</v>
      </c>
    </row>
    <row r="2" spans="1:1" x14ac:dyDescent="0.35">
      <c r="A2" t="s">
        <v>461</v>
      </c>
    </row>
    <row r="3" spans="1:1" x14ac:dyDescent="0.35">
      <c r="A3" t="s">
        <v>462</v>
      </c>
    </row>
    <row r="4" spans="1:1" x14ac:dyDescent="0.35">
      <c r="A4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Concepts</vt:lpstr>
      <vt:lpstr>Definitions for MOH 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Dick</dc:creator>
  <cp:lastModifiedBy>Jonathan Dick</cp:lastModifiedBy>
  <dcterms:created xsi:type="dcterms:W3CDTF">2015-03-10T12:19:00Z</dcterms:created>
  <dcterms:modified xsi:type="dcterms:W3CDTF">2015-03-14T13:27:08Z</dcterms:modified>
</cp:coreProperties>
</file>