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4220" windowHeight="12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7" i="1" l="1"/>
  <c r="E34" i="1" l="1"/>
  <c r="B21" i="1" l="1"/>
  <c r="B30" i="1"/>
  <c r="B31" i="1" s="1"/>
</calcChain>
</file>

<file path=xl/sharedStrings.xml><?xml version="1.0" encoding="utf-8"?>
<sst xmlns="http://schemas.openxmlformats.org/spreadsheetml/2006/main" count="45" uniqueCount="41">
  <si>
    <t>rods,nuts</t>
  </si>
  <si>
    <t>VU REM SN3</t>
  </si>
  <si>
    <t>4x spacers</t>
  </si>
  <si>
    <t>LEP SNCHF1</t>
  </si>
  <si>
    <t>LEPF SNF2</t>
  </si>
  <si>
    <t>Delrin mounts</t>
  </si>
  <si>
    <t>VUC SN CHF2</t>
  </si>
  <si>
    <t>4x standoffs</t>
  </si>
  <si>
    <t>4x spacers+mag</t>
  </si>
  <si>
    <t>Batt2</t>
  </si>
  <si>
    <t>Batt1 SN200</t>
  </si>
  <si>
    <t>MPPT SN8</t>
  </si>
  <si>
    <t>4x delrin spacers</t>
  </si>
  <si>
    <t>IHU SN14</t>
  </si>
  <si>
    <t>ICR SN TWO</t>
  </si>
  <si>
    <t>RXTX SN2</t>
  </si>
  <si>
    <t>PCB Stack</t>
  </si>
  <si>
    <t>Walls</t>
  </si>
  <si>
    <t>+X SN 202</t>
  </si>
  <si>
    <t>-X SN 203</t>
  </si>
  <si>
    <t>+Z SN 204</t>
  </si>
  <si>
    <t>-Z SN 205</t>
  </si>
  <si>
    <t>fasteners</t>
  </si>
  <si>
    <t>total</t>
  </si>
  <si>
    <t>lead needed</t>
  </si>
  <si>
    <t>a stop sign</t>
  </si>
  <si>
    <t>46.4 before lead</t>
  </si>
  <si>
    <t>272 before hysteresis</t>
  </si>
  <si>
    <t>kg, +/- 1g</t>
  </si>
  <si>
    <t>actual</t>
  </si>
  <si>
    <t>kg +/- 1g</t>
  </si>
  <si>
    <t>used 2 stop signs. unknown large epoxy.</t>
  </si>
  <si>
    <t>epoxy</t>
  </si>
  <si>
    <t>+Y SN 206</t>
  </si>
  <si>
    <t>-Y SN 207</t>
  </si>
  <si>
    <t>(must be)</t>
  </si>
  <si>
    <t>with RBF Pin (1.3 grams without elaborate flags), but without AL tape (0.6 grams).</t>
  </si>
  <si>
    <t>RXTX SN 1</t>
  </si>
  <si>
    <t>CAC 4/10/'18</t>
  </si>
  <si>
    <t>CAC 3/30/'18</t>
  </si>
  <si>
    <t>Actual Flight Configuration: without RBF Pin and with AL tape.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</si>
</sst>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9" workbookViewId="0">
      <selection activeCell="E25" sqref="E25"/>
    </sheetView>
  </sheetViews>
  <sheetFormatPr defaultRowHeight="15" x14ac:dyDescent="0.25"/>
  <cols>
    <col min="1" max="1" width="12.28515625" customWidth="1"/>
  </cols>
  <sheetData>
    <row r="1" spans="1:3" x14ac:dyDescent="0.25">
      <c r="A1" t="s">
        <v>0</v>
      </c>
      <c r="B1">
        <v>15.4</v>
      </c>
    </row>
    <row r="2" spans="1:3" x14ac:dyDescent="0.25">
      <c r="A2" t="s">
        <v>1</v>
      </c>
      <c r="B2">
        <v>41.7</v>
      </c>
    </row>
    <row r="3" spans="1:3" x14ac:dyDescent="0.25">
      <c r="A3" t="s">
        <v>2</v>
      </c>
      <c r="B3">
        <v>2</v>
      </c>
    </row>
    <row r="4" spans="1:3" x14ac:dyDescent="0.25">
      <c r="A4" t="s">
        <v>3</v>
      </c>
      <c r="B4">
        <v>41</v>
      </c>
    </row>
    <row r="5" spans="1:3" x14ac:dyDescent="0.25">
      <c r="A5" t="s">
        <v>2</v>
      </c>
      <c r="B5">
        <v>2</v>
      </c>
    </row>
    <row r="6" spans="1:3" x14ac:dyDescent="0.25">
      <c r="A6" t="s">
        <v>4</v>
      </c>
      <c r="B6">
        <v>52.7</v>
      </c>
    </row>
    <row r="7" spans="1:3" x14ac:dyDescent="0.25">
      <c r="A7" t="s">
        <v>5</v>
      </c>
      <c r="B7">
        <v>7.9</v>
      </c>
    </row>
    <row r="8" spans="1:3" x14ac:dyDescent="0.25">
      <c r="A8" t="s">
        <v>6</v>
      </c>
      <c r="B8">
        <v>40</v>
      </c>
    </row>
    <row r="9" spans="1:3" x14ac:dyDescent="0.25">
      <c r="A9" t="s">
        <v>7</v>
      </c>
      <c r="B9">
        <v>3.2</v>
      </c>
    </row>
    <row r="10" spans="1:3" x14ac:dyDescent="0.25">
      <c r="A10" t="s">
        <v>8</v>
      </c>
      <c r="B10">
        <v>9.4</v>
      </c>
    </row>
    <row r="11" spans="1:3" x14ac:dyDescent="0.25">
      <c r="A11" t="s">
        <v>9</v>
      </c>
      <c r="B11">
        <v>3.7</v>
      </c>
    </row>
    <row r="12" spans="1:3" x14ac:dyDescent="0.25">
      <c r="A12" t="s">
        <v>10</v>
      </c>
      <c r="B12">
        <v>284.3</v>
      </c>
      <c r="C12" t="s">
        <v>27</v>
      </c>
    </row>
    <row r="13" spans="1:3" x14ac:dyDescent="0.25">
      <c r="A13" t="s">
        <v>2</v>
      </c>
      <c r="B13">
        <v>1.4</v>
      </c>
    </row>
    <row r="14" spans="1:3" x14ac:dyDescent="0.25">
      <c r="A14" t="s">
        <v>11</v>
      </c>
      <c r="B14">
        <v>281.2</v>
      </c>
      <c r="C14" t="s">
        <v>26</v>
      </c>
    </row>
    <row r="15" spans="1:3" x14ac:dyDescent="0.25">
      <c r="A15" t="s">
        <v>12</v>
      </c>
      <c r="B15">
        <v>7.7</v>
      </c>
    </row>
    <row r="16" spans="1:3" x14ac:dyDescent="0.25">
      <c r="A16" t="s">
        <v>13</v>
      </c>
      <c r="B16">
        <v>41.9</v>
      </c>
    </row>
    <row r="17" spans="1:5" x14ac:dyDescent="0.25">
      <c r="A17" t="s">
        <v>2</v>
      </c>
      <c r="B17">
        <v>2</v>
      </c>
    </row>
    <row r="18" spans="1:5" x14ac:dyDescent="0.25">
      <c r="A18" t="s">
        <v>14</v>
      </c>
      <c r="B18">
        <v>49.1</v>
      </c>
    </row>
    <row r="19" spans="1:5" x14ac:dyDescent="0.25">
      <c r="A19" t="s">
        <v>2</v>
      </c>
      <c r="B19">
        <v>2</v>
      </c>
    </row>
    <row r="20" spans="1:5" x14ac:dyDescent="0.25">
      <c r="A20" t="s">
        <v>15</v>
      </c>
      <c r="B20">
        <v>53.7</v>
      </c>
      <c r="D20" t="s">
        <v>37</v>
      </c>
      <c r="E20">
        <v>54.9</v>
      </c>
    </row>
    <row r="21" spans="1:5" x14ac:dyDescent="0.25">
      <c r="A21" t="s">
        <v>16</v>
      </c>
      <c r="B21">
        <f>697.8+12+(281.2-46.4)</f>
        <v>944.59999999999991</v>
      </c>
    </row>
    <row r="22" spans="1:5" x14ac:dyDescent="0.25">
      <c r="A22" t="s">
        <v>17</v>
      </c>
      <c r="B22">
        <v>63</v>
      </c>
    </row>
    <row r="23" spans="1:5" x14ac:dyDescent="0.25">
      <c r="A23" s="1" t="s">
        <v>18</v>
      </c>
      <c r="B23">
        <v>42.3</v>
      </c>
    </row>
    <row r="24" spans="1:5" x14ac:dyDescent="0.25">
      <c r="A24" s="1" t="s">
        <v>19</v>
      </c>
      <c r="B24">
        <v>42.7</v>
      </c>
    </row>
    <row r="25" spans="1:5" x14ac:dyDescent="0.25">
      <c r="A25" s="1" t="s">
        <v>20</v>
      </c>
      <c r="B25">
        <v>39.4</v>
      </c>
    </row>
    <row r="26" spans="1:5" x14ac:dyDescent="0.25">
      <c r="A26" s="1" t="s">
        <v>21</v>
      </c>
      <c r="B26">
        <v>42.8</v>
      </c>
    </row>
    <row r="27" spans="1:5" x14ac:dyDescent="0.25">
      <c r="A27" s="1" t="s">
        <v>33</v>
      </c>
      <c r="B27">
        <v>45.6</v>
      </c>
    </row>
    <row r="28" spans="1:5" x14ac:dyDescent="0.25">
      <c r="A28" s="1" t="s">
        <v>34</v>
      </c>
      <c r="B28">
        <v>46.3</v>
      </c>
    </row>
    <row r="29" spans="1:5" x14ac:dyDescent="0.25">
      <c r="A29" t="s">
        <v>22</v>
      </c>
      <c r="B29">
        <v>10</v>
      </c>
    </row>
    <row r="30" spans="1:5" x14ac:dyDescent="0.25">
      <c r="A30" t="s">
        <v>23</v>
      </c>
      <c r="B30">
        <f>SUM(B21:B29)</f>
        <v>1276.6999999999998</v>
      </c>
    </row>
    <row r="31" spans="1:5" x14ac:dyDescent="0.25">
      <c r="A31" t="s">
        <v>24</v>
      </c>
      <c r="B31">
        <f>1320-B30</f>
        <v>43.300000000000182</v>
      </c>
    </row>
    <row r="33" spans="1:6" x14ac:dyDescent="0.25">
      <c r="D33" t="s">
        <v>25</v>
      </c>
      <c r="E33">
        <v>114</v>
      </c>
      <c r="F33" t="s">
        <v>31</v>
      </c>
    </row>
    <row r="34" spans="1:6" x14ac:dyDescent="0.25">
      <c r="D34" t="s">
        <v>32</v>
      </c>
      <c r="E34">
        <f>B14-2*E33</f>
        <v>53.199999999999989</v>
      </c>
      <c r="F34" t="s">
        <v>35</v>
      </c>
    </row>
    <row r="36" spans="1:6" x14ac:dyDescent="0.25">
      <c r="A36" t="s">
        <v>39</v>
      </c>
      <c r="B36">
        <v>1.321</v>
      </c>
      <c r="C36" t="s">
        <v>28</v>
      </c>
      <c r="D36" t="s">
        <v>36</v>
      </c>
    </row>
    <row r="37" spans="1:6" x14ac:dyDescent="0.25">
      <c r="A37" s="2" t="s">
        <v>29</v>
      </c>
      <c r="B37" s="2">
        <f>1.321-0.0013+0.0006</f>
        <v>1.3202999999999998</v>
      </c>
      <c r="C37" s="2" t="s">
        <v>30</v>
      </c>
    </row>
    <row r="39" spans="1:6" x14ac:dyDescent="0.25">
      <c r="A39" t="s">
        <v>38</v>
      </c>
      <c r="D3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RDavis</dc:creator>
  <cp:lastModifiedBy>RDavis</cp:lastModifiedBy>
  <dcterms:created xsi:type="dcterms:W3CDTF">2018-03-13T11:17:42Z</dcterms:created>
  <dcterms:modified xsi:type="dcterms:W3CDTF">2018-04-10T18:16:31Z</dcterms:modified>
</cp:coreProperties>
</file>