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306529\Doktorarbeit\Projekte\Projekt_Kanusport-Projekte\Projekt_Paddelschlag\Data\"/>
    </mc:Choice>
  </mc:AlternateContent>
  <bookViews>
    <workbookView xWindow="0" yWindow="0" windowWidth="9690" windowHeight="28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G31" i="1"/>
  <c r="G30" i="1"/>
  <c r="G29" i="1"/>
  <c r="G28" i="1"/>
  <c r="G27" i="1"/>
  <c r="G26" i="1"/>
  <c r="G25" i="1"/>
  <c r="G24" i="1"/>
  <c r="G23" i="1"/>
  <c r="G22" i="1"/>
  <c r="G21" i="1"/>
  <c r="I21" i="1" s="1"/>
  <c r="J21" i="1" s="1"/>
  <c r="G20" i="1"/>
  <c r="G19" i="1"/>
  <c r="G18" i="1"/>
  <c r="G17" i="1"/>
  <c r="K17" i="1" s="1"/>
  <c r="L17" i="1" s="1"/>
  <c r="L16" i="1"/>
  <c r="K16" i="1"/>
  <c r="G16" i="1"/>
  <c r="I16" i="1" s="1"/>
  <c r="J16" i="1" s="1"/>
  <c r="G15" i="1"/>
  <c r="G14" i="1"/>
  <c r="I14" i="1" s="1"/>
  <c r="J14" i="1" s="1"/>
  <c r="G13" i="1"/>
  <c r="I13" i="1" s="1"/>
  <c r="J13" i="1" s="1"/>
  <c r="G12" i="1"/>
  <c r="K12" i="1" s="1"/>
  <c r="L12" i="1" s="1"/>
  <c r="G11" i="1"/>
  <c r="K11" i="1" s="1"/>
  <c r="L11" i="1" s="1"/>
  <c r="G10" i="1"/>
  <c r="G9" i="1"/>
  <c r="G8" i="1"/>
  <c r="K8" i="1" s="1"/>
  <c r="L8" i="1" s="1"/>
  <c r="G7" i="1"/>
  <c r="K7" i="1" s="1"/>
  <c r="L7" i="1" s="1"/>
  <c r="G6" i="1"/>
  <c r="I6" i="1" s="1"/>
  <c r="J6" i="1" s="1"/>
  <c r="G5" i="1"/>
  <c r="I5" i="1" s="1"/>
  <c r="J5" i="1" s="1"/>
  <c r="G4" i="1"/>
  <c r="K4" i="1" s="1"/>
  <c r="L4" i="1" s="1"/>
  <c r="G3" i="1"/>
  <c r="K3" i="1" s="1"/>
  <c r="L3" i="1" s="1"/>
  <c r="G2" i="1"/>
  <c r="I2" i="1" s="1"/>
  <c r="J2" i="1" s="1"/>
  <c r="K2" i="1" l="1"/>
  <c r="L2" i="1" s="1"/>
  <c r="K14" i="1"/>
  <c r="L14" i="1" s="1"/>
  <c r="K6" i="1"/>
  <c r="L6" i="1" s="1"/>
  <c r="I4" i="1"/>
  <c r="J4" i="1" s="1"/>
  <c r="K5" i="1"/>
  <c r="L5" i="1" s="1"/>
  <c r="I8" i="1"/>
  <c r="J8" i="1" s="1"/>
  <c r="I12" i="1"/>
  <c r="J12" i="1" s="1"/>
  <c r="K13" i="1"/>
  <c r="L13" i="1" s="1"/>
  <c r="K21" i="1"/>
  <c r="L21" i="1" s="1"/>
  <c r="I3" i="1"/>
  <c r="J3" i="1" s="1"/>
  <c r="I7" i="1"/>
  <c r="J7" i="1" s="1"/>
  <c r="I11" i="1"/>
  <c r="J11" i="1" s="1"/>
  <c r="I17" i="1"/>
  <c r="J17" i="1" s="1"/>
</calcChain>
</file>

<file path=xl/sharedStrings.xml><?xml version="1.0" encoding="utf-8"?>
<sst xmlns="http://schemas.openxmlformats.org/spreadsheetml/2006/main" count="163" uniqueCount="53">
  <si>
    <t>Treatment</t>
  </si>
  <si>
    <t>paddle_light</t>
  </si>
  <si>
    <t>paddle_strong</t>
  </si>
  <si>
    <t>Totalausfall</t>
  </si>
  <si>
    <t>paddle_light_sediment</t>
  </si>
  <si>
    <t>paddle_strong_sediment</t>
  </si>
  <si>
    <t>sediment</t>
  </si>
  <si>
    <t>control</t>
  </si>
  <si>
    <t>Differenz_ZW-SW</t>
  </si>
  <si>
    <t>Abweichung1</t>
  </si>
  <si>
    <t>Abweichung1_in%</t>
  </si>
  <si>
    <t>Abweichung2</t>
  </si>
  <si>
    <t>Abweichung2_in%</t>
  </si>
  <si>
    <t>errechneterZahlwert_mitA2</t>
  </si>
  <si>
    <t>Schaetzwert</t>
  </si>
  <si>
    <t>Zahlwert</t>
  </si>
  <si>
    <t>Y</t>
  </si>
  <si>
    <t>N</t>
  </si>
  <si>
    <t>T_Paddel</t>
  </si>
  <si>
    <t>T_Sediment</t>
  </si>
  <si>
    <t>L</t>
  </si>
  <si>
    <t>S</t>
  </si>
  <si>
    <t>Aquarium</t>
  </si>
  <si>
    <t>paddle_light_1</t>
  </si>
  <si>
    <t>paddle_light_2</t>
  </si>
  <si>
    <t>paddle_light_3</t>
  </si>
  <si>
    <t>paddle_light_4</t>
  </si>
  <si>
    <t>paddle_light_5</t>
  </si>
  <si>
    <t>paddle_strong_1</t>
  </si>
  <si>
    <t>paddle_strong_2</t>
  </si>
  <si>
    <t>paddle_strong_3</t>
  </si>
  <si>
    <t>paddle_strong_4</t>
  </si>
  <si>
    <t>paddle_strong_5</t>
  </si>
  <si>
    <t>sediment_paddle_light_1</t>
  </si>
  <si>
    <t>sediment_paddle_light_2</t>
  </si>
  <si>
    <t>sediment_paddle_light_3</t>
  </si>
  <si>
    <t>sediment_paddle_light_4</t>
  </si>
  <si>
    <t>sediment_paddle_light_5</t>
  </si>
  <si>
    <t>sediment_paddle_strong_1</t>
  </si>
  <si>
    <t>sediment_paddle_strong_2</t>
  </si>
  <si>
    <t>sediment_paddle_strong_3</t>
  </si>
  <si>
    <t>sediment_paddle_strong_4</t>
  </si>
  <si>
    <t>sediment_paddle_strong_5</t>
  </si>
  <si>
    <t>sediment_1</t>
  </si>
  <si>
    <t>sediment_2</t>
  </si>
  <si>
    <t>sediment_3</t>
  </si>
  <si>
    <t>sediment_4</t>
  </si>
  <si>
    <t>sediment_5</t>
  </si>
  <si>
    <t>control_1</t>
  </si>
  <si>
    <t>control_2</t>
  </si>
  <si>
    <t>control_3</t>
  </si>
  <si>
    <t>control_4</t>
  </si>
  <si>
    <t>control_5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</si>
</sst>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4" borderId="3" xfId="0" applyFill="1" applyBorder="1"/>
    <xf numFmtId="0" fontId="0" fillId="2" borderId="0" xfId="0" applyFill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4" borderId="7" xfId="0" applyFill="1" applyBorder="1"/>
    <xf numFmtId="0" fontId="0" fillId="6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I52" sqref="I52"/>
    </sheetView>
  </sheetViews>
  <sheetFormatPr baseColWidth="10" defaultRowHeight="14.5" x14ac:dyDescent="0.35"/>
  <cols>
    <col min="1" max="1" width="23.7265625" bestFit="1" customWidth="1"/>
    <col min="2" max="2" width="21.7265625" bestFit="1" customWidth="1"/>
    <col min="3" max="3" width="8.453125" bestFit="1" customWidth="1"/>
    <col min="4" max="4" width="10.6328125" bestFit="1" customWidth="1"/>
    <col min="5" max="5" width="10.90625" bestFit="1" customWidth="1"/>
    <col min="6" max="6" width="8.08984375" bestFit="1" customWidth="1"/>
    <col min="7" max="7" width="15.54296875" bestFit="1" customWidth="1"/>
    <col min="8" max="8" width="10.453125" bestFit="1" customWidth="1"/>
    <col min="9" max="9" width="12" bestFit="1" customWidth="1"/>
    <col min="10" max="10" width="16.08984375" bestFit="1" customWidth="1"/>
    <col min="11" max="11" width="12.453125" bestFit="1" customWidth="1"/>
    <col min="12" max="12" width="16.08984375" bestFit="1" customWidth="1"/>
    <col min="13" max="13" width="24" bestFit="1" customWidth="1"/>
  </cols>
  <sheetData>
    <row r="1" spans="1:13" ht="15" thickBot="1" x14ac:dyDescent="0.4">
      <c r="A1" s="13" t="s">
        <v>22</v>
      </c>
      <c r="B1" t="s">
        <v>0</v>
      </c>
      <c r="C1" t="s">
        <v>18</v>
      </c>
      <c r="D1" t="s">
        <v>19</v>
      </c>
      <c r="E1" s="1" t="s">
        <v>14</v>
      </c>
      <c r="F1" s="1" t="s">
        <v>15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</row>
    <row r="2" spans="1:13" x14ac:dyDescent="0.35">
      <c r="A2" s="9" t="s">
        <v>23</v>
      </c>
      <c r="B2" s="3" t="s">
        <v>1</v>
      </c>
      <c r="C2" s="3" t="s">
        <v>20</v>
      </c>
      <c r="D2" s="3" t="s">
        <v>17</v>
      </c>
      <c r="E2" s="3">
        <v>250</v>
      </c>
      <c r="F2" s="3">
        <v>268</v>
      </c>
      <c r="G2" s="1">
        <f t="shared" ref="G2:G31" si="0">F2-E2</f>
        <v>18</v>
      </c>
      <c r="H2" s="1" t="s">
        <v>17</v>
      </c>
      <c r="I2" s="1">
        <f>G2/E2</f>
        <v>7.1999999999999995E-2</v>
      </c>
      <c r="J2" s="1">
        <f>I2*100</f>
        <v>7.1999999999999993</v>
      </c>
      <c r="K2" s="1">
        <f t="shared" ref="K2:K8" si="1">G2/F2</f>
        <v>6.7164179104477612E-2</v>
      </c>
      <c r="L2" s="1">
        <f>K2*100</f>
        <v>6.7164179104477615</v>
      </c>
      <c r="M2">
        <f>((AVERAGE($L$2:$L$21))/100+1)*E2</f>
        <v>282.22532751150811</v>
      </c>
    </row>
    <row r="3" spans="1:13" x14ac:dyDescent="0.35">
      <c r="A3" s="10" t="s">
        <v>24</v>
      </c>
      <c r="B3" s="1" t="s">
        <v>1</v>
      </c>
      <c r="C3" s="1" t="s">
        <v>20</v>
      </c>
      <c r="D3" s="1" t="s">
        <v>17</v>
      </c>
      <c r="E3" s="1">
        <v>150</v>
      </c>
      <c r="F3" s="1">
        <v>163</v>
      </c>
      <c r="G3" s="1">
        <f t="shared" si="0"/>
        <v>13</v>
      </c>
      <c r="H3" s="1" t="s">
        <v>17</v>
      </c>
      <c r="I3" s="1">
        <f t="shared" ref="I3:I21" si="2">G3/E3</f>
        <v>8.666666666666667E-2</v>
      </c>
      <c r="J3" s="1">
        <f t="shared" ref="J3:J21" si="3">I3*100</f>
        <v>8.6666666666666679</v>
      </c>
      <c r="K3" s="1">
        <f t="shared" si="1"/>
        <v>7.9754601226993863E-2</v>
      </c>
      <c r="L3" s="1">
        <f t="shared" ref="L3:L21" si="4">K3*100</f>
        <v>7.9754601226993866</v>
      </c>
      <c r="M3">
        <f t="shared" ref="M3:M31" si="5">((AVERAGE($L$2:$L$21))/100+1)*E3</f>
        <v>169.33519650690485</v>
      </c>
    </row>
    <row r="4" spans="1:13" x14ac:dyDescent="0.35">
      <c r="A4" s="10" t="s">
        <v>25</v>
      </c>
      <c r="B4" s="1" t="s">
        <v>1</v>
      </c>
      <c r="C4" s="1" t="s">
        <v>20</v>
      </c>
      <c r="D4" s="1" t="s">
        <v>17</v>
      </c>
      <c r="E4" s="1">
        <v>200</v>
      </c>
      <c r="F4" s="1">
        <v>172</v>
      </c>
      <c r="G4" s="1">
        <f t="shared" si="0"/>
        <v>-28</v>
      </c>
      <c r="H4" s="1" t="s">
        <v>17</v>
      </c>
      <c r="I4" s="1">
        <f t="shared" si="2"/>
        <v>-0.14000000000000001</v>
      </c>
      <c r="J4" s="1">
        <f t="shared" si="3"/>
        <v>-14.000000000000002</v>
      </c>
      <c r="K4" s="1">
        <f t="shared" si="1"/>
        <v>-0.16279069767441862</v>
      </c>
      <c r="L4" s="1">
        <f t="shared" si="4"/>
        <v>-16.279069767441861</v>
      </c>
      <c r="M4">
        <f t="shared" si="5"/>
        <v>225.78026200920647</v>
      </c>
    </row>
    <row r="5" spans="1:13" x14ac:dyDescent="0.35">
      <c r="A5" s="10" t="s">
        <v>26</v>
      </c>
      <c r="B5" s="1" t="s">
        <v>1</v>
      </c>
      <c r="C5" s="1" t="s">
        <v>20</v>
      </c>
      <c r="D5" s="1" t="s">
        <v>17</v>
      </c>
      <c r="E5" s="1">
        <v>200</v>
      </c>
      <c r="F5" s="1">
        <v>187</v>
      </c>
      <c r="G5" s="1">
        <f t="shared" si="0"/>
        <v>-13</v>
      </c>
      <c r="H5" s="1" t="s">
        <v>17</v>
      </c>
      <c r="I5" s="1">
        <f t="shared" si="2"/>
        <v>-6.5000000000000002E-2</v>
      </c>
      <c r="J5" s="1">
        <f t="shared" si="3"/>
        <v>-6.5</v>
      </c>
      <c r="K5" s="1">
        <f t="shared" si="1"/>
        <v>-6.9518716577540107E-2</v>
      </c>
      <c r="L5" s="1">
        <f t="shared" si="4"/>
        <v>-6.9518716577540109</v>
      </c>
      <c r="M5">
        <f t="shared" si="5"/>
        <v>225.78026200920647</v>
      </c>
    </row>
    <row r="6" spans="1:13" x14ac:dyDescent="0.35">
      <c r="A6" s="10" t="s">
        <v>27</v>
      </c>
      <c r="B6" s="1" t="s">
        <v>1</v>
      </c>
      <c r="C6" s="1" t="s">
        <v>20</v>
      </c>
      <c r="D6" s="1" t="s">
        <v>17</v>
      </c>
      <c r="E6" s="1">
        <v>200</v>
      </c>
      <c r="F6" s="1">
        <v>226</v>
      </c>
      <c r="G6" s="1">
        <f t="shared" si="0"/>
        <v>26</v>
      </c>
      <c r="H6" s="1" t="s">
        <v>17</v>
      </c>
      <c r="I6" s="1">
        <f t="shared" si="2"/>
        <v>0.13</v>
      </c>
      <c r="J6" s="1">
        <f t="shared" si="3"/>
        <v>13</v>
      </c>
      <c r="K6" s="1">
        <f t="shared" si="1"/>
        <v>0.11504424778761062</v>
      </c>
      <c r="L6" s="1">
        <f t="shared" si="4"/>
        <v>11.504424778761061</v>
      </c>
      <c r="M6">
        <f t="shared" si="5"/>
        <v>225.78026200920647</v>
      </c>
    </row>
    <row r="7" spans="1:13" x14ac:dyDescent="0.35">
      <c r="A7" s="11" t="s">
        <v>28</v>
      </c>
      <c r="B7" s="4" t="s">
        <v>2</v>
      </c>
      <c r="C7" s="4" t="s">
        <v>21</v>
      </c>
      <c r="D7" s="4" t="s">
        <v>17</v>
      </c>
      <c r="E7" s="4">
        <v>200</v>
      </c>
      <c r="F7" s="4">
        <v>269</v>
      </c>
      <c r="G7" s="4">
        <f t="shared" si="0"/>
        <v>69</v>
      </c>
      <c r="H7" s="4" t="s">
        <v>17</v>
      </c>
      <c r="I7" s="4">
        <f t="shared" si="2"/>
        <v>0.34499999999999997</v>
      </c>
      <c r="J7" s="4">
        <f t="shared" si="3"/>
        <v>34.5</v>
      </c>
      <c r="K7" s="4">
        <f t="shared" si="1"/>
        <v>0.25650557620817843</v>
      </c>
      <c r="L7" s="4">
        <f t="shared" si="4"/>
        <v>25.650557620817843</v>
      </c>
      <c r="M7">
        <f t="shared" si="5"/>
        <v>225.78026200920647</v>
      </c>
    </row>
    <row r="8" spans="1:13" x14ac:dyDescent="0.35">
      <c r="A8" s="11" t="s">
        <v>29</v>
      </c>
      <c r="B8" s="4" t="s">
        <v>2</v>
      </c>
      <c r="C8" s="4" t="s">
        <v>21</v>
      </c>
      <c r="D8" s="4" t="s">
        <v>17</v>
      </c>
      <c r="E8" s="4">
        <v>250</v>
      </c>
      <c r="F8" s="4">
        <v>309</v>
      </c>
      <c r="G8" s="4">
        <f t="shared" si="0"/>
        <v>59</v>
      </c>
      <c r="H8" s="4" t="s">
        <v>17</v>
      </c>
      <c r="I8" s="4">
        <f t="shared" si="2"/>
        <v>0.23599999999999999</v>
      </c>
      <c r="J8" s="4">
        <f t="shared" si="3"/>
        <v>23.599999999999998</v>
      </c>
      <c r="K8" s="4">
        <f t="shared" si="1"/>
        <v>0.19093851132686085</v>
      </c>
      <c r="L8" s="4">
        <f t="shared" si="4"/>
        <v>19.093851132686083</v>
      </c>
      <c r="M8">
        <f t="shared" si="5"/>
        <v>282.22532751150811</v>
      </c>
    </row>
    <row r="9" spans="1:13" x14ac:dyDescent="0.35">
      <c r="A9" s="11" t="s">
        <v>30</v>
      </c>
      <c r="B9" s="4" t="s">
        <v>2</v>
      </c>
      <c r="C9" s="4" t="s">
        <v>21</v>
      </c>
      <c r="D9" s="4" t="s">
        <v>17</v>
      </c>
      <c r="E9" s="4">
        <v>200</v>
      </c>
      <c r="F9" s="4">
        <v>0</v>
      </c>
      <c r="G9" s="4">
        <f t="shared" si="0"/>
        <v>-200</v>
      </c>
      <c r="H9" s="4" t="s">
        <v>16</v>
      </c>
      <c r="I9" s="4"/>
      <c r="J9" s="4"/>
      <c r="K9" s="4"/>
      <c r="L9" s="4"/>
      <c r="M9">
        <f t="shared" si="5"/>
        <v>225.78026200920647</v>
      </c>
    </row>
    <row r="10" spans="1:13" x14ac:dyDescent="0.35">
      <c r="A10" s="11" t="s">
        <v>31</v>
      </c>
      <c r="B10" s="4" t="s">
        <v>2</v>
      </c>
      <c r="C10" s="4" t="s">
        <v>21</v>
      </c>
      <c r="D10" s="4" t="s">
        <v>17</v>
      </c>
      <c r="E10" s="4">
        <v>150</v>
      </c>
      <c r="F10" s="4">
        <v>0</v>
      </c>
      <c r="G10" s="4">
        <f t="shared" si="0"/>
        <v>-150</v>
      </c>
      <c r="H10" s="4" t="s">
        <v>16</v>
      </c>
      <c r="I10" s="4"/>
      <c r="J10" s="4"/>
      <c r="K10" s="4"/>
      <c r="L10" s="4"/>
      <c r="M10">
        <f t="shared" si="5"/>
        <v>169.33519650690485</v>
      </c>
    </row>
    <row r="11" spans="1:13" x14ac:dyDescent="0.35">
      <c r="A11" s="11" t="s">
        <v>32</v>
      </c>
      <c r="B11" s="4" t="s">
        <v>2</v>
      </c>
      <c r="C11" s="4" t="s">
        <v>21</v>
      </c>
      <c r="D11" s="4" t="s">
        <v>17</v>
      </c>
      <c r="E11" s="4">
        <v>100</v>
      </c>
      <c r="F11" s="4">
        <v>138</v>
      </c>
      <c r="G11" s="4">
        <f t="shared" si="0"/>
        <v>38</v>
      </c>
      <c r="H11" s="4" t="s">
        <v>17</v>
      </c>
      <c r="I11" s="4">
        <f t="shared" si="2"/>
        <v>0.38</v>
      </c>
      <c r="J11" s="4">
        <f t="shared" si="3"/>
        <v>38</v>
      </c>
      <c r="K11" s="4">
        <f>G11/F11</f>
        <v>0.27536231884057971</v>
      </c>
      <c r="L11" s="4">
        <f t="shared" si="4"/>
        <v>27.536231884057973</v>
      </c>
      <c r="M11">
        <f t="shared" si="5"/>
        <v>112.89013100460323</v>
      </c>
    </row>
    <row r="12" spans="1:13" x14ac:dyDescent="0.35">
      <c r="A12" s="10" t="s">
        <v>33</v>
      </c>
      <c r="B12" s="1" t="s">
        <v>4</v>
      </c>
      <c r="C12" s="1" t="s">
        <v>20</v>
      </c>
      <c r="D12" s="1" t="s">
        <v>16</v>
      </c>
      <c r="E12" s="1">
        <v>200</v>
      </c>
      <c r="F12" s="1">
        <v>240</v>
      </c>
      <c r="G12" s="1">
        <f t="shared" si="0"/>
        <v>40</v>
      </c>
      <c r="H12" s="1" t="s">
        <v>17</v>
      </c>
      <c r="I12" s="1">
        <f t="shared" si="2"/>
        <v>0.2</v>
      </c>
      <c r="J12" s="1">
        <f t="shared" si="3"/>
        <v>20</v>
      </c>
      <c r="K12" s="1">
        <f>G12/F12</f>
        <v>0.16666666666666666</v>
      </c>
      <c r="L12" s="1">
        <f t="shared" si="4"/>
        <v>16.666666666666664</v>
      </c>
      <c r="M12">
        <f t="shared" si="5"/>
        <v>225.78026200920647</v>
      </c>
    </row>
    <row r="13" spans="1:13" x14ac:dyDescent="0.35">
      <c r="A13" s="10" t="s">
        <v>34</v>
      </c>
      <c r="B13" s="1" t="s">
        <v>4</v>
      </c>
      <c r="C13" s="1" t="s">
        <v>20</v>
      </c>
      <c r="D13" s="1" t="s">
        <v>16</v>
      </c>
      <c r="E13" s="1">
        <v>200</v>
      </c>
      <c r="F13" s="1">
        <v>184</v>
      </c>
      <c r="G13" s="1">
        <f t="shared" si="0"/>
        <v>-16</v>
      </c>
      <c r="H13" s="1" t="s">
        <v>17</v>
      </c>
      <c r="I13" s="1">
        <f t="shared" si="2"/>
        <v>-0.08</v>
      </c>
      <c r="J13" s="1">
        <f t="shared" si="3"/>
        <v>-8</v>
      </c>
      <c r="K13" s="1">
        <f>G13/F13</f>
        <v>-8.6956521739130432E-2</v>
      </c>
      <c r="L13" s="1">
        <f t="shared" si="4"/>
        <v>-8.695652173913043</v>
      </c>
      <c r="M13">
        <f t="shared" si="5"/>
        <v>225.78026200920647</v>
      </c>
    </row>
    <row r="14" spans="1:13" x14ac:dyDescent="0.35">
      <c r="A14" s="10" t="s">
        <v>35</v>
      </c>
      <c r="B14" s="1" t="s">
        <v>4</v>
      </c>
      <c r="C14" s="1" t="s">
        <v>20</v>
      </c>
      <c r="D14" s="1" t="s">
        <v>16</v>
      </c>
      <c r="E14" s="1">
        <v>200</v>
      </c>
      <c r="F14" s="1">
        <v>234</v>
      </c>
      <c r="G14" s="1">
        <f t="shared" si="0"/>
        <v>34</v>
      </c>
      <c r="H14" s="1" t="s">
        <v>17</v>
      </c>
      <c r="I14" s="1">
        <f t="shared" si="2"/>
        <v>0.17</v>
      </c>
      <c r="J14" s="1">
        <f t="shared" si="3"/>
        <v>17</v>
      </c>
      <c r="K14" s="1">
        <f>G14/F14</f>
        <v>0.14529914529914531</v>
      </c>
      <c r="L14" s="1">
        <f t="shared" si="4"/>
        <v>14.529914529914532</v>
      </c>
      <c r="M14">
        <f t="shared" si="5"/>
        <v>225.78026200920647</v>
      </c>
    </row>
    <row r="15" spans="1:13" x14ac:dyDescent="0.35">
      <c r="A15" s="10" t="s">
        <v>36</v>
      </c>
      <c r="B15" s="1" t="s">
        <v>4</v>
      </c>
      <c r="C15" s="1" t="s">
        <v>20</v>
      </c>
      <c r="D15" s="1" t="s">
        <v>16</v>
      </c>
      <c r="E15" s="1">
        <v>200</v>
      </c>
      <c r="F15" s="1">
        <v>0</v>
      </c>
      <c r="G15" s="1">
        <f t="shared" si="0"/>
        <v>-200</v>
      </c>
      <c r="H15" s="1" t="s">
        <v>16</v>
      </c>
      <c r="I15" s="1"/>
      <c r="J15" s="1"/>
      <c r="K15" s="1"/>
      <c r="L15" s="1"/>
      <c r="M15">
        <f t="shared" si="5"/>
        <v>225.78026200920647</v>
      </c>
    </row>
    <row r="16" spans="1:13" x14ac:dyDescent="0.35">
      <c r="A16" s="10" t="s">
        <v>37</v>
      </c>
      <c r="B16" s="1" t="s">
        <v>4</v>
      </c>
      <c r="C16" s="1" t="s">
        <v>20</v>
      </c>
      <c r="D16" s="1" t="s">
        <v>16</v>
      </c>
      <c r="E16" s="1">
        <v>100</v>
      </c>
      <c r="F16" s="1">
        <v>138</v>
      </c>
      <c r="G16" s="1">
        <f t="shared" si="0"/>
        <v>38</v>
      </c>
      <c r="H16" s="1" t="s">
        <v>17</v>
      </c>
      <c r="I16" s="1">
        <f t="shared" si="2"/>
        <v>0.38</v>
      </c>
      <c r="J16" s="1">
        <f t="shared" si="3"/>
        <v>38</v>
      </c>
      <c r="K16" s="1">
        <f>G16/F16</f>
        <v>0.27536231884057971</v>
      </c>
      <c r="L16" s="1">
        <f t="shared" si="4"/>
        <v>27.536231884057973</v>
      </c>
      <c r="M16">
        <f t="shared" si="5"/>
        <v>112.89013100460323</v>
      </c>
    </row>
    <row r="17" spans="1:13" x14ac:dyDescent="0.35">
      <c r="A17" s="11" t="s">
        <v>38</v>
      </c>
      <c r="B17" s="4" t="s">
        <v>5</v>
      </c>
      <c r="C17" s="4" t="s">
        <v>21</v>
      </c>
      <c r="D17" s="4" t="s">
        <v>16</v>
      </c>
      <c r="E17" s="4">
        <v>150</v>
      </c>
      <c r="F17" s="4">
        <v>216</v>
      </c>
      <c r="G17" s="4">
        <f t="shared" si="0"/>
        <v>66</v>
      </c>
      <c r="H17" s="4" t="s">
        <v>17</v>
      </c>
      <c r="I17" s="4">
        <f t="shared" si="2"/>
        <v>0.44</v>
      </c>
      <c r="J17" s="4">
        <f t="shared" si="3"/>
        <v>44</v>
      </c>
      <c r="K17" s="4">
        <f>G17/F17</f>
        <v>0.30555555555555558</v>
      </c>
      <c r="L17" s="4">
        <f t="shared" si="4"/>
        <v>30.555555555555557</v>
      </c>
      <c r="M17">
        <f t="shared" si="5"/>
        <v>169.33519650690485</v>
      </c>
    </row>
    <row r="18" spans="1:13" x14ac:dyDescent="0.35">
      <c r="A18" s="11" t="s">
        <v>39</v>
      </c>
      <c r="B18" s="4" t="s">
        <v>5</v>
      </c>
      <c r="C18" s="4" t="s">
        <v>21</v>
      </c>
      <c r="D18" s="4" t="s">
        <v>16</v>
      </c>
      <c r="E18" s="4">
        <v>150</v>
      </c>
      <c r="F18" s="4">
        <v>4</v>
      </c>
      <c r="G18" s="4">
        <f t="shared" si="0"/>
        <v>-146</v>
      </c>
      <c r="H18" s="4" t="s">
        <v>16</v>
      </c>
      <c r="I18" s="4"/>
      <c r="J18" s="4"/>
      <c r="K18" s="4"/>
      <c r="L18" s="4"/>
      <c r="M18">
        <f t="shared" si="5"/>
        <v>169.33519650690485</v>
      </c>
    </row>
    <row r="19" spans="1:13" x14ac:dyDescent="0.35">
      <c r="A19" s="11" t="s">
        <v>40</v>
      </c>
      <c r="B19" s="4" t="s">
        <v>5</v>
      </c>
      <c r="C19" s="4" t="s">
        <v>21</v>
      </c>
      <c r="D19" s="4" t="s">
        <v>16</v>
      </c>
      <c r="E19" s="5">
        <v>0</v>
      </c>
      <c r="F19" s="4">
        <v>0</v>
      </c>
      <c r="G19" s="4">
        <f t="shared" si="0"/>
        <v>0</v>
      </c>
      <c r="H19" s="4" t="s">
        <v>16</v>
      </c>
      <c r="I19" s="4"/>
      <c r="J19" s="4"/>
      <c r="K19" s="4"/>
      <c r="L19" s="4"/>
      <c r="M19">
        <f t="shared" si="5"/>
        <v>0</v>
      </c>
    </row>
    <row r="20" spans="1:13" x14ac:dyDescent="0.35">
      <c r="A20" s="11" t="s">
        <v>41</v>
      </c>
      <c r="B20" s="4" t="s">
        <v>5</v>
      </c>
      <c r="C20" s="4" t="s">
        <v>21</v>
      </c>
      <c r="D20" s="4" t="s">
        <v>16</v>
      </c>
      <c r="E20" s="4">
        <v>50</v>
      </c>
      <c r="F20" s="4">
        <v>12</v>
      </c>
      <c r="G20" s="4">
        <f t="shared" si="0"/>
        <v>-38</v>
      </c>
      <c r="H20" s="4" t="s">
        <v>16</v>
      </c>
      <c r="I20" s="4"/>
      <c r="J20" s="4"/>
      <c r="K20" s="4"/>
      <c r="L20" s="4"/>
      <c r="M20">
        <f t="shared" si="5"/>
        <v>56.445065502301617</v>
      </c>
    </row>
    <row r="21" spans="1:13" x14ac:dyDescent="0.35">
      <c r="A21" s="11" t="s">
        <v>42</v>
      </c>
      <c r="B21" s="4" t="s">
        <v>5</v>
      </c>
      <c r="C21" s="4" t="s">
        <v>21</v>
      </c>
      <c r="D21" s="4" t="s">
        <v>16</v>
      </c>
      <c r="E21" s="4">
        <v>150</v>
      </c>
      <c r="F21" s="4">
        <v>199</v>
      </c>
      <c r="G21" s="4">
        <f t="shared" si="0"/>
        <v>49</v>
      </c>
      <c r="H21" s="4" t="s">
        <v>17</v>
      </c>
      <c r="I21" s="4">
        <f t="shared" si="2"/>
        <v>0.32666666666666666</v>
      </c>
      <c r="J21" s="4">
        <f t="shared" si="3"/>
        <v>32.666666666666664</v>
      </c>
      <c r="K21" s="4">
        <f>G21/F21</f>
        <v>0.24623115577889448</v>
      </c>
      <c r="L21" s="4">
        <f t="shared" si="4"/>
        <v>24.623115577889447</v>
      </c>
      <c r="M21">
        <f t="shared" si="5"/>
        <v>169.33519650690485</v>
      </c>
    </row>
    <row r="22" spans="1:13" x14ac:dyDescent="0.35">
      <c r="A22" s="10" t="s">
        <v>43</v>
      </c>
      <c r="B22" s="1" t="s">
        <v>6</v>
      </c>
      <c r="C22" s="1" t="s">
        <v>17</v>
      </c>
      <c r="D22" s="1" t="s">
        <v>16</v>
      </c>
      <c r="E22" s="1">
        <v>250</v>
      </c>
      <c r="F22" s="1">
        <v>1</v>
      </c>
      <c r="G22" s="1">
        <f t="shared" si="0"/>
        <v>-249</v>
      </c>
      <c r="H22" s="1" t="s">
        <v>16</v>
      </c>
      <c r="I22" s="1"/>
      <c r="J22" s="1"/>
      <c r="K22" s="1"/>
      <c r="L22" s="1"/>
      <c r="M22">
        <f t="shared" si="5"/>
        <v>282.22532751150811</v>
      </c>
    </row>
    <row r="23" spans="1:13" x14ac:dyDescent="0.35">
      <c r="A23" s="10" t="s">
        <v>44</v>
      </c>
      <c r="B23" s="1" t="s">
        <v>6</v>
      </c>
      <c r="C23" s="1" t="s">
        <v>17</v>
      </c>
      <c r="D23" s="1" t="s">
        <v>16</v>
      </c>
      <c r="E23" s="1">
        <v>100</v>
      </c>
      <c r="F23" s="1">
        <v>4</v>
      </c>
      <c r="G23" s="1">
        <f t="shared" si="0"/>
        <v>-96</v>
      </c>
      <c r="H23" s="1" t="s">
        <v>16</v>
      </c>
      <c r="I23" s="1"/>
      <c r="J23" s="1"/>
      <c r="K23" s="1"/>
      <c r="L23" s="1"/>
      <c r="M23">
        <f t="shared" si="5"/>
        <v>112.89013100460323</v>
      </c>
    </row>
    <row r="24" spans="1:13" x14ac:dyDescent="0.35">
      <c r="A24" s="10" t="s">
        <v>45</v>
      </c>
      <c r="B24" s="1" t="s">
        <v>6</v>
      </c>
      <c r="C24" s="1" t="s">
        <v>17</v>
      </c>
      <c r="D24" s="1" t="s">
        <v>16</v>
      </c>
      <c r="E24" s="1">
        <v>50</v>
      </c>
      <c r="F24" s="1">
        <v>0</v>
      </c>
      <c r="G24" s="1">
        <f t="shared" si="0"/>
        <v>-50</v>
      </c>
      <c r="H24" s="1" t="s">
        <v>16</v>
      </c>
      <c r="I24" s="1"/>
      <c r="J24" s="1"/>
      <c r="K24" s="1"/>
      <c r="L24" s="1"/>
      <c r="M24">
        <f t="shared" si="5"/>
        <v>56.445065502301617</v>
      </c>
    </row>
    <row r="25" spans="1:13" x14ac:dyDescent="0.35">
      <c r="A25" s="10" t="s">
        <v>46</v>
      </c>
      <c r="B25" s="1" t="s">
        <v>6</v>
      </c>
      <c r="C25" s="1" t="s">
        <v>17</v>
      </c>
      <c r="D25" s="1" t="s">
        <v>16</v>
      </c>
      <c r="E25" s="1">
        <v>100</v>
      </c>
      <c r="F25" s="1">
        <v>0</v>
      </c>
      <c r="G25" s="1">
        <f t="shared" si="0"/>
        <v>-100</v>
      </c>
      <c r="H25" s="1" t="s">
        <v>16</v>
      </c>
      <c r="I25" s="1"/>
      <c r="J25" s="1"/>
      <c r="K25" s="1"/>
      <c r="L25" s="1"/>
      <c r="M25">
        <f t="shared" si="5"/>
        <v>112.89013100460323</v>
      </c>
    </row>
    <row r="26" spans="1:13" x14ac:dyDescent="0.35">
      <c r="A26" s="10" t="s">
        <v>47</v>
      </c>
      <c r="B26" s="1" t="s">
        <v>6</v>
      </c>
      <c r="C26" s="1" t="s">
        <v>17</v>
      </c>
      <c r="D26" s="1" t="s">
        <v>16</v>
      </c>
      <c r="E26" s="1">
        <v>200</v>
      </c>
      <c r="F26" s="1">
        <v>2</v>
      </c>
      <c r="G26" s="1">
        <f t="shared" si="0"/>
        <v>-198</v>
      </c>
      <c r="H26" s="1" t="s">
        <v>16</v>
      </c>
      <c r="I26" s="1"/>
      <c r="J26" s="1"/>
      <c r="K26" s="1"/>
      <c r="L26" s="1"/>
      <c r="M26">
        <f t="shared" si="5"/>
        <v>225.78026200920647</v>
      </c>
    </row>
    <row r="27" spans="1:13" x14ac:dyDescent="0.35">
      <c r="A27" s="11" t="s">
        <v>48</v>
      </c>
      <c r="B27" s="4" t="s">
        <v>7</v>
      </c>
      <c r="C27" s="4" t="s">
        <v>17</v>
      </c>
      <c r="D27" s="4" t="s">
        <v>17</v>
      </c>
      <c r="E27" s="4">
        <v>150</v>
      </c>
      <c r="F27" s="4">
        <v>15</v>
      </c>
      <c r="G27" s="4">
        <f t="shared" si="0"/>
        <v>-135</v>
      </c>
      <c r="H27" s="4" t="s">
        <v>16</v>
      </c>
      <c r="I27" s="4"/>
      <c r="J27" s="4"/>
      <c r="K27" s="4"/>
      <c r="L27" s="4"/>
      <c r="M27">
        <f t="shared" si="5"/>
        <v>169.33519650690485</v>
      </c>
    </row>
    <row r="28" spans="1:13" x14ac:dyDescent="0.35">
      <c r="A28" s="11" t="s">
        <v>49</v>
      </c>
      <c r="B28" s="4" t="s">
        <v>7</v>
      </c>
      <c r="C28" s="4" t="s">
        <v>17</v>
      </c>
      <c r="D28" s="4" t="s">
        <v>17</v>
      </c>
      <c r="E28" s="4">
        <v>100</v>
      </c>
      <c r="F28" s="4">
        <v>10</v>
      </c>
      <c r="G28" s="4">
        <f t="shared" si="0"/>
        <v>-90</v>
      </c>
      <c r="H28" s="4" t="s">
        <v>16</v>
      </c>
      <c r="I28" s="4"/>
      <c r="J28" s="4"/>
      <c r="K28" s="4"/>
      <c r="L28" s="4"/>
      <c r="M28">
        <f t="shared" si="5"/>
        <v>112.89013100460323</v>
      </c>
    </row>
    <row r="29" spans="1:13" x14ac:dyDescent="0.35">
      <c r="A29" s="11" t="s">
        <v>50</v>
      </c>
      <c r="B29" s="4" t="s">
        <v>7</v>
      </c>
      <c r="C29" s="4" t="s">
        <v>17</v>
      </c>
      <c r="D29" s="4" t="s">
        <v>17</v>
      </c>
      <c r="E29" s="4">
        <v>50</v>
      </c>
      <c r="F29" s="4">
        <v>0</v>
      </c>
      <c r="G29" s="4">
        <f t="shared" si="0"/>
        <v>-50</v>
      </c>
      <c r="H29" s="4" t="s">
        <v>16</v>
      </c>
      <c r="I29" s="4"/>
      <c r="J29" s="4"/>
      <c r="K29" s="4"/>
      <c r="L29" s="4"/>
      <c r="M29">
        <f t="shared" si="5"/>
        <v>56.445065502301617</v>
      </c>
    </row>
    <row r="30" spans="1:13" x14ac:dyDescent="0.35">
      <c r="A30" s="11" t="s">
        <v>51</v>
      </c>
      <c r="B30" s="4" t="s">
        <v>7</v>
      </c>
      <c r="C30" s="4" t="s">
        <v>17</v>
      </c>
      <c r="D30" s="4" t="s">
        <v>17</v>
      </c>
      <c r="E30" s="4">
        <v>100</v>
      </c>
      <c r="F30" s="4">
        <v>0</v>
      </c>
      <c r="G30" s="4">
        <f t="shared" si="0"/>
        <v>-100</v>
      </c>
      <c r="H30" s="4" t="s">
        <v>16</v>
      </c>
      <c r="I30" s="4"/>
      <c r="J30" s="4"/>
      <c r="K30" s="4"/>
      <c r="L30" s="4"/>
      <c r="M30">
        <f t="shared" si="5"/>
        <v>112.89013100460323</v>
      </c>
    </row>
    <row r="31" spans="1:13" ht="15" thickBot="1" x14ac:dyDescent="0.4">
      <c r="A31" s="12" t="s">
        <v>52</v>
      </c>
      <c r="B31" s="6" t="s">
        <v>7</v>
      </c>
      <c r="C31" s="6" t="s">
        <v>17</v>
      </c>
      <c r="D31" s="6" t="s">
        <v>17</v>
      </c>
      <c r="E31" s="6">
        <v>200</v>
      </c>
      <c r="F31" s="6">
        <v>0</v>
      </c>
      <c r="G31" s="6">
        <f t="shared" si="0"/>
        <v>-200</v>
      </c>
      <c r="H31" s="6" t="s">
        <v>16</v>
      </c>
      <c r="I31" s="6"/>
      <c r="J31" s="6"/>
      <c r="K31" s="6"/>
      <c r="L31" s="6"/>
      <c r="M31">
        <f t="shared" si="5"/>
        <v>225.78026200920647</v>
      </c>
    </row>
    <row r="32" spans="1:13" x14ac:dyDescent="0.35">
      <c r="J32" s="7"/>
      <c r="L32" s="2"/>
    </row>
    <row r="43" spans="2:4" x14ac:dyDescent="0.35">
      <c r="B43" s="8"/>
      <c r="C43" s="8"/>
      <c r="D43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bt306529</dc:creator>
  <cp:lastModifiedBy>bt306529</cp:lastModifiedBy>
  <dcterms:created xsi:type="dcterms:W3CDTF">2022-08-02T07:40:16Z</dcterms:created>
  <dcterms:modified xsi:type="dcterms:W3CDTF">2022-08-04T11:53:48Z</dcterms:modified>
</cp:coreProperties>
</file>