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yectoGrupalH\GANTT\"/>
    </mc:Choice>
  </mc:AlternateContent>
  <xr:revisionPtr revIDLastSave="0" documentId="13_ncr:1_{1E973B44-43AF-4083-B395-E214BA101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kro-Analy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D28" i="1"/>
  <c r="F21" i="1"/>
  <c r="D21" i="1"/>
  <c r="F19" i="1"/>
  <c r="D19" i="1"/>
  <c r="F13" i="1"/>
  <c r="D13" i="1"/>
  <c r="F11" i="1"/>
  <c r="D11" i="1"/>
  <c r="F12" i="1"/>
  <c r="D12" i="1"/>
  <c r="F8" i="1"/>
  <c r="G8" i="1" s="1"/>
  <c r="F16" i="1"/>
  <c r="F17" i="1"/>
  <c r="F18" i="1"/>
  <c r="F20" i="1"/>
  <c r="F23" i="1"/>
  <c r="F24" i="1"/>
  <c r="F25" i="1"/>
  <c r="F26" i="1"/>
  <c r="F27" i="1"/>
  <c r="F30" i="1"/>
  <c r="F31" i="1"/>
  <c r="F32" i="1"/>
  <c r="F33" i="1"/>
  <c r="G33" i="1" s="1"/>
  <c r="H33" i="1" s="1"/>
  <c r="F9" i="1"/>
  <c r="G9" i="1" s="1"/>
  <c r="F10" i="1"/>
  <c r="G10" i="1" s="1"/>
  <c r="H10" i="1" s="1"/>
  <c r="F14" i="1"/>
  <c r="G14" i="1" s="1"/>
  <c r="H14" i="1" s="1"/>
  <c r="G28" i="1" l="1"/>
  <c r="H28" i="1" s="1"/>
  <c r="G21" i="1"/>
  <c r="H21" i="1" s="1"/>
  <c r="G19" i="1"/>
  <c r="H19" i="1" s="1"/>
  <c r="G13" i="1"/>
  <c r="H13" i="1" s="1"/>
  <c r="G11" i="1"/>
  <c r="H11" i="1" s="1"/>
  <c r="G16" i="1"/>
  <c r="H16" i="1" s="1"/>
  <c r="G12" i="1"/>
  <c r="H12" i="1" s="1"/>
  <c r="G31" i="1"/>
  <c r="H31" i="1" s="1"/>
  <c r="G30" i="1"/>
  <c r="H30" i="1" s="1"/>
  <c r="G27" i="1"/>
  <c r="H27" i="1" s="1"/>
  <c r="G26" i="1"/>
  <c r="H26" i="1" s="1"/>
  <c r="G25" i="1"/>
  <c r="H25" i="1" s="1"/>
  <c r="G24" i="1"/>
  <c r="H24" i="1" s="1"/>
  <c r="G23" i="1"/>
  <c r="H23" i="1" s="1"/>
  <c r="G20" i="1"/>
  <c r="H20" i="1" s="1"/>
  <c r="G18" i="1"/>
  <c r="H18" i="1" s="1"/>
  <c r="G17" i="1"/>
  <c r="H17" i="1" s="1"/>
  <c r="H9" i="1"/>
  <c r="G32" i="1"/>
  <c r="H32" i="1" s="1"/>
  <c r="H8" i="1"/>
  <c r="D33" i="1" l="1"/>
  <c r="D32" i="1"/>
  <c r="D31" i="1"/>
  <c r="D30" i="1"/>
  <c r="D27" i="1"/>
  <c r="D26" i="1"/>
  <c r="D25" i="1"/>
  <c r="D24" i="1"/>
  <c r="D23" i="1"/>
  <c r="D20" i="1"/>
  <c r="D18" i="1"/>
  <c r="D17" i="1"/>
  <c r="D16" i="1"/>
  <c r="D14" i="1"/>
  <c r="D10" i="1"/>
  <c r="D9" i="1"/>
  <c r="D8" i="1"/>
</calcChain>
</file>

<file path=xl/sharedStrings.xml><?xml version="1.0" encoding="utf-8"?>
<sst xmlns="http://schemas.openxmlformats.org/spreadsheetml/2006/main" count="70" uniqueCount="48">
  <si>
    <t>WEEK 1</t>
  </si>
  <si>
    <t>WEEK 2</t>
  </si>
  <si>
    <t>WEEK 3</t>
  </si>
  <si>
    <t>WEEK 4</t>
  </si>
  <si>
    <t>* = an automatically calculated cell</t>
  </si>
  <si>
    <t>EDA - Process</t>
  </si>
  <si>
    <t xml:space="preserve">ETL - Process </t>
  </si>
  <si>
    <t xml:space="preserve">Diccionario </t>
  </si>
  <si>
    <t>LF = Leandro Franchina</t>
  </si>
  <si>
    <t>JA = Juan Cruza Almiron</t>
  </si>
  <si>
    <t>MP = Mauro Perez</t>
  </si>
  <si>
    <t>MA = Marcos Audisio</t>
  </si>
  <si>
    <t>Semana 1 - Puesta en Marcha</t>
  </si>
  <si>
    <t>Semana 2 - Trabajo de datos</t>
  </si>
  <si>
    <t>Semana 3 - Etapa de Analytics</t>
  </si>
  <si>
    <t>Semana 4 - Retoques y presentación</t>
  </si>
  <si>
    <t xml:space="preserve">Entendimiento Actual </t>
  </si>
  <si>
    <t>Objetivos y Propuestas de KPI</t>
  </si>
  <si>
    <t>Hoja de Ruta</t>
  </si>
  <si>
    <t>Diseño de Modelo</t>
  </si>
  <si>
    <t>Documentación</t>
  </si>
  <si>
    <t>Automatización</t>
  </si>
  <si>
    <t>Validacion de datos</t>
  </si>
  <si>
    <t>Diseño de Reporte / Dashboard</t>
  </si>
  <si>
    <t>Pipelines para alimentar DW</t>
  </si>
  <si>
    <t>Preparación de DEMO</t>
  </si>
  <si>
    <t>Documentación Final</t>
  </si>
  <si>
    <t>Documentar proceso</t>
  </si>
  <si>
    <t>NOMBRE DE TAREA</t>
  </si>
  <si>
    <t>MIEMBROS 
ENCARGADOS</t>
  </si>
  <si>
    <t>DIAS 
RESTANTES</t>
  </si>
  <si>
    <t>DURACION 
EN DIAS</t>
  </si>
  <si>
    <t>FIN 
ESPECULADO</t>
  </si>
  <si>
    <t>DIA DEL 
MES</t>
  </si>
  <si>
    <t>INICIO 
ESPECULADO</t>
  </si>
  <si>
    <t>PORCENTAJE 
COMPLETADO</t>
  </si>
  <si>
    <t>DIAS
 COMPLETADOS</t>
  </si>
  <si>
    <t>Presentación de avances</t>
  </si>
  <si>
    <t>Presentación FINAL</t>
  </si>
  <si>
    <t>LF</t>
  </si>
  <si>
    <t>MA</t>
  </si>
  <si>
    <t>JA</t>
  </si>
  <si>
    <t>MP</t>
  </si>
  <si>
    <t>MA - LF</t>
  </si>
  <si>
    <t>MP - JA</t>
  </si>
  <si>
    <t>EQUIPO</t>
  </si>
  <si>
    <t>Carga Incremental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</si>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</sst>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8" fillId="5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9" fontId="9" fillId="11" borderId="0" xfId="0" applyNumberFormat="1" applyFont="1" applyFill="1" applyAlignment="1">
      <alignment horizontal="center" wrapText="1"/>
    </xf>
    <xf numFmtId="9" fontId="9" fillId="12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0" fillId="0" borderId="0" xfId="0" applyFont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2" fillId="13" borderId="1" xfId="0" applyFont="1" applyFill="1" applyBorder="1"/>
    <xf numFmtId="0" fontId="10" fillId="13" borderId="1" xfId="0" applyFont="1" applyFill="1" applyBorder="1" applyAlignment="1">
      <alignment vertical="center"/>
    </xf>
    <xf numFmtId="0" fontId="0" fillId="14" borderId="2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3" fillId="13" borderId="1" xfId="0" applyFont="1" applyFill="1" applyBorder="1"/>
    <xf numFmtId="0" fontId="4" fillId="13" borderId="1" xfId="0" applyFont="1" applyFill="1" applyBorder="1" applyAlignment="1">
      <alignment wrapText="1"/>
    </xf>
    <xf numFmtId="0" fontId="1" fillId="13" borderId="1" xfId="0" applyFont="1" applyFill="1" applyBorder="1"/>
    <xf numFmtId="0" fontId="0" fillId="14" borderId="0" xfId="0" applyFont="1" applyFill="1" applyAlignment="1"/>
    <xf numFmtId="14" fontId="1" fillId="14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0" fontId="11" fillId="13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'Makro-Analyse'!$B$8:$B$33</c:f>
              <c:strCache>
                <c:ptCount val="26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Presentación de avances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Pipelines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3">
                  <c:v>Presentación de avances</c:v>
                </c:pt>
                <c:pt idx="15">
                  <c:v>Diseño de Reporte / Dashboard</c:v>
                </c:pt>
                <c:pt idx="16">
                  <c:v>Documentación</c:v>
                </c:pt>
                <c:pt idx="17">
                  <c:v>Carga Incremental</c:v>
                </c:pt>
                <c:pt idx="18">
                  <c:v>Automatización</c:v>
                </c:pt>
                <c:pt idx="19">
                  <c:v>Validacion de datos</c:v>
                </c:pt>
                <c:pt idx="20">
                  <c:v>Presentación de avances</c:v>
                </c:pt>
                <c:pt idx="22">
                  <c:v>Preparación de DEMO</c:v>
                </c:pt>
                <c:pt idx="23">
                  <c:v>Documentación Final</c:v>
                </c:pt>
                <c:pt idx="24">
                  <c:v>Documentar proceso</c:v>
                </c:pt>
                <c:pt idx="25">
                  <c:v>Presentación FINAL</c:v>
                </c:pt>
              </c:strCache>
            </c:strRef>
          </c:cat>
          <c:val>
            <c:numRef>
              <c:f>'Makro-Analyse'!$D$8:$D$33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'Makro-Analyse'!$B$8:$B$33</c:f>
              <c:strCache>
                <c:ptCount val="26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Presentación de avances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Pipelines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3">
                  <c:v>Presentación de avances</c:v>
                </c:pt>
                <c:pt idx="15">
                  <c:v>Diseño de Reporte / Dashboard</c:v>
                </c:pt>
                <c:pt idx="16">
                  <c:v>Documentación</c:v>
                </c:pt>
                <c:pt idx="17">
                  <c:v>Carga Incremental</c:v>
                </c:pt>
                <c:pt idx="18">
                  <c:v>Automatización</c:v>
                </c:pt>
                <c:pt idx="19">
                  <c:v>Validacion de datos</c:v>
                </c:pt>
                <c:pt idx="20">
                  <c:v>Presentación de avances</c:v>
                </c:pt>
                <c:pt idx="22">
                  <c:v>Preparación de DEMO</c:v>
                </c:pt>
                <c:pt idx="23">
                  <c:v>Documentación Final</c:v>
                </c:pt>
                <c:pt idx="24">
                  <c:v>Documentar proceso</c:v>
                </c:pt>
                <c:pt idx="25">
                  <c:v>Presentación FINAL</c:v>
                </c:pt>
              </c:strCache>
            </c:strRef>
          </c:cat>
          <c:val>
            <c:numRef>
              <c:f>'Makro-Analyse'!$G$8:$G$33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0.5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'Makro-Analyse'!$B$8:$B$33</c:f>
              <c:strCache>
                <c:ptCount val="26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Presentación de avances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Pipelines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3">
                  <c:v>Presentación de avances</c:v>
                </c:pt>
                <c:pt idx="15">
                  <c:v>Diseño de Reporte / Dashboard</c:v>
                </c:pt>
                <c:pt idx="16">
                  <c:v>Documentación</c:v>
                </c:pt>
                <c:pt idx="17">
                  <c:v>Carga Incremental</c:v>
                </c:pt>
                <c:pt idx="18">
                  <c:v>Automatización</c:v>
                </c:pt>
                <c:pt idx="19">
                  <c:v>Validacion de datos</c:v>
                </c:pt>
                <c:pt idx="20">
                  <c:v>Presentación de avances</c:v>
                </c:pt>
                <c:pt idx="22">
                  <c:v>Preparación de DEMO</c:v>
                </c:pt>
                <c:pt idx="23">
                  <c:v>Documentación Final</c:v>
                </c:pt>
                <c:pt idx="24">
                  <c:v>Documentar proceso</c:v>
                </c:pt>
                <c:pt idx="25">
                  <c:v>Presentación FINAL</c:v>
                </c:pt>
              </c:strCache>
            </c:strRef>
          </c:cat>
          <c:val>
            <c:numRef>
              <c:f>'Makro-Analyse'!$H$8:$H$33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1.4</c:v>
                </c:pt>
                <c:pt idx="16">
                  <c:v>2</c:v>
                </c:pt>
                <c:pt idx="17">
                  <c:v>1.5</c:v>
                </c:pt>
                <c:pt idx="18">
                  <c:v>1.4</c:v>
                </c:pt>
                <c:pt idx="19">
                  <c:v>2</c:v>
                </c:pt>
                <c:pt idx="20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38101</xdr:colOff>
      <xdr:row>5</xdr:row>
      <xdr:rowOff>19049</xdr:rowOff>
    </xdr:from>
    <xdr:ext cx="8401050" cy="5953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1</xdr:colOff>
      <xdr:row>0</xdr:row>
      <xdr:rowOff>0</xdr:rowOff>
    </xdr:from>
    <xdr:to>
      <xdr:col>5</xdr:col>
      <xdr:colOff>565151</xdr:colOff>
      <xdr:row>4</xdr:row>
      <xdr:rowOff>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792E34-2B07-8502-57DC-2F4941CDDF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14"/>
        <a:stretch/>
      </xdr:blipFill>
      <xdr:spPr bwMode="auto">
        <a:xfrm>
          <a:off x="1" y="0"/>
          <a:ext cx="5518150" cy="1003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54"/>
  <sheetViews>
    <sheetView showGridLines="0" tabSelected="1" topLeftCell="D1" zoomScaleNormal="100" workbookViewId="0">
      <selection activeCell="AL9" sqref="AL9"/>
    </sheetView>
  </sheetViews>
  <sheetFormatPr baseColWidth="10" defaultColWidth="14.42578125" defaultRowHeight="15.75" customHeight="1" x14ac:dyDescent="0.2"/>
  <cols>
    <col min="1" max="1" width="3.85546875" customWidth="1"/>
    <col min="2" max="2" width="35.5703125" customWidth="1"/>
    <col min="3" max="3" width="13.42578125" customWidth="1"/>
    <col min="4" max="4" width="7" bestFit="1" customWidth="1"/>
    <col min="5" max="5" width="14.28515625" customWidth="1"/>
    <col min="6" max="6" width="9.42578125" bestFit="1" customWidth="1"/>
    <col min="7" max="7" width="16.28515625" customWidth="1"/>
    <col min="8" max="8" width="9.5703125" bestFit="1" customWidth="1"/>
    <col min="9" max="9" width="13.85546875" customWidth="1"/>
    <col min="10" max="10" width="14.71093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8" s="33" customFormat="1" ht="12.75" x14ac:dyDescent="0.2">
      <c r="B1" s="35"/>
      <c r="C1" s="35"/>
      <c r="D1" s="36"/>
      <c r="E1" s="36"/>
      <c r="F1" s="36"/>
      <c r="G1" s="36"/>
      <c r="H1" s="36"/>
      <c r="I1" s="36"/>
      <c r="J1" s="36"/>
      <c r="K1" s="35"/>
      <c r="L1" s="35"/>
      <c r="M1" s="35"/>
      <c r="N1" s="35"/>
      <c r="O1" s="36"/>
      <c r="P1" s="35"/>
      <c r="Q1" s="35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8" s="33" customFormat="1" ht="33.75" x14ac:dyDescent="0.5">
      <c r="A2" s="26"/>
      <c r="B2" s="27"/>
      <c r="C2" s="27"/>
      <c r="D2" s="27"/>
      <c r="E2" s="27"/>
      <c r="F2" s="28"/>
      <c r="G2" s="28"/>
      <c r="H2" s="28"/>
      <c r="I2" s="29"/>
      <c r="J2" s="29"/>
      <c r="K2" s="29"/>
      <c r="L2" s="30"/>
      <c r="M2" s="30"/>
      <c r="N2" s="30"/>
      <c r="O2" s="30"/>
      <c r="P2" s="30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2"/>
      <c r="AI2" s="32"/>
    </row>
    <row r="3" spans="1:38" s="33" customFormat="1" ht="15.7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8" s="33" customFormat="1" ht="15.75" customHeight="1" x14ac:dyDescent="0.2">
      <c r="A4" s="37" t="s">
        <v>4</v>
      </c>
      <c r="B4" s="35"/>
      <c r="C4" s="35"/>
      <c r="F4" s="35"/>
      <c r="G4" s="35"/>
      <c r="H4" s="35"/>
      <c r="I4" s="35"/>
      <c r="J4" s="35"/>
      <c r="K4" s="35"/>
      <c r="L4" s="35" t="s">
        <v>47</v>
      </c>
      <c r="M4" s="35"/>
      <c r="N4" s="35"/>
      <c r="O4" s="35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8" ht="15" x14ac:dyDescent="0.25">
      <c r="A5" s="38"/>
      <c r="B5" s="38" t="s">
        <v>28</v>
      </c>
      <c r="C5" s="38" t="s">
        <v>34</v>
      </c>
      <c r="D5" s="38" t="s">
        <v>33</v>
      </c>
      <c r="E5" s="38" t="s">
        <v>32</v>
      </c>
      <c r="F5" s="38" t="s">
        <v>31</v>
      </c>
      <c r="G5" s="38" t="s">
        <v>36</v>
      </c>
      <c r="H5" s="38" t="s">
        <v>30</v>
      </c>
      <c r="I5" s="38" t="s">
        <v>29</v>
      </c>
      <c r="J5" s="38" t="s">
        <v>35</v>
      </c>
      <c r="K5" s="41"/>
      <c r="L5" s="39"/>
      <c r="M5" s="39"/>
      <c r="N5" s="39"/>
      <c r="O5" s="39"/>
      <c r="P5" s="41" t="s">
        <v>0</v>
      </c>
      <c r="Q5" s="39"/>
      <c r="R5" s="39"/>
      <c r="S5" s="39"/>
      <c r="T5" s="39"/>
      <c r="U5" s="40" t="s">
        <v>1</v>
      </c>
      <c r="V5" s="39"/>
      <c r="W5" s="39"/>
      <c r="X5" s="39"/>
      <c r="Y5" s="39"/>
      <c r="Z5" s="41" t="s">
        <v>2</v>
      </c>
      <c r="AA5" s="39"/>
      <c r="AB5" s="39"/>
      <c r="AC5" s="39"/>
      <c r="AD5" s="39"/>
      <c r="AE5" s="40" t="s">
        <v>3</v>
      </c>
      <c r="AF5" s="39"/>
      <c r="AG5" s="39"/>
      <c r="AH5" s="39"/>
      <c r="AI5" s="39"/>
      <c r="AJ5" s="3"/>
    </row>
    <row r="6" spans="1:38" ht="15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4"/>
      <c r="Y6" s="3"/>
      <c r="Z6" s="3"/>
      <c r="AA6" s="3"/>
      <c r="AB6" s="3"/>
      <c r="AC6" s="4"/>
      <c r="AD6" s="3"/>
      <c r="AE6" s="3"/>
      <c r="AF6" s="3"/>
      <c r="AG6" s="3"/>
      <c r="AH6" s="4"/>
      <c r="AI6" s="3"/>
      <c r="AJ6" s="3"/>
    </row>
    <row r="7" spans="1:38" x14ac:dyDescent="0.25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6"/>
      <c r="L7" s="7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8" ht="15" x14ac:dyDescent="0.25">
      <c r="B8" s="9" t="s">
        <v>5</v>
      </c>
      <c r="C8" s="17">
        <v>44746</v>
      </c>
      <c r="D8" s="10">
        <f t="shared" ref="D8:D14" si="0">DAY(C8)</f>
        <v>4</v>
      </c>
      <c r="E8" s="18">
        <v>44747</v>
      </c>
      <c r="F8" s="23">
        <f>DATEDIF(C8,E8,"d")+1</f>
        <v>2</v>
      </c>
      <c r="G8" s="12">
        <f>SUM(F8*J8)</f>
        <v>2</v>
      </c>
      <c r="H8" s="24">
        <f>SUM(F8-G8)</f>
        <v>0</v>
      </c>
      <c r="I8" s="9" t="s">
        <v>39</v>
      </c>
      <c r="J8" s="1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8" ht="15" x14ac:dyDescent="0.25">
      <c r="B9" s="9" t="s">
        <v>6</v>
      </c>
      <c r="C9" s="17">
        <v>44746</v>
      </c>
      <c r="D9" s="10">
        <f t="shared" si="0"/>
        <v>4</v>
      </c>
      <c r="E9" s="18">
        <v>44747</v>
      </c>
      <c r="F9" s="23">
        <f t="shared" ref="F9:F33" si="1">DATEDIF(C9,E9,"d")+1</f>
        <v>2</v>
      </c>
      <c r="G9" s="12">
        <f t="shared" ref="G9:G33" si="2">SUM(F9*J9)</f>
        <v>2</v>
      </c>
      <c r="H9" s="24">
        <f t="shared" ref="H9:H33" si="3">SUM(F9-G9)</f>
        <v>0</v>
      </c>
      <c r="I9" s="9" t="s">
        <v>40</v>
      </c>
      <c r="J9" s="13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L9" t="s">
        <v>47</v>
      </c>
    </row>
    <row r="10" spans="1:38" ht="15" x14ac:dyDescent="0.25">
      <c r="B10" s="9" t="s">
        <v>7</v>
      </c>
      <c r="C10" s="17">
        <v>44746</v>
      </c>
      <c r="D10" s="10">
        <f t="shared" si="0"/>
        <v>4</v>
      </c>
      <c r="E10" s="18">
        <v>44747</v>
      </c>
      <c r="F10" s="23">
        <f t="shared" si="1"/>
        <v>2</v>
      </c>
      <c r="G10" s="12">
        <f t="shared" si="2"/>
        <v>2</v>
      </c>
      <c r="H10" s="24">
        <f t="shared" si="3"/>
        <v>0</v>
      </c>
      <c r="I10" s="9" t="s">
        <v>41</v>
      </c>
      <c r="J10" s="14">
        <v>1</v>
      </c>
    </row>
    <row r="11" spans="1:38" s="22" customFormat="1" ht="15" x14ac:dyDescent="0.25">
      <c r="B11" s="9" t="s">
        <v>16</v>
      </c>
      <c r="C11" s="17">
        <v>44746</v>
      </c>
      <c r="D11" s="10">
        <f t="shared" ref="D11" si="4">DAY(C11)</f>
        <v>4</v>
      </c>
      <c r="E11" s="18">
        <v>44747</v>
      </c>
      <c r="F11" s="23">
        <f t="shared" ref="F11" si="5">DATEDIF(C11,E11,"d")+1</f>
        <v>2</v>
      </c>
      <c r="G11" s="12">
        <f t="shared" ref="G11" si="6">SUM(F11*J11)</f>
        <v>2</v>
      </c>
      <c r="H11" s="24">
        <f t="shared" ref="H11" si="7">SUM(F11-G11)</f>
        <v>0</v>
      </c>
      <c r="I11" s="9" t="s">
        <v>42</v>
      </c>
      <c r="J11" s="14">
        <v>1</v>
      </c>
    </row>
    <row r="12" spans="1:38" s="22" customFormat="1" ht="15" x14ac:dyDescent="0.25">
      <c r="B12" s="9" t="s">
        <v>17</v>
      </c>
      <c r="C12" s="17">
        <v>44748</v>
      </c>
      <c r="D12" s="10">
        <f t="shared" ref="D12" si="8">DAY(C12)</f>
        <v>6</v>
      </c>
      <c r="E12" s="18">
        <v>44749</v>
      </c>
      <c r="F12" s="23">
        <f t="shared" ref="F12" si="9">DATEDIF(C12,E12,"d")+1</f>
        <v>2</v>
      </c>
      <c r="G12" s="12">
        <f t="shared" ref="G12" si="10">SUM(F12*J12)</f>
        <v>2</v>
      </c>
      <c r="H12" s="24">
        <f t="shared" ref="H12" si="11">SUM(F12-G12)</f>
        <v>0</v>
      </c>
      <c r="I12" s="9" t="s">
        <v>43</v>
      </c>
      <c r="J12" s="15">
        <v>1</v>
      </c>
    </row>
    <row r="13" spans="1:38" s="22" customFormat="1" ht="15" x14ac:dyDescent="0.25">
      <c r="B13" s="9" t="s">
        <v>18</v>
      </c>
      <c r="C13" s="17">
        <v>44748</v>
      </c>
      <c r="D13" s="10">
        <f t="shared" ref="D13" si="12">DAY(C13)</f>
        <v>6</v>
      </c>
      <c r="E13" s="18">
        <v>44749</v>
      </c>
      <c r="F13" s="23">
        <f t="shared" ref="F13" si="13">DATEDIF(C13,E13,"d")+1</f>
        <v>2</v>
      </c>
      <c r="G13" s="12">
        <f t="shared" ref="G13" si="14">SUM(F13*J13)</f>
        <v>2</v>
      </c>
      <c r="H13" s="24">
        <f t="shared" ref="H13" si="15">SUM(F13-G13)</f>
        <v>0</v>
      </c>
      <c r="I13" s="9" t="s">
        <v>44</v>
      </c>
      <c r="J13" s="15">
        <v>1</v>
      </c>
    </row>
    <row r="14" spans="1:38" ht="15" x14ac:dyDescent="0.25">
      <c r="B14" s="9" t="s">
        <v>37</v>
      </c>
      <c r="C14" s="17">
        <v>44750</v>
      </c>
      <c r="D14" s="10">
        <f t="shared" si="0"/>
        <v>8</v>
      </c>
      <c r="E14" s="18">
        <v>44750</v>
      </c>
      <c r="F14" s="23">
        <f t="shared" si="1"/>
        <v>1</v>
      </c>
      <c r="G14" s="12">
        <f t="shared" si="2"/>
        <v>1</v>
      </c>
      <c r="H14" s="24">
        <f t="shared" si="3"/>
        <v>0</v>
      </c>
      <c r="I14" s="9" t="s">
        <v>45</v>
      </c>
      <c r="J14" s="15">
        <v>1</v>
      </c>
    </row>
    <row r="15" spans="1:38" x14ac:dyDescent="0.25">
      <c r="A15" s="5" t="s">
        <v>13</v>
      </c>
      <c r="B15" s="16"/>
      <c r="C15" s="16"/>
      <c r="D15" s="16"/>
      <c r="E15" s="16"/>
      <c r="F15" s="16"/>
      <c r="G15" s="16"/>
      <c r="H15" s="16"/>
      <c r="I15" s="16"/>
      <c r="J15" s="16"/>
    </row>
    <row r="16" spans="1:38" ht="15" x14ac:dyDescent="0.25">
      <c r="B16" s="9" t="s">
        <v>19</v>
      </c>
      <c r="C16" s="17">
        <v>44753</v>
      </c>
      <c r="D16" s="10">
        <f t="shared" ref="D16:D20" si="16">DAY(C16)</f>
        <v>11</v>
      </c>
      <c r="E16" s="17">
        <v>44754</v>
      </c>
      <c r="F16" s="23">
        <f t="shared" si="1"/>
        <v>2</v>
      </c>
      <c r="G16" s="12">
        <f t="shared" si="2"/>
        <v>2</v>
      </c>
      <c r="H16" s="24">
        <f t="shared" si="3"/>
        <v>0</v>
      </c>
      <c r="I16" s="9" t="s">
        <v>40</v>
      </c>
      <c r="J16" s="19">
        <v>1</v>
      </c>
    </row>
    <row r="17" spans="1:10" ht="15" x14ac:dyDescent="0.25">
      <c r="B17" s="9" t="s">
        <v>20</v>
      </c>
      <c r="C17" s="17">
        <v>44753</v>
      </c>
      <c r="D17" s="10">
        <f t="shared" si="16"/>
        <v>11</v>
      </c>
      <c r="E17" s="17">
        <v>44754</v>
      </c>
      <c r="F17" s="23">
        <f t="shared" si="1"/>
        <v>2</v>
      </c>
      <c r="G17" s="12">
        <f t="shared" si="2"/>
        <v>2</v>
      </c>
      <c r="H17" s="24">
        <f t="shared" si="3"/>
        <v>0</v>
      </c>
      <c r="I17" s="9" t="s">
        <v>41</v>
      </c>
      <c r="J17" s="20">
        <v>1</v>
      </c>
    </row>
    <row r="18" spans="1:10" ht="15" x14ac:dyDescent="0.25">
      <c r="B18" s="9" t="s">
        <v>24</v>
      </c>
      <c r="C18" s="17">
        <v>44753</v>
      </c>
      <c r="D18" s="10">
        <f t="shared" si="16"/>
        <v>11</v>
      </c>
      <c r="E18" s="17">
        <v>44754</v>
      </c>
      <c r="F18" s="23">
        <f t="shared" si="1"/>
        <v>2</v>
      </c>
      <c r="G18" s="12">
        <f t="shared" si="2"/>
        <v>2</v>
      </c>
      <c r="H18" s="24">
        <f t="shared" si="3"/>
        <v>0</v>
      </c>
      <c r="I18" s="9" t="s">
        <v>39</v>
      </c>
      <c r="J18" s="21">
        <v>1</v>
      </c>
    </row>
    <row r="19" spans="1:10" s="22" customFormat="1" ht="15" x14ac:dyDescent="0.25">
      <c r="B19" s="9" t="s">
        <v>21</v>
      </c>
      <c r="C19" s="17">
        <v>44753</v>
      </c>
      <c r="D19" s="10">
        <f t="shared" ref="D19" si="17">DAY(C19)</f>
        <v>11</v>
      </c>
      <c r="E19" s="17">
        <v>44754</v>
      </c>
      <c r="F19" s="23">
        <f t="shared" ref="F19" si="18">DATEDIF(C19,E19,"d")+1</f>
        <v>2</v>
      </c>
      <c r="G19" s="12">
        <f t="shared" ref="G19" si="19">SUM(F19*J19)</f>
        <v>2</v>
      </c>
      <c r="H19" s="24">
        <f t="shared" ref="H19" si="20">SUM(F19-G19)</f>
        <v>0</v>
      </c>
      <c r="I19" s="9" t="s">
        <v>42</v>
      </c>
      <c r="J19" s="21">
        <v>1</v>
      </c>
    </row>
    <row r="20" spans="1:10" ht="15" x14ac:dyDescent="0.25">
      <c r="B20" s="9" t="s">
        <v>22</v>
      </c>
      <c r="C20" s="17">
        <v>44755</v>
      </c>
      <c r="D20" s="10">
        <f t="shared" si="16"/>
        <v>13</v>
      </c>
      <c r="E20" s="17">
        <v>44756</v>
      </c>
      <c r="F20" s="23">
        <f t="shared" si="1"/>
        <v>2</v>
      </c>
      <c r="G20" s="12">
        <f t="shared" si="2"/>
        <v>2</v>
      </c>
      <c r="H20" s="24">
        <f t="shared" si="3"/>
        <v>0</v>
      </c>
      <c r="I20" s="9" t="s">
        <v>45</v>
      </c>
      <c r="J20" s="21">
        <v>1</v>
      </c>
    </row>
    <row r="21" spans="1:10" s="25" customFormat="1" ht="15" x14ac:dyDescent="0.25">
      <c r="B21" s="9" t="s">
        <v>37</v>
      </c>
      <c r="C21" s="17">
        <v>44757</v>
      </c>
      <c r="D21" s="10">
        <f t="shared" ref="D21" si="21">DAY(C21)</f>
        <v>15</v>
      </c>
      <c r="E21" s="17">
        <v>44757</v>
      </c>
      <c r="F21" s="23">
        <f t="shared" ref="F21" si="22">DATEDIF(C21,E21,"d")+1</f>
        <v>1</v>
      </c>
      <c r="G21" s="12">
        <f t="shared" ref="G21" si="23">SUM(F21*J21)</f>
        <v>1</v>
      </c>
      <c r="H21" s="24">
        <f t="shared" ref="H21" si="24">SUM(F21-G21)</f>
        <v>0</v>
      </c>
      <c r="I21" s="9" t="s">
        <v>45</v>
      </c>
      <c r="J21" s="21">
        <v>1</v>
      </c>
    </row>
    <row r="22" spans="1:10" ht="14.25" customHeight="1" x14ac:dyDescent="0.25">
      <c r="A22" s="5" t="s">
        <v>14</v>
      </c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15" x14ac:dyDescent="0.25">
      <c r="B23" s="9" t="s">
        <v>23</v>
      </c>
      <c r="C23" s="17">
        <v>44760</v>
      </c>
      <c r="D23" s="10">
        <f t="shared" ref="D23:D27" si="25">DAY(C23)</f>
        <v>18</v>
      </c>
      <c r="E23" s="17">
        <v>44761</v>
      </c>
      <c r="F23" s="23">
        <f t="shared" si="1"/>
        <v>2</v>
      </c>
      <c r="G23" s="12">
        <f t="shared" si="2"/>
        <v>0.6</v>
      </c>
      <c r="H23" s="24">
        <f t="shared" si="3"/>
        <v>1.4</v>
      </c>
      <c r="I23" s="9" t="s">
        <v>39</v>
      </c>
      <c r="J23" s="21">
        <v>0.3</v>
      </c>
    </row>
    <row r="24" spans="1:10" ht="15" x14ac:dyDescent="0.25">
      <c r="B24" s="9" t="s">
        <v>20</v>
      </c>
      <c r="C24" s="17">
        <v>44760</v>
      </c>
      <c r="D24" s="10">
        <f t="shared" si="25"/>
        <v>18</v>
      </c>
      <c r="E24" s="17">
        <v>44761</v>
      </c>
      <c r="F24" s="23">
        <f t="shared" si="1"/>
        <v>2</v>
      </c>
      <c r="G24" s="12">
        <f t="shared" si="2"/>
        <v>0</v>
      </c>
      <c r="H24" s="24">
        <f t="shared" si="3"/>
        <v>2</v>
      </c>
      <c r="I24" s="9" t="s">
        <v>41</v>
      </c>
      <c r="J24" s="21">
        <v>0</v>
      </c>
    </row>
    <row r="25" spans="1:10" ht="15" x14ac:dyDescent="0.25">
      <c r="B25" s="9" t="s">
        <v>46</v>
      </c>
      <c r="C25" s="17">
        <v>44760</v>
      </c>
      <c r="D25" s="10">
        <f t="shared" si="25"/>
        <v>18</v>
      </c>
      <c r="E25" s="17">
        <v>44761</v>
      </c>
      <c r="F25" s="23">
        <f t="shared" si="1"/>
        <v>2</v>
      </c>
      <c r="G25" s="12">
        <f t="shared" si="2"/>
        <v>0.5</v>
      </c>
      <c r="H25" s="24">
        <f t="shared" si="3"/>
        <v>1.5</v>
      </c>
      <c r="I25" s="9" t="s">
        <v>42</v>
      </c>
      <c r="J25" s="21">
        <v>0.25</v>
      </c>
    </row>
    <row r="26" spans="1:10" ht="15" x14ac:dyDescent="0.25">
      <c r="B26" s="9" t="s">
        <v>21</v>
      </c>
      <c r="C26" s="17">
        <v>44760</v>
      </c>
      <c r="D26" s="10">
        <f t="shared" si="25"/>
        <v>18</v>
      </c>
      <c r="E26" s="17">
        <v>44761</v>
      </c>
      <c r="F26" s="23">
        <f t="shared" si="1"/>
        <v>2</v>
      </c>
      <c r="G26" s="12">
        <f t="shared" si="2"/>
        <v>0.6</v>
      </c>
      <c r="H26" s="24">
        <f t="shared" si="3"/>
        <v>1.4</v>
      </c>
      <c r="I26" s="9" t="s">
        <v>40</v>
      </c>
      <c r="J26" s="21">
        <v>0.3</v>
      </c>
    </row>
    <row r="27" spans="1:10" ht="15" x14ac:dyDescent="0.25">
      <c r="B27" s="9" t="s">
        <v>22</v>
      </c>
      <c r="C27" s="17">
        <v>44762</v>
      </c>
      <c r="D27" s="10">
        <f t="shared" si="25"/>
        <v>20</v>
      </c>
      <c r="E27" s="17">
        <v>44763</v>
      </c>
      <c r="F27" s="23">
        <f t="shared" si="1"/>
        <v>2</v>
      </c>
      <c r="G27" s="12">
        <f t="shared" si="2"/>
        <v>0</v>
      </c>
      <c r="H27" s="24">
        <f t="shared" si="3"/>
        <v>2</v>
      </c>
      <c r="I27" s="9" t="s">
        <v>45</v>
      </c>
      <c r="J27" s="21">
        <v>0</v>
      </c>
    </row>
    <row r="28" spans="1:10" s="25" customFormat="1" ht="15" x14ac:dyDescent="0.25">
      <c r="B28" s="9" t="s">
        <v>37</v>
      </c>
      <c r="C28" s="17">
        <v>44764</v>
      </c>
      <c r="D28" s="10">
        <f t="shared" ref="D28" si="26">DAY(C28)</f>
        <v>22</v>
      </c>
      <c r="E28" s="17">
        <v>44764</v>
      </c>
      <c r="F28" s="23">
        <f t="shared" ref="F28" si="27">DATEDIF(C28,E28,"d")+1</f>
        <v>1</v>
      </c>
      <c r="G28" s="12">
        <f t="shared" ref="G28" si="28">SUM(F28*J28)</f>
        <v>0</v>
      </c>
      <c r="H28" s="24">
        <f t="shared" ref="H28" si="29">SUM(F28-G28)</f>
        <v>1</v>
      </c>
      <c r="I28" s="9" t="s">
        <v>45</v>
      </c>
      <c r="J28" s="21">
        <v>0</v>
      </c>
    </row>
    <row r="29" spans="1:10" x14ac:dyDescent="0.25">
      <c r="A29" s="5" t="s">
        <v>15</v>
      </c>
      <c r="B29" s="16"/>
      <c r="C29" s="16"/>
      <c r="D29" s="16"/>
      <c r="E29" s="16"/>
      <c r="F29" s="16"/>
      <c r="G29" s="16"/>
      <c r="H29" s="16"/>
      <c r="I29" s="16"/>
      <c r="J29" s="16"/>
    </row>
    <row r="30" spans="1:10" ht="15" x14ac:dyDescent="0.25">
      <c r="B30" s="9" t="s">
        <v>25</v>
      </c>
      <c r="C30" s="17">
        <v>44767</v>
      </c>
      <c r="D30" s="10">
        <f t="shared" ref="D30:D33" si="30">DAY(C30)</f>
        <v>25</v>
      </c>
      <c r="E30" s="17">
        <v>44770</v>
      </c>
      <c r="F30" s="23">
        <f t="shared" si="1"/>
        <v>4</v>
      </c>
      <c r="G30" s="12">
        <f t="shared" si="2"/>
        <v>0</v>
      </c>
      <c r="H30" s="24">
        <f t="shared" si="3"/>
        <v>4</v>
      </c>
      <c r="I30" s="9" t="s">
        <v>40</v>
      </c>
      <c r="J30" s="21">
        <v>0</v>
      </c>
    </row>
    <row r="31" spans="1:10" ht="15" x14ac:dyDescent="0.25">
      <c r="B31" s="9" t="s">
        <v>26</v>
      </c>
      <c r="C31" s="17">
        <v>44767</v>
      </c>
      <c r="D31" s="10">
        <f t="shared" si="30"/>
        <v>25</v>
      </c>
      <c r="E31" s="17">
        <v>44770</v>
      </c>
      <c r="F31" s="23">
        <f t="shared" si="1"/>
        <v>4</v>
      </c>
      <c r="G31" s="12">
        <f t="shared" si="2"/>
        <v>0</v>
      </c>
      <c r="H31" s="24">
        <f t="shared" si="3"/>
        <v>4</v>
      </c>
      <c r="I31" s="9" t="s">
        <v>41</v>
      </c>
      <c r="J31" s="21">
        <v>0</v>
      </c>
    </row>
    <row r="32" spans="1:10" ht="15" x14ac:dyDescent="0.25">
      <c r="B32" s="9" t="s">
        <v>27</v>
      </c>
      <c r="C32" s="17">
        <v>44767</v>
      </c>
      <c r="D32" s="10">
        <f t="shared" si="30"/>
        <v>25</v>
      </c>
      <c r="E32" s="17">
        <v>44770</v>
      </c>
      <c r="F32" s="23">
        <f t="shared" si="1"/>
        <v>4</v>
      </c>
      <c r="G32" s="12">
        <f t="shared" si="2"/>
        <v>0</v>
      </c>
      <c r="H32" s="24">
        <f t="shared" si="3"/>
        <v>4</v>
      </c>
      <c r="I32" s="9" t="s">
        <v>42</v>
      </c>
      <c r="J32" s="21">
        <v>0</v>
      </c>
    </row>
    <row r="33" spans="1:10" ht="15" x14ac:dyDescent="0.25">
      <c r="B33" s="9" t="s">
        <v>38</v>
      </c>
      <c r="C33" s="17">
        <v>44771</v>
      </c>
      <c r="D33" s="10">
        <f t="shared" si="30"/>
        <v>29</v>
      </c>
      <c r="E33" s="17">
        <v>44771</v>
      </c>
      <c r="F33" s="23">
        <f t="shared" si="1"/>
        <v>1</v>
      </c>
      <c r="G33" s="12">
        <f t="shared" si="2"/>
        <v>0</v>
      </c>
      <c r="H33" s="24">
        <f t="shared" si="3"/>
        <v>1</v>
      </c>
      <c r="I33" s="9" t="s">
        <v>45</v>
      </c>
      <c r="J33" s="21">
        <v>0</v>
      </c>
    </row>
    <row r="34" spans="1:1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2">
      <c r="B37" t="s">
        <v>8</v>
      </c>
    </row>
    <row r="38" spans="1:10" ht="15.75" customHeight="1" x14ac:dyDescent="0.2">
      <c r="B38" t="s">
        <v>9</v>
      </c>
    </row>
    <row r="39" spans="1:10" ht="15.75" customHeight="1" x14ac:dyDescent="0.2">
      <c r="B39" t="s">
        <v>10</v>
      </c>
    </row>
    <row r="40" spans="1:10" ht="12.75" x14ac:dyDescent="0.2">
      <c r="B40" t="s">
        <v>11</v>
      </c>
    </row>
    <row r="41" spans="1:10" ht="12.75" x14ac:dyDescent="0.2"/>
    <row r="42" spans="1:10" ht="12.75" x14ac:dyDescent="0.2"/>
    <row r="43" spans="1:10" ht="12.75" x14ac:dyDescent="0.2"/>
    <row r="44" spans="1:10" ht="12.75" x14ac:dyDescent="0.2"/>
    <row r="45" spans="1:10" ht="12.75" x14ac:dyDescent="0.2"/>
    <row r="46" spans="1:10" ht="12.75" x14ac:dyDescent="0.2"/>
    <row r="47" spans="1:10" ht="12.75" x14ac:dyDescent="0.2"/>
    <row r="48" spans="1:10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</sheetData>
  <mergeCells count="15">
    <mergeCell ref="I5:I6"/>
    <mergeCell ref="J5:J6"/>
    <mergeCell ref="F5:F6"/>
    <mergeCell ref="AE5:AI5"/>
    <mergeCell ref="Z5:AD5"/>
    <mergeCell ref="U5:Y5"/>
    <mergeCell ref="K5:O5"/>
    <mergeCell ref="P5:T5"/>
    <mergeCell ref="C5:C6"/>
    <mergeCell ref="A5:A6"/>
    <mergeCell ref="B5:B6"/>
    <mergeCell ref="G5:G6"/>
    <mergeCell ref="H5:H6"/>
    <mergeCell ref="D5:D6"/>
    <mergeCell ref="E5:E6"/>
  </mergeCells>
  <conditionalFormatting sqref="J16:J18 J8:J10 J30:J33 J14 J20 J23:J28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12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11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13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19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21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8:C14 E8:E14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Makro-Analyse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Marcos Daniel Audisio</cp:lastModifiedBy>
  <dcterms:created xsi:type="dcterms:W3CDTF">2018-06-20T16:10:08Z</dcterms:created>
  <dcterms:modified xsi:type="dcterms:W3CDTF">2022-07-14T22:15:31Z</dcterms:modified>
</cp:coreProperties>
</file>