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3.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4.xml" ContentType="application/vnd.openxmlformats-officedocument.drawing+xml"/>
  <Override PartName="/xl/charts/chart17.xml" ContentType="application/vnd.openxmlformats-officedocument.drawingml.chart+xml"/>
  <Override PartName="/xl/charts/style1.xml" ContentType="application/vnd.ms-office.chartstyle+xml"/>
  <Override PartName="/xl/charts/colors1.xml" ContentType="application/vnd.ms-office.chartcolorstyle+xml"/>
  <Override PartName="/xl/charts/chart18.xml" ContentType="application/vnd.openxmlformats-officedocument.drawingml.chart+xml"/>
  <Override PartName="/xl/charts/style2.xml" ContentType="application/vnd.ms-office.chartstyle+xml"/>
  <Override PartName="/xl/charts/colors2.xml" ContentType="application/vnd.ms-office.chartcolorstyle+xml"/>
  <Override PartName="/xl/charts/chart19.xml" ContentType="application/vnd.openxmlformats-officedocument.drawingml.chart+xml"/>
  <Override PartName="/xl/charts/style3.xml" ContentType="application/vnd.ms-office.chartstyle+xml"/>
  <Override PartName="/xl/charts/colors3.xml" ContentType="application/vnd.ms-office.chartcolorstyle+xml"/>
  <Override PartName="/xl/charts/chart20.xml" ContentType="application/vnd.openxmlformats-officedocument.drawingml.chart+xml"/>
  <Override PartName="/xl/charts/style4.xml" ContentType="application/vnd.ms-office.chartstyle+xml"/>
  <Override PartName="/xl/charts/colors4.xml" ContentType="application/vnd.ms-office.chartcolorstyle+xml"/>
  <Override PartName="/xl/charts/chart21.xml" ContentType="application/vnd.openxmlformats-officedocument.drawingml.chart+xml"/>
  <Override PartName="/xl/charts/style5.xml" ContentType="application/vnd.ms-office.chartstyle+xml"/>
  <Override PartName="/xl/charts/colors5.xml" ContentType="application/vnd.ms-office.chartcolorstyle+xml"/>
  <Override PartName="/xl/charts/chart22.xml" ContentType="application/vnd.openxmlformats-officedocument.drawingml.chart+xml"/>
  <Override PartName="/xl/charts/style6.xml" ContentType="application/vnd.ms-office.chartstyle+xml"/>
  <Override PartName="/xl/charts/colors6.xml" ContentType="application/vnd.ms-office.chartcolorstyle+xml"/>
  <Override PartName="/xl/charts/chart23.xml" ContentType="application/vnd.openxmlformats-officedocument.drawingml.chart+xml"/>
  <Override PartName="/xl/charts/style7.xml" ContentType="application/vnd.ms-office.chartstyle+xml"/>
  <Override PartName="/xl/charts/colors7.xml" ContentType="application/vnd.ms-office.chartcolorstyle+xml"/>
  <Override PartName="/xl/charts/chart24.xml" ContentType="application/vnd.openxmlformats-officedocument.drawingml.chart+xml"/>
  <Override PartName="/xl/charts/style8.xml" ContentType="application/vnd.ms-office.chartstyle+xml"/>
  <Override PartName="/xl/charts/colors8.xml" ContentType="application/vnd.ms-office.chartcolorstyle+xml"/>
  <Override PartName="/xl/charts/chart25.xml" ContentType="application/vnd.openxmlformats-officedocument.drawingml.chart+xml"/>
  <Override PartName="/xl/charts/style9.xml" ContentType="application/vnd.ms-office.chartstyle+xml"/>
  <Override PartName="/xl/charts/colors9.xml" ContentType="application/vnd.ms-office.chartcolorstyle+xml"/>
  <Override PartName="/xl/charts/chart26.xml" ContentType="application/vnd.openxmlformats-officedocument.drawingml.chart+xml"/>
  <Override PartName="/xl/charts/style10.xml" ContentType="application/vnd.ms-office.chartstyle+xml"/>
  <Override PartName="/xl/charts/colors10.xml" ContentType="application/vnd.ms-office.chartcolorstyle+xml"/>
  <Override PartName="/xl/charts/chart27.xml" ContentType="application/vnd.openxmlformats-officedocument.drawingml.chart+xml"/>
  <Override PartName="/xl/charts/style11.xml" ContentType="application/vnd.ms-office.chartstyle+xml"/>
  <Override PartName="/xl/charts/colors11.xml" ContentType="application/vnd.ms-office.chartcolorstyle+xml"/>
  <Override PartName="/xl/charts/chart28.xml" ContentType="application/vnd.openxmlformats-officedocument.drawingml.chart+xml"/>
  <Override PartName="/xl/charts/style12.xml" ContentType="application/vnd.ms-office.chartstyle+xml"/>
  <Override PartName="/xl/charts/colors12.xml" ContentType="application/vnd.ms-office.chartcolorstyle+xml"/>
  <Override PartName="/xl/charts/chart29.xml" ContentType="application/vnd.openxmlformats-officedocument.drawingml.chart+xml"/>
  <Override PartName="/xl/charts/style13.xml" ContentType="application/vnd.ms-office.chartstyle+xml"/>
  <Override PartName="/xl/charts/colors13.xml" ContentType="application/vnd.ms-office.chartcolorstyle+xml"/>
  <Override PartName="/xl/charts/chart30.xml" ContentType="application/vnd.openxmlformats-officedocument.drawingml.chart+xml"/>
  <Override PartName="/xl/charts/style14.xml" ContentType="application/vnd.ms-office.chartstyle+xml"/>
  <Override PartName="/xl/charts/colors14.xml" ContentType="application/vnd.ms-office.chartcolorstyle+xml"/>
  <Override PartName="/xl/charts/chart31.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5.xml" ContentType="application/vnd.openxmlformats-officedocument.drawing+xml"/>
  <Override PartName="/xl/charts/chart32.xml" ContentType="application/vnd.openxmlformats-officedocument.drawingml.chart+xml"/>
  <Override PartName="/xl/charts/style16.xml" ContentType="application/vnd.ms-office.chartstyle+xml"/>
  <Override PartName="/xl/charts/colors16.xml" ContentType="application/vnd.ms-office.chartcolorstyle+xml"/>
  <Override PartName="/xl/charts/chart33.xml" ContentType="application/vnd.openxmlformats-officedocument.drawingml.chart+xml"/>
  <Override PartName="/xl/charts/style17.xml" ContentType="application/vnd.ms-office.chartstyle+xml"/>
  <Override PartName="/xl/charts/colors17.xml" ContentType="application/vnd.ms-office.chartcolorstyle+xml"/>
  <Override PartName="/xl/charts/chart34.xml" ContentType="application/vnd.openxmlformats-officedocument.drawingml.chart+xml"/>
  <Override PartName="/xl/charts/style18.xml" ContentType="application/vnd.ms-office.chartstyle+xml"/>
  <Override PartName="/xl/charts/colors18.xml" ContentType="application/vnd.ms-office.chartcolorstyle+xml"/>
  <Override PartName="/xl/charts/chart35.xml" ContentType="application/vnd.openxmlformats-officedocument.drawingml.chart+xml"/>
  <Override PartName="/xl/charts/style19.xml" ContentType="application/vnd.ms-office.chartstyle+xml"/>
  <Override PartName="/xl/charts/colors19.xml" ContentType="application/vnd.ms-office.chartcolorstyle+xml"/>
  <Override PartName="/xl/charts/chart36.xml" ContentType="application/vnd.openxmlformats-officedocument.drawingml.chart+xml"/>
  <Override PartName="/xl/charts/style20.xml" ContentType="application/vnd.ms-office.chartstyle+xml"/>
  <Override PartName="/xl/charts/colors20.xml" ContentType="application/vnd.ms-office.chartcolorstyle+xml"/>
  <Override PartName="/xl/charts/chart37.xml" ContentType="application/vnd.openxmlformats-officedocument.drawingml.chart+xml"/>
  <Override PartName="/xl/charts/style21.xml" ContentType="application/vnd.ms-office.chartstyle+xml"/>
  <Override PartName="/xl/charts/colors21.xml" ContentType="application/vnd.ms-office.chartcolorstyle+xml"/>
  <Override PartName="/xl/charts/chart38.xml" ContentType="application/vnd.openxmlformats-officedocument.drawingml.chart+xml"/>
  <Override PartName="/xl/charts/style22.xml" ContentType="application/vnd.ms-office.chartstyle+xml"/>
  <Override PartName="/xl/charts/colors22.xml" ContentType="application/vnd.ms-office.chartcolorstyle+xml"/>
  <Override PartName="/xl/charts/chart39.xml" ContentType="application/vnd.openxmlformats-officedocument.drawingml.chart+xml"/>
  <Override PartName="/xl/charts/style23.xml" ContentType="application/vnd.ms-office.chartstyle+xml"/>
  <Override PartName="/xl/charts/colors23.xml" ContentType="application/vnd.ms-office.chartcolorstyle+xml"/>
  <Override PartName="/xl/charts/chart40.xml" ContentType="application/vnd.openxmlformats-officedocument.drawingml.chart+xml"/>
  <Override PartName="/xl/charts/style24.xml" ContentType="application/vnd.ms-office.chartstyle+xml"/>
  <Override PartName="/xl/charts/colors24.xml" ContentType="application/vnd.ms-office.chartcolorstyle+xml"/>
  <Override PartName="/xl/charts/chart41.xml" ContentType="application/vnd.openxmlformats-officedocument.drawingml.chart+xml"/>
  <Override PartName="/xl/charts/style25.xml" ContentType="application/vnd.ms-office.chartstyle+xml"/>
  <Override PartName="/xl/charts/colors25.xml" ContentType="application/vnd.ms-office.chartcolorstyle+xml"/>
  <Override PartName="/xl/charts/chart42.xml" ContentType="application/vnd.openxmlformats-officedocument.drawingml.chart+xml"/>
  <Override PartName="/xl/charts/style26.xml" ContentType="application/vnd.ms-office.chartstyle+xml"/>
  <Override PartName="/xl/charts/colors26.xml" ContentType="application/vnd.ms-office.chartcolorstyle+xml"/>
  <Override PartName="/xl/charts/chart43.xml" ContentType="application/vnd.openxmlformats-officedocument.drawingml.chart+xml"/>
  <Override PartName="/xl/charts/style27.xml" ContentType="application/vnd.ms-office.chartstyle+xml"/>
  <Override PartName="/xl/charts/colors2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AMatusV\OneDrive - Instituto Nacional de Astrofísica Óptica y Electrónica\INAOE\Preparación de Tesis\Source\qrIntegMethods\"/>
    </mc:Choice>
  </mc:AlternateContent>
  <bookViews>
    <workbookView xWindow="0" yWindow="0" windowWidth="22044" windowHeight="9972" activeTab="5"/>
  </bookViews>
  <sheets>
    <sheet name="Summ1" sheetId="9" r:id="rId1"/>
    <sheet name="Summ2" sheetId="6" r:id="rId2"/>
    <sheet name="Prelim" sheetId="3" r:id="rId3"/>
    <sheet name="TimeSeries" sheetId="4" r:id="rId4"/>
    <sheet name="Euler" sheetId="5" r:id="rId5"/>
    <sheet name="Extras" sheetId="10" r:id="rId6"/>
    <sheet name="Times" sheetId="11" r:id="rId7"/>
    <sheet name="Sheet1" sheetId="7"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23" i="11" l="1"/>
  <c r="AC24" i="11"/>
  <c r="AC25" i="11"/>
  <c r="AC26" i="11"/>
  <c r="AC27" i="11"/>
  <c r="AC28" i="11"/>
  <c r="AC29" i="11"/>
  <c r="AC22" i="11"/>
  <c r="AC8" i="11"/>
  <c r="AC9" i="11"/>
  <c r="AC10" i="11"/>
  <c r="AC11" i="11"/>
  <c r="AC12" i="11"/>
  <c r="AC13" i="11"/>
  <c r="AC14" i="11"/>
  <c r="AC7" i="11"/>
  <c r="AE5" i="11" l="1"/>
  <c r="AE6" i="11"/>
  <c r="AE8" i="11"/>
  <c r="AE9" i="11"/>
  <c r="AE10" i="11"/>
  <c r="AE12" i="11"/>
  <c r="AE13" i="11"/>
  <c r="AE14" i="11"/>
  <c r="AE4" i="11"/>
  <c r="AE20" i="11"/>
  <c r="AE21" i="11"/>
  <c r="AE23" i="11"/>
  <c r="AE24" i="11"/>
  <c r="AE25" i="11"/>
  <c r="AE27" i="11"/>
  <c r="AE28" i="11"/>
  <c r="AE29" i="11"/>
  <c r="AE19" i="11"/>
  <c r="V27" i="11"/>
  <c r="V28" i="11"/>
  <c r="V29" i="11"/>
  <c r="V26" i="11"/>
  <c r="V23" i="11"/>
  <c r="V24" i="11"/>
  <c r="V25" i="11"/>
  <c r="V22" i="11"/>
  <c r="V19" i="11"/>
  <c r="V20" i="11"/>
  <c r="V21" i="11"/>
  <c r="V18" i="11"/>
  <c r="Q20" i="11"/>
  <c r="Q21" i="11"/>
  <c r="Q23" i="11"/>
  <c r="Q24" i="11"/>
  <c r="Q25" i="11"/>
  <c r="Q27" i="11"/>
  <c r="Q28" i="11"/>
  <c r="Q29" i="11"/>
  <c r="Q19" i="11"/>
  <c r="Q5" i="11"/>
  <c r="Q6" i="11"/>
  <c r="Q8" i="11"/>
  <c r="Q9" i="11"/>
  <c r="Q10" i="11"/>
  <c r="Q12" i="11"/>
  <c r="Q13" i="11"/>
  <c r="Q14" i="11"/>
  <c r="Q4" i="11"/>
  <c r="V12" i="11"/>
  <c r="V13" i="11"/>
  <c r="V14" i="11"/>
  <c r="V11" i="11"/>
  <c r="V8" i="11"/>
  <c r="V9" i="11"/>
  <c r="V10" i="11"/>
  <c r="V7" i="11"/>
  <c r="V4" i="11"/>
  <c r="V5" i="11"/>
  <c r="V6" i="11"/>
  <c r="V3" i="11"/>
  <c r="S79" i="10"/>
  <c r="S81" i="10"/>
  <c r="S83" i="10"/>
  <c r="S85" i="10"/>
  <c r="S87" i="10"/>
  <c r="S77" i="10"/>
  <c r="Q84" i="10"/>
  <c r="P79" i="10"/>
  <c r="P80" i="10"/>
  <c r="P84" i="10"/>
  <c r="P87" i="10"/>
  <c r="Q87" i="10" s="1"/>
  <c r="O77" i="10"/>
  <c r="P77" i="10" s="1"/>
  <c r="O78" i="10"/>
  <c r="P78" i="10" s="1"/>
  <c r="O79" i="10"/>
  <c r="Q79" i="10" s="1"/>
  <c r="O80" i="10"/>
  <c r="Q80" i="10" s="1"/>
  <c r="O81" i="10"/>
  <c r="O82" i="10"/>
  <c r="O83" i="10"/>
  <c r="O84" i="10"/>
  <c r="O85" i="10"/>
  <c r="P85" i="10" s="1"/>
  <c r="O86" i="10"/>
  <c r="P86" i="10" s="1"/>
  <c r="O87" i="10"/>
  <c r="O76" i="10"/>
  <c r="S106" i="10"/>
  <c r="S108" i="10"/>
  <c r="S110" i="10"/>
  <c r="S112" i="10"/>
  <c r="S114" i="10"/>
  <c r="S104" i="10"/>
  <c r="Q109" i="10"/>
  <c r="Q110" i="10"/>
  <c r="P106" i="10"/>
  <c r="P107" i="10"/>
  <c r="P109" i="10"/>
  <c r="P110" i="10"/>
  <c r="P111" i="10"/>
  <c r="P112" i="10"/>
  <c r="Q112" i="10" s="1"/>
  <c r="O111" i="10"/>
  <c r="Q111" i="10" s="1"/>
  <c r="O112" i="10"/>
  <c r="O113" i="10"/>
  <c r="P113" i="10" s="1"/>
  <c r="Q113" i="10" s="1"/>
  <c r="O114" i="10"/>
  <c r="O104" i="10"/>
  <c r="O105" i="10"/>
  <c r="P105" i="10" s="1"/>
  <c r="O106" i="10"/>
  <c r="Q106" i="10" s="1"/>
  <c r="O107" i="10"/>
  <c r="Q107" i="10" s="1"/>
  <c r="O108" i="10"/>
  <c r="P108" i="10" s="1"/>
  <c r="O109" i="10"/>
  <c r="O110" i="10"/>
  <c r="O103" i="10"/>
  <c r="P103" i="10" s="1"/>
  <c r="R106" i="10" l="1"/>
  <c r="Q114" i="10"/>
  <c r="Q103" i="10"/>
  <c r="P76" i="10"/>
  <c r="Q76" i="10" s="1"/>
  <c r="P83" i="10"/>
  <c r="Q83" i="10" s="1"/>
  <c r="Q105" i="10"/>
  <c r="P114" i="10"/>
  <c r="P82" i="10"/>
  <c r="Q82" i="10" s="1"/>
  <c r="Q86" i="10"/>
  <c r="Q78" i="10"/>
  <c r="R79" i="10" s="1"/>
  <c r="P104" i="10"/>
  <c r="Q104" i="10" s="1"/>
  <c r="R104" i="10" s="1"/>
  <c r="P81" i="10"/>
  <c r="Q81" i="10" s="1"/>
  <c r="Q85" i="10"/>
  <c r="Q77" i="10"/>
  <c r="Q108" i="10"/>
  <c r="Y91" i="10"/>
  <c r="Y92" i="10"/>
  <c r="Y93" i="10"/>
  <c r="Y94" i="10"/>
  <c r="Y95" i="10"/>
  <c r="Y96" i="10"/>
  <c r="Y97" i="10"/>
  <c r="Y98" i="10"/>
  <c r="Y99" i="10"/>
  <c r="Y100" i="10"/>
  <c r="Y101" i="10"/>
  <c r="Y90" i="10"/>
  <c r="Y64" i="10"/>
  <c r="Y65" i="10"/>
  <c r="Y66" i="10"/>
  <c r="Y67" i="10"/>
  <c r="Y68" i="10"/>
  <c r="Y69" i="10"/>
  <c r="Y70" i="10"/>
  <c r="Y71" i="10"/>
  <c r="Y72" i="10"/>
  <c r="Y73" i="10"/>
  <c r="Y74" i="10"/>
  <c r="Y63" i="10"/>
  <c r="X64" i="10"/>
  <c r="X65" i="10"/>
  <c r="X66" i="10"/>
  <c r="X67" i="10"/>
  <c r="X68" i="10"/>
  <c r="X69" i="10"/>
  <c r="X70" i="10"/>
  <c r="X71" i="10"/>
  <c r="X72" i="10"/>
  <c r="X73" i="10"/>
  <c r="X74" i="10"/>
  <c r="X63" i="10"/>
  <c r="X91" i="10"/>
  <c r="X92" i="10"/>
  <c r="X93" i="10"/>
  <c r="X94" i="10"/>
  <c r="X95" i="10"/>
  <c r="X96" i="10"/>
  <c r="X97" i="10"/>
  <c r="X98" i="10"/>
  <c r="X99" i="10"/>
  <c r="X100" i="10"/>
  <c r="X101" i="10"/>
  <c r="X90" i="10"/>
  <c r="R77" i="10" l="1"/>
  <c r="E14" i="11"/>
  <c r="C14" i="11"/>
  <c r="M29" i="11"/>
  <c r="C29" i="11"/>
  <c r="D29" i="11"/>
  <c r="E29" i="11"/>
  <c r="F29" i="11"/>
  <c r="G29" i="11"/>
  <c r="H29" i="11"/>
  <c r="I29" i="11"/>
  <c r="J29" i="11"/>
  <c r="K29" i="11"/>
  <c r="L29" i="11"/>
  <c r="B29" i="11"/>
  <c r="G14" i="11"/>
  <c r="H14" i="11"/>
  <c r="I14" i="11"/>
  <c r="J14" i="11"/>
  <c r="K14" i="11"/>
  <c r="L14" i="11"/>
  <c r="M14" i="11"/>
  <c r="F14" i="11"/>
  <c r="D14" i="11"/>
  <c r="B14" i="11"/>
  <c r="E86" i="10" l="1"/>
  <c r="E84" i="10"/>
  <c r="E82" i="10"/>
  <c r="E67" i="10"/>
  <c r="E81" i="10"/>
  <c r="E110" i="10"/>
  <c r="E109" i="10"/>
  <c r="E108" i="10"/>
  <c r="E107" i="10"/>
  <c r="E106" i="10"/>
  <c r="E105" i="10"/>
  <c r="E104" i="10"/>
  <c r="E103" i="10"/>
  <c r="E80" i="10"/>
  <c r="E75" i="10" l="1"/>
  <c r="E70" i="10"/>
  <c r="K25" i="6" l="1"/>
  <c r="L24" i="6"/>
  <c r="L23" i="6"/>
  <c r="L25" i="6" s="1"/>
  <c r="K22" i="6"/>
  <c r="L23" i="9"/>
  <c r="L24" i="9"/>
  <c r="K22" i="9"/>
  <c r="K25" i="9" s="1"/>
  <c r="W11" i="6"/>
  <c r="X11" i="6"/>
  <c r="Y11" i="6"/>
  <c r="W10" i="6"/>
  <c r="X10" i="6"/>
  <c r="Y10" i="6"/>
  <c r="W9" i="6"/>
  <c r="X9" i="6"/>
  <c r="Y9" i="6"/>
  <c r="W8" i="6"/>
  <c r="X8" i="6"/>
  <c r="Y8" i="6"/>
  <c r="O11" i="6"/>
  <c r="P11" i="6"/>
  <c r="Q11" i="6"/>
  <c r="O10" i="6"/>
  <c r="P10" i="6"/>
  <c r="Q10" i="6"/>
  <c r="O9" i="6"/>
  <c r="P9" i="6"/>
  <c r="Q9" i="6"/>
  <c r="O8" i="6"/>
  <c r="P8" i="6"/>
  <c r="Q8" i="6"/>
  <c r="M8" i="6"/>
  <c r="N8" i="6"/>
  <c r="O18" i="9"/>
  <c r="P18" i="9"/>
  <c r="Q18" i="9"/>
  <c r="O17" i="9"/>
  <c r="P17" i="9"/>
  <c r="Q17" i="9"/>
  <c r="O16" i="9"/>
  <c r="P16" i="9"/>
  <c r="Q16" i="9"/>
  <c r="N16" i="9"/>
  <c r="N17" i="9"/>
  <c r="N18" i="9"/>
  <c r="O15" i="9"/>
  <c r="P15" i="9"/>
  <c r="Q15" i="9"/>
  <c r="N15" i="9"/>
  <c r="W11" i="9"/>
  <c r="X11" i="9"/>
  <c r="Y11" i="9"/>
  <c r="W10" i="9"/>
  <c r="X10" i="9"/>
  <c r="Y10" i="9"/>
  <c r="W9" i="9"/>
  <c r="X9" i="9"/>
  <c r="Y9" i="9"/>
  <c r="W8" i="9"/>
  <c r="X8" i="9"/>
  <c r="Y8" i="9"/>
  <c r="O11" i="9"/>
  <c r="P11" i="9"/>
  <c r="Q11" i="9"/>
  <c r="O10" i="9"/>
  <c r="P10" i="9"/>
  <c r="Q10" i="9"/>
  <c r="O9" i="9"/>
  <c r="P9" i="9"/>
  <c r="Q9" i="9"/>
  <c r="O8" i="9"/>
  <c r="P8" i="9"/>
  <c r="Q8" i="9"/>
  <c r="M17" i="9"/>
  <c r="L17" i="9"/>
  <c r="V11" i="9"/>
  <c r="U11" i="9"/>
  <c r="T11" i="9"/>
  <c r="S11" i="9"/>
  <c r="N11" i="9"/>
  <c r="M11" i="9"/>
  <c r="M18" i="9" s="1"/>
  <c r="L11" i="9"/>
  <c r="L18" i="9" s="1"/>
  <c r="K11" i="9"/>
  <c r="V10" i="9"/>
  <c r="U10" i="9"/>
  <c r="T10" i="9"/>
  <c r="S10" i="9"/>
  <c r="N10" i="9"/>
  <c r="M10" i="9"/>
  <c r="L10" i="9"/>
  <c r="K10" i="9"/>
  <c r="V9" i="9"/>
  <c r="U9" i="9"/>
  <c r="T9" i="9"/>
  <c r="S9" i="9"/>
  <c r="N9" i="9"/>
  <c r="M9" i="9"/>
  <c r="M16" i="9" s="1"/>
  <c r="L9" i="9"/>
  <c r="L16" i="9" s="1"/>
  <c r="K9" i="9"/>
  <c r="V8" i="9"/>
  <c r="U8" i="9"/>
  <c r="T8" i="9"/>
  <c r="S8" i="9"/>
  <c r="N8" i="9"/>
  <c r="M8" i="9"/>
  <c r="L8" i="9"/>
  <c r="K8" i="9"/>
  <c r="M15" i="9" s="1"/>
  <c r="L25" i="9" l="1"/>
  <c r="L15" i="9"/>
  <c r="V11" i="6" l="1"/>
  <c r="V10" i="6"/>
  <c r="V9" i="6"/>
  <c r="V8" i="6"/>
  <c r="U11" i="6"/>
  <c r="U10" i="6"/>
  <c r="U9" i="6"/>
  <c r="U8" i="6"/>
  <c r="S11" i="6"/>
  <c r="S10" i="6"/>
  <c r="S9" i="6"/>
  <c r="S8" i="6"/>
  <c r="N11" i="6"/>
  <c r="N18" i="6" s="1"/>
  <c r="N10" i="6"/>
  <c r="N17" i="6" s="1"/>
  <c r="N9" i="6"/>
  <c r="N16" i="6" s="1"/>
  <c r="M11" i="6"/>
  <c r="M10" i="6"/>
  <c r="M9" i="6"/>
  <c r="K11" i="6"/>
  <c r="K10" i="6"/>
  <c r="K9" i="6"/>
  <c r="K8" i="6"/>
  <c r="Q15" i="6" l="1"/>
  <c r="N15" i="6"/>
  <c r="P15" i="6"/>
  <c r="O15" i="6"/>
  <c r="P17" i="6"/>
  <c r="Q17" i="6"/>
  <c r="O17" i="6"/>
  <c r="O16" i="6"/>
  <c r="P16" i="6"/>
  <c r="Q16" i="6"/>
  <c r="P18" i="6"/>
  <c r="O18" i="6"/>
  <c r="Q18" i="6"/>
  <c r="M15" i="6"/>
  <c r="M16" i="6"/>
  <c r="M18" i="6"/>
  <c r="M17" i="6"/>
  <c r="R28" i="5"/>
  <c r="Q28" i="5"/>
  <c r="F213" i="5"/>
  <c r="G213" i="5"/>
  <c r="H213" i="5"/>
  <c r="I213" i="5"/>
  <c r="J213" i="5"/>
  <c r="K213" i="5"/>
  <c r="L213" i="5"/>
  <c r="M213" i="5"/>
  <c r="F214" i="5"/>
  <c r="G214" i="5"/>
  <c r="H214" i="5"/>
  <c r="I214" i="5"/>
  <c r="J214" i="5"/>
  <c r="K214" i="5"/>
  <c r="L214" i="5"/>
  <c r="M214" i="5"/>
  <c r="F215" i="5"/>
  <c r="G215" i="5"/>
  <c r="H215" i="5"/>
  <c r="I215" i="5"/>
  <c r="J215" i="5"/>
  <c r="K215" i="5"/>
  <c r="L215" i="5"/>
  <c r="M215" i="5"/>
  <c r="F216" i="5"/>
  <c r="G216" i="5"/>
  <c r="H216" i="5"/>
  <c r="I216" i="5"/>
  <c r="J216" i="5"/>
  <c r="K216" i="5"/>
  <c r="L216" i="5"/>
  <c r="M216" i="5"/>
  <c r="F217" i="5"/>
  <c r="G217" i="5"/>
  <c r="H217" i="5"/>
  <c r="I217" i="5"/>
  <c r="J217" i="5"/>
  <c r="K217" i="5"/>
  <c r="L217" i="5"/>
  <c r="M217" i="5"/>
  <c r="F218" i="5"/>
  <c r="G218" i="5"/>
  <c r="H218" i="5"/>
  <c r="I218" i="5"/>
  <c r="J218" i="5"/>
  <c r="K218" i="5"/>
  <c r="L218" i="5"/>
  <c r="M218" i="5"/>
  <c r="F219" i="5"/>
  <c r="G219" i="5"/>
  <c r="H219" i="5"/>
  <c r="I219" i="5"/>
  <c r="J219" i="5"/>
  <c r="K219" i="5"/>
  <c r="L219" i="5"/>
  <c r="M219" i="5"/>
  <c r="F220" i="5"/>
  <c r="G220" i="5"/>
  <c r="H220" i="5"/>
  <c r="I220" i="5"/>
  <c r="J220" i="5"/>
  <c r="K220" i="5"/>
  <c r="L220" i="5"/>
  <c r="M220" i="5"/>
  <c r="F221" i="5"/>
  <c r="G221" i="5"/>
  <c r="H221" i="5"/>
  <c r="I221" i="5"/>
  <c r="J221" i="5"/>
  <c r="K221" i="5"/>
  <c r="L221" i="5"/>
  <c r="M221" i="5"/>
  <c r="F222" i="5"/>
  <c r="G222" i="5"/>
  <c r="H222" i="5"/>
  <c r="I222" i="5"/>
  <c r="J222" i="5"/>
  <c r="K222" i="5"/>
  <c r="L222" i="5"/>
  <c r="M222" i="5"/>
  <c r="F223" i="5"/>
  <c r="G223" i="5"/>
  <c r="H223" i="5"/>
  <c r="I223" i="5"/>
  <c r="J223" i="5"/>
  <c r="K223" i="5"/>
  <c r="L223" i="5"/>
  <c r="M223" i="5"/>
  <c r="F224" i="5"/>
  <c r="G224" i="5"/>
  <c r="H224" i="5"/>
  <c r="I224" i="5"/>
  <c r="J224" i="5"/>
  <c r="K224" i="5"/>
  <c r="L224" i="5"/>
  <c r="M224" i="5"/>
  <c r="F225" i="5"/>
  <c r="G225" i="5"/>
  <c r="H225" i="5"/>
  <c r="I225" i="5"/>
  <c r="J225" i="5"/>
  <c r="K225" i="5"/>
  <c r="L225" i="5"/>
  <c r="M225" i="5"/>
  <c r="F226" i="5"/>
  <c r="G226" i="5"/>
  <c r="H226" i="5"/>
  <c r="I226" i="5"/>
  <c r="J226" i="5"/>
  <c r="K226" i="5"/>
  <c r="L226" i="5"/>
  <c r="M226" i="5"/>
  <c r="F227" i="5"/>
  <c r="G227" i="5"/>
  <c r="H227" i="5"/>
  <c r="I227" i="5"/>
  <c r="J227" i="5"/>
  <c r="K227" i="5"/>
  <c r="L227" i="5"/>
  <c r="M227" i="5"/>
  <c r="F228" i="5"/>
  <c r="G228" i="5"/>
  <c r="H228" i="5"/>
  <c r="I228" i="5"/>
  <c r="J228" i="5"/>
  <c r="K228" i="5"/>
  <c r="L228" i="5"/>
  <c r="M228" i="5"/>
  <c r="F229" i="5"/>
  <c r="G229" i="5"/>
  <c r="H229" i="5"/>
  <c r="I229" i="5"/>
  <c r="J229" i="5"/>
  <c r="K229" i="5"/>
  <c r="L229" i="5"/>
  <c r="M229" i="5"/>
  <c r="F230" i="5"/>
  <c r="G230" i="5"/>
  <c r="H230" i="5"/>
  <c r="I230" i="5"/>
  <c r="J230" i="5"/>
  <c r="K230" i="5"/>
  <c r="L230" i="5"/>
  <c r="M230" i="5"/>
  <c r="F231" i="5"/>
  <c r="G231" i="5"/>
  <c r="H231" i="5"/>
  <c r="I231" i="5"/>
  <c r="J231" i="5"/>
  <c r="K231" i="5"/>
  <c r="L231" i="5"/>
  <c r="M231" i="5"/>
  <c r="F232" i="5"/>
  <c r="G232" i="5"/>
  <c r="H232" i="5"/>
  <c r="I232" i="5"/>
  <c r="J232" i="5"/>
  <c r="K232" i="5"/>
  <c r="L232" i="5"/>
  <c r="M232" i="5"/>
  <c r="F233" i="5"/>
  <c r="G233" i="5"/>
  <c r="H233" i="5"/>
  <c r="I233" i="5"/>
  <c r="J233" i="5"/>
  <c r="K233" i="5"/>
  <c r="L233" i="5"/>
  <c r="M233" i="5"/>
  <c r="F234" i="5"/>
  <c r="G234" i="5"/>
  <c r="H234" i="5"/>
  <c r="I234" i="5"/>
  <c r="J234" i="5"/>
  <c r="K234" i="5"/>
  <c r="L234" i="5"/>
  <c r="M234" i="5"/>
  <c r="F235" i="5"/>
  <c r="G235" i="5"/>
  <c r="H235" i="5"/>
  <c r="I235" i="5"/>
  <c r="J235" i="5"/>
  <c r="K235" i="5"/>
  <c r="L235" i="5"/>
  <c r="M235" i="5"/>
  <c r="F236" i="5"/>
  <c r="G236" i="5"/>
  <c r="H236" i="5"/>
  <c r="I236" i="5"/>
  <c r="J236" i="5"/>
  <c r="K236" i="5"/>
  <c r="L236" i="5"/>
  <c r="M236" i="5"/>
  <c r="F237" i="5"/>
  <c r="G237" i="5"/>
  <c r="H237" i="5"/>
  <c r="I237" i="5"/>
  <c r="J237" i="5"/>
  <c r="K237" i="5"/>
  <c r="L237" i="5"/>
  <c r="M237" i="5"/>
  <c r="F238" i="5"/>
  <c r="G238" i="5"/>
  <c r="H238" i="5"/>
  <c r="I238" i="5"/>
  <c r="J238" i="5"/>
  <c r="K238" i="5"/>
  <c r="L238" i="5"/>
  <c r="M238" i="5"/>
  <c r="F239" i="5"/>
  <c r="G239" i="5"/>
  <c r="H239" i="5"/>
  <c r="I239" i="5"/>
  <c r="J239" i="5"/>
  <c r="K239" i="5"/>
  <c r="L239" i="5"/>
  <c r="M239" i="5"/>
  <c r="F240" i="5"/>
  <c r="G240" i="5"/>
  <c r="H240" i="5"/>
  <c r="I240" i="5"/>
  <c r="J240" i="5"/>
  <c r="K240" i="5"/>
  <c r="L240" i="5"/>
  <c r="M240" i="5"/>
  <c r="F241" i="5"/>
  <c r="G241" i="5"/>
  <c r="H241" i="5"/>
  <c r="I241" i="5"/>
  <c r="J241" i="5"/>
  <c r="K241" i="5"/>
  <c r="L241" i="5"/>
  <c r="M241" i="5"/>
  <c r="F242" i="5"/>
  <c r="G242" i="5"/>
  <c r="H242" i="5"/>
  <c r="I242" i="5"/>
  <c r="J242" i="5"/>
  <c r="K242" i="5"/>
  <c r="L242" i="5"/>
  <c r="M242" i="5"/>
  <c r="F243" i="5"/>
  <c r="G243" i="5"/>
  <c r="H243" i="5"/>
  <c r="I243" i="5"/>
  <c r="J243" i="5"/>
  <c r="K243" i="5"/>
  <c r="L243" i="5"/>
  <c r="M243" i="5"/>
  <c r="F244" i="5"/>
  <c r="G244" i="5"/>
  <c r="H244" i="5"/>
  <c r="I244" i="5"/>
  <c r="J244" i="5"/>
  <c r="K244" i="5"/>
  <c r="L244" i="5"/>
  <c r="M244" i="5"/>
  <c r="F245" i="5"/>
  <c r="G245" i="5"/>
  <c r="H245" i="5"/>
  <c r="I245" i="5"/>
  <c r="J245" i="5"/>
  <c r="K245" i="5"/>
  <c r="L245" i="5"/>
  <c r="M245" i="5"/>
  <c r="F246" i="5"/>
  <c r="G246" i="5"/>
  <c r="H246" i="5"/>
  <c r="I246" i="5"/>
  <c r="J246" i="5"/>
  <c r="K246" i="5"/>
  <c r="L246" i="5"/>
  <c r="M246" i="5"/>
  <c r="F247" i="5"/>
  <c r="G247" i="5"/>
  <c r="H247" i="5"/>
  <c r="I247" i="5"/>
  <c r="J247" i="5"/>
  <c r="K247" i="5"/>
  <c r="L247" i="5"/>
  <c r="M247" i="5"/>
  <c r="F248" i="5"/>
  <c r="G248" i="5"/>
  <c r="H248" i="5"/>
  <c r="I248" i="5"/>
  <c r="J248" i="5"/>
  <c r="K248" i="5"/>
  <c r="L248" i="5"/>
  <c r="M248" i="5"/>
  <c r="F249" i="5"/>
  <c r="G249" i="5"/>
  <c r="H249" i="5"/>
  <c r="I249" i="5"/>
  <c r="J249" i="5"/>
  <c r="K249" i="5"/>
  <c r="L249" i="5"/>
  <c r="M249" i="5"/>
  <c r="F250" i="5"/>
  <c r="G250" i="5"/>
  <c r="H250" i="5"/>
  <c r="I250" i="5"/>
  <c r="J250" i="5"/>
  <c r="K250" i="5"/>
  <c r="L250" i="5"/>
  <c r="M250" i="5"/>
  <c r="F251" i="5"/>
  <c r="G251" i="5"/>
  <c r="H251" i="5"/>
  <c r="I251" i="5"/>
  <c r="J251" i="5"/>
  <c r="K251" i="5"/>
  <c r="L251" i="5"/>
  <c r="M251" i="5"/>
  <c r="F252" i="5"/>
  <c r="G252" i="5"/>
  <c r="H252" i="5"/>
  <c r="I252" i="5"/>
  <c r="J252" i="5"/>
  <c r="K252" i="5"/>
  <c r="L252" i="5"/>
  <c r="M252" i="5"/>
  <c r="F253" i="5"/>
  <c r="G253" i="5"/>
  <c r="H253" i="5"/>
  <c r="I253" i="5"/>
  <c r="J253" i="5"/>
  <c r="K253" i="5"/>
  <c r="L253" i="5"/>
  <c r="M253" i="5"/>
  <c r="F254" i="5"/>
  <c r="G254" i="5"/>
  <c r="H254" i="5"/>
  <c r="I254" i="5"/>
  <c r="J254" i="5"/>
  <c r="K254" i="5"/>
  <c r="L254" i="5"/>
  <c r="M254" i="5"/>
  <c r="F255" i="5"/>
  <c r="G255" i="5"/>
  <c r="H255" i="5"/>
  <c r="I255" i="5"/>
  <c r="J255" i="5"/>
  <c r="K255" i="5"/>
  <c r="L255" i="5"/>
  <c r="M255" i="5"/>
  <c r="F256" i="5"/>
  <c r="G256" i="5"/>
  <c r="H256" i="5"/>
  <c r="I256" i="5"/>
  <c r="J256" i="5"/>
  <c r="K256" i="5"/>
  <c r="L256" i="5"/>
  <c r="M256" i="5"/>
  <c r="F257" i="5"/>
  <c r="G257" i="5"/>
  <c r="H257" i="5"/>
  <c r="I257" i="5"/>
  <c r="J257" i="5"/>
  <c r="K257" i="5"/>
  <c r="L257" i="5"/>
  <c r="M257" i="5"/>
  <c r="F258" i="5"/>
  <c r="G258" i="5"/>
  <c r="H258" i="5"/>
  <c r="I258" i="5"/>
  <c r="J258" i="5"/>
  <c r="K258" i="5"/>
  <c r="L258" i="5"/>
  <c r="M258" i="5"/>
  <c r="F259" i="5"/>
  <c r="G259" i="5"/>
  <c r="H259" i="5"/>
  <c r="I259" i="5"/>
  <c r="J259" i="5"/>
  <c r="K259" i="5"/>
  <c r="L259" i="5"/>
  <c r="M259" i="5"/>
  <c r="F260" i="5"/>
  <c r="G260" i="5"/>
  <c r="H260" i="5"/>
  <c r="I260" i="5"/>
  <c r="J260" i="5"/>
  <c r="K260" i="5"/>
  <c r="L260" i="5"/>
  <c r="M260" i="5"/>
  <c r="F261" i="5"/>
  <c r="G261" i="5"/>
  <c r="H261" i="5"/>
  <c r="I261" i="5"/>
  <c r="J261" i="5"/>
  <c r="K261" i="5"/>
  <c r="L261" i="5"/>
  <c r="M261" i="5"/>
  <c r="F262" i="5"/>
  <c r="G262" i="5"/>
  <c r="H262" i="5"/>
  <c r="I262" i="5"/>
  <c r="J262" i="5"/>
  <c r="K262" i="5"/>
  <c r="L262" i="5"/>
  <c r="M262" i="5"/>
  <c r="F263" i="5"/>
  <c r="G263" i="5"/>
  <c r="H263" i="5"/>
  <c r="I263" i="5"/>
  <c r="J263" i="5"/>
  <c r="K263" i="5"/>
  <c r="L263" i="5"/>
  <c r="M263" i="5"/>
  <c r="F264" i="5"/>
  <c r="G264" i="5"/>
  <c r="H264" i="5"/>
  <c r="I264" i="5"/>
  <c r="J264" i="5"/>
  <c r="K264" i="5"/>
  <c r="L264" i="5"/>
  <c r="M264" i="5"/>
  <c r="F265" i="5"/>
  <c r="G265" i="5"/>
  <c r="H265" i="5"/>
  <c r="I265" i="5"/>
  <c r="J265" i="5"/>
  <c r="K265" i="5"/>
  <c r="L265" i="5"/>
  <c r="M265" i="5"/>
  <c r="F266" i="5"/>
  <c r="G266" i="5"/>
  <c r="H266" i="5"/>
  <c r="I266" i="5"/>
  <c r="J266" i="5"/>
  <c r="K266" i="5"/>
  <c r="L266" i="5"/>
  <c r="M266" i="5"/>
  <c r="F267" i="5"/>
  <c r="G267" i="5"/>
  <c r="H267" i="5"/>
  <c r="I267" i="5"/>
  <c r="J267" i="5"/>
  <c r="K267" i="5"/>
  <c r="L267" i="5"/>
  <c r="M267" i="5"/>
  <c r="F268" i="5"/>
  <c r="G268" i="5"/>
  <c r="H268" i="5"/>
  <c r="I268" i="5"/>
  <c r="J268" i="5"/>
  <c r="K268" i="5"/>
  <c r="L268" i="5"/>
  <c r="M268" i="5"/>
  <c r="F269" i="5"/>
  <c r="G269" i="5"/>
  <c r="H269" i="5"/>
  <c r="I269" i="5"/>
  <c r="J269" i="5"/>
  <c r="K269" i="5"/>
  <c r="L269" i="5"/>
  <c r="M269" i="5"/>
  <c r="F270" i="5"/>
  <c r="G270" i="5"/>
  <c r="H270" i="5"/>
  <c r="I270" i="5"/>
  <c r="J270" i="5"/>
  <c r="K270" i="5"/>
  <c r="L270" i="5"/>
  <c r="M270" i="5"/>
  <c r="F271" i="5"/>
  <c r="G271" i="5"/>
  <c r="H271" i="5"/>
  <c r="I271" i="5"/>
  <c r="J271" i="5"/>
  <c r="K271" i="5"/>
  <c r="L271" i="5"/>
  <c r="M271" i="5"/>
  <c r="F272" i="5"/>
  <c r="G272" i="5"/>
  <c r="H272" i="5"/>
  <c r="I272" i="5"/>
  <c r="J272" i="5"/>
  <c r="K272" i="5"/>
  <c r="L272" i="5"/>
  <c r="M272" i="5"/>
  <c r="F273" i="5"/>
  <c r="G273" i="5"/>
  <c r="H273" i="5"/>
  <c r="I273" i="5"/>
  <c r="J273" i="5"/>
  <c r="K273" i="5"/>
  <c r="L273" i="5"/>
  <c r="M273" i="5"/>
  <c r="F274" i="5"/>
  <c r="G274" i="5"/>
  <c r="H274" i="5"/>
  <c r="I274" i="5"/>
  <c r="J274" i="5"/>
  <c r="K274" i="5"/>
  <c r="L274" i="5"/>
  <c r="M274" i="5"/>
  <c r="F275" i="5"/>
  <c r="G275" i="5"/>
  <c r="H275" i="5"/>
  <c r="I275" i="5"/>
  <c r="J275" i="5"/>
  <c r="K275" i="5"/>
  <c r="L275" i="5"/>
  <c r="M275" i="5"/>
  <c r="F276" i="5"/>
  <c r="G276" i="5"/>
  <c r="H276" i="5"/>
  <c r="I276" i="5"/>
  <c r="J276" i="5"/>
  <c r="K276" i="5"/>
  <c r="L276" i="5"/>
  <c r="M276" i="5"/>
  <c r="F277" i="5"/>
  <c r="G277" i="5"/>
  <c r="H277" i="5"/>
  <c r="I277" i="5"/>
  <c r="J277" i="5"/>
  <c r="K277" i="5"/>
  <c r="L277" i="5"/>
  <c r="M277" i="5"/>
  <c r="F278" i="5"/>
  <c r="G278" i="5"/>
  <c r="H278" i="5"/>
  <c r="I278" i="5"/>
  <c r="J278" i="5"/>
  <c r="K278" i="5"/>
  <c r="L278" i="5"/>
  <c r="M278" i="5"/>
  <c r="F279" i="5"/>
  <c r="G279" i="5"/>
  <c r="H279" i="5"/>
  <c r="I279" i="5"/>
  <c r="J279" i="5"/>
  <c r="K279" i="5"/>
  <c r="L279" i="5"/>
  <c r="M279" i="5"/>
  <c r="F280" i="5"/>
  <c r="G280" i="5"/>
  <c r="H280" i="5"/>
  <c r="I280" i="5"/>
  <c r="J280" i="5"/>
  <c r="K280" i="5"/>
  <c r="L280" i="5"/>
  <c r="M280" i="5"/>
  <c r="F281" i="5"/>
  <c r="G281" i="5"/>
  <c r="H281" i="5"/>
  <c r="I281" i="5"/>
  <c r="J281" i="5"/>
  <c r="K281" i="5"/>
  <c r="L281" i="5"/>
  <c r="M281" i="5"/>
  <c r="F282" i="5"/>
  <c r="G282" i="5"/>
  <c r="H282" i="5"/>
  <c r="I282" i="5"/>
  <c r="J282" i="5"/>
  <c r="K282" i="5"/>
  <c r="L282" i="5"/>
  <c r="M282" i="5"/>
  <c r="F283" i="5"/>
  <c r="G283" i="5"/>
  <c r="H283" i="5"/>
  <c r="I283" i="5"/>
  <c r="J283" i="5"/>
  <c r="K283" i="5"/>
  <c r="L283" i="5"/>
  <c r="M283" i="5"/>
  <c r="F284" i="5"/>
  <c r="G284" i="5"/>
  <c r="H284" i="5"/>
  <c r="I284" i="5"/>
  <c r="J284" i="5"/>
  <c r="K284" i="5"/>
  <c r="L284" i="5"/>
  <c r="M284" i="5"/>
  <c r="F285" i="5"/>
  <c r="G285" i="5"/>
  <c r="H285" i="5"/>
  <c r="I285" i="5"/>
  <c r="J285" i="5"/>
  <c r="K285" i="5"/>
  <c r="L285" i="5"/>
  <c r="M285" i="5"/>
  <c r="F286" i="5"/>
  <c r="G286" i="5"/>
  <c r="H286" i="5"/>
  <c r="I286" i="5"/>
  <c r="J286" i="5"/>
  <c r="K286" i="5"/>
  <c r="L286" i="5"/>
  <c r="M286" i="5"/>
  <c r="F287" i="5"/>
  <c r="G287" i="5"/>
  <c r="H287" i="5"/>
  <c r="I287" i="5"/>
  <c r="J287" i="5"/>
  <c r="K287" i="5"/>
  <c r="L287" i="5"/>
  <c r="M287" i="5"/>
  <c r="F288" i="5"/>
  <c r="G288" i="5"/>
  <c r="H288" i="5"/>
  <c r="I288" i="5"/>
  <c r="J288" i="5"/>
  <c r="K288" i="5"/>
  <c r="L288" i="5"/>
  <c r="M288" i="5"/>
  <c r="F289" i="5"/>
  <c r="G289" i="5"/>
  <c r="H289" i="5"/>
  <c r="I289" i="5"/>
  <c r="J289" i="5"/>
  <c r="K289" i="5"/>
  <c r="L289" i="5"/>
  <c r="M289" i="5"/>
  <c r="F290" i="5"/>
  <c r="G290" i="5"/>
  <c r="H290" i="5"/>
  <c r="I290" i="5"/>
  <c r="J290" i="5"/>
  <c r="K290" i="5"/>
  <c r="L290" i="5"/>
  <c r="M290" i="5"/>
  <c r="F291" i="5"/>
  <c r="G291" i="5"/>
  <c r="H291" i="5"/>
  <c r="I291" i="5"/>
  <c r="J291" i="5"/>
  <c r="K291" i="5"/>
  <c r="L291" i="5"/>
  <c r="M291" i="5"/>
  <c r="F292" i="5"/>
  <c r="G292" i="5"/>
  <c r="H292" i="5"/>
  <c r="I292" i="5"/>
  <c r="J292" i="5"/>
  <c r="K292" i="5"/>
  <c r="L292" i="5"/>
  <c r="M292" i="5"/>
  <c r="F293" i="5"/>
  <c r="G293" i="5"/>
  <c r="H293" i="5"/>
  <c r="I293" i="5"/>
  <c r="J293" i="5"/>
  <c r="K293" i="5"/>
  <c r="L293" i="5"/>
  <c r="M293" i="5"/>
  <c r="F294" i="5"/>
  <c r="G294" i="5"/>
  <c r="H294" i="5"/>
  <c r="I294" i="5"/>
  <c r="J294" i="5"/>
  <c r="K294" i="5"/>
  <c r="L294" i="5"/>
  <c r="M294" i="5"/>
  <c r="F295" i="5"/>
  <c r="G295" i="5"/>
  <c r="H295" i="5"/>
  <c r="I295" i="5"/>
  <c r="J295" i="5"/>
  <c r="K295" i="5"/>
  <c r="L295" i="5"/>
  <c r="M295" i="5"/>
  <c r="F296" i="5"/>
  <c r="G296" i="5"/>
  <c r="H296" i="5"/>
  <c r="I296" i="5"/>
  <c r="J296" i="5"/>
  <c r="K296" i="5"/>
  <c r="L296" i="5"/>
  <c r="M296" i="5"/>
  <c r="F297" i="5"/>
  <c r="G297" i="5"/>
  <c r="H297" i="5"/>
  <c r="I297" i="5"/>
  <c r="J297" i="5"/>
  <c r="K297" i="5"/>
  <c r="L297" i="5"/>
  <c r="M297" i="5"/>
  <c r="F298" i="5"/>
  <c r="G298" i="5"/>
  <c r="H298" i="5"/>
  <c r="I298" i="5"/>
  <c r="J298" i="5"/>
  <c r="K298" i="5"/>
  <c r="L298" i="5"/>
  <c r="M298" i="5"/>
  <c r="F299" i="5"/>
  <c r="G299" i="5"/>
  <c r="H299" i="5"/>
  <c r="I299" i="5"/>
  <c r="J299" i="5"/>
  <c r="K299" i="5"/>
  <c r="L299" i="5"/>
  <c r="M299" i="5"/>
  <c r="F300" i="5"/>
  <c r="G300" i="5"/>
  <c r="H300" i="5"/>
  <c r="I300" i="5"/>
  <c r="J300" i="5"/>
  <c r="K300" i="5"/>
  <c r="L300" i="5"/>
  <c r="M300" i="5"/>
  <c r="F301" i="5"/>
  <c r="G301" i="5"/>
  <c r="H301" i="5"/>
  <c r="I301" i="5"/>
  <c r="J301" i="5"/>
  <c r="K301" i="5"/>
  <c r="L301" i="5"/>
  <c r="M301" i="5"/>
  <c r="F302" i="5"/>
  <c r="G302" i="5"/>
  <c r="H302" i="5"/>
  <c r="I302" i="5"/>
  <c r="J302" i="5"/>
  <c r="K302" i="5"/>
  <c r="L302" i="5"/>
  <c r="M302" i="5"/>
  <c r="F303" i="5"/>
  <c r="G303" i="5"/>
  <c r="H303" i="5"/>
  <c r="I303" i="5"/>
  <c r="J303" i="5"/>
  <c r="K303" i="5"/>
  <c r="L303" i="5"/>
  <c r="M303" i="5"/>
  <c r="F304" i="5"/>
  <c r="G304" i="5"/>
  <c r="H304" i="5"/>
  <c r="I304" i="5"/>
  <c r="J304" i="5"/>
  <c r="K304" i="5"/>
  <c r="L304" i="5"/>
  <c r="M304" i="5"/>
  <c r="F305" i="5"/>
  <c r="G305" i="5"/>
  <c r="H305" i="5"/>
  <c r="I305" i="5"/>
  <c r="J305" i="5"/>
  <c r="K305" i="5"/>
  <c r="L305" i="5"/>
  <c r="M305" i="5"/>
  <c r="F306" i="5"/>
  <c r="G306" i="5"/>
  <c r="H306" i="5"/>
  <c r="I306" i="5"/>
  <c r="J306" i="5"/>
  <c r="K306" i="5"/>
  <c r="L306" i="5"/>
  <c r="M306" i="5"/>
  <c r="F307" i="5"/>
  <c r="G307" i="5"/>
  <c r="H307" i="5"/>
  <c r="I307" i="5"/>
  <c r="J307" i="5"/>
  <c r="K307" i="5"/>
  <c r="L307" i="5"/>
  <c r="M307" i="5"/>
  <c r="F308" i="5"/>
  <c r="G308" i="5"/>
  <c r="H308" i="5"/>
  <c r="I308" i="5"/>
  <c r="J308" i="5"/>
  <c r="K308" i="5"/>
  <c r="L308" i="5"/>
  <c r="M308" i="5"/>
  <c r="F309" i="5"/>
  <c r="G309" i="5"/>
  <c r="H309" i="5"/>
  <c r="I309" i="5"/>
  <c r="J309" i="5"/>
  <c r="K309" i="5"/>
  <c r="L309" i="5"/>
  <c r="M309" i="5"/>
  <c r="F310" i="5"/>
  <c r="G310" i="5"/>
  <c r="H310" i="5"/>
  <c r="I310" i="5"/>
  <c r="J310" i="5"/>
  <c r="K310" i="5"/>
  <c r="L310" i="5"/>
  <c r="M310" i="5"/>
  <c r="F311" i="5"/>
  <c r="G311" i="5"/>
  <c r="H311" i="5"/>
  <c r="I311" i="5"/>
  <c r="J311" i="5"/>
  <c r="K311" i="5"/>
  <c r="L311" i="5"/>
  <c r="M311" i="5"/>
  <c r="F312" i="5"/>
  <c r="G312" i="5"/>
  <c r="H312" i="5"/>
  <c r="I312" i="5"/>
  <c r="J312" i="5"/>
  <c r="K312" i="5"/>
  <c r="L312" i="5"/>
  <c r="M312" i="5"/>
  <c r="F313" i="5"/>
  <c r="G313" i="5"/>
  <c r="H313" i="5"/>
  <c r="I313" i="5"/>
  <c r="J313" i="5"/>
  <c r="K313" i="5"/>
  <c r="L313" i="5"/>
  <c r="M313" i="5"/>
  <c r="F314" i="5"/>
  <c r="G314" i="5"/>
  <c r="H314" i="5"/>
  <c r="I314" i="5"/>
  <c r="J314" i="5"/>
  <c r="K314" i="5"/>
  <c r="L314" i="5"/>
  <c r="M314" i="5"/>
  <c r="F315" i="5"/>
  <c r="G315" i="5"/>
  <c r="H315" i="5"/>
  <c r="I315" i="5"/>
  <c r="J315" i="5"/>
  <c r="K315" i="5"/>
  <c r="L315" i="5"/>
  <c r="M315" i="5"/>
  <c r="F316" i="5"/>
  <c r="G316" i="5"/>
  <c r="H316" i="5"/>
  <c r="I316" i="5"/>
  <c r="J316" i="5"/>
  <c r="K316" i="5"/>
  <c r="L316" i="5"/>
  <c r="M316" i="5"/>
  <c r="F317" i="5"/>
  <c r="G317" i="5"/>
  <c r="H317" i="5"/>
  <c r="I317" i="5"/>
  <c r="J317" i="5"/>
  <c r="K317" i="5"/>
  <c r="L317" i="5"/>
  <c r="M317" i="5"/>
  <c r="F318" i="5"/>
  <c r="G318" i="5"/>
  <c r="H318" i="5"/>
  <c r="I318" i="5"/>
  <c r="J318" i="5"/>
  <c r="K318" i="5"/>
  <c r="L318" i="5"/>
  <c r="M318" i="5"/>
  <c r="F319" i="5"/>
  <c r="G319" i="5"/>
  <c r="H319" i="5"/>
  <c r="I319" i="5"/>
  <c r="J319" i="5"/>
  <c r="K319" i="5"/>
  <c r="L319" i="5"/>
  <c r="M319" i="5"/>
  <c r="F320" i="5"/>
  <c r="G320" i="5"/>
  <c r="H320" i="5"/>
  <c r="I320" i="5"/>
  <c r="J320" i="5"/>
  <c r="K320" i="5"/>
  <c r="L320" i="5"/>
  <c r="M320" i="5"/>
  <c r="F321" i="5"/>
  <c r="G321" i="5"/>
  <c r="H321" i="5"/>
  <c r="I321" i="5"/>
  <c r="J321" i="5"/>
  <c r="K321" i="5"/>
  <c r="L321" i="5"/>
  <c r="M321" i="5"/>
  <c r="F322" i="5"/>
  <c r="G322" i="5"/>
  <c r="H322" i="5"/>
  <c r="I322" i="5"/>
  <c r="J322" i="5"/>
  <c r="K322" i="5"/>
  <c r="L322" i="5"/>
  <c r="M322" i="5"/>
  <c r="F323" i="5"/>
  <c r="G323" i="5"/>
  <c r="H323" i="5"/>
  <c r="I323" i="5"/>
  <c r="J323" i="5"/>
  <c r="K323" i="5"/>
  <c r="L323" i="5"/>
  <c r="M323" i="5"/>
  <c r="F324" i="5"/>
  <c r="G324" i="5"/>
  <c r="H324" i="5"/>
  <c r="I324" i="5"/>
  <c r="J324" i="5"/>
  <c r="K324" i="5"/>
  <c r="L324" i="5"/>
  <c r="M324" i="5"/>
  <c r="F325" i="5"/>
  <c r="G325" i="5"/>
  <c r="H325" i="5"/>
  <c r="I325" i="5"/>
  <c r="J325" i="5"/>
  <c r="K325" i="5"/>
  <c r="L325" i="5"/>
  <c r="M325" i="5"/>
  <c r="F326" i="5"/>
  <c r="G326" i="5"/>
  <c r="H326" i="5"/>
  <c r="I326" i="5"/>
  <c r="J326" i="5"/>
  <c r="K326" i="5"/>
  <c r="L326" i="5"/>
  <c r="M326" i="5"/>
  <c r="F327" i="5"/>
  <c r="G327" i="5"/>
  <c r="H327" i="5"/>
  <c r="I327" i="5"/>
  <c r="J327" i="5"/>
  <c r="K327" i="5"/>
  <c r="L327" i="5"/>
  <c r="M327" i="5"/>
  <c r="F328" i="5"/>
  <c r="G328" i="5"/>
  <c r="H328" i="5"/>
  <c r="I328" i="5"/>
  <c r="J328" i="5"/>
  <c r="K328" i="5"/>
  <c r="L328" i="5"/>
  <c r="M328" i="5"/>
  <c r="F329" i="5"/>
  <c r="G329" i="5"/>
  <c r="H329" i="5"/>
  <c r="I329" i="5"/>
  <c r="J329" i="5"/>
  <c r="K329" i="5"/>
  <c r="L329" i="5"/>
  <c r="M329" i="5"/>
  <c r="F330" i="5"/>
  <c r="G330" i="5"/>
  <c r="H330" i="5"/>
  <c r="I330" i="5"/>
  <c r="J330" i="5"/>
  <c r="K330" i="5"/>
  <c r="L330" i="5"/>
  <c r="M330" i="5"/>
  <c r="F331" i="5"/>
  <c r="G331" i="5"/>
  <c r="H331" i="5"/>
  <c r="I331" i="5"/>
  <c r="J331" i="5"/>
  <c r="K331" i="5"/>
  <c r="L331" i="5"/>
  <c r="M331" i="5"/>
  <c r="F332" i="5"/>
  <c r="G332" i="5"/>
  <c r="H332" i="5"/>
  <c r="I332" i="5"/>
  <c r="J332" i="5"/>
  <c r="K332" i="5"/>
  <c r="L332" i="5"/>
  <c r="M332" i="5"/>
  <c r="F333" i="5"/>
  <c r="G333" i="5"/>
  <c r="H333" i="5"/>
  <c r="I333" i="5"/>
  <c r="J333" i="5"/>
  <c r="K333" i="5"/>
  <c r="L333" i="5"/>
  <c r="M333" i="5"/>
  <c r="F334" i="5"/>
  <c r="G334" i="5"/>
  <c r="H334" i="5"/>
  <c r="I334" i="5"/>
  <c r="J334" i="5"/>
  <c r="K334" i="5"/>
  <c r="L334" i="5"/>
  <c r="M334" i="5"/>
  <c r="F335" i="5"/>
  <c r="G335" i="5"/>
  <c r="H335" i="5"/>
  <c r="I335" i="5"/>
  <c r="J335" i="5"/>
  <c r="K335" i="5"/>
  <c r="L335" i="5"/>
  <c r="M335" i="5"/>
  <c r="F336" i="5"/>
  <c r="G336" i="5"/>
  <c r="H336" i="5"/>
  <c r="I336" i="5"/>
  <c r="J336" i="5"/>
  <c r="K336" i="5"/>
  <c r="L336" i="5"/>
  <c r="M336" i="5"/>
  <c r="F337" i="5"/>
  <c r="G337" i="5"/>
  <c r="H337" i="5"/>
  <c r="I337" i="5"/>
  <c r="J337" i="5"/>
  <c r="K337" i="5"/>
  <c r="L337" i="5"/>
  <c r="M337" i="5"/>
  <c r="F338" i="5"/>
  <c r="G338" i="5"/>
  <c r="H338" i="5"/>
  <c r="I338" i="5"/>
  <c r="J338" i="5"/>
  <c r="K338" i="5"/>
  <c r="L338" i="5"/>
  <c r="M338" i="5"/>
  <c r="F339" i="5"/>
  <c r="G339" i="5"/>
  <c r="H339" i="5"/>
  <c r="I339" i="5"/>
  <c r="J339" i="5"/>
  <c r="K339" i="5"/>
  <c r="L339" i="5"/>
  <c r="M339" i="5"/>
  <c r="F340" i="5"/>
  <c r="G340" i="5"/>
  <c r="H340" i="5"/>
  <c r="I340" i="5"/>
  <c r="J340" i="5"/>
  <c r="K340" i="5"/>
  <c r="L340" i="5"/>
  <c r="M340" i="5"/>
  <c r="F341" i="5"/>
  <c r="G341" i="5"/>
  <c r="H341" i="5"/>
  <c r="I341" i="5"/>
  <c r="J341" i="5"/>
  <c r="K341" i="5"/>
  <c r="L341" i="5"/>
  <c r="M341" i="5"/>
  <c r="F342" i="5"/>
  <c r="G342" i="5"/>
  <c r="H342" i="5"/>
  <c r="I342" i="5"/>
  <c r="J342" i="5"/>
  <c r="K342" i="5"/>
  <c r="L342" i="5"/>
  <c r="M342" i="5"/>
  <c r="F343" i="5"/>
  <c r="G343" i="5"/>
  <c r="H343" i="5"/>
  <c r="I343" i="5"/>
  <c r="J343" i="5"/>
  <c r="K343" i="5"/>
  <c r="L343" i="5"/>
  <c r="M343" i="5"/>
  <c r="F344" i="5"/>
  <c r="G344" i="5"/>
  <c r="H344" i="5"/>
  <c r="I344" i="5"/>
  <c r="J344" i="5"/>
  <c r="K344" i="5"/>
  <c r="L344" i="5"/>
  <c r="M344" i="5"/>
  <c r="F345" i="5"/>
  <c r="G345" i="5"/>
  <c r="H345" i="5"/>
  <c r="I345" i="5"/>
  <c r="J345" i="5"/>
  <c r="K345" i="5"/>
  <c r="L345" i="5"/>
  <c r="M345" i="5"/>
  <c r="F346" i="5"/>
  <c r="G346" i="5"/>
  <c r="H346" i="5"/>
  <c r="I346" i="5"/>
  <c r="J346" i="5"/>
  <c r="K346" i="5"/>
  <c r="L346" i="5"/>
  <c r="M346" i="5"/>
  <c r="F347" i="5"/>
  <c r="G347" i="5"/>
  <c r="H347" i="5"/>
  <c r="I347" i="5"/>
  <c r="J347" i="5"/>
  <c r="K347" i="5"/>
  <c r="L347" i="5"/>
  <c r="M347" i="5"/>
  <c r="F348" i="5"/>
  <c r="G348" i="5"/>
  <c r="H348" i="5"/>
  <c r="I348" i="5"/>
  <c r="J348" i="5"/>
  <c r="K348" i="5"/>
  <c r="L348" i="5"/>
  <c r="M348" i="5"/>
  <c r="F349" i="5"/>
  <c r="G349" i="5"/>
  <c r="H349" i="5"/>
  <c r="I349" i="5"/>
  <c r="J349" i="5"/>
  <c r="K349" i="5"/>
  <c r="L349" i="5"/>
  <c r="M349" i="5"/>
  <c r="F350" i="5"/>
  <c r="G350" i="5"/>
  <c r="H350" i="5"/>
  <c r="I350" i="5"/>
  <c r="J350" i="5"/>
  <c r="K350" i="5"/>
  <c r="L350" i="5"/>
  <c r="M350" i="5"/>
  <c r="F351" i="5"/>
  <c r="G351" i="5"/>
  <c r="H351" i="5"/>
  <c r="I351" i="5"/>
  <c r="J351" i="5"/>
  <c r="K351" i="5"/>
  <c r="L351" i="5"/>
  <c r="M351" i="5"/>
  <c r="F352" i="5"/>
  <c r="G352" i="5"/>
  <c r="H352" i="5"/>
  <c r="I352" i="5"/>
  <c r="J352" i="5"/>
  <c r="K352" i="5"/>
  <c r="L352" i="5"/>
  <c r="M352" i="5"/>
  <c r="F353" i="5"/>
  <c r="G353" i="5"/>
  <c r="H353" i="5"/>
  <c r="I353" i="5"/>
  <c r="J353" i="5"/>
  <c r="K353" i="5"/>
  <c r="L353" i="5"/>
  <c r="M353" i="5"/>
  <c r="F354" i="5"/>
  <c r="G354" i="5"/>
  <c r="H354" i="5"/>
  <c r="I354" i="5"/>
  <c r="J354" i="5"/>
  <c r="K354" i="5"/>
  <c r="L354" i="5"/>
  <c r="M354" i="5"/>
  <c r="F355" i="5"/>
  <c r="G355" i="5"/>
  <c r="H355" i="5"/>
  <c r="I355" i="5"/>
  <c r="J355" i="5"/>
  <c r="K355" i="5"/>
  <c r="L355" i="5"/>
  <c r="M355" i="5"/>
  <c r="F356" i="5"/>
  <c r="G356" i="5"/>
  <c r="H356" i="5"/>
  <c r="I356" i="5"/>
  <c r="J356" i="5"/>
  <c r="K356" i="5"/>
  <c r="L356" i="5"/>
  <c r="M356" i="5"/>
  <c r="F357" i="5"/>
  <c r="G357" i="5"/>
  <c r="H357" i="5"/>
  <c r="I357" i="5"/>
  <c r="J357" i="5"/>
  <c r="K357" i="5"/>
  <c r="L357" i="5"/>
  <c r="M357" i="5"/>
  <c r="F358" i="5"/>
  <c r="G358" i="5"/>
  <c r="H358" i="5"/>
  <c r="I358" i="5"/>
  <c r="J358" i="5"/>
  <c r="K358" i="5"/>
  <c r="L358" i="5"/>
  <c r="M358" i="5"/>
  <c r="F359" i="5"/>
  <c r="G359" i="5"/>
  <c r="H359" i="5"/>
  <c r="I359" i="5"/>
  <c r="J359" i="5"/>
  <c r="K359" i="5"/>
  <c r="L359" i="5"/>
  <c r="M359" i="5"/>
  <c r="F360" i="5"/>
  <c r="G360" i="5"/>
  <c r="H360" i="5"/>
  <c r="I360" i="5"/>
  <c r="J360" i="5"/>
  <c r="K360" i="5"/>
  <c r="L360" i="5"/>
  <c r="M360" i="5"/>
  <c r="F361" i="5"/>
  <c r="G361" i="5"/>
  <c r="H361" i="5"/>
  <c r="I361" i="5"/>
  <c r="J361" i="5"/>
  <c r="K361" i="5"/>
  <c r="L361" i="5"/>
  <c r="M361" i="5"/>
  <c r="F362" i="5"/>
  <c r="G362" i="5"/>
  <c r="H362" i="5"/>
  <c r="I362" i="5"/>
  <c r="J362" i="5"/>
  <c r="K362" i="5"/>
  <c r="L362" i="5"/>
  <c r="M362" i="5"/>
  <c r="F363" i="5"/>
  <c r="G363" i="5"/>
  <c r="H363" i="5"/>
  <c r="I363" i="5"/>
  <c r="J363" i="5"/>
  <c r="K363" i="5"/>
  <c r="L363" i="5"/>
  <c r="M363" i="5"/>
  <c r="F364" i="5"/>
  <c r="G364" i="5"/>
  <c r="H364" i="5"/>
  <c r="I364" i="5"/>
  <c r="J364" i="5"/>
  <c r="K364" i="5"/>
  <c r="L364" i="5"/>
  <c r="M364" i="5"/>
  <c r="F365" i="5"/>
  <c r="G365" i="5"/>
  <c r="H365" i="5"/>
  <c r="I365" i="5"/>
  <c r="J365" i="5"/>
  <c r="K365" i="5"/>
  <c r="L365" i="5"/>
  <c r="M365" i="5"/>
  <c r="F366" i="5"/>
  <c r="G366" i="5"/>
  <c r="H366" i="5"/>
  <c r="I366" i="5"/>
  <c r="J366" i="5"/>
  <c r="K366" i="5"/>
  <c r="L366" i="5"/>
  <c r="M366" i="5"/>
  <c r="F367" i="5"/>
  <c r="G367" i="5"/>
  <c r="H367" i="5"/>
  <c r="I367" i="5"/>
  <c r="J367" i="5"/>
  <c r="K367" i="5"/>
  <c r="L367" i="5"/>
  <c r="M367" i="5"/>
  <c r="F368" i="5"/>
  <c r="G368" i="5"/>
  <c r="H368" i="5"/>
  <c r="I368" i="5"/>
  <c r="J368" i="5"/>
  <c r="K368" i="5"/>
  <c r="L368" i="5"/>
  <c r="M368" i="5"/>
  <c r="F369" i="5"/>
  <c r="G369" i="5"/>
  <c r="H369" i="5"/>
  <c r="I369" i="5"/>
  <c r="J369" i="5"/>
  <c r="K369" i="5"/>
  <c r="L369" i="5"/>
  <c r="M369" i="5"/>
  <c r="F370" i="5"/>
  <c r="G370" i="5"/>
  <c r="H370" i="5"/>
  <c r="I370" i="5"/>
  <c r="J370" i="5"/>
  <c r="K370" i="5"/>
  <c r="L370" i="5"/>
  <c r="M370" i="5"/>
  <c r="F371" i="5"/>
  <c r="G371" i="5"/>
  <c r="H371" i="5"/>
  <c r="I371" i="5"/>
  <c r="J371" i="5"/>
  <c r="K371" i="5"/>
  <c r="L371" i="5"/>
  <c r="M371" i="5"/>
  <c r="F372" i="5"/>
  <c r="G372" i="5"/>
  <c r="H372" i="5"/>
  <c r="I372" i="5"/>
  <c r="J372" i="5"/>
  <c r="K372" i="5"/>
  <c r="L372" i="5"/>
  <c r="M372" i="5"/>
  <c r="F373" i="5"/>
  <c r="G373" i="5"/>
  <c r="H373" i="5"/>
  <c r="I373" i="5"/>
  <c r="J373" i="5"/>
  <c r="K373" i="5"/>
  <c r="L373" i="5"/>
  <c r="M373" i="5"/>
  <c r="F374" i="5"/>
  <c r="G374" i="5"/>
  <c r="H374" i="5"/>
  <c r="I374" i="5"/>
  <c r="J374" i="5"/>
  <c r="K374" i="5"/>
  <c r="L374" i="5"/>
  <c r="M374" i="5"/>
  <c r="F375" i="5"/>
  <c r="G375" i="5"/>
  <c r="H375" i="5"/>
  <c r="I375" i="5"/>
  <c r="J375" i="5"/>
  <c r="K375" i="5"/>
  <c r="L375" i="5"/>
  <c r="M375" i="5"/>
  <c r="F376" i="5"/>
  <c r="G376" i="5"/>
  <c r="H376" i="5"/>
  <c r="I376" i="5"/>
  <c r="J376" i="5"/>
  <c r="K376" i="5"/>
  <c r="L376" i="5"/>
  <c r="M376" i="5"/>
  <c r="F377" i="5"/>
  <c r="G377" i="5"/>
  <c r="H377" i="5"/>
  <c r="I377" i="5"/>
  <c r="J377" i="5"/>
  <c r="K377" i="5"/>
  <c r="L377" i="5"/>
  <c r="M377" i="5"/>
  <c r="F378" i="5"/>
  <c r="G378" i="5"/>
  <c r="H378" i="5"/>
  <c r="I378" i="5"/>
  <c r="J378" i="5"/>
  <c r="K378" i="5"/>
  <c r="L378" i="5"/>
  <c r="M378" i="5"/>
  <c r="F379" i="5"/>
  <c r="G379" i="5"/>
  <c r="H379" i="5"/>
  <c r="I379" i="5"/>
  <c r="J379" i="5"/>
  <c r="K379" i="5"/>
  <c r="L379" i="5"/>
  <c r="M379" i="5"/>
  <c r="F380" i="5"/>
  <c r="G380" i="5"/>
  <c r="H380" i="5"/>
  <c r="I380" i="5"/>
  <c r="J380" i="5"/>
  <c r="K380" i="5"/>
  <c r="L380" i="5"/>
  <c r="M380" i="5"/>
  <c r="F381" i="5"/>
  <c r="G381" i="5"/>
  <c r="H381" i="5"/>
  <c r="I381" i="5"/>
  <c r="J381" i="5"/>
  <c r="K381" i="5"/>
  <c r="L381" i="5"/>
  <c r="M381" i="5"/>
  <c r="F382" i="5"/>
  <c r="G382" i="5"/>
  <c r="H382" i="5"/>
  <c r="I382" i="5"/>
  <c r="J382" i="5"/>
  <c r="K382" i="5"/>
  <c r="L382" i="5"/>
  <c r="M382" i="5"/>
  <c r="F383" i="5"/>
  <c r="G383" i="5"/>
  <c r="H383" i="5"/>
  <c r="I383" i="5"/>
  <c r="J383" i="5"/>
  <c r="K383" i="5"/>
  <c r="L383" i="5"/>
  <c r="M383" i="5"/>
  <c r="F384" i="5"/>
  <c r="G384" i="5"/>
  <c r="H384" i="5"/>
  <c r="I384" i="5"/>
  <c r="J384" i="5"/>
  <c r="K384" i="5"/>
  <c r="L384" i="5"/>
  <c r="M384" i="5"/>
  <c r="F385" i="5"/>
  <c r="G385" i="5"/>
  <c r="H385" i="5"/>
  <c r="I385" i="5"/>
  <c r="J385" i="5"/>
  <c r="K385" i="5"/>
  <c r="L385" i="5"/>
  <c r="M385" i="5"/>
  <c r="F386" i="5"/>
  <c r="G386" i="5"/>
  <c r="H386" i="5"/>
  <c r="I386" i="5"/>
  <c r="J386" i="5"/>
  <c r="K386" i="5"/>
  <c r="L386" i="5"/>
  <c r="M386" i="5"/>
  <c r="F387" i="5"/>
  <c r="G387" i="5"/>
  <c r="H387" i="5"/>
  <c r="I387" i="5"/>
  <c r="J387" i="5"/>
  <c r="K387" i="5"/>
  <c r="L387" i="5"/>
  <c r="M387" i="5"/>
  <c r="F388" i="5"/>
  <c r="G388" i="5"/>
  <c r="H388" i="5"/>
  <c r="I388" i="5"/>
  <c r="J388" i="5"/>
  <c r="K388" i="5"/>
  <c r="L388" i="5"/>
  <c r="M388" i="5"/>
  <c r="F389" i="5"/>
  <c r="G389" i="5"/>
  <c r="H389" i="5"/>
  <c r="I389" i="5"/>
  <c r="J389" i="5"/>
  <c r="K389" i="5"/>
  <c r="L389" i="5"/>
  <c r="M389" i="5"/>
  <c r="F390" i="5"/>
  <c r="G390" i="5"/>
  <c r="H390" i="5"/>
  <c r="I390" i="5"/>
  <c r="J390" i="5"/>
  <c r="K390" i="5"/>
  <c r="L390" i="5"/>
  <c r="M390" i="5"/>
  <c r="F391" i="5"/>
  <c r="G391" i="5"/>
  <c r="H391" i="5"/>
  <c r="I391" i="5"/>
  <c r="J391" i="5"/>
  <c r="K391" i="5"/>
  <c r="L391" i="5"/>
  <c r="M391" i="5"/>
  <c r="F392" i="5"/>
  <c r="G392" i="5"/>
  <c r="H392" i="5"/>
  <c r="I392" i="5"/>
  <c r="J392" i="5"/>
  <c r="K392" i="5"/>
  <c r="L392" i="5"/>
  <c r="M392" i="5"/>
  <c r="F393" i="5"/>
  <c r="G393" i="5"/>
  <c r="H393" i="5"/>
  <c r="I393" i="5"/>
  <c r="J393" i="5"/>
  <c r="K393" i="5"/>
  <c r="L393" i="5"/>
  <c r="M393" i="5"/>
  <c r="F394" i="5"/>
  <c r="G394" i="5"/>
  <c r="H394" i="5"/>
  <c r="I394" i="5"/>
  <c r="J394" i="5"/>
  <c r="K394" i="5"/>
  <c r="L394" i="5"/>
  <c r="M394" i="5"/>
  <c r="F395" i="5"/>
  <c r="G395" i="5"/>
  <c r="H395" i="5"/>
  <c r="I395" i="5"/>
  <c r="J395" i="5"/>
  <c r="K395" i="5"/>
  <c r="L395" i="5"/>
  <c r="M395" i="5"/>
  <c r="F396" i="5"/>
  <c r="G396" i="5"/>
  <c r="H396" i="5"/>
  <c r="I396" i="5"/>
  <c r="J396" i="5"/>
  <c r="K396" i="5"/>
  <c r="L396" i="5"/>
  <c r="M396" i="5"/>
  <c r="F397" i="5"/>
  <c r="G397" i="5"/>
  <c r="H397" i="5"/>
  <c r="I397" i="5"/>
  <c r="J397" i="5"/>
  <c r="K397" i="5"/>
  <c r="L397" i="5"/>
  <c r="M397" i="5"/>
  <c r="F398" i="5"/>
  <c r="G398" i="5"/>
  <c r="H398" i="5"/>
  <c r="I398" i="5"/>
  <c r="J398" i="5"/>
  <c r="K398" i="5"/>
  <c r="L398" i="5"/>
  <c r="M398" i="5"/>
  <c r="F399" i="5"/>
  <c r="G399" i="5"/>
  <c r="H399" i="5"/>
  <c r="I399" i="5"/>
  <c r="J399" i="5"/>
  <c r="K399" i="5"/>
  <c r="L399" i="5"/>
  <c r="M399" i="5"/>
  <c r="F400" i="5"/>
  <c r="G400" i="5"/>
  <c r="H400" i="5"/>
  <c r="I400" i="5"/>
  <c r="J400" i="5"/>
  <c r="K400" i="5"/>
  <c r="L400" i="5"/>
  <c r="M400" i="5"/>
  <c r="F401" i="5"/>
  <c r="G401" i="5"/>
  <c r="H401" i="5"/>
  <c r="I401" i="5"/>
  <c r="J401" i="5"/>
  <c r="K401" i="5"/>
  <c r="L401" i="5"/>
  <c r="M401" i="5"/>
  <c r="F402" i="5"/>
  <c r="G402" i="5"/>
  <c r="H402" i="5"/>
  <c r="I402" i="5"/>
  <c r="J402" i="5"/>
  <c r="K402" i="5"/>
  <c r="L402" i="5"/>
  <c r="M402" i="5"/>
  <c r="F403" i="5"/>
  <c r="G403" i="5"/>
  <c r="H403" i="5"/>
  <c r="I403" i="5"/>
  <c r="J403" i="5"/>
  <c r="K403" i="5"/>
  <c r="L403" i="5"/>
  <c r="M403" i="5"/>
  <c r="F404" i="5"/>
  <c r="G404" i="5"/>
  <c r="H404" i="5"/>
  <c r="I404" i="5"/>
  <c r="J404" i="5"/>
  <c r="K404" i="5"/>
  <c r="L404" i="5"/>
  <c r="M404" i="5"/>
  <c r="F405" i="5"/>
  <c r="G405" i="5"/>
  <c r="H405" i="5"/>
  <c r="I405" i="5"/>
  <c r="J405" i="5"/>
  <c r="K405" i="5"/>
  <c r="L405" i="5"/>
  <c r="M405" i="5"/>
  <c r="F406" i="5"/>
  <c r="G406" i="5"/>
  <c r="H406" i="5"/>
  <c r="I406" i="5"/>
  <c r="J406" i="5"/>
  <c r="K406" i="5"/>
  <c r="L406" i="5"/>
  <c r="M406" i="5"/>
  <c r="F407" i="5"/>
  <c r="G407" i="5"/>
  <c r="H407" i="5"/>
  <c r="I407" i="5"/>
  <c r="J407" i="5"/>
  <c r="K407" i="5"/>
  <c r="L407" i="5"/>
  <c r="M407" i="5"/>
  <c r="F408" i="5"/>
  <c r="G408" i="5"/>
  <c r="H408" i="5"/>
  <c r="I408" i="5"/>
  <c r="J408" i="5"/>
  <c r="K408" i="5"/>
  <c r="L408" i="5"/>
  <c r="M408" i="5"/>
  <c r="F409" i="5"/>
  <c r="G409" i="5"/>
  <c r="H409" i="5"/>
  <c r="I409" i="5"/>
  <c r="J409" i="5"/>
  <c r="K409" i="5"/>
  <c r="L409" i="5"/>
  <c r="M409" i="5"/>
  <c r="F410" i="5"/>
  <c r="G410" i="5"/>
  <c r="H410" i="5"/>
  <c r="I410" i="5"/>
  <c r="J410" i="5"/>
  <c r="K410" i="5"/>
  <c r="L410" i="5"/>
  <c r="M410" i="5"/>
  <c r="F411" i="5"/>
  <c r="G411" i="5"/>
  <c r="H411" i="5"/>
  <c r="I411" i="5"/>
  <c r="J411" i="5"/>
  <c r="K411" i="5"/>
  <c r="L411" i="5"/>
  <c r="M411" i="5"/>
  <c r="F412" i="5"/>
  <c r="G412" i="5"/>
  <c r="H412" i="5"/>
  <c r="I412" i="5"/>
  <c r="J412" i="5"/>
  <c r="K412" i="5"/>
  <c r="L412" i="5"/>
  <c r="M412"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213" i="5"/>
  <c r="C213" i="5"/>
  <c r="D213" i="5"/>
  <c r="C214" i="5"/>
  <c r="D214" i="5"/>
  <c r="C215" i="5"/>
  <c r="D215" i="5"/>
  <c r="C216" i="5"/>
  <c r="D216" i="5"/>
  <c r="C217" i="5"/>
  <c r="D217" i="5"/>
  <c r="C218" i="5"/>
  <c r="D218" i="5"/>
  <c r="C219" i="5"/>
  <c r="D219" i="5"/>
  <c r="C220" i="5"/>
  <c r="D220" i="5"/>
  <c r="C221" i="5"/>
  <c r="D221" i="5"/>
  <c r="C222" i="5"/>
  <c r="D222" i="5"/>
  <c r="C223" i="5"/>
  <c r="D223" i="5"/>
  <c r="C224" i="5"/>
  <c r="D224" i="5"/>
  <c r="C225" i="5"/>
  <c r="D225" i="5"/>
  <c r="C226" i="5"/>
  <c r="D226" i="5"/>
  <c r="C227" i="5"/>
  <c r="D227" i="5"/>
  <c r="C228" i="5"/>
  <c r="D228" i="5"/>
  <c r="C229" i="5"/>
  <c r="D229" i="5"/>
  <c r="C230" i="5"/>
  <c r="D230" i="5"/>
  <c r="C231" i="5"/>
  <c r="D231" i="5"/>
  <c r="C232" i="5"/>
  <c r="D232" i="5"/>
  <c r="C233" i="5"/>
  <c r="D233" i="5"/>
  <c r="C234" i="5"/>
  <c r="D234" i="5"/>
  <c r="C235" i="5"/>
  <c r="D235" i="5"/>
  <c r="C236" i="5"/>
  <c r="D236" i="5"/>
  <c r="C237" i="5"/>
  <c r="D237" i="5"/>
  <c r="C238" i="5"/>
  <c r="D238" i="5"/>
  <c r="C239" i="5"/>
  <c r="D239" i="5"/>
  <c r="C240" i="5"/>
  <c r="D240" i="5"/>
  <c r="C241" i="5"/>
  <c r="D241" i="5"/>
  <c r="C242" i="5"/>
  <c r="D242" i="5"/>
  <c r="C243" i="5"/>
  <c r="D243" i="5"/>
  <c r="C244" i="5"/>
  <c r="D244" i="5"/>
  <c r="C245" i="5"/>
  <c r="D245" i="5"/>
  <c r="C246" i="5"/>
  <c r="D246" i="5"/>
  <c r="C247" i="5"/>
  <c r="D247" i="5"/>
  <c r="C248" i="5"/>
  <c r="D248" i="5"/>
  <c r="C249" i="5"/>
  <c r="D249" i="5"/>
  <c r="C250" i="5"/>
  <c r="D250" i="5"/>
  <c r="C251" i="5"/>
  <c r="D251" i="5"/>
  <c r="C252" i="5"/>
  <c r="D252" i="5"/>
  <c r="C253" i="5"/>
  <c r="D253" i="5"/>
  <c r="C254" i="5"/>
  <c r="D254" i="5"/>
  <c r="C255" i="5"/>
  <c r="D255" i="5"/>
  <c r="C256" i="5"/>
  <c r="D256" i="5"/>
  <c r="C257" i="5"/>
  <c r="D257" i="5"/>
  <c r="C258" i="5"/>
  <c r="D258" i="5"/>
  <c r="C259" i="5"/>
  <c r="D259" i="5"/>
  <c r="C260" i="5"/>
  <c r="D260" i="5"/>
  <c r="C261" i="5"/>
  <c r="D261" i="5"/>
  <c r="C262" i="5"/>
  <c r="D262" i="5"/>
  <c r="C263" i="5"/>
  <c r="D263" i="5"/>
  <c r="C264" i="5"/>
  <c r="D264" i="5"/>
  <c r="C265" i="5"/>
  <c r="D265" i="5"/>
  <c r="C266" i="5"/>
  <c r="D266" i="5"/>
  <c r="C267" i="5"/>
  <c r="D267" i="5"/>
  <c r="C268" i="5"/>
  <c r="D268" i="5"/>
  <c r="C269" i="5"/>
  <c r="D269" i="5"/>
  <c r="C270" i="5"/>
  <c r="D270" i="5"/>
  <c r="C271" i="5"/>
  <c r="D271" i="5"/>
  <c r="C272" i="5"/>
  <c r="D272" i="5"/>
  <c r="C273" i="5"/>
  <c r="D273" i="5"/>
  <c r="C274" i="5"/>
  <c r="D274" i="5"/>
  <c r="C275" i="5"/>
  <c r="D275" i="5"/>
  <c r="C276" i="5"/>
  <c r="D276" i="5"/>
  <c r="C277" i="5"/>
  <c r="D277" i="5"/>
  <c r="C278" i="5"/>
  <c r="D278" i="5"/>
  <c r="C279" i="5"/>
  <c r="D279" i="5"/>
  <c r="C280" i="5"/>
  <c r="D280" i="5"/>
  <c r="C281" i="5"/>
  <c r="D281" i="5"/>
  <c r="C282" i="5"/>
  <c r="D282" i="5"/>
  <c r="C283" i="5"/>
  <c r="D283" i="5"/>
  <c r="C284" i="5"/>
  <c r="D284" i="5"/>
  <c r="C285" i="5"/>
  <c r="D285" i="5"/>
  <c r="C286" i="5"/>
  <c r="D286" i="5"/>
  <c r="C287" i="5"/>
  <c r="D287" i="5"/>
  <c r="C288" i="5"/>
  <c r="D288" i="5"/>
  <c r="C289" i="5"/>
  <c r="D289" i="5"/>
  <c r="C290" i="5"/>
  <c r="D290" i="5"/>
  <c r="C291" i="5"/>
  <c r="D291" i="5"/>
  <c r="C292" i="5"/>
  <c r="D292" i="5"/>
  <c r="C293" i="5"/>
  <c r="D293" i="5"/>
  <c r="C294" i="5"/>
  <c r="D294" i="5"/>
  <c r="C295" i="5"/>
  <c r="D295" i="5"/>
  <c r="C296" i="5"/>
  <c r="D296" i="5"/>
  <c r="C297" i="5"/>
  <c r="D297" i="5"/>
  <c r="C298" i="5"/>
  <c r="D298" i="5"/>
  <c r="C299" i="5"/>
  <c r="D299" i="5"/>
  <c r="C300" i="5"/>
  <c r="D300" i="5"/>
  <c r="C301" i="5"/>
  <c r="D301" i="5"/>
  <c r="C302" i="5"/>
  <c r="D302" i="5"/>
  <c r="C303" i="5"/>
  <c r="D303" i="5"/>
  <c r="C304" i="5"/>
  <c r="D304" i="5"/>
  <c r="C305" i="5"/>
  <c r="D305" i="5"/>
  <c r="C306" i="5"/>
  <c r="D306" i="5"/>
  <c r="C307" i="5"/>
  <c r="D307" i="5"/>
  <c r="C308" i="5"/>
  <c r="D308" i="5"/>
  <c r="C309" i="5"/>
  <c r="D309" i="5"/>
  <c r="C310" i="5"/>
  <c r="D310" i="5"/>
  <c r="C311" i="5"/>
  <c r="D311" i="5"/>
  <c r="C312" i="5"/>
  <c r="D312" i="5"/>
  <c r="C313" i="5"/>
  <c r="D313" i="5"/>
  <c r="C314" i="5"/>
  <c r="D314" i="5"/>
  <c r="C315" i="5"/>
  <c r="D315" i="5"/>
  <c r="C316" i="5"/>
  <c r="D316" i="5"/>
  <c r="C317" i="5"/>
  <c r="D317" i="5"/>
  <c r="C318" i="5"/>
  <c r="D318" i="5"/>
  <c r="C319" i="5"/>
  <c r="D319" i="5"/>
  <c r="C320" i="5"/>
  <c r="D320" i="5"/>
  <c r="C321" i="5"/>
  <c r="D321" i="5"/>
  <c r="C322" i="5"/>
  <c r="D322" i="5"/>
  <c r="C323" i="5"/>
  <c r="D323" i="5"/>
  <c r="C324" i="5"/>
  <c r="D324" i="5"/>
  <c r="C325" i="5"/>
  <c r="D325" i="5"/>
  <c r="C326" i="5"/>
  <c r="D326" i="5"/>
  <c r="C327" i="5"/>
  <c r="D327" i="5"/>
  <c r="C328" i="5"/>
  <c r="D328" i="5"/>
  <c r="C329" i="5"/>
  <c r="D329" i="5"/>
  <c r="C330" i="5"/>
  <c r="D330" i="5"/>
  <c r="C331" i="5"/>
  <c r="D331" i="5"/>
  <c r="C332" i="5"/>
  <c r="D332" i="5"/>
  <c r="C333" i="5"/>
  <c r="D333" i="5"/>
  <c r="C334" i="5"/>
  <c r="D334" i="5"/>
  <c r="C335" i="5"/>
  <c r="D335" i="5"/>
  <c r="C336" i="5"/>
  <c r="D336" i="5"/>
  <c r="C337" i="5"/>
  <c r="D337" i="5"/>
  <c r="C338" i="5"/>
  <c r="D338" i="5"/>
  <c r="C339" i="5"/>
  <c r="D339" i="5"/>
  <c r="C340" i="5"/>
  <c r="D340" i="5"/>
  <c r="C341" i="5"/>
  <c r="D341" i="5"/>
  <c r="C342" i="5"/>
  <c r="D342" i="5"/>
  <c r="C343" i="5"/>
  <c r="D343" i="5"/>
  <c r="C344" i="5"/>
  <c r="D344" i="5"/>
  <c r="C345" i="5"/>
  <c r="D345" i="5"/>
  <c r="C346" i="5"/>
  <c r="D346" i="5"/>
  <c r="C347" i="5"/>
  <c r="D347" i="5"/>
  <c r="C348" i="5"/>
  <c r="D348" i="5"/>
  <c r="C349" i="5"/>
  <c r="D349" i="5"/>
  <c r="C350" i="5"/>
  <c r="D350" i="5"/>
  <c r="C351" i="5"/>
  <c r="D351" i="5"/>
  <c r="C352" i="5"/>
  <c r="D352" i="5"/>
  <c r="C353" i="5"/>
  <c r="D353" i="5"/>
  <c r="C354" i="5"/>
  <c r="D354" i="5"/>
  <c r="C355" i="5"/>
  <c r="D355" i="5"/>
  <c r="C356" i="5"/>
  <c r="D356" i="5"/>
  <c r="C357" i="5"/>
  <c r="D357" i="5"/>
  <c r="C358" i="5"/>
  <c r="D358" i="5"/>
  <c r="C359" i="5"/>
  <c r="D359" i="5"/>
  <c r="C360" i="5"/>
  <c r="D360" i="5"/>
  <c r="C361" i="5"/>
  <c r="D361" i="5"/>
  <c r="C362" i="5"/>
  <c r="D362" i="5"/>
  <c r="C363" i="5"/>
  <c r="D363" i="5"/>
  <c r="C364" i="5"/>
  <c r="D364" i="5"/>
  <c r="C365" i="5"/>
  <c r="D365" i="5"/>
  <c r="C366" i="5"/>
  <c r="D366" i="5"/>
  <c r="C367" i="5"/>
  <c r="D367" i="5"/>
  <c r="C368" i="5"/>
  <c r="D368" i="5"/>
  <c r="C369" i="5"/>
  <c r="D369" i="5"/>
  <c r="C370" i="5"/>
  <c r="D370" i="5"/>
  <c r="C371" i="5"/>
  <c r="D371" i="5"/>
  <c r="C372" i="5"/>
  <c r="D372" i="5"/>
  <c r="C373" i="5"/>
  <c r="D373" i="5"/>
  <c r="C374" i="5"/>
  <c r="D374" i="5"/>
  <c r="C375" i="5"/>
  <c r="D375" i="5"/>
  <c r="C376" i="5"/>
  <c r="D376" i="5"/>
  <c r="C377" i="5"/>
  <c r="D377" i="5"/>
  <c r="C378" i="5"/>
  <c r="D378" i="5"/>
  <c r="C379" i="5"/>
  <c r="D379" i="5"/>
  <c r="C380" i="5"/>
  <c r="D380" i="5"/>
  <c r="C381" i="5"/>
  <c r="D381" i="5"/>
  <c r="C382" i="5"/>
  <c r="D382" i="5"/>
  <c r="C383" i="5"/>
  <c r="D383" i="5"/>
  <c r="C384" i="5"/>
  <c r="D384" i="5"/>
  <c r="C385" i="5"/>
  <c r="D385" i="5"/>
  <c r="C386" i="5"/>
  <c r="D386" i="5"/>
  <c r="C387" i="5"/>
  <c r="D387" i="5"/>
  <c r="C388" i="5"/>
  <c r="D388" i="5"/>
  <c r="C389" i="5"/>
  <c r="D389" i="5"/>
  <c r="C390" i="5"/>
  <c r="D390" i="5"/>
  <c r="C391" i="5"/>
  <c r="D391" i="5"/>
  <c r="C392" i="5"/>
  <c r="D392" i="5"/>
  <c r="C393" i="5"/>
  <c r="D393" i="5"/>
  <c r="C394" i="5"/>
  <c r="D394" i="5"/>
  <c r="C395" i="5"/>
  <c r="D395" i="5"/>
  <c r="C396" i="5"/>
  <c r="D396" i="5"/>
  <c r="C397" i="5"/>
  <c r="D397" i="5"/>
  <c r="C398" i="5"/>
  <c r="D398" i="5"/>
  <c r="C399" i="5"/>
  <c r="D399" i="5"/>
  <c r="C400" i="5"/>
  <c r="D400" i="5"/>
  <c r="C401" i="5"/>
  <c r="D401" i="5"/>
  <c r="C402" i="5"/>
  <c r="D402" i="5"/>
  <c r="C403" i="5"/>
  <c r="D403" i="5"/>
  <c r="C404" i="5"/>
  <c r="D404" i="5"/>
  <c r="C405" i="5"/>
  <c r="D405" i="5"/>
  <c r="C406" i="5"/>
  <c r="D406" i="5"/>
  <c r="C407" i="5"/>
  <c r="D407" i="5"/>
  <c r="C408" i="5"/>
  <c r="D408" i="5"/>
  <c r="C409" i="5"/>
  <c r="D409" i="5"/>
  <c r="C410" i="5"/>
  <c r="D410" i="5"/>
  <c r="C411" i="5"/>
  <c r="D411" i="5"/>
  <c r="C412" i="5"/>
  <c r="D412"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301" i="5"/>
  <c r="B302" i="5"/>
  <c r="B303" i="5"/>
  <c r="B304" i="5"/>
  <c r="B305" i="5"/>
  <c r="B306" i="5"/>
  <c r="B307" i="5"/>
  <c r="B308" i="5"/>
  <c r="B309" i="5"/>
  <c r="B310" i="5"/>
  <c r="B311" i="5"/>
  <c r="B312" i="5"/>
  <c r="B313" i="5"/>
  <c r="B314" i="5"/>
  <c r="B315" i="5"/>
  <c r="B316" i="5"/>
  <c r="B317" i="5"/>
  <c r="B318" i="5"/>
  <c r="B319" i="5"/>
  <c r="B320" i="5"/>
  <c r="B321" i="5"/>
  <c r="B322" i="5"/>
  <c r="B323" i="5"/>
  <c r="B324" i="5"/>
  <c r="B325" i="5"/>
  <c r="B326" i="5"/>
  <c r="B327" i="5"/>
  <c r="B328" i="5"/>
  <c r="B329" i="5"/>
  <c r="B330" i="5"/>
  <c r="B331" i="5"/>
  <c r="B332" i="5"/>
  <c r="B333" i="5"/>
  <c r="B334" i="5"/>
  <c r="B335" i="5"/>
  <c r="B336" i="5"/>
  <c r="B337" i="5"/>
  <c r="B338" i="5"/>
  <c r="B339" i="5"/>
  <c r="B340" i="5"/>
  <c r="B341" i="5"/>
  <c r="B342" i="5"/>
  <c r="B343" i="5"/>
  <c r="B344" i="5"/>
  <c r="B345" i="5"/>
  <c r="B346" i="5"/>
  <c r="B347" i="5"/>
  <c r="B348" i="5"/>
  <c r="B349" i="5"/>
  <c r="B350" i="5"/>
  <c r="B351" i="5"/>
  <c r="B352" i="5"/>
  <c r="B353" i="5"/>
  <c r="B354" i="5"/>
  <c r="B355" i="5"/>
  <c r="B356" i="5"/>
  <c r="B357" i="5"/>
  <c r="B358" i="5"/>
  <c r="B359" i="5"/>
  <c r="B360" i="5"/>
  <c r="B361" i="5"/>
  <c r="B362" i="5"/>
  <c r="B363" i="5"/>
  <c r="B364" i="5"/>
  <c r="B365" i="5"/>
  <c r="B366" i="5"/>
  <c r="B367" i="5"/>
  <c r="B368" i="5"/>
  <c r="B369" i="5"/>
  <c r="B370" i="5"/>
  <c r="B371" i="5"/>
  <c r="B372" i="5"/>
  <c r="B373" i="5"/>
  <c r="B374" i="5"/>
  <c r="B375" i="5"/>
  <c r="B376" i="5"/>
  <c r="B377" i="5"/>
  <c r="B378" i="5"/>
  <c r="B379" i="5"/>
  <c r="B380" i="5"/>
  <c r="B381" i="5"/>
  <c r="B382" i="5"/>
  <c r="B383" i="5"/>
  <c r="B384" i="5"/>
  <c r="B385" i="5"/>
  <c r="B386" i="5"/>
  <c r="B387" i="5"/>
  <c r="B388" i="5"/>
  <c r="B389" i="5"/>
  <c r="B390" i="5"/>
  <c r="B391" i="5"/>
  <c r="B392" i="5"/>
  <c r="B393" i="5"/>
  <c r="B394" i="5"/>
  <c r="B395" i="5"/>
  <c r="B396" i="5"/>
  <c r="B397" i="5"/>
  <c r="B398" i="5"/>
  <c r="B399" i="5"/>
  <c r="B400" i="5"/>
  <c r="B401" i="5"/>
  <c r="B402" i="5"/>
  <c r="B403" i="5"/>
  <c r="B404" i="5"/>
  <c r="B405" i="5"/>
  <c r="B406" i="5"/>
  <c r="B407" i="5"/>
  <c r="B408" i="5"/>
  <c r="B409" i="5"/>
  <c r="B410" i="5"/>
  <c r="B411" i="5"/>
  <c r="B412" i="5"/>
  <c r="B213" i="5"/>
  <c r="I25" i="3" l="1"/>
  <c r="H25" i="3"/>
  <c r="K24" i="3"/>
  <c r="J24" i="3"/>
  <c r="K23" i="3"/>
  <c r="K25" i="3" s="1"/>
  <c r="J23" i="3"/>
  <c r="J25" i="3" s="1"/>
  <c r="I24" i="3"/>
  <c r="I23" i="3"/>
  <c r="H22" i="3"/>
  <c r="AH213" i="4" l="1"/>
  <c r="AI213" i="4"/>
  <c r="AJ213" i="4"/>
  <c r="AK213" i="4"/>
  <c r="AL213" i="4"/>
  <c r="AM213" i="4"/>
  <c r="AN213" i="4"/>
  <c r="AO213" i="4"/>
  <c r="AO418" i="4" s="1"/>
  <c r="AH214" i="4"/>
  <c r="AI214" i="4"/>
  <c r="AJ214" i="4"/>
  <c r="AK214" i="4"/>
  <c r="AL214" i="4"/>
  <c r="AM214" i="4"/>
  <c r="AN214" i="4"/>
  <c r="AO214" i="4"/>
  <c r="AH215" i="4"/>
  <c r="AI215" i="4"/>
  <c r="AJ215" i="4"/>
  <c r="AK215" i="4"/>
  <c r="AL215" i="4"/>
  <c r="AM215" i="4"/>
  <c r="AN215" i="4"/>
  <c r="AO215" i="4"/>
  <c r="AH216" i="4"/>
  <c r="AI216" i="4"/>
  <c r="AJ216" i="4"/>
  <c r="AK216" i="4"/>
  <c r="AL216" i="4"/>
  <c r="AM216" i="4"/>
  <c r="AN216" i="4"/>
  <c r="AO216" i="4"/>
  <c r="AH217" i="4"/>
  <c r="AI217" i="4"/>
  <c r="AJ217" i="4"/>
  <c r="AK217" i="4"/>
  <c r="AL217" i="4"/>
  <c r="AM217" i="4"/>
  <c r="AN217" i="4"/>
  <c r="AO217" i="4"/>
  <c r="AH218" i="4"/>
  <c r="AI218" i="4"/>
  <c r="AJ218" i="4"/>
  <c r="AK218" i="4"/>
  <c r="AL218" i="4"/>
  <c r="AM218" i="4"/>
  <c r="AN218" i="4"/>
  <c r="AO218" i="4"/>
  <c r="AH219" i="4"/>
  <c r="AI219" i="4"/>
  <c r="AJ219" i="4"/>
  <c r="AK219" i="4"/>
  <c r="AL219" i="4"/>
  <c r="AM219" i="4"/>
  <c r="AN219" i="4"/>
  <c r="AO219" i="4"/>
  <c r="AH220" i="4"/>
  <c r="AI220" i="4"/>
  <c r="AJ220" i="4"/>
  <c r="AK220" i="4"/>
  <c r="AL220" i="4"/>
  <c r="AM220" i="4"/>
  <c r="AN220" i="4"/>
  <c r="AO220" i="4"/>
  <c r="AH221" i="4"/>
  <c r="AI221" i="4"/>
  <c r="AJ221" i="4"/>
  <c r="AK221" i="4"/>
  <c r="AL221" i="4"/>
  <c r="AM221" i="4"/>
  <c r="AN221" i="4"/>
  <c r="AO221" i="4"/>
  <c r="AH222" i="4"/>
  <c r="AI222" i="4"/>
  <c r="AJ222" i="4"/>
  <c r="AK222" i="4"/>
  <c r="AL222" i="4"/>
  <c r="AM222" i="4"/>
  <c r="AN222" i="4"/>
  <c r="AO222" i="4"/>
  <c r="AH223" i="4"/>
  <c r="AI223" i="4"/>
  <c r="AJ223" i="4"/>
  <c r="AK223" i="4"/>
  <c r="AL223" i="4"/>
  <c r="AM223" i="4"/>
  <c r="AN223" i="4"/>
  <c r="AO223" i="4"/>
  <c r="AH224" i="4"/>
  <c r="AI224" i="4"/>
  <c r="AJ224" i="4"/>
  <c r="AK224" i="4"/>
  <c r="AL224" i="4"/>
  <c r="AM224" i="4"/>
  <c r="AN224" i="4"/>
  <c r="AO224" i="4"/>
  <c r="AH225" i="4"/>
  <c r="AI225" i="4"/>
  <c r="AJ225" i="4"/>
  <c r="AK225" i="4"/>
  <c r="AL225" i="4"/>
  <c r="AM225" i="4"/>
  <c r="AN225" i="4"/>
  <c r="AO225" i="4"/>
  <c r="AH226" i="4"/>
  <c r="AI226" i="4"/>
  <c r="AJ226" i="4"/>
  <c r="AK226" i="4"/>
  <c r="AL226" i="4"/>
  <c r="AM226" i="4"/>
  <c r="AN226" i="4"/>
  <c r="AO226" i="4"/>
  <c r="AH227" i="4"/>
  <c r="AI227" i="4"/>
  <c r="AJ227" i="4"/>
  <c r="AK227" i="4"/>
  <c r="AL227" i="4"/>
  <c r="AM227" i="4"/>
  <c r="AN227" i="4"/>
  <c r="AO227" i="4"/>
  <c r="AH228" i="4"/>
  <c r="AI228" i="4"/>
  <c r="AJ228" i="4"/>
  <c r="AK228" i="4"/>
  <c r="AL228" i="4"/>
  <c r="AM228" i="4"/>
  <c r="AN228" i="4"/>
  <c r="AO228" i="4"/>
  <c r="AH229" i="4"/>
  <c r="AI229" i="4"/>
  <c r="AJ229" i="4"/>
  <c r="AK229" i="4"/>
  <c r="AL229" i="4"/>
  <c r="AM229" i="4"/>
  <c r="AN229" i="4"/>
  <c r="AO229" i="4"/>
  <c r="AH230" i="4"/>
  <c r="AI230" i="4"/>
  <c r="AJ230" i="4"/>
  <c r="AK230" i="4"/>
  <c r="AL230" i="4"/>
  <c r="AM230" i="4"/>
  <c r="AN230" i="4"/>
  <c r="AO230" i="4"/>
  <c r="AH231" i="4"/>
  <c r="AI231" i="4"/>
  <c r="AJ231" i="4"/>
  <c r="AK231" i="4"/>
  <c r="AL231" i="4"/>
  <c r="AM231" i="4"/>
  <c r="AN231" i="4"/>
  <c r="AO231" i="4"/>
  <c r="AH232" i="4"/>
  <c r="AI232" i="4"/>
  <c r="AJ232" i="4"/>
  <c r="AK232" i="4"/>
  <c r="AL232" i="4"/>
  <c r="AM232" i="4"/>
  <c r="AN232" i="4"/>
  <c r="AO232" i="4"/>
  <c r="AH233" i="4"/>
  <c r="AI233" i="4"/>
  <c r="AJ233" i="4"/>
  <c r="AK233" i="4"/>
  <c r="AL233" i="4"/>
  <c r="AM233" i="4"/>
  <c r="AN233" i="4"/>
  <c r="AO233" i="4"/>
  <c r="AH234" i="4"/>
  <c r="AI234" i="4"/>
  <c r="AJ234" i="4"/>
  <c r="AK234" i="4"/>
  <c r="AL234" i="4"/>
  <c r="AM234" i="4"/>
  <c r="AN234" i="4"/>
  <c r="AO234" i="4"/>
  <c r="AH235" i="4"/>
  <c r="AI235" i="4"/>
  <c r="AJ235" i="4"/>
  <c r="AK235" i="4"/>
  <c r="AL235" i="4"/>
  <c r="AM235" i="4"/>
  <c r="AN235" i="4"/>
  <c r="AO235" i="4"/>
  <c r="AH236" i="4"/>
  <c r="AI236" i="4"/>
  <c r="AJ236" i="4"/>
  <c r="AK236" i="4"/>
  <c r="AL236" i="4"/>
  <c r="AM236" i="4"/>
  <c r="AN236" i="4"/>
  <c r="AO236" i="4"/>
  <c r="AH237" i="4"/>
  <c r="AI237" i="4"/>
  <c r="AJ237" i="4"/>
  <c r="AK237" i="4"/>
  <c r="AL237" i="4"/>
  <c r="AM237" i="4"/>
  <c r="AN237" i="4"/>
  <c r="AO237" i="4"/>
  <c r="AH238" i="4"/>
  <c r="AI238" i="4"/>
  <c r="AJ238" i="4"/>
  <c r="AK238" i="4"/>
  <c r="AL238" i="4"/>
  <c r="AM238" i="4"/>
  <c r="AN238" i="4"/>
  <c r="AO238" i="4"/>
  <c r="AH239" i="4"/>
  <c r="AI239" i="4"/>
  <c r="AJ239" i="4"/>
  <c r="AK239" i="4"/>
  <c r="AL239" i="4"/>
  <c r="AM239" i="4"/>
  <c r="AN239" i="4"/>
  <c r="AO239" i="4"/>
  <c r="AH240" i="4"/>
  <c r="AI240" i="4"/>
  <c r="AJ240" i="4"/>
  <c r="AK240" i="4"/>
  <c r="AL240" i="4"/>
  <c r="AM240" i="4"/>
  <c r="AN240" i="4"/>
  <c r="AO240" i="4"/>
  <c r="AH241" i="4"/>
  <c r="AI241" i="4"/>
  <c r="AJ241" i="4"/>
  <c r="AK241" i="4"/>
  <c r="AL241" i="4"/>
  <c r="AM241" i="4"/>
  <c r="AN241" i="4"/>
  <c r="AO241" i="4"/>
  <c r="AH242" i="4"/>
  <c r="AI242" i="4"/>
  <c r="AJ242" i="4"/>
  <c r="AK242" i="4"/>
  <c r="AL242" i="4"/>
  <c r="AM242" i="4"/>
  <c r="AN242" i="4"/>
  <c r="AO242" i="4"/>
  <c r="AH243" i="4"/>
  <c r="AI243" i="4"/>
  <c r="AJ243" i="4"/>
  <c r="AK243" i="4"/>
  <c r="AL243" i="4"/>
  <c r="AM243" i="4"/>
  <c r="AN243" i="4"/>
  <c r="AO243" i="4"/>
  <c r="AH244" i="4"/>
  <c r="AI244" i="4"/>
  <c r="AJ244" i="4"/>
  <c r="AK244" i="4"/>
  <c r="AL244" i="4"/>
  <c r="AM244" i="4"/>
  <c r="AN244" i="4"/>
  <c r="AO244" i="4"/>
  <c r="AH245" i="4"/>
  <c r="AI245" i="4"/>
  <c r="AJ245" i="4"/>
  <c r="AK245" i="4"/>
  <c r="AL245" i="4"/>
  <c r="AM245" i="4"/>
  <c r="AN245" i="4"/>
  <c r="AO245" i="4"/>
  <c r="AH246" i="4"/>
  <c r="AI246" i="4"/>
  <c r="AJ246" i="4"/>
  <c r="AK246" i="4"/>
  <c r="AL246" i="4"/>
  <c r="AM246" i="4"/>
  <c r="AN246" i="4"/>
  <c r="AO246" i="4"/>
  <c r="AH247" i="4"/>
  <c r="AI247" i="4"/>
  <c r="AJ247" i="4"/>
  <c r="AK247" i="4"/>
  <c r="AL247" i="4"/>
  <c r="AM247" i="4"/>
  <c r="AN247" i="4"/>
  <c r="AO247" i="4"/>
  <c r="AH248" i="4"/>
  <c r="AI248" i="4"/>
  <c r="AJ248" i="4"/>
  <c r="AK248" i="4"/>
  <c r="AL248" i="4"/>
  <c r="AM248" i="4"/>
  <c r="AN248" i="4"/>
  <c r="AO248" i="4"/>
  <c r="AH249" i="4"/>
  <c r="AI249" i="4"/>
  <c r="AJ249" i="4"/>
  <c r="AK249" i="4"/>
  <c r="AL249" i="4"/>
  <c r="AM249" i="4"/>
  <c r="AN249" i="4"/>
  <c r="AO249" i="4"/>
  <c r="AH250" i="4"/>
  <c r="AI250" i="4"/>
  <c r="AJ250" i="4"/>
  <c r="AK250" i="4"/>
  <c r="AL250" i="4"/>
  <c r="AM250" i="4"/>
  <c r="AN250" i="4"/>
  <c r="AO250" i="4"/>
  <c r="AH251" i="4"/>
  <c r="AI251" i="4"/>
  <c r="AJ251" i="4"/>
  <c r="AK251" i="4"/>
  <c r="AL251" i="4"/>
  <c r="AM251" i="4"/>
  <c r="AN251" i="4"/>
  <c r="AO251" i="4"/>
  <c r="AH252" i="4"/>
  <c r="AI252" i="4"/>
  <c r="AJ252" i="4"/>
  <c r="AK252" i="4"/>
  <c r="AL252" i="4"/>
  <c r="AM252" i="4"/>
  <c r="AN252" i="4"/>
  <c r="AO252" i="4"/>
  <c r="AH253" i="4"/>
  <c r="AI253" i="4"/>
  <c r="AJ253" i="4"/>
  <c r="AK253" i="4"/>
  <c r="AL253" i="4"/>
  <c r="AM253" i="4"/>
  <c r="AN253" i="4"/>
  <c r="AO253" i="4"/>
  <c r="AH254" i="4"/>
  <c r="AI254" i="4"/>
  <c r="AJ254" i="4"/>
  <c r="AK254" i="4"/>
  <c r="AL254" i="4"/>
  <c r="AM254" i="4"/>
  <c r="AN254" i="4"/>
  <c r="AO254" i="4"/>
  <c r="AH255" i="4"/>
  <c r="AI255" i="4"/>
  <c r="AJ255" i="4"/>
  <c r="AK255" i="4"/>
  <c r="AL255" i="4"/>
  <c r="AM255" i="4"/>
  <c r="AN255" i="4"/>
  <c r="AO255" i="4"/>
  <c r="AH256" i="4"/>
  <c r="AI256" i="4"/>
  <c r="AJ256" i="4"/>
  <c r="AK256" i="4"/>
  <c r="AL256" i="4"/>
  <c r="AM256" i="4"/>
  <c r="AN256" i="4"/>
  <c r="AO256" i="4"/>
  <c r="AH257" i="4"/>
  <c r="AI257" i="4"/>
  <c r="AJ257" i="4"/>
  <c r="AK257" i="4"/>
  <c r="AL257" i="4"/>
  <c r="AM257" i="4"/>
  <c r="AN257" i="4"/>
  <c r="AO257" i="4"/>
  <c r="AH258" i="4"/>
  <c r="AI258" i="4"/>
  <c r="AJ258" i="4"/>
  <c r="AK258" i="4"/>
  <c r="AL258" i="4"/>
  <c r="AM258" i="4"/>
  <c r="AN258" i="4"/>
  <c r="AO258" i="4"/>
  <c r="AH259" i="4"/>
  <c r="AI259" i="4"/>
  <c r="AJ259" i="4"/>
  <c r="AK259" i="4"/>
  <c r="AL259" i="4"/>
  <c r="AM259" i="4"/>
  <c r="AN259" i="4"/>
  <c r="AO259" i="4"/>
  <c r="AH260" i="4"/>
  <c r="AI260" i="4"/>
  <c r="AJ260" i="4"/>
  <c r="AK260" i="4"/>
  <c r="AL260" i="4"/>
  <c r="AM260" i="4"/>
  <c r="AN260" i="4"/>
  <c r="AO260" i="4"/>
  <c r="AH261" i="4"/>
  <c r="AI261" i="4"/>
  <c r="AJ261" i="4"/>
  <c r="AK261" i="4"/>
  <c r="AL261" i="4"/>
  <c r="AM261" i="4"/>
  <c r="AN261" i="4"/>
  <c r="AO261" i="4"/>
  <c r="AH262" i="4"/>
  <c r="AI262" i="4"/>
  <c r="AJ262" i="4"/>
  <c r="AK262" i="4"/>
  <c r="AL262" i="4"/>
  <c r="AM262" i="4"/>
  <c r="AN262" i="4"/>
  <c r="AO262" i="4"/>
  <c r="AH263" i="4"/>
  <c r="AI263" i="4"/>
  <c r="AJ263" i="4"/>
  <c r="AK263" i="4"/>
  <c r="AL263" i="4"/>
  <c r="AM263" i="4"/>
  <c r="AN263" i="4"/>
  <c r="AO263" i="4"/>
  <c r="AH264" i="4"/>
  <c r="AI264" i="4"/>
  <c r="AJ264" i="4"/>
  <c r="AK264" i="4"/>
  <c r="AL264" i="4"/>
  <c r="AM264" i="4"/>
  <c r="AN264" i="4"/>
  <c r="AO264" i="4"/>
  <c r="AH265" i="4"/>
  <c r="AI265" i="4"/>
  <c r="AJ265" i="4"/>
  <c r="AK265" i="4"/>
  <c r="AL265" i="4"/>
  <c r="AM265" i="4"/>
  <c r="AN265" i="4"/>
  <c r="AO265" i="4"/>
  <c r="AH266" i="4"/>
  <c r="AI266" i="4"/>
  <c r="AJ266" i="4"/>
  <c r="AK266" i="4"/>
  <c r="AL266" i="4"/>
  <c r="AM266" i="4"/>
  <c r="AN266" i="4"/>
  <c r="AO266" i="4"/>
  <c r="AH267" i="4"/>
  <c r="AI267" i="4"/>
  <c r="AJ267" i="4"/>
  <c r="AK267" i="4"/>
  <c r="AL267" i="4"/>
  <c r="AM267" i="4"/>
  <c r="AN267" i="4"/>
  <c r="AO267" i="4"/>
  <c r="AH268" i="4"/>
  <c r="AI268" i="4"/>
  <c r="AJ268" i="4"/>
  <c r="AK268" i="4"/>
  <c r="AL268" i="4"/>
  <c r="AM268" i="4"/>
  <c r="AN268" i="4"/>
  <c r="AO268" i="4"/>
  <c r="AH269" i="4"/>
  <c r="AI269" i="4"/>
  <c r="AJ269" i="4"/>
  <c r="AK269" i="4"/>
  <c r="AL269" i="4"/>
  <c r="AM269" i="4"/>
  <c r="AN269" i="4"/>
  <c r="AO269" i="4"/>
  <c r="AH270" i="4"/>
  <c r="AI270" i="4"/>
  <c r="AJ270" i="4"/>
  <c r="AK270" i="4"/>
  <c r="AL270" i="4"/>
  <c r="AM270" i="4"/>
  <c r="AN270" i="4"/>
  <c r="AO270" i="4"/>
  <c r="AH271" i="4"/>
  <c r="AI271" i="4"/>
  <c r="AJ271" i="4"/>
  <c r="AK271" i="4"/>
  <c r="AL271" i="4"/>
  <c r="AM271" i="4"/>
  <c r="AN271" i="4"/>
  <c r="AO271" i="4"/>
  <c r="AH272" i="4"/>
  <c r="AI272" i="4"/>
  <c r="AJ272" i="4"/>
  <c r="AK272" i="4"/>
  <c r="AL272" i="4"/>
  <c r="AM272" i="4"/>
  <c r="AN272" i="4"/>
  <c r="AO272" i="4"/>
  <c r="AH273" i="4"/>
  <c r="AI273" i="4"/>
  <c r="AJ273" i="4"/>
  <c r="AK273" i="4"/>
  <c r="AL273" i="4"/>
  <c r="AM273" i="4"/>
  <c r="AN273" i="4"/>
  <c r="AO273" i="4"/>
  <c r="AH274" i="4"/>
  <c r="AI274" i="4"/>
  <c r="AJ274" i="4"/>
  <c r="AK274" i="4"/>
  <c r="AL274" i="4"/>
  <c r="AM274" i="4"/>
  <c r="AN274" i="4"/>
  <c r="AO274" i="4"/>
  <c r="AH275" i="4"/>
  <c r="AI275" i="4"/>
  <c r="AJ275" i="4"/>
  <c r="AK275" i="4"/>
  <c r="AL275" i="4"/>
  <c r="AM275" i="4"/>
  <c r="AN275" i="4"/>
  <c r="AO275" i="4"/>
  <c r="AH276" i="4"/>
  <c r="AI276" i="4"/>
  <c r="AJ276" i="4"/>
  <c r="AK276" i="4"/>
  <c r="AL276" i="4"/>
  <c r="AM276" i="4"/>
  <c r="AN276" i="4"/>
  <c r="AO276" i="4"/>
  <c r="AH277" i="4"/>
  <c r="AI277" i="4"/>
  <c r="AJ277" i="4"/>
  <c r="AK277" i="4"/>
  <c r="AL277" i="4"/>
  <c r="AM277" i="4"/>
  <c r="AN277" i="4"/>
  <c r="AO277" i="4"/>
  <c r="AH278" i="4"/>
  <c r="AI278" i="4"/>
  <c r="AJ278" i="4"/>
  <c r="AK278" i="4"/>
  <c r="AL278" i="4"/>
  <c r="AM278" i="4"/>
  <c r="AN278" i="4"/>
  <c r="AO278" i="4"/>
  <c r="AH279" i="4"/>
  <c r="AI279" i="4"/>
  <c r="AJ279" i="4"/>
  <c r="AK279" i="4"/>
  <c r="AL279" i="4"/>
  <c r="AM279" i="4"/>
  <c r="AN279" i="4"/>
  <c r="AO279" i="4"/>
  <c r="AH280" i="4"/>
  <c r="AI280" i="4"/>
  <c r="AJ280" i="4"/>
  <c r="AK280" i="4"/>
  <c r="AL280" i="4"/>
  <c r="AM280" i="4"/>
  <c r="AN280" i="4"/>
  <c r="AO280" i="4"/>
  <c r="AH281" i="4"/>
  <c r="AI281" i="4"/>
  <c r="AJ281" i="4"/>
  <c r="AK281" i="4"/>
  <c r="AL281" i="4"/>
  <c r="AM281" i="4"/>
  <c r="AN281" i="4"/>
  <c r="AO281" i="4"/>
  <c r="AH282" i="4"/>
  <c r="AI282" i="4"/>
  <c r="AJ282" i="4"/>
  <c r="AK282" i="4"/>
  <c r="AL282" i="4"/>
  <c r="AM282" i="4"/>
  <c r="AN282" i="4"/>
  <c r="AO282" i="4"/>
  <c r="AH283" i="4"/>
  <c r="AI283" i="4"/>
  <c r="AJ283" i="4"/>
  <c r="AK283" i="4"/>
  <c r="AL283" i="4"/>
  <c r="AM283" i="4"/>
  <c r="AN283" i="4"/>
  <c r="AO283" i="4"/>
  <c r="AH284" i="4"/>
  <c r="AI284" i="4"/>
  <c r="AJ284" i="4"/>
  <c r="AK284" i="4"/>
  <c r="AL284" i="4"/>
  <c r="AM284" i="4"/>
  <c r="AN284" i="4"/>
  <c r="AO284" i="4"/>
  <c r="AH285" i="4"/>
  <c r="AI285" i="4"/>
  <c r="AJ285" i="4"/>
  <c r="AK285" i="4"/>
  <c r="AL285" i="4"/>
  <c r="AM285" i="4"/>
  <c r="AN285" i="4"/>
  <c r="AO285" i="4"/>
  <c r="AH286" i="4"/>
  <c r="AI286" i="4"/>
  <c r="AJ286" i="4"/>
  <c r="AK286" i="4"/>
  <c r="AL286" i="4"/>
  <c r="AM286" i="4"/>
  <c r="AN286" i="4"/>
  <c r="AO286" i="4"/>
  <c r="AH287" i="4"/>
  <c r="AI287" i="4"/>
  <c r="AJ287" i="4"/>
  <c r="AK287" i="4"/>
  <c r="AL287" i="4"/>
  <c r="AM287" i="4"/>
  <c r="AN287" i="4"/>
  <c r="AO287" i="4"/>
  <c r="AH288" i="4"/>
  <c r="AI288" i="4"/>
  <c r="AJ288" i="4"/>
  <c r="AK288" i="4"/>
  <c r="AL288" i="4"/>
  <c r="AM288" i="4"/>
  <c r="AN288" i="4"/>
  <c r="AO288" i="4"/>
  <c r="AH289" i="4"/>
  <c r="AI289" i="4"/>
  <c r="AJ289" i="4"/>
  <c r="AK289" i="4"/>
  <c r="AL289" i="4"/>
  <c r="AM289" i="4"/>
  <c r="AN289" i="4"/>
  <c r="AO289" i="4"/>
  <c r="AH290" i="4"/>
  <c r="AI290" i="4"/>
  <c r="AJ290" i="4"/>
  <c r="AK290" i="4"/>
  <c r="AL290" i="4"/>
  <c r="AM290" i="4"/>
  <c r="AN290" i="4"/>
  <c r="AO290" i="4"/>
  <c r="AH291" i="4"/>
  <c r="AI291" i="4"/>
  <c r="AJ291" i="4"/>
  <c r="AK291" i="4"/>
  <c r="AL291" i="4"/>
  <c r="AM291" i="4"/>
  <c r="AN291" i="4"/>
  <c r="AO291" i="4"/>
  <c r="AH292" i="4"/>
  <c r="AI292" i="4"/>
  <c r="AJ292" i="4"/>
  <c r="AK292" i="4"/>
  <c r="AL292" i="4"/>
  <c r="AM292" i="4"/>
  <c r="AN292" i="4"/>
  <c r="AO292" i="4"/>
  <c r="AH293" i="4"/>
  <c r="AI293" i="4"/>
  <c r="AJ293" i="4"/>
  <c r="AK293" i="4"/>
  <c r="AL293" i="4"/>
  <c r="AM293" i="4"/>
  <c r="AN293" i="4"/>
  <c r="AO293" i="4"/>
  <c r="AH294" i="4"/>
  <c r="AI294" i="4"/>
  <c r="AJ294" i="4"/>
  <c r="AK294" i="4"/>
  <c r="AL294" i="4"/>
  <c r="AM294" i="4"/>
  <c r="AN294" i="4"/>
  <c r="AO294" i="4"/>
  <c r="AH295" i="4"/>
  <c r="AI295" i="4"/>
  <c r="AJ295" i="4"/>
  <c r="AK295" i="4"/>
  <c r="AL295" i="4"/>
  <c r="AM295" i="4"/>
  <c r="AN295" i="4"/>
  <c r="AO295" i="4"/>
  <c r="AH296" i="4"/>
  <c r="AI296" i="4"/>
  <c r="AJ296" i="4"/>
  <c r="AK296" i="4"/>
  <c r="AL296" i="4"/>
  <c r="AM296" i="4"/>
  <c r="AN296" i="4"/>
  <c r="AO296" i="4"/>
  <c r="AH297" i="4"/>
  <c r="AI297" i="4"/>
  <c r="AJ297" i="4"/>
  <c r="AK297" i="4"/>
  <c r="AL297" i="4"/>
  <c r="AM297" i="4"/>
  <c r="AN297" i="4"/>
  <c r="AO297" i="4"/>
  <c r="AH298" i="4"/>
  <c r="AI298" i="4"/>
  <c r="AJ298" i="4"/>
  <c r="AK298" i="4"/>
  <c r="AL298" i="4"/>
  <c r="AM298" i="4"/>
  <c r="AN298" i="4"/>
  <c r="AO298" i="4"/>
  <c r="AH299" i="4"/>
  <c r="AI299" i="4"/>
  <c r="AJ299" i="4"/>
  <c r="AK299" i="4"/>
  <c r="AL299" i="4"/>
  <c r="AM299" i="4"/>
  <c r="AN299" i="4"/>
  <c r="AO299" i="4"/>
  <c r="AH300" i="4"/>
  <c r="AI300" i="4"/>
  <c r="AJ300" i="4"/>
  <c r="AK300" i="4"/>
  <c r="AL300" i="4"/>
  <c r="AM300" i="4"/>
  <c r="AN300" i="4"/>
  <c r="AO300" i="4"/>
  <c r="AH301" i="4"/>
  <c r="AI301" i="4"/>
  <c r="AJ301" i="4"/>
  <c r="AK301" i="4"/>
  <c r="AL301" i="4"/>
  <c r="AM301" i="4"/>
  <c r="AN301" i="4"/>
  <c r="AO301" i="4"/>
  <c r="AH302" i="4"/>
  <c r="AI302" i="4"/>
  <c r="AJ302" i="4"/>
  <c r="AK302" i="4"/>
  <c r="AL302" i="4"/>
  <c r="AM302" i="4"/>
  <c r="AN302" i="4"/>
  <c r="AO302" i="4"/>
  <c r="AH303" i="4"/>
  <c r="AI303" i="4"/>
  <c r="AJ303" i="4"/>
  <c r="AK303" i="4"/>
  <c r="AL303" i="4"/>
  <c r="AM303" i="4"/>
  <c r="AN303" i="4"/>
  <c r="AO303" i="4"/>
  <c r="AH304" i="4"/>
  <c r="AI304" i="4"/>
  <c r="AJ304" i="4"/>
  <c r="AK304" i="4"/>
  <c r="AL304" i="4"/>
  <c r="AM304" i="4"/>
  <c r="AN304" i="4"/>
  <c r="AO304" i="4"/>
  <c r="AH305" i="4"/>
  <c r="AI305" i="4"/>
  <c r="AJ305" i="4"/>
  <c r="AK305" i="4"/>
  <c r="AL305" i="4"/>
  <c r="AM305" i="4"/>
  <c r="AN305" i="4"/>
  <c r="AO305" i="4"/>
  <c r="AH306" i="4"/>
  <c r="AI306" i="4"/>
  <c r="AJ306" i="4"/>
  <c r="AK306" i="4"/>
  <c r="AL306" i="4"/>
  <c r="AM306" i="4"/>
  <c r="AN306" i="4"/>
  <c r="AO306" i="4"/>
  <c r="AH307" i="4"/>
  <c r="AI307" i="4"/>
  <c r="AJ307" i="4"/>
  <c r="AK307" i="4"/>
  <c r="AL307" i="4"/>
  <c r="AM307" i="4"/>
  <c r="AN307" i="4"/>
  <c r="AO307" i="4"/>
  <c r="AH308" i="4"/>
  <c r="AI308" i="4"/>
  <c r="AJ308" i="4"/>
  <c r="AK308" i="4"/>
  <c r="AL308" i="4"/>
  <c r="AM308" i="4"/>
  <c r="AN308" i="4"/>
  <c r="AO308" i="4"/>
  <c r="AH309" i="4"/>
  <c r="AI309" i="4"/>
  <c r="AJ309" i="4"/>
  <c r="AK309" i="4"/>
  <c r="AL309" i="4"/>
  <c r="AM309" i="4"/>
  <c r="AN309" i="4"/>
  <c r="AO309" i="4"/>
  <c r="AH310" i="4"/>
  <c r="AI310" i="4"/>
  <c r="AJ310" i="4"/>
  <c r="AK310" i="4"/>
  <c r="AL310" i="4"/>
  <c r="AM310" i="4"/>
  <c r="AN310" i="4"/>
  <c r="AO310" i="4"/>
  <c r="AH311" i="4"/>
  <c r="AI311" i="4"/>
  <c r="AJ311" i="4"/>
  <c r="AK311" i="4"/>
  <c r="AL311" i="4"/>
  <c r="AM311" i="4"/>
  <c r="AN311" i="4"/>
  <c r="AO311" i="4"/>
  <c r="AH312" i="4"/>
  <c r="AI312" i="4"/>
  <c r="AJ312" i="4"/>
  <c r="AK312" i="4"/>
  <c r="AL312" i="4"/>
  <c r="AM312" i="4"/>
  <c r="AN312" i="4"/>
  <c r="AO312" i="4"/>
  <c r="AH313" i="4"/>
  <c r="AI313" i="4"/>
  <c r="AJ313" i="4"/>
  <c r="AK313" i="4"/>
  <c r="AL313" i="4"/>
  <c r="AM313" i="4"/>
  <c r="AN313" i="4"/>
  <c r="AO313" i="4"/>
  <c r="AH314" i="4"/>
  <c r="AI314" i="4"/>
  <c r="AJ314" i="4"/>
  <c r="AK314" i="4"/>
  <c r="AL314" i="4"/>
  <c r="AM314" i="4"/>
  <c r="AN314" i="4"/>
  <c r="AO314" i="4"/>
  <c r="AH315" i="4"/>
  <c r="AI315" i="4"/>
  <c r="AJ315" i="4"/>
  <c r="AK315" i="4"/>
  <c r="AL315" i="4"/>
  <c r="AM315" i="4"/>
  <c r="AN315" i="4"/>
  <c r="AO315" i="4"/>
  <c r="AH316" i="4"/>
  <c r="AI316" i="4"/>
  <c r="AJ316" i="4"/>
  <c r="AK316" i="4"/>
  <c r="AL316" i="4"/>
  <c r="AM316" i="4"/>
  <c r="AN316" i="4"/>
  <c r="AO316" i="4"/>
  <c r="AH317" i="4"/>
  <c r="AI317" i="4"/>
  <c r="AJ317" i="4"/>
  <c r="AK317" i="4"/>
  <c r="AL317" i="4"/>
  <c r="AM317" i="4"/>
  <c r="AN317" i="4"/>
  <c r="AO317" i="4"/>
  <c r="AH318" i="4"/>
  <c r="AI318" i="4"/>
  <c r="AJ318" i="4"/>
  <c r="AK318" i="4"/>
  <c r="AL318" i="4"/>
  <c r="AM318" i="4"/>
  <c r="AN318" i="4"/>
  <c r="AO318" i="4"/>
  <c r="AH319" i="4"/>
  <c r="AI319" i="4"/>
  <c r="AJ319" i="4"/>
  <c r="AK319" i="4"/>
  <c r="AL319" i="4"/>
  <c r="AM319" i="4"/>
  <c r="AN319" i="4"/>
  <c r="AO319" i="4"/>
  <c r="AH320" i="4"/>
  <c r="AI320" i="4"/>
  <c r="AJ320" i="4"/>
  <c r="AK320" i="4"/>
  <c r="AL320" i="4"/>
  <c r="AM320" i="4"/>
  <c r="AN320" i="4"/>
  <c r="AO320" i="4"/>
  <c r="AH321" i="4"/>
  <c r="AI321" i="4"/>
  <c r="AJ321" i="4"/>
  <c r="AK321" i="4"/>
  <c r="AL321" i="4"/>
  <c r="AM321" i="4"/>
  <c r="AN321" i="4"/>
  <c r="AO321" i="4"/>
  <c r="AH322" i="4"/>
  <c r="AI322" i="4"/>
  <c r="AJ322" i="4"/>
  <c r="AK322" i="4"/>
  <c r="AL322" i="4"/>
  <c r="AM322" i="4"/>
  <c r="AN322" i="4"/>
  <c r="AO322" i="4"/>
  <c r="AH323" i="4"/>
  <c r="AI323" i="4"/>
  <c r="AJ323" i="4"/>
  <c r="AK323" i="4"/>
  <c r="AL323" i="4"/>
  <c r="AM323" i="4"/>
  <c r="AN323" i="4"/>
  <c r="AO323" i="4"/>
  <c r="AH324" i="4"/>
  <c r="AI324" i="4"/>
  <c r="AJ324" i="4"/>
  <c r="AK324" i="4"/>
  <c r="AL324" i="4"/>
  <c r="AM324" i="4"/>
  <c r="AN324" i="4"/>
  <c r="AO324" i="4"/>
  <c r="AH325" i="4"/>
  <c r="AI325" i="4"/>
  <c r="AJ325" i="4"/>
  <c r="AK325" i="4"/>
  <c r="AL325" i="4"/>
  <c r="AM325" i="4"/>
  <c r="AN325" i="4"/>
  <c r="AO325" i="4"/>
  <c r="AH326" i="4"/>
  <c r="AI326" i="4"/>
  <c r="AJ326" i="4"/>
  <c r="AK326" i="4"/>
  <c r="AL326" i="4"/>
  <c r="AM326" i="4"/>
  <c r="AN326" i="4"/>
  <c r="AO326" i="4"/>
  <c r="AH327" i="4"/>
  <c r="AI327" i="4"/>
  <c r="AJ327" i="4"/>
  <c r="AK327" i="4"/>
  <c r="AL327" i="4"/>
  <c r="AM327" i="4"/>
  <c r="AN327" i="4"/>
  <c r="AO327" i="4"/>
  <c r="AH328" i="4"/>
  <c r="AI328" i="4"/>
  <c r="AJ328" i="4"/>
  <c r="AK328" i="4"/>
  <c r="AL328" i="4"/>
  <c r="AM328" i="4"/>
  <c r="AN328" i="4"/>
  <c r="AO328" i="4"/>
  <c r="AH329" i="4"/>
  <c r="AI329" i="4"/>
  <c r="AJ329" i="4"/>
  <c r="AK329" i="4"/>
  <c r="AL329" i="4"/>
  <c r="AM329" i="4"/>
  <c r="AN329" i="4"/>
  <c r="AO329" i="4"/>
  <c r="AH330" i="4"/>
  <c r="AI330" i="4"/>
  <c r="AJ330" i="4"/>
  <c r="AK330" i="4"/>
  <c r="AL330" i="4"/>
  <c r="AM330" i="4"/>
  <c r="AN330" i="4"/>
  <c r="AO330" i="4"/>
  <c r="AH331" i="4"/>
  <c r="AI331" i="4"/>
  <c r="AJ331" i="4"/>
  <c r="AK331" i="4"/>
  <c r="AL331" i="4"/>
  <c r="AM331" i="4"/>
  <c r="AN331" i="4"/>
  <c r="AO331" i="4"/>
  <c r="AH332" i="4"/>
  <c r="AI332" i="4"/>
  <c r="AJ332" i="4"/>
  <c r="AK332" i="4"/>
  <c r="AL332" i="4"/>
  <c r="AM332" i="4"/>
  <c r="AN332" i="4"/>
  <c r="AO332" i="4"/>
  <c r="AH333" i="4"/>
  <c r="AI333" i="4"/>
  <c r="AJ333" i="4"/>
  <c r="AK333" i="4"/>
  <c r="AL333" i="4"/>
  <c r="AM333" i="4"/>
  <c r="AN333" i="4"/>
  <c r="AO333" i="4"/>
  <c r="AH334" i="4"/>
  <c r="AI334" i="4"/>
  <c r="AJ334" i="4"/>
  <c r="AK334" i="4"/>
  <c r="AL334" i="4"/>
  <c r="AM334" i="4"/>
  <c r="AN334" i="4"/>
  <c r="AO334" i="4"/>
  <c r="AH335" i="4"/>
  <c r="AI335" i="4"/>
  <c r="AJ335" i="4"/>
  <c r="AK335" i="4"/>
  <c r="AL335" i="4"/>
  <c r="AM335" i="4"/>
  <c r="AN335" i="4"/>
  <c r="AO335" i="4"/>
  <c r="AH336" i="4"/>
  <c r="AI336" i="4"/>
  <c r="AJ336" i="4"/>
  <c r="AK336" i="4"/>
  <c r="AL336" i="4"/>
  <c r="AM336" i="4"/>
  <c r="AN336" i="4"/>
  <c r="AO336" i="4"/>
  <c r="AH337" i="4"/>
  <c r="AI337" i="4"/>
  <c r="AJ337" i="4"/>
  <c r="AK337" i="4"/>
  <c r="AL337" i="4"/>
  <c r="AM337" i="4"/>
  <c r="AN337" i="4"/>
  <c r="AO337" i="4"/>
  <c r="AH338" i="4"/>
  <c r="AI338" i="4"/>
  <c r="AJ338" i="4"/>
  <c r="AK338" i="4"/>
  <c r="AL338" i="4"/>
  <c r="AM338" i="4"/>
  <c r="AN338" i="4"/>
  <c r="AO338" i="4"/>
  <c r="AH339" i="4"/>
  <c r="AI339" i="4"/>
  <c r="AJ339" i="4"/>
  <c r="AK339" i="4"/>
  <c r="AL339" i="4"/>
  <c r="AM339" i="4"/>
  <c r="AN339" i="4"/>
  <c r="AO339" i="4"/>
  <c r="AH340" i="4"/>
  <c r="AI340" i="4"/>
  <c r="AJ340" i="4"/>
  <c r="AK340" i="4"/>
  <c r="AL340" i="4"/>
  <c r="AM340" i="4"/>
  <c r="AN340" i="4"/>
  <c r="AO340" i="4"/>
  <c r="AH341" i="4"/>
  <c r="AI341" i="4"/>
  <c r="AJ341" i="4"/>
  <c r="AK341" i="4"/>
  <c r="AL341" i="4"/>
  <c r="AM341" i="4"/>
  <c r="AN341" i="4"/>
  <c r="AO341" i="4"/>
  <c r="AH342" i="4"/>
  <c r="AI342" i="4"/>
  <c r="AJ342" i="4"/>
  <c r="AK342" i="4"/>
  <c r="AL342" i="4"/>
  <c r="AM342" i="4"/>
  <c r="AN342" i="4"/>
  <c r="AO342" i="4"/>
  <c r="AH343" i="4"/>
  <c r="AI343" i="4"/>
  <c r="AJ343" i="4"/>
  <c r="AK343" i="4"/>
  <c r="AL343" i="4"/>
  <c r="AM343" i="4"/>
  <c r="AN343" i="4"/>
  <c r="AO343" i="4"/>
  <c r="AH344" i="4"/>
  <c r="AI344" i="4"/>
  <c r="AJ344" i="4"/>
  <c r="AK344" i="4"/>
  <c r="AL344" i="4"/>
  <c r="AM344" i="4"/>
  <c r="AN344" i="4"/>
  <c r="AO344" i="4"/>
  <c r="AH345" i="4"/>
  <c r="AI345" i="4"/>
  <c r="AJ345" i="4"/>
  <c r="AK345" i="4"/>
  <c r="AL345" i="4"/>
  <c r="AM345" i="4"/>
  <c r="AN345" i="4"/>
  <c r="AO345" i="4"/>
  <c r="AH346" i="4"/>
  <c r="AI346" i="4"/>
  <c r="AJ346" i="4"/>
  <c r="AK346" i="4"/>
  <c r="AL346" i="4"/>
  <c r="AM346" i="4"/>
  <c r="AN346" i="4"/>
  <c r="AO346" i="4"/>
  <c r="AH347" i="4"/>
  <c r="AI347" i="4"/>
  <c r="AJ347" i="4"/>
  <c r="AK347" i="4"/>
  <c r="AL347" i="4"/>
  <c r="AM347" i="4"/>
  <c r="AN347" i="4"/>
  <c r="AO347" i="4"/>
  <c r="AH348" i="4"/>
  <c r="AI348" i="4"/>
  <c r="AJ348" i="4"/>
  <c r="AK348" i="4"/>
  <c r="AL348" i="4"/>
  <c r="AM348" i="4"/>
  <c r="AN348" i="4"/>
  <c r="AO348" i="4"/>
  <c r="AH349" i="4"/>
  <c r="AI349" i="4"/>
  <c r="AJ349" i="4"/>
  <c r="AK349" i="4"/>
  <c r="AL349" i="4"/>
  <c r="AM349" i="4"/>
  <c r="AN349" i="4"/>
  <c r="AO349" i="4"/>
  <c r="AH350" i="4"/>
  <c r="AI350" i="4"/>
  <c r="AJ350" i="4"/>
  <c r="AK350" i="4"/>
  <c r="AL350" i="4"/>
  <c r="AM350" i="4"/>
  <c r="AN350" i="4"/>
  <c r="AO350" i="4"/>
  <c r="AH351" i="4"/>
  <c r="AI351" i="4"/>
  <c r="AJ351" i="4"/>
  <c r="AK351" i="4"/>
  <c r="AL351" i="4"/>
  <c r="AM351" i="4"/>
  <c r="AN351" i="4"/>
  <c r="AO351" i="4"/>
  <c r="AH352" i="4"/>
  <c r="AI352" i="4"/>
  <c r="AJ352" i="4"/>
  <c r="AK352" i="4"/>
  <c r="AL352" i="4"/>
  <c r="AM352" i="4"/>
  <c r="AN352" i="4"/>
  <c r="AO352" i="4"/>
  <c r="AH353" i="4"/>
  <c r="AI353" i="4"/>
  <c r="AJ353" i="4"/>
  <c r="AK353" i="4"/>
  <c r="AL353" i="4"/>
  <c r="AM353" i="4"/>
  <c r="AN353" i="4"/>
  <c r="AO353" i="4"/>
  <c r="AH354" i="4"/>
  <c r="AI354" i="4"/>
  <c r="AJ354" i="4"/>
  <c r="AK354" i="4"/>
  <c r="AL354" i="4"/>
  <c r="AM354" i="4"/>
  <c r="AN354" i="4"/>
  <c r="AO354" i="4"/>
  <c r="AH355" i="4"/>
  <c r="AI355" i="4"/>
  <c r="AJ355" i="4"/>
  <c r="AK355" i="4"/>
  <c r="AL355" i="4"/>
  <c r="AM355" i="4"/>
  <c r="AN355" i="4"/>
  <c r="AO355" i="4"/>
  <c r="AH356" i="4"/>
  <c r="AI356" i="4"/>
  <c r="AJ356" i="4"/>
  <c r="AK356" i="4"/>
  <c r="AL356" i="4"/>
  <c r="AM356" i="4"/>
  <c r="AN356" i="4"/>
  <c r="AO356" i="4"/>
  <c r="AH357" i="4"/>
  <c r="AI357" i="4"/>
  <c r="AJ357" i="4"/>
  <c r="AK357" i="4"/>
  <c r="AL357" i="4"/>
  <c r="AM357" i="4"/>
  <c r="AN357" i="4"/>
  <c r="AO357" i="4"/>
  <c r="AH358" i="4"/>
  <c r="AI358" i="4"/>
  <c r="AJ358" i="4"/>
  <c r="AK358" i="4"/>
  <c r="AL358" i="4"/>
  <c r="AM358" i="4"/>
  <c r="AN358" i="4"/>
  <c r="AO358" i="4"/>
  <c r="AH359" i="4"/>
  <c r="AI359" i="4"/>
  <c r="AJ359" i="4"/>
  <c r="AK359" i="4"/>
  <c r="AL359" i="4"/>
  <c r="AM359" i="4"/>
  <c r="AN359" i="4"/>
  <c r="AO359" i="4"/>
  <c r="AH360" i="4"/>
  <c r="AI360" i="4"/>
  <c r="AJ360" i="4"/>
  <c r="AK360" i="4"/>
  <c r="AL360" i="4"/>
  <c r="AM360" i="4"/>
  <c r="AN360" i="4"/>
  <c r="AO360" i="4"/>
  <c r="AH361" i="4"/>
  <c r="AI361" i="4"/>
  <c r="AJ361" i="4"/>
  <c r="AK361" i="4"/>
  <c r="AL361" i="4"/>
  <c r="AM361" i="4"/>
  <c r="AN361" i="4"/>
  <c r="AO361" i="4"/>
  <c r="AH362" i="4"/>
  <c r="AI362" i="4"/>
  <c r="AJ362" i="4"/>
  <c r="AK362" i="4"/>
  <c r="AL362" i="4"/>
  <c r="AM362" i="4"/>
  <c r="AN362" i="4"/>
  <c r="AO362" i="4"/>
  <c r="AH363" i="4"/>
  <c r="AI363" i="4"/>
  <c r="AJ363" i="4"/>
  <c r="AK363" i="4"/>
  <c r="AL363" i="4"/>
  <c r="AM363" i="4"/>
  <c r="AN363" i="4"/>
  <c r="AO363" i="4"/>
  <c r="AH364" i="4"/>
  <c r="AI364" i="4"/>
  <c r="AJ364" i="4"/>
  <c r="AK364" i="4"/>
  <c r="AL364" i="4"/>
  <c r="AM364" i="4"/>
  <c r="AN364" i="4"/>
  <c r="AO364" i="4"/>
  <c r="AH365" i="4"/>
  <c r="AI365" i="4"/>
  <c r="AJ365" i="4"/>
  <c r="AK365" i="4"/>
  <c r="AL365" i="4"/>
  <c r="AM365" i="4"/>
  <c r="AN365" i="4"/>
  <c r="AO365" i="4"/>
  <c r="AH366" i="4"/>
  <c r="AI366" i="4"/>
  <c r="AJ366" i="4"/>
  <c r="AK366" i="4"/>
  <c r="AL366" i="4"/>
  <c r="AM366" i="4"/>
  <c r="AN366" i="4"/>
  <c r="AO366" i="4"/>
  <c r="AH367" i="4"/>
  <c r="AI367" i="4"/>
  <c r="AJ367" i="4"/>
  <c r="AK367" i="4"/>
  <c r="AL367" i="4"/>
  <c r="AM367" i="4"/>
  <c r="AN367" i="4"/>
  <c r="AO367" i="4"/>
  <c r="AH368" i="4"/>
  <c r="AI368" i="4"/>
  <c r="AJ368" i="4"/>
  <c r="AK368" i="4"/>
  <c r="AL368" i="4"/>
  <c r="AM368" i="4"/>
  <c r="AN368" i="4"/>
  <c r="AO368" i="4"/>
  <c r="AH369" i="4"/>
  <c r="AI369" i="4"/>
  <c r="AJ369" i="4"/>
  <c r="AK369" i="4"/>
  <c r="AL369" i="4"/>
  <c r="AM369" i="4"/>
  <c r="AN369" i="4"/>
  <c r="AO369" i="4"/>
  <c r="AH370" i="4"/>
  <c r="AI370" i="4"/>
  <c r="AJ370" i="4"/>
  <c r="AK370" i="4"/>
  <c r="AL370" i="4"/>
  <c r="AM370" i="4"/>
  <c r="AN370" i="4"/>
  <c r="AO370" i="4"/>
  <c r="AH371" i="4"/>
  <c r="AI371" i="4"/>
  <c r="AJ371" i="4"/>
  <c r="AK371" i="4"/>
  <c r="AL371" i="4"/>
  <c r="AM371" i="4"/>
  <c r="AN371" i="4"/>
  <c r="AO371" i="4"/>
  <c r="AH372" i="4"/>
  <c r="AI372" i="4"/>
  <c r="AJ372" i="4"/>
  <c r="AK372" i="4"/>
  <c r="AL372" i="4"/>
  <c r="AM372" i="4"/>
  <c r="AN372" i="4"/>
  <c r="AO372" i="4"/>
  <c r="AH373" i="4"/>
  <c r="AI373" i="4"/>
  <c r="AJ373" i="4"/>
  <c r="AK373" i="4"/>
  <c r="AL373" i="4"/>
  <c r="AM373" i="4"/>
  <c r="AN373" i="4"/>
  <c r="AO373" i="4"/>
  <c r="AH374" i="4"/>
  <c r="AI374" i="4"/>
  <c r="AJ374" i="4"/>
  <c r="AK374" i="4"/>
  <c r="AL374" i="4"/>
  <c r="AM374" i="4"/>
  <c r="AN374" i="4"/>
  <c r="AO374" i="4"/>
  <c r="AH375" i="4"/>
  <c r="AI375" i="4"/>
  <c r="AJ375" i="4"/>
  <c r="AK375" i="4"/>
  <c r="AL375" i="4"/>
  <c r="AM375" i="4"/>
  <c r="AN375" i="4"/>
  <c r="AO375" i="4"/>
  <c r="AH376" i="4"/>
  <c r="AI376" i="4"/>
  <c r="AJ376" i="4"/>
  <c r="AK376" i="4"/>
  <c r="AL376" i="4"/>
  <c r="AM376" i="4"/>
  <c r="AN376" i="4"/>
  <c r="AO376" i="4"/>
  <c r="AH377" i="4"/>
  <c r="AI377" i="4"/>
  <c r="AJ377" i="4"/>
  <c r="AK377" i="4"/>
  <c r="AL377" i="4"/>
  <c r="AM377" i="4"/>
  <c r="AN377" i="4"/>
  <c r="AO377" i="4"/>
  <c r="AH378" i="4"/>
  <c r="AI378" i="4"/>
  <c r="AJ378" i="4"/>
  <c r="AK378" i="4"/>
  <c r="AL378" i="4"/>
  <c r="AM378" i="4"/>
  <c r="AN378" i="4"/>
  <c r="AO378" i="4"/>
  <c r="AH379" i="4"/>
  <c r="AI379" i="4"/>
  <c r="AJ379" i="4"/>
  <c r="AK379" i="4"/>
  <c r="AL379" i="4"/>
  <c r="AM379" i="4"/>
  <c r="AN379" i="4"/>
  <c r="AO379" i="4"/>
  <c r="AH380" i="4"/>
  <c r="AI380" i="4"/>
  <c r="AJ380" i="4"/>
  <c r="AK380" i="4"/>
  <c r="AL380" i="4"/>
  <c r="AM380" i="4"/>
  <c r="AN380" i="4"/>
  <c r="AO380" i="4"/>
  <c r="AH381" i="4"/>
  <c r="AI381" i="4"/>
  <c r="AJ381" i="4"/>
  <c r="AK381" i="4"/>
  <c r="AL381" i="4"/>
  <c r="AM381" i="4"/>
  <c r="AN381" i="4"/>
  <c r="AO381" i="4"/>
  <c r="AH382" i="4"/>
  <c r="AI382" i="4"/>
  <c r="AJ382" i="4"/>
  <c r="AK382" i="4"/>
  <c r="AL382" i="4"/>
  <c r="AM382" i="4"/>
  <c r="AN382" i="4"/>
  <c r="AO382" i="4"/>
  <c r="AH383" i="4"/>
  <c r="AI383" i="4"/>
  <c r="AJ383" i="4"/>
  <c r="AK383" i="4"/>
  <c r="AL383" i="4"/>
  <c r="AM383" i="4"/>
  <c r="AN383" i="4"/>
  <c r="AO383" i="4"/>
  <c r="AH384" i="4"/>
  <c r="AI384" i="4"/>
  <c r="AJ384" i="4"/>
  <c r="AK384" i="4"/>
  <c r="AL384" i="4"/>
  <c r="AM384" i="4"/>
  <c r="AN384" i="4"/>
  <c r="AO384" i="4"/>
  <c r="AH385" i="4"/>
  <c r="AI385" i="4"/>
  <c r="AJ385" i="4"/>
  <c r="AK385" i="4"/>
  <c r="AL385" i="4"/>
  <c r="AM385" i="4"/>
  <c r="AN385" i="4"/>
  <c r="AO385" i="4"/>
  <c r="AH386" i="4"/>
  <c r="AI386" i="4"/>
  <c r="AJ386" i="4"/>
  <c r="AK386" i="4"/>
  <c r="AL386" i="4"/>
  <c r="AM386" i="4"/>
  <c r="AN386" i="4"/>
  <c r="AO386" i="4"/>
  <c r="AH387" i="4"/>
  <c r="AI387" i="4"/>
  <c r="AJ387" i="4"/>
  <c r="AK387" i="4"/>
  <c r="AL387" i="4"/>
  <c r="AM387" i="4"/>
  <c r="AN387" i="4"/>
  <c r="AO387" i="4"/>
  <c r="AH388" i="4"/>
  <c r="AI388" i="4"/>
  <c r="AJ388" i="4"/>
  <c r="AK388" i="4"/>
  <c r="AL388" i="4"/>
  <c r="AM388" i="4"/>
  <c r="AN388" i="4"/>
  <c r="AO388" i="4"/>
  <c r="AH389" i="4"/>
  <c r="AI389" i="4"/>
  <c r="AJ389" i="4"/>
  <c r="AK389" i="4"/>
  <c r="AL389" i="4"/>
  <c r="AM389" i="4"/>
  <c r="AN389" i="4"/>
  <c r="AO389" i="4"/>
  <c r="AH390" i="4"/>
  <c r="AI390" i="4"/>
  <c r="AJ390" i="4"/>
  <c r="AK390" i="4"/>
  <c r="AL390" i="4"/>
  <c r="AM390" i="4"/>
  <c r="AN390" i="4"/>
  <c r="AO390" i="4"/>
  <c r="AH391" i="4"/>
  <c r="AI391" i="4"/>
  <c r="AJ391" i="4"/>
  <c r="AK391" i="4"/>
  <c r="AL391" i="4"/>
  <c r="AM391" i="4"/>
  <c r="AN391" i="4"/>
  <c r="AO391" i="4"/>
  <c r="AH392" i="4"/>
  <c r="AI392" i="4"/>
  <c r="AJ392" i="4"/>
  <c r="AK392" i="4"/>
  <c r="AL392" i="4"/>
  <c r="AM392" i="4"/>
  <c r="AN392" i="4"/>
  <c r="AO392" i="4"/>
  <c r="AH393" i="4"/>
  <c r="AI393" i="4"/>
  <c r="AJ393" i="4"/>
  <c r="AK393" i="4"/>
  <c r="AL393" i="4"/>
  <c r="AM393" i="4"/>
  <c r="AN393" i="4"/>
  <c r="AO393" i="4"/>
  <c r="AH394" i="4"/>
  <c r="AI394" i="4"/>
  <c r="AJ394" i="4"/>
  <c r="AK394" i="4"/>
  <c r="AL394" i="4"/>
  <c r="AM394" i="4"/>
  <c r="AN394" i="4"/>
  <c r="AO394" i="4"/>
  <c r="AH395" i="4"/>
  <c r="AI395" i="4"/>
  <c r="AJ395" i="4"/>
  <c r="AK395" i="4"/>
  <c r="AL395" i="4"/>
  <c r="AM395" i="4"/>
  <c r="AN395" i="4"/>
  <c r="AO395" i="4"/>
  <c r="AH396" i="4"/>
  <c r="AI396" i="4"/>
  <c r="AJ396" i="4"/>
  <c r="AK396" i="4"/>
  <c r="AL396" i="4"/>
  <c r="AM396" i="4"/>
  <c r="AN396" i="4"/>
  <c r="AO396" i="4"/>
  <c r="AH397" i="4"/>
  <c r="AI397" i="4"/>
  <c r="AJ397" i="4"/>
  <c r="AK397" i="4"/>
  <c r="AL397" i="4"/>
  <c r="AM397" i="4"/>
  <c r="AN397" i="4"/>
  <c r="AO397" i="4"/>
  <c r="AH398" i="4"/>
  <c r="AI398" i="4"/>
  <c r="AJ398" i="4"/>
  <c r="AK398" i="4"/>
  <c r="AL398" i="4"/>
  <c r="AM398" i="4"/>
  <c r="AN398" i="4"/>
  <c r="AO398" i="4"/>
  <c r="AH399" i="4"/>
  <c r="AI399" i="4"/>
  <c r="AJ399" i="4"/>
  <c r="AK399" i="4"/>
  <c r="AL399" i="4"/>
  <c r="AM399" i="4"/>
  <c r="AN399" i="4"/>
  <c r="AO399" i="4"/>
  <c r="AH400" i="4"/>
  <c r="AI400" i="4"/>
  <c r="AJ400" i="4"/>
  <c r="AK400" i="4"/>
  <c r="AL400" i="4"/>
  <c r="AM400" i="4"/>
  <c r="AN400" i="4"/>
  <c r="AO400" i="4"/>
  <c r="AH401" i="4"/>
  <c r="AI401" i="4"/>
  <c r="AJ401" i="4"/>
  <c r="AK401" i="4"/>
  <c r="AL401" i="4"/>
  <c r="AM401" i="4"/>
  <c r="AN401" i="4"/>
  <c r="AO401" i="4"/>
  <c r="AH402" i="4"/>
  <c r="AI402" i="4"/>
  <c r="AJ402" i="4"/>
  <c r="AK402" i="4"/>
  <c r="AL402" i="4"/>
  <c r="AM402" i="4"/>
  <c r="AN402" i="4"/>
  <c r="AO402" i="4"/>
  <c r="AH403" i="4"/>
  <c r="AI403" i="4"/>
  <c r="AJ403" i="4"/>
  <c r="AK403" i="4"/>
  <c r="AL403" i="4"/>
  <c r="AM403" i="4"/>
  <c r="AN403" i="4"/>
  <c r="AO403" i="4"/>
  <c r="AH404" i="4"/>
  <c r="AI404" i="4"/>
  <c r="AJ404" i="4"/>
  <c r="AK404" i="4"/>
  <c r="AL404" i="4"/>
  <c r="AM404" i="4"/>
  <c r="AN404" i="4"/>
  <c r="AO404" i="4"/>
  <c r="AH405" i="4"/>
  <c r="AI405" i="4"/>
  <c r="AJ405" i="4"/>
  <c r="AK405" i="4"/>
  <c r="AL405" i="4"/>
  <c r="AM405" i="4"/>
  <c r="AN405" i="4"/>
  <c r="AO405" i="4"/>
  <c r="AH406" i="4"/>
  <c r="AI406" i="4"/>
  <c r="AJ406" i="4"/>
  <c r="AK406" i="4"/>
  <c r="AL406" i="4"/>
  <c r="AM406" i="4"/>
  <c r="AN406" i="4"/>
  <c r="AO406" i="4"/>
  <c r="AH407" i="4"/>
  <c r="AI407" i="4"/>
  <c r="AJ407" i="4"/>
  <c r="AK407" i="4"/>
  <c r="AL407" i="4"/>
  <c r="AM407" i="4"/>
  <c r="AN407" i="4"/>
  <c r="AO407" i="4"/>
  <c r="AH408" i="4"/>
  <c r="AI408" i="4"/>
  <c r="AJ408" i="4"/>
  <c r="AK408" i="4"/>
  <c r="AL408" i="4"/>
  <c r="AM408" i="4"/>
  <c r="AN408" i="4"/>
  <c r="AO408" i="4"/>
  <c r="AH409" i="4"/>
  <c r="AI409" i="4"/>
  <c r="AJ409" i="4"/>
  <c r="AK409" i="4"/>
  <c r="AL409" i="4"/>
  <c r="AM409" i="4"/>
  <c r="AN409" i="4"/>
  <c r="AO409" i="4"/>
  <c r="AH410" i="4"/>
  <c r="AI410" i="4"/>
  <c r="AJ410" i="4"/>
  <c r="AK410" i="4"/>
  <c r="AL410" i="4"/>
  <c r="AM410" i="4"/>
  <c r="AN410" i="4"/>
  <c r="AO410" i="4"/>
  <c r="AH411" i="4"/>
  <c r="AI411" i="4"/>
  <c r="AJ411" i="4"/>
  <c r="AK411" i="4"/>
  <c r="AL411" i="4"/>
  <c r="AM411" i="4"/>
  <c r="AN411" i="4"/>
  <c r="AO411" i="4"/>
  <c r="AH412" i="4"/>
  <c r="AI412" i="4"/>
  <c r="AJ412" i="4"/>
  <c r="AK412" i="4"/>
  <c r="AL412" i="4"/>
  <c r="AM412" i="4"/>
  <c r="AN412" i="4"/>
  <c r="AO412" i="4"/>
  <c r="AG214" i="4"/>
  <c r="AG215" i="4"/>
  <c r="AG419" i="4" s="1"/>
  <c r="AG216" i="4"/>
  <c r="AG217" i="4"/>
  <c r="AG218" i="4"/>
  <c r="AG219" i="4"/>
  <c r="AG220" i="4"/>
  <c r="AG221" i="4"/>
  <c r="AG222" i="4"/>
  <c r="AG223" i="4"/>
  <c r="AG224" i="4"/>
  <c r="AG225" i="4"/>
  <c r="AG226" i="4"/>
  <c r="AG227" i="4"/>
  <c r="AG228" i="4"/>
  <c r="AG229" i="4"/>
  <c r="AG230" i="4"/>
  <c r="AG231" i="4"/>
  <c r="AG232" i="4"/>
  <c r="AG233" i="4"/>
  <c r="AG234" i="4"/>
  <c r="AG235" i="4"/>
  <c r="AG236" i="4"/>
  <c r="AG237" i="4"/>
  <c r="AG238" i="4"/>
  <c r="AG239" i="4"/>
  <c r="AG240" i="4"/>
  <c r="AG241" i="4"/>
  <c r="AG242" i="4"/>
  <c r="AG243" i="4"/>
  <c r="AG244" i="4"/>
  <c r="AG245" i="4"/>
  <c r="AG246" i="4"/>
  <c r="AG247" i="4"/>
  <c r="AG248" i="4"/>
  <c r="AG249" i="4"/>
  <c r="AG250" i="4"/>
  <c r="AG251" i="4"/>
  <c r="AG252" i="4"/>
  <c r="AG253" i="4"/>
  <c r="AG254" i="4"/>
  <c r="AG255" i="4"/>
  <c r="AG256" i="4"/>
  <c r="AG257" i="4"/>
  <c r="AG258" i="4"/>
  <c r="AG259" i="4"/>
  <c r="AG260" i="4"/>
  <c r="AG261" i="4"/>
  <c r="AG262" i="4"/>
  <c r="AG263" i="4"/>
  <c r="AG264" i="4"/>
  <c r="AG265" i="4"/>
  <c r="AG266" i="4"/>
  <c r="AG267" i="4"/>
  <c r="AG268" i="4"/>
  <c r="AG269" i="4"/>
  <c r="AG270" i="4"/>
  <c r="AG271" i="4"/>
  <c r="AG272" i="4"/>
  <c r="AG273" i="4"/>
  <c r="AG274" i="4"/>
  <c r="AG275" i="4"/>
  <c r="AG276" i="4"/>
  <c r="AG277" i="4"/>
  <c r="AG278" i="4"/>
  <c r="AG279" i="4"/>
  <c r="AG280" i="4"/>
  <c r="AG281" i="4"/>
  <c r="AG282" i="4"/>
  <c r="AG283" i="4"/>
  <c r="AG284" i="4"/>
  <c r="AG285" i="4"/>
  <c r="AG286" i="4"/>
  <c r="AG287" i="4"/>
  <c r="AG288" i="4"/>
  <c r="AG289" i="4"/>
  <c r="AG290" i="4"/>
  <c r="AG291" i="4"/>
  <c r="AG292" i="4"/>
  <c r="AG293" i="4"/>
  <c r="AG294" i="4"/>
  <c r="AG295" i="4"/>
  <c r="AG296" i="4"/>
  <c r="AG297" i="4"/>
  <c r="AG298" i="4"/>
  <c r="AG299" i="4"/>
  <c r="AG300" i="4"/>
  <c r="AG301" i="4"/>
  <c r="AG302" i="4"/>
  <c r="AG303" i="4"/>
  <c r="AG304" i="4"/>
  <c r="AG305" i="4"/>
  <c r="AG306" i="4"/>
  <c r="AG307" i="4"/>
  <c r="AG308" i="4"/>
  <c r="AG309" i="4"/>
  <c r="AG310" i="4"/>
  <c r="AG311" i="4"/>
  <c r="AG312" i="4"/>
  <c r="AG313" i="4"/>
  <c r="AG314" i="4"/>
  <c r="AG315" i="4"/>
  <c r="AG316" i="4"/>
  <c r="AG317" i="4"/>
  <c r="AG318" i="4"/>
  <c r="AG319" i="4"/>
  <c r="AG320" i="4"/>
  <c r="AG321" i="4"/>
  <c r="AG322" i="4"/>
  <c r="AG323" i="4"/>
  <c r="AG324" i="4"/>
  <c r="AG325" i="4"/>
  <c r="AG326" i="4"/>
  <c r="AG327" i="4"/>
  <c r="AG328" i="4"/>
  <c r="AG329" i="4"/>
  <c r="AG330" i="4"/>
  <c r="AG331" i="4"/>
  <c r="AG332" i="4"/>
  <c r="AG333" i="4"/>
  <c r="AG334" i="4"/>
  <c r="AG335" i="4"/>
  <c r="AG336" i="4"/>
  <c r="AG337" i="4"/>
  <c r="AG338" i="4"/>
  <c r="AG339" i="4"/>
  <c r="AG340" i="4"/>
  <c r="AG341" i="4"/>
  <c r="AG342" i="4"/>
  <c r="AG343" i="4"/>
  <c r="AG344" i="4"/>
  <c r="AG345" i="4"/>
  <c r="AG346" i="4"/>
  <c r="AG347" i="4"/>
  <c r="AG348" i="4"/>
  <c r="AG349" i="4"/>
  <c r="AG350" i="4"/>
  <c r="AG351" i="4"/>
  <c r="AG352" i="4"/>
  <c r="AG353" i="4"/>
  <c r="AG354" i="4"/>
  <c r="AG355" i="4"/>
  <c r="AG356" i="4"/>
  <c r="AG357" i="4"/>
  <c r="AG358" i="4"/>
  <c r="AG359" i="4"/>
  <c r="AG360" i="4"/>
  <c r="AG361" i="4"/>
  <c r="AG362" i="4"/>
  <c r="AG363" i="4"/>
  <c r="AG364" i="4"/>
  <c r="AG365" i="4"/>
  <c r="AG366" i="4"/>
  <c r="AG367" i="4"/>
  <c r="AG368" i="4"/>
  <c r="AG369" i="4"/>
  <c r="AG370" i="4"/>
  <c r="AG371" i="4"/>
  <c r="AG372" i="4"/>
  <c r="AG373" i="4"/>
  <c r="AG374" i="4"/>
  <c r="AG375" i="4"/>
  <c r="AG376" i="4"/>
  <c r="AG377" i="4"/>
  <c r="AG378" i="4"/>
  <c r="AG379" i="4"/>
  <c r="AG380" i="4"/>
  <c r="AG381" i="4"/>
  <c r="AG382" i="4"/>
  <c r="AG383" i="4"/>
  <c r="AG384" i="4"/>
  <c r="AG385" i="4"/>
  <c r="AG386" i="4"/>
  <c r="AG387" i="4"/>
  <c r="AG388" i="4"/>
  <c r="AG389" i="4"/>
  <c r="AG390" i="4"/>
  <c r="AG391" i="4"/>
  <c r="AG392" i="4"/>
  <c r="AG393" i="4"/>
  <c r="AG394" i="4"/>
  <c r="AG395" i="4"/>
  <c r="AG396" i="4"/>
  <c r="AG397" i="4"/>
  <c r="AG398" i="4"/>
  <c r="AG399" i="4"/>
  <c r="AG400" i="4"/>
  <c r="AG401" i="4"/>
  <c r="AG402" i="4"/>
  <c r="AG403" i="4"/>
  <c r="AG404" i="4"/>
  <c r="AG405" i="4"/>
  <c r="AG406" i="4"/>
  <c r="AG407" i="4"/>
  <c r="AG408" i="4"/>
  <c r="AG409" i="4"/>
  <c r="AG410" i="4"/>
  <c r="AG411" i="4"/>
  <c r="AG412" i="4"/>
  <c r="AG213" i="4"/>
  <c r="T213" i="4"/>
  <c r="U213" i="4"/>
  <c r="V213" i="4"/>
  <c r="W213" i="4"/>
  <c r="X213" i="4"/>
  <c r="Y213" i="4"/>
  <c r="Z213" i="4"/>
  <c r="AA213" i="4"/>
  <c r="AA419" i="4" s="1"/>
  <c r="T214" i="4"/>
  <c r="U214" i="4"/>
  <c r="V214" i="4"/>
  <c r="W214" i="4"/>
  <c r="X214" i="4"/>
  <c r="Y214" i="4"/>
  <c r="Z214" i="4"/>
  <c r="AA214" i="4"/>
  <c r="T215" i="4"/>
  <c r="U215" i="4"/>
  <c r="V215" i="4"/>
  <c r="W215" i="4"/>
  <c r="X215" i="4"/>
  <c r="Y215" i="4"/>
  <c r="Z215" i="4"/>
  <c r="AA215" i="4"/>
  <c r="T216" i="4"/>
  <c r="U216" i="4"/>
  <c r="V216" i="4"/>
  <c r="W216" i="4"/>
  <c r="X216" i="4"/>
  <c r="Y216" i="4"/>
  <c r="Z216" i="4"/>
  <c r="AA216" i="4"/>
  <c r="T217" i="4"/>
  <c r="U217" i="4"/>
  <c r="V217" i="4"/>
  <c r="W217" i="4"/>
  <c r="X217" i="4"/>
  <c r="Y217" i="4"/>
  <c r="Z217" i="4"/>
  <c r="AA217" i="4"/>
  <c r="T218" i="4"/>
  <c r="U218" i="4"/>
  <c r="V218" i="4"/>
  <c r="W218" i="4"/>
  <c r="X218" i="4"/>
  <c r="Y218" i="4"/>
  <c r="Z218" i="4"/>
  <c r="AA218" i="4"/>
  <c r="T219" i="4"/>
  <c r="U219" i="4"/>
  <c r="V219" i="4"/>
  <c r="W219" i="4"/>
  <c r="X219" i="4"/>
  <c r="Y219" i="4"/>
  <c r="Z219" i="4"/>
  <c r="AA219" i="4"/>
  <c r="T220" i="4"/>
  <c r="U220" i="4"/>
  <c r="V220" i="4"/>
  <c r="W220" i="4"/>
  <c r="X220" i="4"/>
  <c r="Y220" i="4"/>
  <c r="Z220" i="4"/>
  <c r="AA220" i="4"/>
  <c r="T221" i="4"/>
  <c r="U221" i="4"/>
  <c r="V221" i="4"/>
  <c r="W221" i="4"/>
  <c r="X221" i="4"/>
  <c r="Y221" i="4"/>
  <c r="Z221" i="4"/>
  <c r="AA221" i="4"/>
  <c r="T222" i="4"/>
  <c r="U222" i="4"/>
  <c r="V222" i="4"/>
  <c r="W222" i="4"/>
  <c r="X222" i="4"/>
  <c r="Y222" i="4"/>
  <c r="Z222" i="4"/>
  <c r="AA222" i="4"/>
  <c r="T223" i="4"/>
  <c r="U223" i="4"/>
  <c r="V223" i="4"/>
  <c r="W223" i="4"/>
  <c r="X223" i="4"/>
  <c r="Y223" i="4"/>
  <c r="Z223" i="4"/>
  <c r="AA223" i="4"/>
  <c r="T224" i="4"/>
  <c r="U224" i="4"/>
  <c r="V224" i="4"/>
  <c r="W224" i="4"/>
  <c r="X224" i="4"/>
  <c r="Y224" i="4"/>
  <c r="Z224" i="4"/>
  <c r="AA224" i="4"/>
  <c r="T225" i="4"/>
  <c r="U225" i="4"/>
  <c r="V225" i="4"/>
  <c r="W225" i="4"/>
  <c r="X225" i="4"/>
  <c r="Y225" i="4"/>
  <c r="Z225" i="4"/>
  <c r="AA225" i="4"/>
  <c r="T226" i="4"/>
  <c r="U226" i="4"/>
  <c r="V226" i="4"/>
  <c r="W226" i="4"/>
  <c r="X226" i="4"/>
  <c r="Y226" i="4"/>
  <c r="Z226" i="4"/>
  <c r="AA226" i="4"/>
  <c r="T227" i="4"/>
  <c r="U227" i="4"/>
  <c r="V227" i="4"/>
  <c r="W227" i="4"/>
  <c r="X227" i="4"/>
  <c r="Y227" i="4"/>
  <c r="Z227" i="4"/>
  <c r="AA227" i="4"/>
  <c r="T228" i="4"/>
  <c r="U228" i="4"/>
  <c r="V228" i="4"/>
  <c r="W228" i="4"/>
  <c r="X228" i="4"/>
  <c r="Y228" i="4"/>
  <c r="Z228" i="4"/>
  <c r="AA228" i="4"/>
  <c r="T229" i="4"/>
  <c r="U229" i="4"/>
  <c r="V229" i="4"/>
  <c r="W229" i="4"/>
  <c r="X229" i="4"/>
  <c r="Y229" i="4"/>
  <c r="Z229" i="4"/>
  <c r="AA229" i="4"/>
  <c r="T230" i="4"/>
  <c r="U230" i="4"/>
  <c r="V230" i="4"/>
  <c r="W230" i="4"/>
  <c r="X230" i="4"/>
  <c r="Y230" i="4"/>
  <c r="Z230" i="4"/>
  <c r="AA230" i="4"/>
  <c r="T231" i="4"/>
  <c r="U231" i="4"/>
  <c r="V231" i="4"/>
  <c r="W231" i="4"/>
  <c r="X231" i="4"/>
  <c r="Y231" i="4"/>
  <c r="Z231" i="4"/>
  <c r="AA231" i="4"/>
  <c r="T232" i="4"/>
  <c r="U232" i="4"/>
  <c r="V232" i="4"/>
  <c r="W232" i="4"/>
  <c r="X232" i="4"/>
  <c r="Y232" i="4"/>
  <c r="Z232" i="4"/>
  <c r="AA232" i="4"/>
  <c r="T233" i="4"/>
  <c r="U233" i="4"/>
  <c r="V233" i="4"/>
  <c r="W233" i="4"/>
  <c r="X233" i="4"/>
  <c r="Y233" i="4"/>
  <c r="Z233" i="4"/>
  <c r="AA233" i="4"/>
  <c r="T234" i="4"/>
  <c r="U234" i="4"/>
  <c r="V234" i="4"/>
  <c r="W234" i="4"/>
  <c r="X234" i="4"/>
  <c r="Y234" i="4"/>
  <c r="Z234" i="4"/>
  <c r="AA234" i="4"/>
  <c r="T235" i="4"/>
  <c r="U235" i="4"/>
  <c r="V235" i="4"/>
  <c r="W235" i="4"/>
  <c r="X235" i="4"/>
  <c r="Y235" i="4"/>
  <c r="Z235" i="4"/>
  <c r="AA235" i="4"/>
  <c r="T236" i="4"/>
  <c r="U236" i="4"/>
  <c r="V236" i="4"/>
  <c r="W236" i="4"/>
  <c r="X236" i="4"/>
  <c r="Y236" i="4"/>
  <c r="Z236" i="4"/>
  <c r="AA236" i="4"/>
  <c r="T237" i="4"/>
  <c r="U237" i="4"/>
  <c r="V237" i="4"/>
  <c r="W237" i="4"/>
  <c r="X237" i="4"/>
  <c r="Y237" i="4"/>
  <c r="Z237" i="4"/>
  <c r="AA237" i="4"/>
  <c r="T238" i="4"/>
  <c r="U238" i="4"/>
  <c r="V238" i="4"/>
  <c r="W238" i="4"/>
  <c r="X238" i="4"/>
  <c r="Y238" i="4"/>
  <c r="Z238" i="4"/>
  <c r="AA238" i="4"/>
  <c r="T239" i="4"/>
  <c r="U239" i="4"/>
  <c r="V239" i="4"/>
  <c r="W239" i="4"/>
  <c r="X239" i="4"/>
  <c r="Y239" i="4"/>
  <c r="Z239" i="4"/>
  <c r="AA239" i="4"/>
  <c r="T240" i="4"/>
  <c r="U240" i="4"/>
  <c r="V240" i="4"/>
  <c r="W240" i="4"/>
  <c r="X240" i="4"/>
  <c r="Y240" i="4"/>
  <c r="Z240" i="4"/>
  <c r="AA240" i="4"/>
  <c r="T241" i="4"/>
  <c r="U241" i="4"/>
  <c r="V241" i="4"/>
  <c r="W241" i="4"/>
  <c r="X241" i="4"/>
  <c r="Y241" i="4"/>
  <c r="Z241" i="4"/>
  <c r="AA241" i="4"/>
  <c r="T242" i="4"/>
  <c r="U242" i="4"/>
  <c r="V242" i="4"/>
  <c r="W242" i="4"/>
  <c r="X242" i="4"/>
  <c r="Y242" i="4"/>
  <c r="Z242" i="4"/>
  <c r="AA242" i="4"/>
  <c r="T243" i="4"/>
  <c r="U243" i="4"/>
  <c r="V243" i="4"/>
  <c r="W243" i="4"/>
  <c r="X243" i="4"/>
  <c r="Y243" i="4"/>
  <c r="Z243" i="4"/>
  <c r="AA243" i="4"/>
  <c r="T244" i="4"/>
  <c r="U244" i="4"/>
  <c r="V244" i="4"/>
  <c r="W244" i="4"/>
  <c r="X244" i="4"/>
  <c r="Y244" i="4"/>
  <c r="Z244" i="4"/>
  <c r="AA244" i="4"/>
  <c r="T245" i="4"/>
  <c r="U245" i="4"/>
  <c r="V245" i="4"/>
  <c r="W245" i="4"/>
  <c r="X245" i="4"/>
  <c r="Y245" i="4"/>
  <c r="Z245" i="4"/>
  <c r="AA245" i="4"/>
  <c r="T246" i="4"/>
  <c r="U246" i="4"/>
  <c r="V246" i="4"/>
  <c r="W246" i="4"/>
  <c r="X246" i="4"/>
  <c r="Y246" i="4"/>
  <c r="Z246" i="4"/>
  <c r="AA246" i="4"/>
  <c r="T247" i="4"/>
  <c r="U247" i="4"/>
  <c r="V247" i="4"/>
  <c r="W247" i="4"/>
  <c r="X247" i="4"/>
  <c r="Y247" i="4"/>
  <c r="Z247" i="4"/>
  <c r="AA247" i="4"/>
  <c r="T248" i="4"/>
  <c r="U248" i="4"/>
  <c r="V248" i="4"/>
  <c r="W248" i="4"/>
  <c r="X248" i="4"/>
  <c r="Y248" i="4"/>
  <c r="Z248" i="4"/>
  <c r="AA248" i="4"/>
  <c r="T249" i="4"/>
  <c r="U249" i="4"/>
  <c r="V249" i="4"/>
  <c r="W249" i="4"/>
  <c r="X249" i="4"/>
  <c r="Y249" i="4"/>
  <c r="Z249" i="4"/>
  <c r="AA249" i="4"/>
  <c r="T250" i="4"/>
  <c r="U250" i="4"/>
  <c r="V250" i="4"/>
  <c r="W250" i="4"/>
  <c r="X250" i="4"/>
  <c r="Y250" i="4"/>
  <c r="Z250" i="4"/>
  <c r="AA250" i="4"/>
  <c r="T251" i="4"/>
  <c r="U251" i="4"/>
  <c r="V251" i="4"/>
  <c r="W251" i="4"/>
  <c r="X251" i="4"/>
  <c r="Y251" i="4"/>
  <c r="Z251" i="4"/>
  <c r="AA251" i="4"/>
  <c r="T252" i="4"/>
  <c r="U252" i="4"/>
  <c r="V252" i="4"/>
  <c r="W252" i="4"/>
  <c r="X252" i="4"/>
  <c r="Y252" i="4"/>
  <c r="Z252" i="4"/>
  <c r="AA252" i="4"/>
  <c r="T253" i="4"/>
  <c r="U253" i="4"/>
  <c r="V253" i="4"/>
  <c r="W253" i="4"/>
  <c r="X253" i="4"/>
  <c r="Y253" i="4"/>
  <c r="Z253" i="4"/>
  <c r="AA253" i="4"/>
  <c r="T254" i="4"/>
  <c r="U254" i="4"/>
  <c r="V254" i="4"/>
  <c r="W254" i="4"/>
  <c r="X254" i="4"/>
  <c r="Y254" i="4"/>
  <c r="Z254" i="4"/>
  <c r="AA254" i="4"/>
  <c r="T255" i="4"/>
  <c r="U255" i="4"/>
  <c r="V255" i="4"/>
  <c r="W255" i="4"/>
  <c r="X255" i="4"/>
  <c r="Y255" i="4"/>
  <c r="Z255" i="4"/>
  <c r="AA255" i="4"/>
  <c r="T256" i="4"/>
  <c r="U256" i="4"/>
  <c r="V256" i="4"/>
  <c r="W256" i="4"/>
  <c r="X256" i="4"/>
  <c r="Y256" i="4"/>
  <c r="Z256" i="4"/>
  <c r="AA256" i="4"/>
  <c r="T257" i="4"/>
  <c r="U257" i="4"/>
  <c r="V257" i="4"/>
  <c r="W257" i="4"/>
  <c r="X257" i="4"/>
  <c r="Y257" i="4"/>
  <c r="Z257" i="4"/>
  <c r="AA257" i="4"/>
  <c r="T258" i="4"/>
  <c r="U258" i="4"/>
  <c r="V258" i="4"/>
  <c r="W258" i="4"/>
  <c r="X258" i="4"/>
  <c r="Y258" i="4"/>
  <c r="Z258" i="4"/>
  <c r="AA258" i="4"/>
  <c r="T259" i="4"/>
  <c r="U259" i="4"/>
  <c r="V259" i="4"/>
  <c r="W259" i="4"/>
  <c r="X259" i="4"/>
  <c r="Y259" i="4"/>
  <c r="Z259" i="4"/>
  <c r="AA259" i="4"/>
  <c r="T260" i="4"/>
  <c r="U260" i="4"/>
  <c r="V260" i="4"/>
  <c r="W260" i="4"/>
  <c r="X260" i="4"/>
  <c r="Y260" i="4"/>
  <c r="Z260" i="4"/>
  <c r="AA260" i="4"/>
  <c r="T261" i="4"/>
  <c r="U261" i="4"/>
  <c r="V261" i="4"/>
  <c r="W261" i="4"/>
  <c r="X261" i="4"/>
  <c r="Y261" i="4"/>
  <c r="Z261" i="4"/>
  <c r="AA261" i="4"/>
  <c r="T262" i="4"/>
  <c r="U262" i="4"/>
  <c r="V262" i="4"/>
  <c r="W262" i="4"/>
  <c r="X262" i="4"/>
  <c r="Y262" i="4"/>
  <c r="Z262" i="4"/>
  <c r="AA262" i="4"/>
  <c r="T263" i="4"/>
  <c r="U263" i="4"/>
  <c r="V263" i="4"/>
  <c r="W263" i="4"/>
  <c r="X263" i="4"/>
  <c r="Y263" i="4"/>
  <c r="Z263" i="4"/>
  <c r="AA263" i="4"/>
  <c r="T264" i="4"/>
  <c r="U264" i="4"/>
  <c r="V264" i="4"/>
  <c r="W264" i="4"/>
  <c r="X264" i="4"/>
  <c r="Y264" i="4"/>
  <c r="Z264" i="4"/>
  <c r="AA264" i="4"/>
  <c r="T265" i="4"/>
  <c r="U265" i="4"/>
  <c r="V265" i="4"/>
  <c r="W265" i="4"/>
  <c r="X265" i="4"/>
  <c r="Y265" i="4"/>
  <c r="Z265" i="4"/>
  <c r="AA265" i="4"/>
  <c r="T266" i="4"/>
  <c r="U266" i="4"/>
  <c r="V266" i="4"/>
  <c r="W266" i="4"/>
  <c r="X266" i="4"/>
  <c r="Y266" i="4"/>
  <c r="Z266" i="4"/>
  <c r="AA266" i="4"/>
  <c r="T267" i="4"/>
  <c r="U267" i="4"/>
  <c r="V267" i="4"/>
  <c r="W267" i="4"/>
  <c r="X267" i="4"/>
  <c r="Y267" i="4"/>
  <c r="Z267" i="4"/>
  <c r="AA267" i="4"/>
  <c r="T268" i="4"/>
  <c r="U268" i="4"/>
  <c r="V268" i="4"/>
  <c r="W268" i="4"/>
  <c r="X268" i="4"/>
  <c r="Y268" i="4"/>
  <c r="Z268" i="4"/>
  <c r="AA268" i="4"/>
  <c r="T269" i="4"/>
  <c r="U269" i="4"/>
  <c r="V269" i="4"/>
  <c r="W269" i="4"/>
  <c r="X269" i="4"/>
  <c r="Y269" i="4"/>
  <c r="Z269" i="4"/>
  <c r="AA269" i="4"/>
  <c r="T270" i="4"/>
  <c r="U270" i="4"/>
  <c r="V270" i="4"/>
  <c r="W270" i="4"/>
  <c r="X270" i="4"/>
  <c r="Y270" i="4"/>
  <c r="Z270" i="4"/>
  <c r="AA270" i="4"/>
  <c r="T271" i="4"/>
  <c r="U271" i="4"/>
  <c r="V271" i="4"/>
  <c r="W271" i="4"/>
  <c r="X271" i="4"/>
  <c r="Y271" i="4"/>
  <c r="Z271" i="4"/>
  <c r="AA271" i="4"/>
  <c r="T272" i="4"/>
  <c r="U272" i="4"/>
  <c r="V272" i="4"/>
  <c r="W272" i="4"/>
  <c r="X272" i="4"/>
  <c r="Y272" i="4"/>
  <c r="Z272" i="4"/>
  <c r="AA272" i="4"/>
  <c r="T273" i="4"/>
  <c r="U273" i="4"/>
  <c r="V273" i="4"/>
  <c r="W273" i="4"/>
  <c r="X273" i="4"/>
  <c r="Y273" i="4"/>
  <c r="Z273" i="4"/>
  <c r="AA273" i="4"/>
  <c r="T274" i="4"/>
  <c r="U274" i="4"/>
  <c r="V274" i="4"/>
  <c r="W274" i="4"/>
  <c r="X274" i="4"/>
  <c r="Y274" i="4"/>
  <c r="Z274" i="4"/>
  <c r="AA274" i="4"/>
  <c r="T275" i="4"/>
  <c r="U275" i="4"/>
  <c r="V275" i="4"/>
  <c r="W275" i="4"/>
  <c r="X275" i="4"/>
  <c r="Y275" i="4"/>
  <c r="Z275" i="4"/>
  <c r="AA275" i="4"/>
  <c r="T276" i="4"/>
  <c r="U276" i="4"/>
  <c r="V276" i="4"/>
  <c r="W276" i="4"/>
  <c r="X276" i="4"/>
  <c r="Y276" i="4"/>
  <c r="Z276" i="4"/>
  <c r="AA276" i="4"/>
  <c r="T277" i="4"/>
  <c r="U277" i="4"/>
  <c r="V277" i="4"/>
  <c r="W277" i="4"/>
  <c r="X277" i="4"/>
  <c r="Y277" i="4"/>
  <c r="Z277" i="4"/>
  <c r="AA277" i="4"/>
  <c r="T278" i="4"/>
  <c r="U278" i="4"/>
  <c r="V278" i="4"/>
  <c r="W278" i="4"/>
  <c r="X278" i="4"/>
  <c r="Y278" i="4"/>
  <c r="Z278" i="4"/>
  <c r="AA278" i="4"/>
  <c r="T279" i="4"/>
  <c r="U279" i="4"/>
  <c r="V279" i="4"/>
  <c r="W279" i="4"/>
  <c r="X279" i="4"/>
  <c r="Y279" i="4"/>
  <c r="Z279" i="4"/>
  <c r="AA279" i="4"/>
  <c r="T280" i="4"/>
  <c r="U280" i="4"/>
  <c r="V280" i="4"/>
  <c r="W280" i="4"/>
  <c r="X280" i="4"/>
  <c r="Y280" i="4"/>
  <c r="Z280" i="4"/>
  <c r="AA280" i="4"/>
  <c r="T281" i="4"/>
  <c r="U281" i="4"/>
  <c r="V281" i="4"/>
  <c r="W281" i="4"/>
  <c r="X281" i="4"/>
  <c r="Y281" i="4"/>
  <c r="Z281" i="4"/>
  <c r="AA281" i="4"/>
  <c r="T282" i="4"/>
  <c r="U282" i="4"/>
  <c r="V282" i="4"/>
  <c r="W282" i="4"/>
  <c r="X282" i="4"/>
  <c r="Y282" i="4"/>
  <c r="Z282" i="4"/>
  <c r="AA282" i="4"/>
  <c r="T283" i="4"/>
  <c r="U283" i="4"/>
  <c r="V283" i="4"/>
  <c r="W283" i="4"/>
  <c r="X283" i="4"/>
  <c r="Y283" i="4"/>
  <c r="Z283" i="4"/>
  <c r="AA283" i="4"/>
  <c r="T284" i="4"/>
  <c r="U284" i="4"/>
  <c r="V284" i="4"/>
  <c r="W284" i="4"/>
  <c r="X284" i="4"/>
  <c r="Y284" i="4"/>
  <c r="Z284" i="4"/>
  <c r="AA284" i="4"/>
  <c r="T285" i="4"/>
  <c r="U285" i="4"/>
  <c r="V285" i="4"/>
  <c r="W285" i="4"/>
  <c r="X285" i="4"/>
  <c r="Y285" i="4"/>
  <c r="Z285" i="4"/>
  <c r="AA285" i="4"/>
  <c r="T286" i="4"/>
  <c r="U286" i="4"/>
  <c r="V286" i="4"/>
  <c r="W286" i="4"/>
  <c r="X286" i="4"/>
  <c r="Y286" i="4"/>
  <c r="Z286" i="4"/>
  <c r="AA286" i="4"/>
  <c r="T287" i="4"/>
  <c r="U287" i="4"/>
  <c r="V287" i="4"/>
  <c r="W287" i="4"/>
  <c r="X287" i="4"/>
  <c r="Y287" i="4"/>
  <c r="Z287" i="4"/>
  <c r="AA287" i="4"/>
  <c r="T288" i="4"/>
  <c r="U288" i="4"/>
  <c r="V288" i="4"/>
  <c r="W288" i="4"/>
  <c r="X288" i="4"/>
  <c r="Y288" i="4"/>
  <c r="Z288" i="4"/>
  <c r="AA288" i="4"/>
  <c r="T289" i="4"/>
  <c r="U289" i="4"/>
  <c r="V289" i="4"/>
  <c r="W289" i="4"/>
  <c r="X289" i="4"/>
  <c r="Y289" i="4"/>
  <c r="Z289" i="4"/>
  <c r="AA289" i="4"/>
  <c r="T290" i="4"/>
  <c r="U290" i="4"/>
  <c r="V290" i="4"/>
  <c r="W290" i="4"/>
  <c r="X290" i="4"/>
  <c r="Y290" i="4"/>
  <c r="Z290" i="4"/>
  <c r="AA290" i="4"/>
  <c r="T291" i="4"/>
  <c r="U291" i="4"/>
  <c r="V291" i="4"/>
  <c r="W291" i="4"/>
  <c r="X291" i="4"/>
  <c r="Y291" i="4"/>
  <c r="Z291" i="4"/>
  <c r="AA291" i="4"/>
  <c r="T292" i="4"/>
  <c r="U292" i="4"/>
  <c r="V292" i="4"/>
  <c r="W292" i="4"/>
  <c r="X292" i="4"/>
  <c r="Y292" i="4"/>
  <c r="Z292" i="4"/>
  <c r="AA292" i="4"/>
  <c r="T293" i="4"/>
  <c r="U293" i="4"/>
  <c r="V293" i="4"/>
  <c r="W293" i="4"/>
  <c r="X293" i="4"/>
  <c r="Y293" i="4"/>
  <c r="Z293" i="4"/>
  <c r="AA293" i="4"/>
  <c r="T294" i="4"/>
  <c r="U294" i="4"/>
  <c r="V294" i="4"/>
  <c r="W294" i="4"/>
  <c r="X294" i="4"/>
  <c r="Y294" i="4"/>
  <c r="Z294" i="4"/>
  <c r="AA294" i="4"/>
  <c r="T295" i="4"/>
  <c r="U295" i="4"/>
  <c r="V295" i="4"/>
  <c r="W295" i="4"/>
  <c r="X295" i="4"/>
  <c r="Y295" i="4"/>
  <c r="Z295" i="4"/>
  <c r="AA295" i="4"/>
  <c r="T296" i="4"/>
  <c r="U296" i="4"/>
  <c r="V296" i="4"/>
  <c r="W296" i="4"/>
  <c r="X296" i="4"/>
  <c r="Y296" i="4"/>
  <c r="Z296" i="4"/>
  <c r="AA296" i="4"/>
  <c r="T297" i="4"/>
  <c r="U297" i="4"/>
  <c r="V297" i="4"/>
  <c r="W297" i="4"/>
  <c r="X297" i="4"/>
  <c r="Y297" i="4"/>
  <c r="Z297" i="4"/>
  <c r="AA297" i="4"/>
  <c r="T298" i="4"/>
  <c r="U298" i="4"/>
  <c r="V298" i="4"/>
  <c r="W298" i="4"/>
  <c r="X298" i="4"/>
  <c r="Y298" i="4"/>
  <c r="Z298" i="4"/>
  <c r="AA298" i="4"/>
  <c r="T299" i="4"/>
  <c r="U299" i="4"/>
  <c r="V299" i="4"/>
  <c r="W299" i="4"/>
  <c r="X299" i="4"/>
  <c r="Y299" i="4"/>
  <c r="Z299" i="4"/>
  <c r="AA299" i="4"/>
  <c r="T300" i="4"/>
  <c r="U300" i="4"/>
  <c r="V300" i="4"/>
  <c r="W300" i="4"/>
  <c r="X300" i="4"/>
  <c r="Y300" i="4"/>
  <c r="Z300" i="4"/>
  <c r="AA300" i="4"/>
  <c r="T301" i="4"/>
  <c r="U301" i="4"/>
  <c r="V301" i="4"/>
  <c r="W301" i="4"/>
  <c r="X301" i="4"/>
  <c r="Y301" i="4"/>
  <c r="Z301" i="4"/>
  <c r="AA301" i="4"/>
  <c r="T302" i="4"/>
  <c r="U302" i="4"/>
  <c r="V302" i="4"/>
  <c r="W302" i="4"/>
  <c r="X302" i="4"/>
  <c r="Y302" i="4"/>
  <c r="Z302" i="4"/>
  <c r="AA302" i="4"/>
  <c r="T303" i="4"/>
  <c r="U303" i="4"/>
  <c r="V303" i="4"/>
  <c r="W303" i="4"/>
  <c r="X303" i="4"/>
  <c r="Y303" i="4"/>
  <c r="Z303" i="4"/>
  <c r="AA303" i="4"/>
  <c r="T304" i="4"/>
  <c r="U304" i="4"/>
  <c r="V304" i="4"/>
  <c r="W304" i="4"/>
  <c r="X304" i="4"/>
  <c r="Y304" i="4"/>
  <c r="Z304" i="4"/>
  <c r="AA304" i="4"/>
  <c r="T305" i="4"/>
  <c r="U305" i="4"/>
  <c r="V305" i="4"/>
  <c r="W305" i="4"/>
  <c r="X305" i="4"/>
  <c r="Y305" i="4"/>
  <c r="Z305" i="4"/>
  <c r="AA305" i="4"/>
  <c r="T306" i="4"/>
  <c r="U306" i="4"/>
  <c r="V306" i="4"/>
  <c r="W306" i="4"/>
  <c r="X306" i="4"/>
  <c r="Y306" i="4"/>
  <c r="Z306" i="4"/>
  <c r="AA306" i="4"/>
  <c r="T307" i="4"/>
  <c r="U307" i="4"/>
  <c r="V307" i="4"/>
  <c r="W307" i="4"/>
  <c r="X307" i="4"/>
  <c r="Y307" i="4"/>
  <c r="Z307" i="4"/>
  <c r="AA307" i="4"/>
  <c r="T308" i="4"/>
  <c r="U308" i="4"/>
  <c r="V308" i="4"/>
  <c r="W308" i="4"/>
  <c r="X308" i="4"/>
  <c r="Y308" i="4"/>
  <c r="Z308" i="4"/>
  <c r="AA308" i="4"/>
  <c r="T309" i="4"/>
  <c r="U309" i="4"/>
  <c r="V309" i="4"/>
  <c r="W309" i="4"/>
  <c r="X309" i="4"/>
  <c r="Y309" i="4"/>
  <c r="Z309" i="4"/>
  <c r="AA309" i="4"/>
  <c r="T310" i="4"/>
  <c r="U310" i="4"/>
  <c r="V310" i="4"/>
  <c r="W310" i="4"/>
  <c r="X310" i="4"/>
  <c r="Y310" i="4"/>
  <c r="Z310" i="4"/>
  <c r="AA310" i="4"/>
  <c r="T311" i="4"/>
  <c r="U311" i="4"/>
  <c r="V311" i="4"/>
  <c r="W311" i="4"/>
  <c r="X311" i="4"/>
  <c r="Y311" i="4"/>
  <c r="Z311" i="4"/>
  <c r="AA311" i="4"/>
  <c r="T312" i="4"/>
  <c r="U312" i="4"/>
  <c r="V312" i="4"/>
  <c r="W312" i="4"/>
  <c r="X312" i="4"/>
  <c r="Y312" i="4"/>
  <c r="Z312" i="4"/>
  <c r="AA312" i="4"/>
  <c r="T313" i="4"/>
  <c r="U313" i="4"/>
  <c r="V313" i="4"/>
  <c r="W313" i="4"/>
  <c r="X313" i="4"/>
  <c r="Y313" i="4"/>
  <c r="Z313" i="4"/>
  <c r="AA313" i="4"/>
  <c r="T314" i="4"/>
  <c r="U314" i="4"/>
  <c r="V314" i="4"/>
  <c r="W314" i="4"/>
  <c r="X314" i="4"/>
  <c r="Y314" i="4"/>
  <c r="Z314" i="4"/>
  <c r="AA314" i="4"/>
  <c r="T315" i="4"/>
  <c r="U315" i="4"/>
  <c r="V315" i="4"/>
  <c r="W315" i="4"/>
  <c r="X315" i="4"/>
  <c r="Y315" i="4"/>
  <c r="Z315" i="4"/>
  <c r="AA315" i="4"/>
  <c r="T316" i="4"/>
  <c r="U316" i="4"/>
  <c r="V316" i="4"/>
  <c r="W316" i="4"/>
  <c r="X316" i="4"/>
  <c r="Y316" i="4"/>
  <c r="Z316" i="4"/>
  <c r="AA316" i="4"/>
  <c r="T317" i="4"/>
  <c r="U317" i="4"/>
  <c r="V317" i="4"/>
  <c r="W317" i="4"/>
  <c r="X317" i="4"/>
  <c r="Y317" i="4"/>
  <c r="Z317" i="4"/>
  <c r="AA317" i="4"/>
  <c r="T318" i="4"/>
  <c r="U318" i="4"/>
  <c r="V318" i="4"/>
  <c r="W318" i="4"/>
  <c r="X318" i="4"/>
  <c r="Y318" i="4"/>
  <c r="Z318" i="4"/>
  <c r="AA318" i="4"/>
  <c r="T319" i="4"/>
  <c r="U319" i="4"/>
  <c r="V319" i="4"/>
  <c r="W319" i="4"/>
  <c r="X319" i="4"/>
  <c r="Y319" i="4"/>
  <c r="Z319" i="4"/>
  <c r="AA319" i="4"/>
  <c r="T320" i="4"/>
  <c r="U320" i="4"/>
  <c r="V320" i="4"/>
  <c r="W320" i="4"/>
  <c r="X320" i="4"/>
  <c r="Y320" i="4"/>
  <c r="Z320" i="4"/>
  <c r="AA320" i="4"/>
  <c r="T321" i="4"/>
  <c r="U321" i="4"/>
  <c r="V321" i="4"/>
  <c r="W321" i="4"/>
  <c r="X321" i="4"/>
  <c r="Y321" i="4"/>
  <c r="Z321" i="4"/>
  <c r="AA321" i="4"/>
  <c r="T322" i="4"/>
  <c r="U322" i="4"/>
  <c r="V322" i="4"/>
  <c r="W322" i="4"/>
  <c r="X322" i="4"/>
  <c r="Y322" i="4"/>
  <c r="Z322" i="4"/>
  <c r="AA322" i="4"/>
  <c r="T323" i="4"/>
  <c r="U323" i="4"/>
  <c r="V323" i="4"/>
  <c r="W323" i="4"/>
  <c r="X323" i="4"/>
  <c r="Y323" i="4"/>
  <c r="Z323" i="4"/>
  <c r="AA323" i="4"/>
  <c r="T324" i="4"/>
  <c r="U324" i="4"/>
  <c r="V324" i="4"/>
  <c r="W324" i="4"/>
  <c r="X324" i="4"/>
  <c r="Y324" i="4"/>
  <c r="Z324" i="4"/>
  <c r="AA324" i="4"/>
  <c r="T325" i="4"/>
  <c r="U325" i="4"/>
  <c r="V325" i="4"/>
  <c r="W325" i="4"/>
  <c r="X325" i="4"/>
  <c r="Y325" i="4"/>
  <c r="Z325" i="4"/>
  <c r="AA325" i="4"/>
  <c r="T326" i="4"/>
  <c r="U326" i="4"/>
  <c r="V326" i="4"/>
  <c r="W326" i="4"/>
  <c r="X326" i="4"/>
  <c r="Y326" i="4"/>
  <c r="Z326" i="4"/>
  <c r="AA326" i="4"/>
  <c r="T327" i="4"/>
  <c r="U327" i="4"/>
  <c r="V327" i="4"/>
  <c r="W327" i="4"/>
  <c r="X327" i="4"/>
  <c r="Y327" i="4"/>
  <c r="Z327" i="4"/>
  <c r="AA327" i="4"/>
  <c r="T328" i="4"/>
  <c r="U328" i="4"/>
  <c r="V328" i="4"/>
  <c r="W328" i="4"/>
  <c r="X328" i="4"/>
  <c r="Y328" i="4"/>
  <c r="Z328" i="4"/>
  <c r="AA328" i="4"/>
  <c r="T329" i="4"/>
  <c r="U329" i="4"/>
  <c r="V329" i="4"/>
  <c r="W329" i="4"/>
  <c r="X329" i="4"/>
  <c r="Y329" i="4"/>
  <c r="Z329" i="4"/>
  <c r="AA329" i="4"/>
  <c r="T330" i="4"/>
  <c r="U330" i="4"/>
  <c r="V330" i="4"/>
  <c r="W330" i="4"/>
  <c r="X330" i="4"/>
  <c r="Y330" i="4"/>
  <c r="Z330" i="4"/>
  <c r="AA330" i="4"/>
  <c r="T331" i="4"/>
  <c r="U331" i="4"/>
  <c r="V331" i="4"/>
  <c r="W331" i="4"/>
  <c r="X331" i="4"/>
  <c r="Y331" i="4"/>
  <c r="Z331" i="4"/>
  <c r="AA331" i="4"/>
  <c r="T332" i="4"/>
  <c r="U332" i="4"/>
  <c r="V332" i="4"/>
  <c r="W332" i="4"/>
  <c r="X332" i="4"/>
  <c r="Y332" i="4"/>
  <c r="Z332" i="4"/>
  <c r="AA332" i="4"/>
  <c r="T333" i="4"/>
  <c r="U333" i="4"/>
  <c r="V333" i="4"/>
  <c r="W333" i="4"/>
  <c r="X333" i="4"/>
  <c r="Y333" i="4"/>
  <c r="Z333" i="4"/>
  <c r="AA333" i="4"/>
  <c r="T334" i="4"/>
  <c r="U334" i="4"/>
  <c r="V334" i="4"/>
  <c r="W334" i="4"/>
  <c r="X334" i="4"/>
  <c r="Y334" i="4"/>
  <c r="Z334" i="4"/>
  <c r="AA334" i="4"/>
  <c r="T335" i="4"/>
  <c r="U335" i="4"/>
  <c r="V335" i="4"/>
  <c r="W335" i="4"/>
  <c r="X335" i="4"/>
  <c r="Y335" i="4"/>
  <c r="Z335" i="4"/>
  <c r="AA335" i="4"/>
  <c r="T336" i="4"/>
  <c r="U336" i="4"/>
  <c r="V336" i="4"/>
  <c r="W336" i="4"/>
  <c r="X336" i="4"/>
  <c r="Y336" i="4"/>
  <c r="Z336" i="4"/>
  <c r="AA336" i="4"/>
  <c r="T337" i="4"/>
  <c r="U337" i="4"/>
  <c r="V337" i="4"/>
  <c r="W337" i="4"/>
  <c r="X337" i="4"/>
  <c r="Y337" i="4"/>
  <c r="Z337" i="4"/>
  <c r="AA337" i="4"/>
  <c r="T338" i="4"/>
  <c r="U338" i="4"/>
  <c r="V338" i="4"/>
  <c r="W338" i="4"/>
  <c r="X338" i="4"/>
  <c r="Y338" i="4"/>
  <c r="Z338" i="4"/>
  <c r="AA338" i="4"/>
  <c r="T339" i="4"/>
  <c r="U339" i="4"/>
  <c r="V339" i="4"/>
  <c r="W339" i="4"/>
  <c r="X339" i="4"/>
  <c r="Y339" i="4"/>
  <c r="Z339" i="4"/>
  <c r="AA339" i="4"/>
  <c r="T340" i="4"/>
  <c r="U340" i="4"/>
  <c r="V340" i="4"/>
  <c r="W340" i="4"/>
  <c r="X340" i="4"/>
  <c r="Y340" i="4"/>
  <c r="Z340" i="4"/>
  <c r="AA340" i="4"/>
  <c r="T341" i="4"/>
  <c r="U341" i="4"/>
  <c r="V341" i="4"/>
  <c r="W341" i="4"/>
  <c r="X341" i="4"/>
  <c r="Y341" i="4"/>
  <c r="Z341" i="4"/>
  <c r="AA341" i="4"/>
  <c r="T342" i="4"/>
  <c r="U342" i="4"/>
  <c r="V342" i="4"/>
  <c r="W342" i="4"/>
  <c r="X342" i="4"/>
  <c r="Y342" i="4"/>
  <c r="Z342" i="4"/>
  <c r="AA342" i="4"/>
  <c r="T343" i="4"/>
  <c r="U343" i="4"/>
  <c r="V343" i="4"/>
  <c r="W343" i="4"/>
  <c r="X343" i="4"/>
  <c r="Y343" i="4"/>
  <c r="Z343" i="4"/>
  <c r="AA343" i="4"/>
  <c r="T344" i="4"/>
  <c r="U344" i="4"/>
  <c r="V344" i="4"/>
  <c r="W344" i="4"/>
  <c r="X344" i="4"/>
  <c r="Y344" i="4"/>
  <c r="Z344" i="4"/>
  <c r="AA344" i="4"/>
  <c r="T345" i="4"/>
  <c r="U345" i="4"/>
  <c r="V345" i="4"/>
  <c r="W345" i="4"/>
  <c r="X345" i="4"/>
  <c r="Y345" i="4"/>
  <c r="Z345" i="4"/>
  <c r="AA345" i="4"/>
  <c r="T346" i="4"/>
  <c r="U346" i="4"/>
  <c r="V346" i="4"/>
  <c r="W346" i="4"/>
  <c r="X346" i="4"/>
  <c r="Y346" i="4"/>
  <c r="Z346" i="4"/>
  <c r="AA346" i="4"/>
  <c r="T347" i="4"/>
  <c r="U347" i="4"/>
  <c r="V347" i="4"/>
  <c r="W347" i="4"/>
  <c r="X347" i="4"/>
  <c r="Y347" i="4"/>
  <c r="Z347" i="4"/>
  <c r="AA347" i="4"/>
  <c r="T348" i="4"/>
  <c r="U348" i="4"/>
  <c r="V348" i="4"/>
  <c r="W348" i="4"/>
  <c r="X348" i="4"/>
  <c r="Y348" i="4"/>
  <c r="Z348" i="4"/>
  <c r="AA348" i="4"/>
  <c r="T349" i="4"/>
  <c r="U349" i="4"/>
  <c r="V349" i="4"/>
  <c r="W349" i="4"/>
  <c r="X349" i="4"/>
  <c r="Y349" i="4"/>
  <c r="Z349" i="4"/>
  <c r="AA349" i="4"/>
  <c r="T350" i="4"/>
  <c r="U350" i="4"/>
  <c r="V350" i="4"/>
  <c r="W350" i="4"/>
  <c r="X350" i="4"/>
  <c r="Y350" i="4"/>
  <c r="Z350" i="4"/>
  <c r="AA350" i="4"/>
  <c r="T351" i="4"/>
  <c r="U351" i="4"/>
  <c r="V351" i="4"/>
  <c r="W351" i="4"/>
  <c r="X351" i="4"/>
  <c r="Y351" i="4"/>
  <c r="Z351" i="4"/>
  <c r="AA351" i="4"/>
  <c r="T352" i="4"/>
  <c r="U352" i="4"/>
  <c r="V352" i="4"/>
  <c r="W352" i="4"/>
  <c r="X352" i="4"/>
  <c r="Y352" i="4"/>
  <c r="Z352" i="4"/>
  <c r="AA352" i="4"/>
  <c r="T353" i="4"/>
  <c r="U353" i="4"/>
  <c r="V353" i="4"/>
  <c r="W353" i="4"/>
  <c r="X353" i="4"/>
  <c r="Y353" i="4"/>
  <c r="Z353" i="4"/>
  <c r="AA353" i="4"/>
  <c r="T354" i="4"/>
  <c r="U354" i="4"/>
  <c r="V354" i="4"/>
  <c r="W354" i="4"/>
  <c r="X354" i="4"/>
  <c r="Y354" i="4"/>
  <c r="Z354" i="4"/>
  <c r="AA354" i="4"/>
  <c r="T355" i="4"/>
  <c r="U355" i="4"/>
  <c r="V355" i="4"/>
  <c r="W355" i="4"/>
  <c r="X355" i="4"/>
  <c r="Y355" i="4"/>
  <c r="Z355" i="4"/>
  <c r="AA355" i="4"/>
  <c r="T356" i="4"/>
  <c r="U356" i="4"/>
  <c r="V356" i="4"/>
  <c r="W356" i="4"/>
  <c r="X356" i="4"/>
  <c r="Y356" i="4"/>
  <c r="Z356" i="4"/>
  <c r="AA356" i="4"/>
  <c r="T357" i="4"/>
  <c r="U357" i="4"/>
  <c r="V357" i="4"/>
  <c r="W357" i="4"/>
  <c r="X357" i="4"/>
  <c r="Y357" i="4"/>
  <c r="Z357" i="4"/>
  <c r="AA357" i="4"/>
  <c r="T358" i="4"/>
  <c r="U358" i="4"/>
  <c r="V358" i="4"/>
  <c r="W358" i="4"/>
  <c r="X358" i="4"/>
  <c r="Y358" i="4"/>
  <c r="Z358" i="4"/>
  <c r="AA358" i="4"/>
  <c r="T359" i="4"/>
  <c r="U359" i="4"/>
  <c r="V359" i="4"/>
  <c r="W359" i="4"/>
  <c r="X359" i="4"/>
  <c r="Y359" i="4"/>
  <c r="Z359" i="4"/>
  <c r="AA359" i="4"/>
  <c r="T360" i="4"/>
  <c r="U360" i="4"/>
  <c r="V360" i="4"/>
  <c r="W360" i="4"/>
  <c r="X360" i="4"/>
  <c r="Y360" i="4"/>
  <c r="Z360" i="4"/>
  <c r="AA360" i="4"/>
  <c r="T361" i="4"/>
  <c r="U361" i="4"/>
  <c r="V361" i="4"/>
  <c r="W361" i="4"/>
  <c r="X361" i="4"/>
  <c r="Y361" i="4"/>
  <c r="Z361" i="4"/>
  <c r="AA361" i="4"/>
  <c r="T362" i="4"/>
  <c r="U362" i="4"/>
  <c r="V362" i="4"/>
  <c r="W362" i="4"/>
  <c r="X362" i="4"/>
  <c r="Y362" i="4"/>
  <c r="Z362" i="4"/>
  <c r="AA362" i="4"/>
  <c r="T363" i="4"/>
  <c r="U363" i="4"/>
  <c r="V363" i="4"/>
  <c r="W363" i="4"/>
  <c r="X363" i="4"/>
  <c r="Y363" i="4"/>
  <c r="Z363" i="4"/>
  <c r="AA363" i="4"/>
  <c r="T364" i="4"/>
  <c r="U364" i="4"/>
  <c r="V364" i="4"/>
  <c r="W364" i="4"/>
  <c r="X364" i="4"/>
  <c r="Y364" i="4"/>
  <c r="Z364" i="4"/>
  <c r="AA364" i="4"/>
  <c r="T365" i="4"/>
  <c r="U365" i="4"/>
  <c r="V365" i="4"/>
  <c r="W365" i="4"/>
  <c r="X365" i="4"/>
  <c r="Y365" i="4"/>
  <c r="Z365" i="4"/>
  <c r="AA365" i="4"/>
  <c r="T366" i="4"/>
  <c r="U366" i="4"/>
  <c r="V366" i="4"/>
  <c r="W366" i="4"/>
  <c r="X366" i="4"/>
  <c r="Y366" i="4"/>
  <c r="Z366" i="4"/>
  <c r="AA366" i="4"/>
  <c r="T367" i="4"/>
  <c r="U367" i="4"/>
  <c r="V367" i="4"/>
  <c r="W367" i="4"/>
  <c r="X367" i="4"/>
  <c r="Y367" i="4"/>
  <c r="Z367" i="4"/>
  <c r="AA367" i="4"/>
  <c r="T368" i="4"/>
  <c r="U368" i="4"/>
  <c r="V368" i="4"/>
  <c r="W368" i="4"/>
  <c r="X368" i="4"/>
  <c r="Y368" i="4"/>
  <c r="Z368" i="4"/>
  <c r="AA368" i="4"/>
  <c r="T369" i="4"/>
  <c r="U369" i="4"/>
  <c r="V369" i="4"/>
  <c r="W369" i="4"/>
  <c r="X369" i="4"/>
  <c r="Y369" i="4"/>
  <c r="Z369" i="4"/>
  <c r="AA369" i="4"/>
  <c r="T370" i="4"/>
  <c r="U370" i="4"/>
  <c r="V370" i="4"/>
  <c r="W370" i="4"/>
  <c r="X370" i="4"/>
  <c r="Y370" i="4"/>
  <c r="Z370" i="4"/>
  <c r="AA370" i="4"/>
  <c r="T371" i="4"/>
  <c r="U371" i="4"/>
  <c r="V371" i="4"/>
  <c r="W371" i="4"/>
  <c r="X371" i="4"/>
  <c r="Y371" i="4"/>
  <c r="Z371" i="4"/>
  <c r="AA371" i="4"/>
  <c r="T372" i="4"/>
  <c r="U372" i="4"/>
  <c r="V372" i="4"/>
  <c r="W372" i="4"/>
  <c r="X372" i="4"/>
  <c r="Y372" i="4"/>
  <c r="Z372" i="4"/>
  <c r="AA372" i="4"/>
  <c r="T373" i="4"/>
  <c r="U373" i="4"/>
  <c r="V373" i="4"/>
  <c r="W373" i="4"/>
  <c r="X373" i="4"/>
  <c r="Y373" i="4"/>
  <c r="Z373" i="4"/>
  <c r="AA373" i="4"/>
  <c r="T374" i="4"/>
  <c r="U374" i="4"/>
  <c r="V374" i="4"/>
  <c r="W374" i="4"/>
  <c r="X374" i="4"/>
  <c r="Y374" i="4"/>
  <c r="Z374" i="4"/>
  <c r="AA374" i="4"/>
  <c r="T375" i="4"/>
  <c r="U375" i="4"/>
  <c r="V375" i="4"/>
  <c r="W375" i="4"/>
  <c r="X375" i="4"/>
  <c r="Y375" i="4"/>
  <c r="Z375" i="4"/>
  <c r="AA375" i="4"/>
  <c r="T376" i="4"/>
  <c r="U376" i="4"/>
  <c r="V376" i="4"/>
  <c r="W376" i="4"/>
  <c r="X376" i="4"/>
  <c r="Y376" i="4"/>
  <c r="Z376" i="4"/>
  <c r="AA376" i="4"/>
  <c r="T377" i="4"/>
  <c r="U377" i="4"/>
  <c r="V377" i="4"/>
  <c r="W377" i="4"/>
  <c r="X377" i="4"/>
  <c r="Y377" i="4"/>
  <c r="Z377" i="4"/>
  <c r="AA377" i="4"/>
  <c r="T378" i="4"/>
  <c r="U378" i="4"/>
  <c r="V378" i="4"/>
  <c r="W378" i="4"/>
  <c r="X378" i="4"/>
  <c r="Y378" i="4"/>
  <c r="Z378" i="4"/>
  <c r="AA378" i="4"/>
  <c r="T379" i="4"/>
  <c r="U379" i="4"/>
  <c r="V379" i="4"/>
  <c r="W379" i="4"/>
  <c r="X379" i="4"/>
  <c r="Y379" i="4"/>
  <c r="Z379" i="4"/>
  <c r="AA379" i="4"/>
  <c r="T380" i="4"/>
  <c r="U380" i="4"/>
  <c r="V380" i="4"/>
  <c r="W380" i="4"/>
  <c r="X380" i="4"/>
  <c r="Y380" i="4"/>
  <c r="Z380" i="4"/>
  <c r="AA380" i="4"/>
  <c r="T381" i="4"/>
  <c r="U381" i="4"/>
  <c r="V381" i="4"/>
  <c r="W381" i="4"/>
  <c r="X381" i="4"/>
  <c r="Y381" i="4"/>
  <c r="Z381" i="4"/>
  <c r="AA381" i="4"/>
  <c r="T382" i="4"/>
  <c r="U382" i="4"/>
  <c r="V382" i="4"/>
  <c r="W382" i="4"/>
  <c r="X382" i="4"/>
  <c r="Y382" i="4"/>
  <c r="Z382" i="4"/>
  <c r="AA382" i="4"/>
  <c r="T383" i="4"/>
  <c r="U383" i="4"/>
  <c r="V383" i="4"/>
  <c r="W383" i="4"/>
  <c r="X383" i="4"/>
  <c r="Y383" i="4"/>
  <c r="Z383" i="4"/>
  <c r="AA383" i="4"/>
  <c r="T384" i="4"/>
  <c r="U384" i="4"/>
  <c r="V384" i="4"/>
  <c r="W384" i="4"/>
  <c r="X384" i="4"/>
  <c r="Y384" i="4"/>
  <c r="Z384" i="4"/>
  <c r="AA384" i="4"/>
  <c r="T385" i="4"/>
  <c r="U385" i="4"/>
  <c r="V385" i="4"/>
  <c r="W385" i="4"/>
  <c r="X385" i="4"/>
  <c r="Y385" i="4"/>
  <c r="Z385" i="4"/>
  <c r="AA385" i="4"/>
  <c r="T386" i="4"/>
  <c r="U386" i="4"/>
  <c r="V386" i="4"/>
  <c r="W386" i="4"/>
  <c r="X386" i="4"/>
  <c r="Y386" i="4"/>
  <c r="Z386" i="4"/>
  <c r="AA386" i="4"/>
  <c r="T387" i="4"/>
  <c r="U387" i="4"/>
  <c r="V387" i="4"/>
  <c r="W387" i="4"/>
  <c r="X387" i="4"/>
  <c r="Y387" i="4"/>
  <c r="Z387" i="4"/>
  <c r="AA387" i="4"/>
  <c r="T388" i="4"/>
  <c r="U388" i="4"/>
  <c r="V388" i="4"/>
  <c r="W388" i="4"/>
  <c r="X388" i="4"/>
  <c r="Y388" i="4"/>
  <c r="Z388" i="4"/>
  <c r="AA388" i="4"/>
  <c r="T389" i="4"/>
  <c r="U389" i="4"/>
  <c r="V389" i="4"/>
  <c r="W389" i="4"/>
  <c r="X389" i="4"/>
  <c r="Y389" i="4"/>
  <c r="Z389" i="4"/>
  <c r="AA389" i="4"/>
  <c r="T390" i="4"/>
  <c r="U390" i="4"/>
  <c r="V390" i="4"/>
  <c r="W390" i="4"/>
  <c r="X390" i="4"/>
  <c r="Y390" i="4"/>
  <c r="Z390" i="4"/>
  <c r="AA390" i="4"/>
  <c r="T391" i="4"/>
  <c r="U391" i="4"/>
  <c r="V391" i="4"/>
  <c r="W391" i="4"/>
  <c r="X391" i="4"/>
  <c r="Y391" i="4"/>
  <c r="Z391" i="4"/>
  <c r="AA391" i="4"/>
  <c r="T392" i="4"/>
  <c r="U392" i="4"/>
  <c r="V392" i="4"/>
  <c r="W392" i="4"/>
  <c r="X392" i="4"/>
  <c r="Y392" i="4"/>
  <c r="Z392" i="4"/>
  <c r="AA392" i="4"/>
  <c r="T393" i="4"/>
  <c r="U393" i="4"/>
  <c r="V393" i="4"/>
  <c r="W393" i="4"/>
  <c r="X393" i="4"/>
  <c r="Y393" i="4"/>
  <c r="Z393" i="4"/>
  <c r="AA393" i="4"/>
  <c r="T394" i="4"/>
  <c r="U394" i="4"/>
  <c r="V394" i="4"/>
  <c r="W394" i="4"/>
  <c r="X394" i="4"/>
  <c r="Y394" i="4"/>
  <c r="Z394" i="4"/>
  <c r="AA394" i="4"/>
  <c r="T395" i="4"/>
  <c r="U395" i="4"/>
  <c r="V395" i="4"/>
  <c r="W395" i="4"/>
  <c r="X395" i="4"/>
  <c r="Y395" i="4"/>
  <c r="Z395" i="4"/>
  <c r="AA395" i="4"/>
  <c r="T396" i="4"/>
  <c r="U396" i="4"/>
  <c r="V396" i="4"/>
  <c r="W396" i="4"/>
  <c r="X396" i="4"/>
  <c r="Y396" i="4"/>
  <c r="Z396" i="4"/>
  <c r="AA396" i="4"/>
  <c r="T397" i="4"/>
  <c r="U397" i="4"/>
  <c r="V397" i="4"/>
  <c r="W397" i="4"/>
  <c r="X397" i="4"/>
  <c r="Y397" i="4"/>
  <c r="Z397" i="4"/>
  <c r="AA397" i="4"/>
  <c r="T398" i="4"/>
  <c r="U398" i="4"/>
  <c r="V398" i="4"/>
  <c r="W398" i="4"/>
  <c r="X398" i="4"/>
  <c r="Y398" i="4"/>
  <c r="Z398" i="4"/>
  <c r="AA398" i="4"/>
  <c r="T399" i="4"/>
  <c r="U399" i="4"/>
  <c r="V399" i="4"/>
  <c r="W399" i="4"/>
  <c r="X399" i="4"/>
  <c r="Y399" i="4"/>
  <c r="Z399" i="4"/>
  <c r="AA399" i="4"/>
  <c r="T400" i="4"/>
  <c r="U400" i="4"/>
  <c r="V400" i="4"/>
  <c r="W400" i="4"/>
  <c r="X400" i="4"/>
  <c r="Y400" i="4"/>
  <c r="Z400" i="4"/>
  <c r="AA400" i="4"/>
  <c r="T401" i="4"/>
  <c r="U401" i="4"/>
  <c r="V401" i="4"/>
  <c r="W401" i="4"/>
  <c r="X401" i="4"/>
  <c r="Y401" i="4"/>
  <c r="Z401" i="4"/>
  <c r="AA401" i="4"/>
  <c r="T402" i="4"/>
  <c r="U402" i="4"/>
  <c r="V402" i="4"/>
  <c r="W402" i="4"/>
  <c r="X402" i="4"/>
  <c r="Y402" i="4"/>
  <c r="Z402" i="4"/>
  <c r="AA402" i="4"/>
  <c r="T403" i="4"/>
  <c r="U403" i="4"/>
  <c r="V403" i="4"/>
  <c r="W403" i="4"/>
  <c r="X403" i="4"/>
  <c r="Y403" i="4"/>
  <c r="Z403" i="4"/>
  <c r="AA403" i="4"/>
  <c r="T404" i="4"/>
  <c r="U404" i="4"/>
  <c r="V404" i="4"/>
  <c r="W404" i="4"/>
  <c r="X404" i="4"/>
  <c r="Y404" i="4"/>
  <c r="Z404" i="4"/>
  <c r="AA404" i="4"/>
  <c r="T405" i="4"/>
  <c r="U405" i="4"/>
  <c r="V405" i="4"/>
  <c r="W405" i="4"/>
  <c r="X405" i="4"/>
  <c r="Y405" i="4"/>
  <c r="Z405" i="4"/>
  <c r="AA405" i="4"/>
  <c r="T406" i="4"/>
  <c r="U406" i="4"/>
  <c r="V406" i="4"/>
  <c r="W406" i="4"/>
  <c r="X406" i="4"/>
  <c r="Y406" i="4"/>
  <c r="Z406" i="4"/>
  <c r="AA406" i="4"/>
  <c r="T407" i="4"/>
  <c r="U407" i="4"/>
  <c r="V407" i="4"/>
  <c r="W407" i="4"/>
  <c r="X407" i="4"/>
  <c r="Y407" i="4"/>
  <c r="Z407" i="4"/>
  <c r="AA407" i="4"/>
  <c r="T408" i="4"/>
  <c r="U408" i="4"/>
  <c r="V408" i="4"/>
  <c r="W408" i="4"/>
  <c r="X408" i="4"/>
  <c r="Y408" i="4"/>
  <c r="Z408" i="4"/>
  <c r="AA408" i="4"/>
  <c r="T409" i="4"/>
  <c r="U409" i="4"/>
  <c r="V409" i="4"/>
  <c r="W409" i="4"/>
  <c r="X409" i="4"/>
  <c r="Y409" i="4"/>
  <c r="Z409" i="4"/>
  <c r="AA409" i="4"/>
  <c r="T410" i="4"/>
  <c r="U410" i="4"/>
  <c r="V410" i="4"/>
  <c r="W410" i="4"/>
  <c r="X410" i="4"/>
  <c r="Y410" i="4"/>
  <c r="Z410" i="4"/>
  <c r="AA410" i="4"/>
  <c r="T411" i="4"/>
  <c r="U411" i="4"/>
  <c r="V411" i="4"/>
  <c r="W411" i="4"/>
  <c r="X411" i="4"/>
  <c r="Y411" i="4"/>
  <c r="Z411" i="4"/>
  <c r="AA411" i="4"/>
  <c r="T412" i="4"/>
  <c r="U412" i="4"/>
  <c r="V412" i="4"/>
  <c r="W412" i="4"/>
  <c r="X412" i="4"/>
  <c r="Y412" i="4"/>
  <c r="Z412" i="4"/>
  <c r="AA412" i="4"/>
  <c r="S214" i="4"/>
  <c r="S215" i="4"/>
  <c r="S216" i="4"/>
  <c r="S217" i="4"/>
  <c r="S218" i="4"/>
  <c r="S219" i="4"/>
  <c r="S220" i="4"/>
  <c r="S221" i="4"/>
  <c r="S420" i="4" s="1"/>
  <c r="S222" i="4"/>
  <c r="S223" i="4"/>
  <c r="S224" i="4"/>
  <c r="S225" i="4"/>
  <c r="S226" i="4"/>
  <c r="S227" i="4"/>
  <c r="S228" i="4"/>
  <c r="S229" i="4"/>
  <c r="S230" i="4"/>
  <c r="S231" i="4"/>
  <c r="S232" i="4"/>
  <c r="S233" i="4"/>
  <c r="S234" i="4"/>
  <c r="S235" i="4"/>
  <c r="S236" i="4"/>
  <c r="S237" i="4"/>
  <c r="S238" i="4"/>
  <c r="S239" i="4"/>
  <c r="S240" i="4"/>
  <c r="S241" i="4"/>
  <c r="S242" i="4"/>
  <c r="S243" i="4"/>
  <c r="S244" i="4"/>
  <c r="S245" i="4"/>
  <c r="S246" i="4"/>
  <c r="S247" i="4"/>
  <c r="S248" i="4"/>
  <c r="S249" i="4"/>
  <c r="S250" i="4"/>
  <c r="S251" i="4"/>
  <c r="S252" i="4"/>
  <c r="S253" i="4"/>
  <c r="S254" i="4"/>
  <c r="S255" i="4"/>
  <c r="S256" i="4"/>
  <c r="S257" i="4"/>
  <c r="S258" i="4"/>
  <c r="S259" i="4"/>
  <c r="S260" i="4"/>
  <c r="S261" i="4"/>
  <c r="S262" i="4"/>
  <c r="S263" i="4"/>
  <c r="S264" i="4"/>
  <c r="S265" i="4"/>
  <c r="S266" i="4"/>
  <c r="S267" i="4"/>
  <c r="S268" i="4"/>
  <c r="S269" i="4"/>
  <c r="S270" i="4"/>
  <c r="S271" i="4"/>
  <c r="S272" i="4"/>
  <c r="S273" i="4"/>
  <c r="S274" i="4"/>
  <c r="S275" i="4"/>
  <c r="S276" i="4"/>
  <c r="S277" i="4"/>
  <c r="S278" i="4"/>
  <c r="S279" i="4"/>
  <c r="S280" i="4"/>
  <c r="S281" i="4"/>
  <c r="S282" i="4"/>
  <c r="S283" i="4"/>
  <c r="S284" i="4"/>
  <c r="S285" i="4"/>
  <c r="S286" i="4"/>
  <c r="S287" i="4"/>
  <c r="S288" i="4"/>
  <c r="S289" i="4"/>
  <c r="S290" i="4"/>
  <c r="S291" i="4"/>
  <c r="S292" i="4"/>
  <c r="S293" i="4"/>
  <c r="S294" i="4"/>
  <c r="S295" i="4"/>
  <c r="S296" i="4"/>
  <c r="S297" i="4"/>
  <c r="S298" i="4"/>
  <c r="S299" i="4"/>
  <c r="S300" i="4"/>
  <c r="S301" i="4"/>
  <c r="S302" i="4"/>
  <c r="S303" i="4"/>
  <c r="S304" i="4"/>
  <c r="S305" i="4"/>
  <c r="S306" i="4"/>
  <c r="S307" i="4"/>
  <c r="S308" i="4"/>
  <c r="S309" i="4"/>
  <c r="S310" i="4"/>
  <c r="S311" i="4"/>
  <c r="S312" i="4"/>
  <c r="S313" i="4"/>
  <c r="S314" i="4"/>
  <c r="S315" i="4"/>
  <c r="S316" i="4"/>
  <c r="S317" i="4"/>
  <c r="S318" i="4"/>
  <c r="S319" i="4"/>
  <c r="S320" i="4"/>
  <c r="S321" i="4"/>
  <c r="S322" i="4"/>
  <c r="S323" i="4"/>
  <c r="S324" i="4"/>
  <c r="S325" i="4"/>
  <c r="S326" i="4"/>
  <c r="S327" i="4"/>
  <c r="S328" i="4"/>
  <c r="S329" i="4"/>
  <c r="S330" i="4"/>
  <c r="S331" i="4"/>
  <c r="S332" i="4"/>
  <c r="S333" i="4"/>
  <c r="S334" i="4"/>
  <c r="S335" i="4"/>
  <c r="S336" i="4"/>
  <c r="S337" i="4"/>
  <c r="S338" i="4"/>
  <c r="S339" i="4"/>
  <c r="S340" i="4"/>
  <c r="S341" i="4"/>
  <c r="S342" i="4"/>
  <c r="S343" i="4"/>
  <c r="S344" i="4"/>
  <c r="S345" i="4"/>
  <c r="S346" i="4"/>
  <c r="S347" i="4"/>
  <c r="S348" i="4"/>
  <c r="S349" i="4"/>
  <c r="S350" i="4"/>
  <c r="S351" i="4"/>
  <c r="S352" i="4"/>
  <c r="S353" i="4"/>
  <c r="S354" i="4"/>
  <c r="S355" i="4"/>
  <c r="S356" i="4"/>
  <c r="S357" i="4"/>
  <c r="S358" i="4"/>
  <c r="S359" i="4"/>
  <c r="S360" i="4"/>
  <c r="S361" i="4"/>
  <c r="S362" i="4"/>
  <c r="S363" i="4"/>
  <c r="S364" i="4"/>
  <c r="S365" i="4"/>
  <c r="S366" i="4"/>
  <c r="S367" i="4"/>
  <c r="S368" i="4"/>
  <c r="S369" i="4"/>
  <c r="S370" i="4"/>
  <c r="S371" i="4"/>
  <c r="S372" i="4"/>
  <c r="S373" i="4"/>
  <c r="S374" i="4"/>
  <c r="S375" i="4"/>
  <c r="S376" i="4"/>
  <c r="S377" i="4"/>
  <c r="S378" i="4"/>
  <c r="S379" i="4"/>
  <c r="S380" i="4"/>
  <c r="S381" i="4"/>
  <c r="S382" i="4"/>
  <c r="S383" i="4"/>
  <c r="S384" i="4"/>
  <c r="S385" i="4"/>
  <c r="S386" i="4"/>
  <c r="S387" i="4"/>
  <c r="S388" i="4"/>
  <c r="S389" i="4"/>
  <c r="S390" i="4"/>
  <c r="S391" i="4"/>
  <c r="S392" i="4"/>
  <c r="S393" i="4"/>
  <c r="S394" i="4"/>
  <c r="S395" i="4"/>
  <c r="S396" i="4"/>
  <c r="S397" i="4"/>
  <c r="S398" i="4"/>
  <c r="S399" i="4"/>
  <c r="S400" i="4"/>
  <c r="S401" i="4"/>
  <c r="S402" i="4"/>
  <c r="S403" i="4"/>
  <c r="S404" i="4"/>
  <c r="S405" i="4"/>
  <c r="S406" i="4"/>
  <c r="S407" i="4"/>
  <c r="S408" i="4"/>
  <c r="S409" i="4"/>
  <c r="S410" i="4"/>
  <c r="S411" i="4"/>
  <c r="S412" i="4"/>
  <c r="S213" i="4"/>
  <c r="F213" i="4"/>
  <c r="G213" i="4"/>
  <c r="H213" i="4"/>
  <c r="I213" i="4"/>
  <c r="J213" i="4"/>
  <c r="K213" i="4"/>
  <c r="L213" i="4"/>
  <c r="M213" i="4"/>
  <c r="F214" i="4"/>
  <c r="G214" i="4"/>
  <c r="H214" i="4"/>
  <c r="I214" i="4"/>
  <c r="J214" i="4"/>
  <c r="K214" i="4"/>
  <c r="L214" i="4"/>
  <c r="M214" i="4"/>
  <c r="F215" i="4"/>
  <c r="G215" i="4"/>
  <c r="H215" i="4"/>
  <c r="I215" i="4"/>
  <c r="J215" i="4"/>
  <c r="K215" i="4"/>
  <c r="L215" i="4"/>
  <c r="M215" i="4"/>
  <c r="F216" i="4"/>
  <c r="G216" i="4"/>
  <c r="H216" i="4"/>
  <c r="I216" i="4"/>
  <c r="J216" i="4"/>
  <c r="K216" i="4"/>
  <c r="L216" i="4"/>
  <c r="M216" i="4"/>
  <c r="F217" i="4"/>
  <c r="G217" i="4"/>
  <c r="H217" i="4"/>
  <c r="I217" i="4"/>
  <c r="J217" i="4"/>
  <c r="K217" i="4"/>
  <c r="L217" i="4"/>
  <c r="M217" i="4"/>
  <c r="F218" i="4"/>
  <c r="G218" i="4"/>
  <c r="H218" i="4"/>
  <c r="I218" i="4"/>
  <c r="J218" i="4"/>
  <c r="K218" i="4"/>
  <c r="L218" i="4"/>
  <c r="M218" i="4"/>
  <c r="F219" i="4"/>
  <c r="G219" i="4"/>
  <c r="H219" i="4"/>
  <c r="I219" i="4"/>
  <c r="J219" i="4"/>
  <c r="K219" i="4"/>
  <c r="L219" i="4"/>
  <c r="M219" i="4"/>
  <c r="F220" i="4"/>
  <c r="G220" i="4"/>
  <c r="H220" i="4"/>
  <c r="I220" i="4"/>
  <c r="J220" i="4"/>
  <c r="K220" i="4"/>
  <c r="L220" i="4"/>
  <c r="M220" i="4"/>
  <c r="F221" i="4"/>
  <c r="G221" i="4"/>
  <c r="H221" i="4"/>
  <c r="I221" i="4"/>
  <c r="J221" i="4"/>
  <c r="K221" i="4"/>
  <c r="L221" i="4"/>
  <c r="M221" i="4"/>
  <c r="F222" i="4"/>
  <c r="G222" i="4"/>
  <c r="H222" i="4"/>
  <c r="I222" i="4"/>
  <c r="J222" i="4"/>
  <c r="K222" i="4"/>
  <c r="L222" i="4"/>
  <c r="M222" i="4"/>
  <c r="F223" i="4"/>
  <c r="G223" i="4"/>
  <c r="H223" i="4"/>
  <c r="I223" i="4"/>
  <c r="J223" i="4"/>
  <c r="K223" i="4"/>
  <c r="L223" i="4"/>
  <c r="M223" i="4"/>
  <c r="F224" i="4"/>
  <c r="G224" i="4"/>
  <c r="H224" i="4"/>
  <c r="I224" i="4"/>
  <c r="J224" i="4"/>
  <c r="K224" i="4"/>
  <c r="L224" i="4"/>
  <c r="M224" i="4"/>
  <c r="F225" i="4"/>
  <c r="G225" i="4"/>
  <c r="H225" i="4"/>
  <c r="I225" i="4"/>
  <c r="J225" i="4"/>
  <c r="K225" i="4"/>
  <c r="L225" i="4"/>
  <c r="M225" i="4"/>
  <c r="F226" i="4"/>
  <c r="G226" i="4"/>
  <c r="H226" i="4"/>
  <c r="I226" i="4"/>
  <c r="J226" i="4"/>
  <c r="K226" i="4"/>
  <c r="L226" i="4"/>
  <c r="M226" i="4"/>
  <c r="F227" i="4"/>
  <c r="G227" i="4"/>
  <c r="H227" i="4"/>
  <c r="I227" i="4"/>
  <c r="J227" i="4"/>
  <c r="K227" i="4"/>
  <c r="L227" i="4"/>
  <c r="M227" i="4"/>
  <c r="F228" i="4"/>
  <c r="G228" i="4"/>
  <c r="H228" i="4"/>
  <c r="I228" i="4"/>
  <c r="J228" i="4"/>
  <c r="K228" i="4"/>
  <c r="L228" i="4"/>
  <c r="M228" i="4"/>
  <c r="F229" i="4"/>
  <c r="G229" i="4"/>
  <c r="H229" i="4"/>
  <c r="I229" i="4"/>
  <c r="J229" i="4"/>
  <c r="K229" i="4"/>
  <c r="L229" i="4"/>
  <c r="M229" i="4"/>
  <c r="F230" i="4"/>
  <c r="G230" i="4"/>
  <c r="H230" i="4"/>
  <c r="I230" i="4"/>
  <c r="J230" i="4"/>
  <c r="K230" i="4"/>
  <c r="L230" i="4"/>
  <c r="M230" i="4"/>
  <c r="F231" i="4"/>
  <c r="G231" i="4"/>
  <c r="H231" i="4"/>
  <c r="I231" i="4"/>
  <c r="J231" i="4"/>
  <c r="K231" i="4"/>
  <c r="L231" i="4"/>
  <c r="M231" i="4"/>
  <c r="F232" i="4"/>
  <c r="G232" i="4"/>
  <c r="H232" i="4"/>
  <c r="I232" i="4"/>
  <c r="J232" i="4"/>
  <c r="K232" i="4"/>
  <c r="L232" i="4"/>
  <c r="M232" i="4"/>
  <c r="F233" i="4"/>
  <c r="G233" i="4"/>
  <c r="H233" i="4"/>
  <c r="I233" i="4"/>
  <c r="J233" i="4"/>
  <c r="K233" i="4"/>
  <c r="L233" i="4"/>
  <c r="M233" i="4"/>
  <c r="F234" i="4"/>
  <c r="G234" i="4"/>
  <c r="H234" i="4"/>
  <c r="I234" i="4"/>
  <c r="J234" i="4"/>
  <c r="K234" i="4"/>
  <c r="L234" i="4"/>
  <c r="M234" i="4"/>
  <c r="F235" i="4"/>
  <c r="G235" i="4"/>
  <c r="H235" i="4"/>
  <c r="I235" i="4"/>
  <c r="J235" i="4"/>
  <c r="K235" i="4"/>
  <c r="L235" i="4"/>
  <c r="M235" i="4"/>
  <c r="F236" i="4"/>
  <c r="G236" i="4"/>
  <c r="H236" i="4"/>
  <c r="I236" i="4"/>
  <c r="J236" i="4"/>
  <c r="K236" i="4"/>
  <c r="L236" i="4"/>
  <c r="M236" i="4"/>
  <c r="F237" i="4"/>
  <c r="G237" i="4"/>
  <c r="H237" i="4"/>
  <c r="I237" i="4"/>
  <c r="J237" i="4"/>
  <c r="K237" i="4"/>
  <c r="L237" i="4"/>
  <c r="M237" i="4"/>
  <c r="F238" i="4"/>
  <c r="G238" i="4"/>
  <c r="H238" i="4"/>
  <c r="I238" i="4"/>
  <c r="J238" i="4"/>
  <c r="K238" i="4"/>
  <c r="L238" i="4"/>
  <c r="M238" i="4"/>
  <c r="F239" i="4"/>
  <c r="G239" i="4"/>
  <c r="H239" i="4"/>
  <c r="I239" i="4"/>
  <c r="J239" i="4"/>
  <c r="K239" i="4"/>
  <c r="L239" i="4"/>
  <c r="M239" i="4"/>
  <c r="F240" i="4"/>
  <c r="G240" i="4"/>
  <c r="H240" i="4"/>
  <c r="I240" i="4"/>
  <c r="J240" i="4"/>
  <c r="K240" i="4"/>
  <c r="L240" i="4"/>
  <c r="M240" i="4"/>
  <c r="F241" i="4"/>
  <c r="G241" i="4"/>
  <c r="H241" i="4"/>
  <c r="I241" i="4"/>
  <c r="J241" i="4"/>
  <c r="K241" i="4"/>
  <c r="L241" i="4"/>
  <c r="M241" i="4"/>
  <c r="F242" i="4"/>
  <c r="G242" i="4"/>
  <c r="H242" i="4"/>
  <c r="I242" i="4"/>
  <c r="J242" i="4"/>
  <c r="K242" i="4"/>
  <c r="L242" i="4"/>
  <c r="M242" i="4"/>
  <c r="F243" i="4"/>
  <c r="G243" i="4"/>
  <c r="H243" i="4"/>
  <c r="I243" i="4"/>
  <c r="J243" i="4"/>
  <c r="K243" i="4"/>
  <c r="L243" i="4"/>
  <c r="M243" i="4"/>
  <c r="F244" i="4"/>
  <c r="G244" i="4"/>
  <c r="H244" i="4"/>
  <c r="I244" i="4"/>
  <c r="J244" i="4"/>
  <c r="K244" i="4"/>
  <c r="L244" i="4"/>
  <c r="M244" i="4"/>
  <c r="F245" i="4"/>
  <c r="G245" i="4"/>
  <c r="H245" i="4"/>
  <c r="I245" i="4"/>
  <c r="J245" i="4"/>
  <c r="K245" i="4"/>
  <c r="L245" i="4"/>
  <c r="M245" i="4"/>
  <c r="F246" i="4"/>
  <c r="G246" i="4"/>
  <c r="H246" i="4"/>
  <c r="I246" i="4"/>
  <c r="J246" i="4"/>
  <c r="K246" i="4"/>
  <c r="L246" i="4"/>
  <c r="M246" i="4"/>
  <c r="F247" i="4"/>
  <c r="G247" i="4"/>
  <c r="H247" i="4"/>
  <c r="I247" i="4"/>
  <c r="J247" i="4"/>
  <c r="K247" i="4"/>
  <c r="L247" i="4"/>
  <c r="M247" i="4"/>
  <c r="F248" i="4"/>
  <c r="G248" i="4"/>
  <c r="H248" i="4"/>
  <c r="I248" i="4"/>
  <c r="J248" i="4"/>
  <c r="K248" i="4"/>
  <c r="L248" i="4"/>
  <c r="M248" i="4"/>
  <c r="F249" i="4"/>
  <c r="G249" i="4"/>
  <c r="H249" i="4"/>
  <c r="I249" i="4"/>
  <c r="J249" i="4"/>
  <c r="K249" i="4"/>
  <c r="L249" i="4"/>
  <c r="M249" i="4"/>
  <c r="F250" i="4"/>
  <c r="G250" i="4"/>
  <c r="H250" i="4"/>
  <c r="I250" i="4"/>
  <c r="J250" i="4"/>
  <c r="K250" i="4"/>
  <c r="L250" i="4"/>
  <c r="M250" i="4"/>
  <c r="F251" i="4"/>
  <c r="G251" i="4"/>
  <c r="H251" i="4"/>
  <c r="I251" i="4"/>
  <c r="J251" i="4"/>
  <c r="K251" i="4"/>
  <c r="L251" i="4"/>
  <c r="M251" i="4"/>
  <c r="F252" i="4"/>
  <c r="G252" i="4"/>
  <c r="H252" i="4"/>
  <c r="I252" i="4"/>
  <c r="J252" i="4"/>
  <c r="K252" i="4"/>
  <c r="L252" i="4"/>
  <c r="M252" i="4"/>
  <c r="F253" i="4"/>
  <c r="G253" i="4"/>
  <c r="H253" i="4"/>
  <c r="I253" i="4"/>
  <c r="J253" i="4"/>
  <c r="K253" i="4"/>
  <c r="L253" i="4"/>
  <c r="M253" i="4"/>
  <c r="F254" i="4"/>
  <c r="G254" i="4"/>
  <c r="H254" i="4"/>
  <c r="I254" i="4"/>
  <c r="J254" i="4"/>
  <c r="K254" i="4"/>
  <c r="L254" i="4"/>
  <c r="M254" i="4"/>
  <c r="F255" i="4"/>
  <c r="G255" i="4"/>
  <c r="H255" i="4"/>
  <c r="I255" i="4"/>
  <c r="J255" i="4"/>
  <c r="K255" i="4"/>
  <c r="L255" i="4"/>
  <c r="M255" i="4"/>
  <c r="F256" i="4"/>
  <c r="G256" i="4"/>
  <c r="H256" i="4"/>
  <c r="I256" i="4"/>
  <c r="J256" i="4"/>
  <c r="K256" i="4"/>
  <c r="L256" i="4"/>
  <c r="M256" i="4"/>
  <c r="F257" i="4"/>
  <c r="G257" i="4"/>
  <c r="H257" i="4"/>
  <c r="I257" i="4"/>
  <c r="J257" i="4"/>
  <c r="K257" i="4"/>
  <c r="L257" i="4"/>
  <c r="M257" i="4"/>
  <c r="F258" i="4"/>
  <c r="G258" i="4"/>
  <c r="H258" i="4"/>
  <c r="I258" i="4"/>
  <c r="J258" i="4"/>
  <c r="K258" i="4"/>
  <c r="L258" i="4"/>
  <c r="M258" i="4"/>
  <c r="F259" i="4"/>
  <c r="G259" i="4"/>
  <c r="H259" i="4"/>
  <c r="I259" i="4"/>
  <c r="J259" i="4"/>
  <c r="K259" i="4"/>
  <c r="L259" i="4"/>
  <c r="M259" i="4"/>
  <c r="F260" i="4"/>
  <c r="G260" i="4"/>
  <c r="H260" i="4"/>
  <c r="I260" i="4"/>
  <c r="J260" i="4"/>
  <c r="K260" i="4"/>
  <c r="L260" i="4"/>
  <c r="M260" i="4"/>
  <c r="F261" i="4"/>
  <c r="G261" i="4"/>
  <c r="H261" i="4"/>
  <c r="I261" i="4"/>
  <c r="J261" i="4"/>
  <c r="K261" i="4"/>
  <c r="L261" i="4"/>
  <c r="M261" i="4"/>
  <c r="F262" i="4"/>
  <c r="G262" i="4"/>
  <c r="H262" i="4"/>
  <c r="I262" i="4"/>
  <c r="J262" i="4"/>
  <c r="K262" i="4"/>
  <c r="L262" i="4"/>
  <c r="M262" i="4"/>
  <c r="F263" i="4"/>
  <c r="G263" i="4"/>
  <c r="H263" i="4"/>
  <c r="I263" i="4"/>
  <c r="J263" i="4"/>
  <c r="K263" i="4"/>
  <c r="L263" i="4"/>
  <c r="M263" i="4"/>
  <c r="F264" i="4"/>
  <c r="G264" i="4"/>
  <c r="H264" i="4"/>
  <c r="I264" i="4"/>
  <c r="J264" i="4"/>
  <c r="K264" i="4"/>
  <c r="L264" i="4"/>
  <c r="M264" i="4"/>
  <c r="F265" i="4"/>
  <c r="G265" i="4"/>
  <c r="H265" i="4"/>
  <c r="I265" i="4"/>
  <c r="J265" i="4"/>
  <c r="K265" i="4"/>
  <c r="L265" i="4"/>
  <c r="M265" i="4"/>
  <c r="F266" i="4"/>
  <c r="G266" i="4"/>
  <c r="H266" i="4"/>
  <c r="I266" i="4"/>
  <c r="J266" i="4"/>
  <c r="K266" i="4"/>
  <c r="L266" i="4"/>
  <c r="M266" i="4"/>
  <c r="F267" i="4"/>
  <c r="G267" i="4"/>
  <c r="H267" i="4"/>
  <c r="I267" i="4"/>
  <c r="J267" i="4"/>
  <c r="K267" i="4"/>
  <c r="L267" i="4"/>
  <c r="M267" i="4"/>
  <c r="F268" i="4"/>
  <c r="G268" i="4"/>
  <c r="H268" i="4"/>
  <c r="I268" i="4"/>
  <c r="J268" i="4"/>
  <c r="K268" i="4"/>
  <c r="L268" i="4"/>
  <c r="M268" i="4"/>
  <c r="F269" i="4"/>
  <c r="G269" i="4"/>
  <c r="H269" i="4"/>
  <c r="I269" i="4"/>
  <c r="J269" i="4"/>
  <c r="K269" i="4"/>
  <c r="L269" i="4"/>
  <c r="M269" i="4"/>
  <c r="F270" i="4"/>
  <c r="G270" i="4"/>
  <c r="H270" i="4"/>
  <c r="I270" i="4"/>
  <c r="J270" i="4"/>
  <c r="K270" i="4"/>
  <c r="L270" i="4"/>
  <c r="M270" i="4"/>
  <c r="F271" i="4"/>
  <c r="G271" i="4"/>
  <c r="H271" i="4"/>
  <c r="I271" i="4"/>
  <c r="J271" i="4"/>
  <c r="K271" i="4"/>
  <c r="L271" i="4"/>
  <c r="M271" i="4"/>
  <c r="F272" i="4"/>
  <c r="G272" i="4"/>
  <c r="H272" i="4"/>
  <c r="I272" i="4"/>
  <c r="J272" i="4"/>
  <c r="K272" i="4"/>
  <c r="L272" i="4"/>
  <c r="M272" i="4"/>
  <c r="F273" i="4"/>
  <c r="G273" i="4"/>
  <c r="H273" i="4"/>
  <c r="I273" i="4"/>
  <c r="J273" i="4"/>
  <c r="K273" i="4"/>
  <c r="L273" i="4"/>
  <c r="M273" i="4"/>
  <c r="F274" i="4"/>
  <c r="G274" i="4"/>
  <c r="H274" i="4"/>
  <c r="I274" i="4"/>
  <c r="J274" i="4"/>
  <c r="K274" i="4"/>
  <c r="L274" i="4"/>
  <c r="M274" i="4"/>
  <c r="F275" i="4"/>
  <c r="G275" i="4"/>
  <c r="H275" i="4"/>
  <c r="I275" i="4"/>
  <c r="J275" i="4"/>
  <c r="K275" i="4"/>
  <c r="L275" i="4"/>
  <c r="M275" i="4"/>
  <c r="F276" i="4"/>
  <c r="G276" i="4"/>
  <c r="H276" i="4"/>
  <c r="I276" i="4"/>
  <c r="J276" i="4"/>
  <c r="K276" i="4"/>
  <c r="L276" i="4"/>
  <c r="M276" i="4"/>
  <c r="F277" i="4"/>
  <c r="G277" i="4"/>
  <c r="H277" i="4"/>
  <c r="I277" i="4"/>
  <c r="J277" i="4"/>
  <c r="K277" i="4"/>
  <c r="L277" i="4"/>
  <c r="M277" i="4"/>
  <c r="F278" i="4"/>
  <c r="G278" i="4"/>
  <c r="H278" i="4"/>
  <c r="I278" i="4"/>
  <c r="J278" i="4"/>
  <c r="K278" i="4"/>
  <c r="L278" i="4"/>
  <c r="M278" i="4"/>
  <c r="F279" i="4"/>
  <c r="G279" i="4"/>
  <c r="H279" i="4"/>
  <c r="I279" i="4"/>
  <c r="J279" i="4"/>
  <c r="K279" i="4"/>
  <c r="L279" i="4"/>
  <c r="M279" i="4"/>
  <c r="F280" i="4"/>
  <c r="G280" i="4"/>
  <c r="H280" i="4"/>
  <c r="I280" i="4"/>
  <c r="J280" i="4"/>
  <c r="K280" i="4"/>
  <c r="L280" i="4"/>
  <c r="M280" i="4"/>
  <c r="F281" i="4"/>
  <c r="G281" i="4"/>
  <c r="H281" i="4"/>
  <c r="I281" i="4"/>
  <c r="J281" i="4"/>
  <c r="K281" i="4"/>
  <c r="L281" i="4"/>
  <c r="M281" i="4"/>
  <c r="F282" i="4"/>
  <c r="G282" i="4"/>
  <c r="H282" i="4"/>
  <c r="I282" i="4"/>
  <c r="J282" i="4"/>
  <c r="K282" i="4"/>
  <c r="L282" i="4"/>
  <c r="M282" i="4"/>
  <c r="F283" i="4"/>
  <c r="G283" i="4"/>
  <c r="H283" i="4"/>
  <c r="I283" i="4"/>
  <c r="J283" i="4"/>
  <c r="K283" i="4"/>
  <c r="L283" i="4"/>
  <c r="M283" i="4"/>
  <c r="F284" i="4"/>
  <c r="G284" i="4"/>
  <c r="H284" i="4"/>
  <c r="I284" i="4"/>
  <c r="J284" i="4"/>
  <c r="K284" i="4"/>
  <c r="L284" i="4"/>
  <c r="M284" i="4"/>
  <c r="F285" i="4"/>
  <c r="G285" i="4"/>
  <c r="H285" i="4"/>
  <c r="I285" i="4"/>
  <c r="J285" i="4"/>
  <c r="K285" i="4"/>
  <c r="L285" i="4"/>
  <c r="M285" i="4"/>
  <c r="F286" i="4"/>
  <c r="G286" i="4"/>
  <c r="H286" i="4"/>
  <c r="I286" i="4"/>
  <c r="J286" i="4"/>
  <c r="K286" i="4"/>
  <c r="L286" i="4"/>
  <c r="M286" i="4"/>
  <c r="F287" i="4"/>
  <c r="G287" i="4"/>
  <c r="H287" i="4"/>
  <c r="I287" i="4"/>
  <c r="J287" i="4"/>
  <c r="K287" i="4"/>
  <c r="L287" i="4"/>
  <c r="M287" i="4"/>
  <c r="F288" i="4"/>
  <c r="G288" i="4"/>
  <c r="H288" i="4"/>
  <c r="I288" i="4"/>
  <c r="J288" i="4"/>
  <c r="K288" i="4"/>
  <c r="L288" i="4"/>
  <c r="M288" i="4"/>
  <c r="F289" i="4"/>
  <c r="G289" i="4"/>
  <c r="H289" i="4"/>
  <c r="I289" i="4"/>
  <c r="J289" i="4"/>
  <c r="K289" i="4"/>
  <c r="L289" i="4"/>
  <c r="M289" i="4"/>
  <c r="F290" i="4"/>
  <c r="G290" i="4"/>
  <c r="H290" i="4"/>
  <c r="I290" i="4"/>
  <c r="J290" i="4"/>
  <c r="K290" i="4"/>
  <c r="L290" i="4"/>
  <c r="M290" i="4"/>
  <c r="F291" i="4"/>
  <c r="G291" i="4"/>
  <c r="H291" i="4"/>
  <c r="I291" i="4"/>
  <c r="J291" i="4"/>
  <c r="K291" i="4"/>
  <c r="L291" i="4"/>
  <c r="M291" i="4"/>
  <c r="F292" i="4"/>
  <c r="G292" i="4"/>
  <c r="H292" i="4"/>
  <c r="I292" i="4"/>
  <c r="J292" i="4"/>
  <c r="K292" i="4"/>
  <c r="L292" i="4"/>
  <c r="M292" i="4"/>
  <c r="F293" i="4"/>
  <c r="G293" i="4"/>
  <c r="H293" i="4"/>
  <c r="I293" i="4"/>
  <c r="J293" i="4"/>
  <c r="K293" i="4"/>
  <c r="L293" i="4"/>
  <c r="M293" i="4"/>
  <c r="F294" i="4"/>
  <c r="G294" i="4"/>
  <c r="H294" i="4"/>
  <c r="I294" i="4"/>
  <c r="J294" i="4"/>
  <c r="K294" i="4"/>
  <c r="L294" i="4"/>
  <c r="M294" i="4"/>
  <c r="F295" i="4"/>
  <c r="G295" i="4"/>
  <c r="H295" i="4"/>
  <c r="I295" i="4"/>
  <c r="J295" i="4"/>
  <c r="K295" i="4"/>
  <c r="L295" i="4"/>
  <c r="M295" i="4"/>
  <c r="F296" i="4"/>
  <c r="G296" i="4"/>
  <c r="H296" i="4"/>
  <c r="I296" i="4"/>
  <c r="J296" i="4"/>
  <c r="K296" i="4"/>
  <c r="L296" i="4"/>
  <c r="M296" i="4"/>
  <c r="F297" i="4"/>
  <c r="G297" i="4"/>
  <c r="H297" i="4"/>
  <c r="I297" i="4"/>
  <c r="J297" i="4"/>
  <c r="K297" i="4"/>
  <c r="L297" i="4"/>
  <c r="M297" i="4"/>
  <c r="F298" i="4"/>
  <c r="G298" i="4"/>
  <c r="H298" i="4"/>
  <c r="I298" i="4"/>
  <c r="J298" i="4"/>
  <c r="K298" i="4"/>
  <c r="L298" i="4"/>
  <c r="M298" i="4"/>
  <c r="F299" i="4"/>
  <c r="G299" i="4"/>
  <c r="H299" i="4"/>
  <c r="I299" i="4"/>
  <c r="J299" i="4"/>
  <c r="K299" i="4"/>
  <c r="L299" i="4"/>
  <c r="M299" i="4"/>
  <c r="F300" i="4"/>
  <c r="G300" i="4"/>
  <c r="H300" i="4"/>
  <c r="I300" i="4"/>
  <c r="J300" i="4"/>
  <c r="K300" i="4"/>
  <c r="L300" i="4"/>
  <c r="M300" i="4"/>
  <c r="F301" i="4"/>
  <c r="G301" i="4"/>
  <c r="H301" i="4"/>
  <c r="I301" i="4"/>
  <c r="J301" i="4"/>
  <c r="K301" i="4"/>
  <c r="L301" i="4"/>
  <c r="M301" i="4"/>
  <c r="F302" i="4"/>
  <c r="G302" i="4"/>
  <c r="H302" i="4"/>
  <c r="I302" i="4"/>
  <c r="J302" i="4"/>
  <c r="K302" i="4"/>
  <c r="L302" i="4"/>
  <c r="M302" i="4"/>
  <c r="F303" i="4"/>
  <c r="G303" i="4"/>
  <c r="H303" i="4"/>
  <c r="I303" i="4"/>
  <c r="J303" i="4"/>
  <c r="K303" i="4"/>
  <c r="L303" i="4"/>
  <c r="M303" i="4"/>
  <c r="F304" i="4"/>
  <c r="G304" i="4"/>
  <c r="H304" i="4"/>
  <c r="I304" i="4"/>
  <c r="J304" i="4"/>
  <c r="K304" i="4"/>
  <c r="L304" i="4"/>
  <c r="M304" i="4"/>
  <c r="F305" i="4"/>
  <c r="G305" i="4"/>
  <c r="H305" i="4"/>
  <c r="I305" i="4"/>
  <c r="J305" i="4"/>
  <c r="K305" i="4"/>
  <c r="L305" i="4"/>
  <c r="M305" i="4"/>
  <c r="F306" i="4"/>
  <c r="G306" i="4"/>
  <c r="H306" i="4"/>
  <c r="I306" i="4"/>
  <c r="J306" i="4"/>
  <c r="K306" i="4"/>
  <c r="L306" i="4"/>
  <c r="M306" i="4"/>
  <c r="F307" i="4"/>
  <c r="G307" i="4"/>
  <c r="H307" i="4"/>
  <c r="I307" i="4"/>
  <c r="J307" i="4"/>
  <c r="K307" i="4"/>
  <c r="L307" i="4"/>
  <c r="M307" i="4"/>
  <c r="F308" i="4"/>
  <c r="G308" i="4"/>
  <c r="H308" i="4"/>
  <c r="I308" i="4"/>
  <c r="J308" i="4"/>
  <c r="K308" i="4"/>
  <c r="L308" i="4"/>
  <c r="M308" i="4"/>
  <c r="F309" i="4"/>
  <c r="G309" i="4"/>
  <c r="H309" i="4"/>
  <c r="I309" i="4"/>
  <c r="J309" i="4"/>
  <c r="K309" i="4"/>
  <c r="L309" i="4"/>
  <c r="M309" i="4"/>
  <c r="F310" i="4"/>
  <c r="G310" i="4"/>
  <c r="H310" i="4"/>
  <c r="I310" i="4"/>
  <c r="J310" i="4"/>
  <c r="K310" i="4"/>
  <c r="L310" i="4"/>
  <c r="M310" i="4"/>
  <c r="F311" i="4"/>
  <c r="G311" i="4"/>
  <c r="H311" i="4"/>
  <c r="I311" i="4"/>
  <c r="J311" i="4"/>
  <c r="K311" i="4"/>
  <c r="L311" i="4"/>
  <c r="M311" i="4"/>
  <c r="F312" i="4"/>
  <c r="G312" i="4"/>
  <c r="H312" i="4"/>
  <c r="I312" i="4"/>
  <c r="J312" i="4"/>
  <c r="K312" i="4"/>
  <c r="L312" i="4"/>
  <c r="M312" i="4"/>
  <c r="F313" i="4"/>
  <c r="G313" i="4"/>
  <c r="H313" i="4"/>
  <c r="I313" i="4"/>
  <c r="J313" i="4"/>
  <c r="K313" i="4"/>
  <c r="L313" i="4"/>
  <c r="M313" i="4"/>
  <c r="F314" i="4"/>
  <c r="G314" i="4"/>
  <c r="H314" i="4"/>
  <c r="I314" i="4"/>
  <c r="J314" i="4"/>
  <c r="K314" i="4"/>
  <c r="L314" i="4"/>
  <c r="M314" i="4"/>
  <c r="F315" i="4"/>
  <c r="G315" i="4"/>
  <c r="H315" i="4"/>
  <c r="I315" i="4"/>
  <c r="J315" i="4"/>
  <c r="K315" i="4"/>
  <c r="L315" i="4"/>
  <c r="M315" i="4"/>
  <c r="F316" i="4"/>
  <c r="G316" i="4"/>
  <c r="H316" i="4"/>
  <c r="I316" i="4"/>
  <c r="J316" i="4"/>
  <c r="K316" i="4"/>
  <c r="L316" i="4"/>
  <c r="M316" i="4"/>
  <c r="F317" i="4"/>
  <c r="G317" i="4"/>
  <c r="H317" i="4"/>
  <c r="I317" i="4"/>
  <c r="J317" i="4"/>
  <c r="K317" i="4"/>
  <c r="L317" i="4"/>
  <c r="M317" i="4"/>
  <c r="F318" i="4"/>
  <c r="G318" i="4"/>
  <c r="H318" i="4"/>
  <c r="I318" i="4"/>
  <c r="J318" i="4"/>
  <c r="K318" i="4"/>
  <c r="L318" i="4"/>
  <c r="M318" i="4"/>
  <c r="F319" i="4"/>
  <c r="G319" i="4"/>
  <c r="H319" i="4"/>
  <c r="I319" i="4"/>
  <c r="J319" i="4"/>
  <c r="K319" i="4"/>
  <c r="L319" i="4"/>
  <c r="M319" i="4"/>
  <c r="F320" i="4"/>
  <c r="G320" i="4"/>
  <c r="H320" i="4"/>
  <c r="I320" i="4"/>
  <c r="J320" i="4"/>
  <c r="K320" i="4"/>
  <c r="L320" i="4"/>
  <c r="M320" i="4"/>
  <c r="F321" i="4"/>
  <c r="G321" i="4"/>
  <c r="H321" i="4"/>
  <c r="I321" i="4"/>
  <c r="J321" i="4"/>
  <c r="K321" i="4"/>
  <c r="L321" i="4"/>
  <c r="M321" i="4"/>
  <c r="F322" i="4"/>
  <c r="G322" i="4"/>
  <c r="H322" i="4"/>
  <c r="I322" i="4"/>
  <c r="J322" i="4"/>
  <c r="K322" i="4"/>
  <c r="L322" i="4"/>
  <c r="M322" i="4"/>
  <c r="F323" i="4"/>
  <c r="G323" i="4"/>
  <c r="H323" i="4"/>
  <c r="I323" i="4"/>
  <c r="J323" i="4"/>
  <c r="K323" i="4"/>
  <c r="L323" i="4"/>
  <c r="M323" i="4"/>
  <c r="F324" i="4"/>
  <c r="G324" i="4"/>
  <c r="H324" i="4"/>
  <c r="I324" i="4"/>
  <c r="J324" i="4"/>
  <c r="K324" i="4"/>
  <c r="L324" i="4"/>
  <c r="M324" i="4"/>
  <c r="F325" i="4"/>
  <c r="G325" i="4"/>
  <c r="H325" i="4"/>
  <c r="I325" i="4"/>
  <c r="J325" i="4"/>
  <c r="K325" i="4"/>
  <c r="L325" i="4"/>
  <c r="M325" i="4"/>
  <c r="F326" i="4"/>
  <c r="G326" i="4"/>
  <c r="H326" i="4"/>
  <c r="I326" i="4"/>
  <c r="J326" i="4"/>
  <c r="K326" i="4"/>
  <c r="L326" i="4"/>
  <c r="M326" i="4"/>
  <c r="F327" i="4"/>
  <c r="G327" i="4"/>
  <c r="H327" i="4"/>
  <c r="I327" i="4"/>
  <c r="J327" i="4"/>
  <c r="K327" i="4"/>
  <c r="L327" i="4"/>
  <c r="M327" i="4"/>
  <c r="F328" i="4"/>
  <c r="G328" i="4"/>
  <c r="H328" i="4"/>
  <c r="I328" i="4"/>
  <c r="J328" i="4"/>
  <c r="K328" i="4"/>
  <c r="L328" i="4"/>
  <c r="M328" i="4"/>
  <c r="F329" i="4"/>
  <c r="G329" i="4"/>
  <c r="H329" i="4"/>
  <c r="I329" i="4"/>
  <c r="J329" i="4"/>
  <c r="K329" i="4"/>
  <c r="L329" i="4"/>
  <c r="M329" i="4"/>
  <c r="F330" i="4"/>
  <c r="G330" i="4"/>
  <c r="H330" i="4"/>
  <c r="I330" i="4"/>
  <c r="J330" i="4"/>
  <c r="K330" i="4"/>
  <c r="L330" i="4"/>
  <c r="M330" i="4"/>
  <c r="F331" i="4"/>
  <c r="G331" i="4"/>
  <c r="H331" i="4"/>
  <c r="I331" i="4"/>
  <c r="J331" i="4"/>
  <c r="K331" i="4"/>
  <c r="L331" i="4"/>
  <c r="M331" i="4"/>
  <c r="F332" i="4"/>
  <c r="G332" i="4"/>
  <c r="H332" i="4"/>
  <c r="I332" i="4"/>
  <c r="J332" i="4"/>
  <c r="K332" i="4"/>
  <c r="L332" i="4"/>
  <c r="M332" i="4"/>
  <c r="F333" i="4"/>
  <c r="G333" i="4"/>
  <c r="H333" i="4"/>
  <c r="I333" i="4"/>
  <c r="J333" i="4"/>
  <c r="K333" i="4"/>
  <c r="L333" i="4"/>
  <c r="M333" i="4"/>
  <c r="F334" i="4"/>
  <c r="G334" i="4"/>
  <c r="H334" i="4"/>
  <c r="I334" i="4"/>
  <c r="J334" i="4"/>
  <c r="K334" i="4"/>
  <c r="L334" i="4"/>
  <c r="M334" i="4"/>
  <c r="F335" i="4"/>
  <c r="G335" i="4"/>
  <c r="H335" i="4"/>
  <c r="I335" i="4"/>
  <c r="J335" i="4"/>
  <c r="K335" i="4"/>
  <c r="L335" i="4"/>
  <c r="M335" i="4"/>
  <c r="F336" i="4"/>
  <c r="G336" i="4"/>
  <c r="H336" i="4"/>
  <c r="I336" i="4"/>
  <c r="J336" i="4"/>
  <c r="K336" i="4"/>
  <c r="L336" i="4"/>
  <c r="M336" i="4"/>
  <c r="F337" i="4"/>
  <c r="G337" i="4"/>
  <c r="H337" i="4"/>
  <c r="I337" i="4"/>
  <c r="J337" i="4"/>
  <c r="K337" i="4"/>
  <c r="L337" i="4"/>
  <c r="M337" i="4"/>
  <c r="F338" i="4"/>
  <c r="G338" i="4"/>
  <c r="H338" i="4"/>
  <c r="I338" i="4"/>
  <c r="J338" i="4"/>
  <c r="K338" i="4"/>
  <c r="L338" i="4"/>
  <c r="M338" i="4"/>
  <c r="F339" i="4"/>
  <c r="G339" i="4"/>
  <c r="H339" i="4"/>
  <c r="I339" i="4"/>
  <c r="J339" i="4"/>
  <c r="K339" i="4"/>
  <c r="L339" i="4"/>
  <c r="M339" i="4"/>
  <c r="F340" i="4"/>
  <c r="G340" i="4"/>
  <c r="H340" i="4"/>
  <c r="I340" i="4"/>
  <c r="J340" i="4"/>
  <c r="K340" i="4"/>
  <c r="L340" i="4"/>
  <c r="M340" i="4"/>
  <c r="F341" i="4"/>
  <c r="G341" i="4"/>
  <c r="H341" i="4"/>
  <c r="I341" i="4"/>
  <c r="J341" i="4"/>
  <c r="K341" i="4"/>
  <c r="L341" i="4"/>
  <c r="M341" i="4"/>
  <c r="F342" i="4"/>
  <c r="G342" i="4"/>
  <c r="H342" i="4"/>
  <c r="I342" i="4"/>
  <c r="J342" i="4"/>
  <c r="K342" i="4"/>
  <c r="L342" i="4"/>
  <c r="M342" i="4"/>
  <c r="F343" i="4"/>
  <c r="G343" i="4"/>
  <c r="H343" i="4"/>
  <c r="I343" i="4"/>
  <c r="J343" i="4"/>
  <c r="K343" i="4"/>
  <c r="L343" i="4"/>
  <c r="M343" i="4"/>
  <c r="F344" i="4"/>
  <c r="G344" i="4"/>
  <c r="H344" i="4"/>
  <c r="I344" i="4"/>
  <c r="J344" i="4"/>
  <c r="K344" i="4"/>
  <c r="L344" i="4"/>
  <c r="M344" i="4"/>
  <c r="F345" i="4"/>
  <c r="G345" i="4"/>
  <c r="H345" i="4"/>
  <c r="I345" i="4"/>
  <c r="J345" i="4"/>
  <c r="K345" i="4"/>
  <c r="L345" i="4"/>
  <c r="M345" i="4"/>
  <c r="F346" i="4"/>
  <c r="G346" i="4"/>
  <c r="H346" i="4"/>
  <c r="I346" i="4"/>
  <c r="J346" i="4"/>
  <c r="K346" i="4"/>
  <c r="L346" i="4"/>
  <c r="M346" i="4"/>
  <c r="F347" i="4"/>
  <c r="G347" i="4"/>
  <c r="H347" i="4"/>
  <c r="I347" i="4"/>
  <c r="J347" i="4"/>
  <c r="K347" i="4"/>
  <c r="L347" i="4"/>
  <c r="M347" i="4"/>
  <c r="F348" i="4"/>
  <c r="G348" i="4"/>
  <c r="H348" i="4"/>
  <c r="I348" i="4"/>
  <c r="J348" i="4"/>
  <c r="K348" i="4"/>
  <c r="L348" i="4"/>
  <c r="M348" i="4"/>
  <c r="F349" i="4"/>
  <c r="G349" i="4"/>
  <c r="H349" i="4"/>
  <c r="I349" i="4"/>
  <c r="J349" i="4"/>
  <c r="K349" i="4"/>
  <c r="L349" i="4"/>
  <c r="M349" i="4"/>
  <c r="F350" i="4"/>
  <c r="G350" i="4"/>
  <c r="H350" i="4"/>
  <c r="I350" i="4"/>
  <c r="J350" i="4"/>
  <c r="K350" i="4"/>
  <c r="L350" i="4"/>
  <c r="M350" i="4"/>
  <c r="F351" i="4"/>
  <c r="G351" i="4"/>
  <c r="H351" i="4"/>
  <c r="I351" i="4"/>
  <c r="J351" i="4"/>
  <c r="K351" i="4"/>
  <c r="L351" i="4"/>
  <c r="M351" i="4"/>
  <c r="F352" i="4"/>
  <c r="G352" i="4"/>
  <c r="H352" i="4"/>
  <c r="I352" i="4"/>
  <c r="J352" i="4"/>
  <c r="K352" i="4"/>
  <c r="L352" i="4"/>
  <c r="M352" i="4"/>
  <c r="F353" i="4"/>
  <c r="G353" i="4"/>
  <c r="H353" i="4"/>
  <c r="I353" i="4"/>
  <c r="J353" i="4"/>
  <c r="K353" i="4"/>
  <c r="L353" i="4"/>
  <c r="M353" i="4"/>
  <c r="F354" i="4"/>
  <c r="G354" i="4"/>
  <c r="H354" i="4"/>
  <c r="I354" i="4"/>
  <c r="J354" i="4"/>
  <c r="K354" i="4"/>
  <c r="L354" i="4"/>
  <c r="M354" i="4"/>
  <c r="F355" i="4"/>
  <c r="G355" i="4"/>
  <c r="H355" i="4"/>
  <c r="I355" i="4"/>
  <c r="J355" i="4"/>
  <c r="K355" i="4"/>
  <c r="L355" i="4"/>
  <c r="M355" i="4"/>
  <c r="F356" i="4"/>
  <c r="G356" i="4"/>
  <c r="H356" i="4"/>
  <c r="I356" i="4"/>
  <c r="J356" i="4"/>
  <c r="K356" i="4"/>
  <c r="L356" i="4"/>
  <c r="M356" i="4"/>
  <c r="F357" i="4"/>
  <c r="G357" i="4"/>
  <c r="H357" i="4"/>
  <c r="I357" i="4"/>
  <c r="J357" i="4"/>
  <c r="K357" i="4"/>
  <c r="L357" i="4"/>
  <c r="M357" i="4"/>
  <c r="F358" i="4"/>
  <c r="G358" i="4"/>
  <c r="H358" i="4"/>
  <c r="I358" i="4"/>
  <c r="J358" i="4"/>
  <c r="K358" i="4"/>
  <c r="L358" i="4"/>
  <c r="M358" i="4"/>
  <c r="F359" i="4"/>
  <c r="G359" i="4"/>
  <c r="H359" i="4"/>
  <c r="I359" i="4"/>
  <c r="J359" i="4"/>
  <c r="K359" i="4"/>
  <c r="L359" i="4"/>
  <c r="M359" i="4"/>
  <c r="F360" i="4"/>
  <c r="G360" i="4"/>
  <c r="H360" i="4"/>
  <c r="I360" i="4"/>
  <c r="J360" i="4"/>
  <c r="K360" i="4"/>
  <c r="L360" i="4"/>
  <c r="M360" i="4"/>
  <c r="F361" i="4"/>
  <c r="G361" i="4"/>
  <c r="H361" i="4"/>
  <c r="I361" i="4"/>
  <c r="J361" i="4"/>
  <c r="K361" i="4"/>
  <c r="L361" i="4"/>
  <c r="M361" i="4"/>
  <c r="F362" i="4"/>
  <c r="G362" i="4"/>
  <c r="H362" i="4"/>
  <c r="I362" i="4"/>
  <c r="J362" i="4"/>
  <c r="K362" i="4"/>
  <c r="L362" i="4"/>
  <c r="M362" i="4"/>
  <c r="F363" i="4"/>
  <c r="G363" i="4"/>
  <c r="H363" i="4"/>
  <c r="I363" i="4"/>
  <c r="J363" i="4"/>
  <c r="K363" i="4"/>
  <c r="L363" i="4"/>
  <c r="M363" i="4"/>
  <c r="F364" i="4"/>
  <c r="G364" i="4"/>
  <c r="H364" i="4"/>
  <c r="I364" i="4"/>
  <c r="J364" i="4"/>
  <c r="K364" i="4"/>
  <c r="L364" i="4"/>
  <c r="M364" i="4"/>
  <c r="F365" i="4"/>
  <c r="G365" i="4"/>
  <c r="H365" i="4"/>
  <c r="I365" i="4"/>
  <c r="J365" i="4"/>
  <c r="K365" i="4"/>
  <c r="L365" i="4"/>
  <c r="M365" i="4"/>
  <c r="F366" i="4"/>
  <c r="G366" i="4"/>
  <c r="H366" i="4"/>
  <c r="I366" i="4"/>
  <c r="J366" i="4"/>
  <c r="K366" i="4"/>
  <c r="L366" i="4"/>
  <c r="M366" i="4"/>
  <c r="F367" i="4"/>
  <c r="G367" i="4"/>
  <c r="H367" i="4"/>
  <c r="I367" i="4"/>
  <c r="J367" i="4"/>
  <c r="K367" i="4"/>
  <c r="L367" i="4"/>
  <c r="M367" i="4"/>
  <c r="F368" i="4"/>
  <c r="G368" i="4"/>
  <c r="H368" i="4"/>
  <c r="I368" i="4"/>
  <c r="J368" i="4"/>
  <c r="K368" i="4"/>
  <c r="L368" i="4"/>
  <c r="M368" i="4"/>
  <c r="F369" i="4"/>
  <c r="G369" i="4"/>
  <c r="H369" i="4"/>
  <c r="I369" i="4"/>
  <c r="J369" i="4"/>
  <c r="K369" i="4"/>
  <c r="L369" i="4"/>
  <c r="M369" i="4"/>
  <c r="F370" i="4"/>
  <c r="G370" i="4"/>
  <c r="H370" i="4"/>
  <c r="I370" i="4"/>
  <c r="J370" i="4"/>
  <c r="K370" i="4"/>
  <c r="L370" i="4"/>
  <c r="M370" i="4"/>
  <c r="F371" i="4"/>
  <c r="G371" i="4"/>
  <c r="H371" i="4"/>
  <c r="I371" i="4"/>
  <c r="J371" i="4"/>
  <c r="K371" i="4"/>
  <c r="L371" i="4"/>
  <c r="M371" i="4"/>
  <c r="F372" i="4"/>
  <c r="G372" i="4"/>
  <c r="H372" i="4"/>
  <c r="I372" i="4"/>
  <c r="J372" i="4"/>
  <c r="K372" i="4"/>
  <c r="L372" i="4"/>
  <c r="M372" i="4"/>
  <c r="F373" i="4"/>
  <c r="G373" i="4"/>
  <c r="H373" i="4"/>
  <c r="I373" i="4"/>
  <c r="J373" i="4"/>
  <c r="K373" i="4"/>
  <c r="L373" i="4"/>
  <c r="M373" i="4"/>
  <c r="F374" i="4"/>
  <c r="G374" i="4"/>
  <c r="H374" i="4"/>
  <c r="I374" i="4"/>
  <c r="J374" i="4"/>
  <c r="K374" i="4"/>
  <c r="L374" i="4"/>
  <c r="M374" i="4"/>
  <c r="F375" i="4"/>
  <c r="G375" i="4"/>
  <c r="H375" i="4"/>
  <c r="I375" i="4"/>
  <c r="J375" i="4"/>
  <c r="K375" i="4"/>
  <c r="L375" i="4"/>
  <c r="M375" i="4"/>
  <c r="F376" i="4"/>
  <c r="G376" i="4"/>
  <c r="H376" i="4"/>
  <c r="I376" i="4"/>
  <c r="J376" i="4"/>
  <c r="K376" i="4"/>
  <c r="L376" i="4"/>
  <c r="M376" i="4"/>
  <c r="F377" i="4"/>
  <c r="G377" i="4"/>
  <c r="H377" i="4"/>
  <c r="I377" i="4"/>
  <c r="J377" i="4"/>
  <c r="K377" i="4"/>
  <c r="L377" i="4"/>
  <c r="M377" i="4"/>
  <c r="F378" i="4"/>
  <c r="G378" i="4"/>
  <c r="H378" i="4"/>
  <c r="I378" i="4"/>
  <c r="J378" i="4"/>
  <c r="K378" i="4"/>
  <c r="L378" i="4"/>
  <c r="M378" i="4"/>
  <c r="F379" i="4"/>
  <c r="G379" i="4"/>
  <c r="H379" i="4"/>
  <c r="I379" i="4"/>
  <c r="J379" i="4"/>
  <c r="K379" i="4"/>
  <c r="L379" i="4"/>
  <c r="M379" i="4"/>
  <c r="F380" i="4"/>
  <c r="G380" i="4"/>
  <c r="H380" i="4"/>
  <c r="I380" i="4"/>
  <c r="J380" i="4"/>
  <c r="K380" i="4"/>
  <c r="L380" i="4"/>
  <c r="M380" i="4"/>
  <c r="F381" i="4"/>
  <c r="G381" i="4"/>
  <c r="H381" i="4"/>
  <c r="I381" i="4"/>
  <c r="J381" i="4"/>
  <c r="K381" i="4"/>
  <c r="L381" i="4"/>
  <c r="M381" i="4"/>
  <c r="F382" i="4"/>
  <c r="G382" i="4"/>
  <c r="H382" i="4"/>
  <c r="I382" i="4"/>
  <c r="J382" i="4"/>
  <c r="K382" i="4"/>
  <c r="L382" i="4"/>
  <c r="M382" i="4"/>
  <c r="F383" i="4"/>
  <c r="G383" i="4"/>
  <c r="H383" i="4"/>
  <c r="I383" i="4"/>
  <c r="J383" i="4"/>
  <c r="K383" i="4"/>
  <c r="L383" i="4"/>
  <c r="M383" i="4"/>
  <c r="F384" i="4"/>
  <c r="G384" i="4"/>
  <c r="H384" i="4"/>
  <c r="I384" i="4"/>
  <c r="J384" i="4"/>
  <c r="K384" i="4"/>
  <c r="L384" i="4"/>
  <c r="M384" i="4"/>
  <c r="F385" i="4"/>
  <c r="G385" i="4"/>
  <c r="H385" i="4"/>
  <c r="I385" i="4"/>
  <c r="J385" i="4"/>
  <c r="K385" i="4"/>
  <c r="L385" i="4"/>
  <c r="M385" i="4"/>
  <c r="F386" i="4"/>
  <c r="G386" i="4"/>
  <c r="H386" i="4"/>
  <c r="I386" i="4"/>
  <c r="J386" i="4"/>
  <c r="K386" i="4"/>
  <c r="L386" i="4"/>
  <c r="M386" i="4"/>
  <c r="F387" i="4"/>
  <c r="G387" i="4"/>
  <c r="H387" i="4"/>
  <c r="I387" i="4"/>
  <c r="J387" i="4"/>
  <c r="K387" i="4"/>
  <c r="L387" i="4"/>
  <c r="M387" i="4"/>
  <c r="F388" i="4"/>
  <c r="G388" i="4"/>
  <c r="H388" i="4"/>
  <c r="I388" i="4"/>
  <c r="J388" i="4"/>
  <c r="K388" i="4"/>
  <c r="L388" i="4"/>
  <c r="M388" i="4"/>
  <c r="F389" i="4"/>
  <c r="G389" i="4"/>
  <c r="H389" i="4"/>
  <c r="I389" i="4"/>
  <c r="J389" i="4"/>
  <c r="K389" i="4"/>
  <c r="L389" i="4"/>
  <c r="M389" i="4"/>
  <c r="F390" i="4"/>
  <c r="G390" i="4"/>
  <c r="H390" i="4"/>
  <c r="I390" i="4"/>
  <c r="J390" i="4"/>
  <c r="K390" i="4"/>
  <c r="L390" i="4"/>
  <c r="M390" i="4"/>
  <c r="F391" i="4"/>
  <c r="G391" i="4"/>
  <c r="H391" i="4"/>
  <c r="I391" i="4"/>
  <c r="J391" i="4"/>
  <c r="K391" i="4"/>
  <c r="L391" i="4"/>
  <c r="M391" i="4"/>
  <c r="F392" i="4"/>
  <c r="G392" i="4"/>
  <c r="H392" i="4"/>
  <c r="I392" i="4"/>
  <c r="J392" i="4"/>
  <c r="K392" i="4"/>
  <c r="L392" i="4"/>
  <c r="M392" i="4"/>
  <c r="F393" i="4"/>
  <c r="G393" i="4"/>
  <c r="H393" i="4"/>
  <c r="I393" i="4"/>
  <c r="J393" i="4"/>
  <c r="K393" i="4"/>
  <c r="L393" i="4"/>
  <c r="M393" i="4"/>
  <c r="F394" i="4"/>
  <c r="G394" i="4"/>
  <c r="H394" i="4"/>
  <c r="I394" i="4"/>
  <c r="J394" i="4"/>
  <c r="K394" i="4"/>
  <c r="L394" i="4"/>
  <c r="M394" i="4"/>
  <c r="F395" i="4"/>
  <c r="G395" i="4"/>
  <c r="H395" i="4"/>
  <c r="I395" i="4"/>
  <c r="J395" i="4"/>
  <c r="K395" i="4"/>
  <c r="L395" i="4"/>
  <c r="M395" i="4"/>
  <c r="F396" i="4"/>
  <c r="G396" i="4"/>
  <c r="H396" i="4"/>
  <c r="I396" i="4"/>
  <c r="J396" i="4"/>
  <c r="K396" i="4"/>
  <c r="L396" i="4"/>
  <c r="M396" i="4"/>
  <c r="F397" i="4"/>
  <c r="G397" i="4"/>
  <c r="H397" i="4"/>
  <c r="I397" i="4"/>
  <c r="J397" i="4"/>
  <c r="K397" i="4"/>
  <c r="L397" i="4"/>
  <c r="M397" i="4"/>
  <c r="F398" i="4"/>
  <c r="G398" i="4"/>
  <c r="H398" i="4"/>
  <c r="I398" i="4"/>
  <c r="J398" i="4"/>
  <c r="K398" i="4"/>
  <c r="L398" i="4"/>
  <c r="M398" i="4"/>
  <c r="F399" i="4"/>
  <c r="G399" i="4"/>
  <c r="H399" i="4"/>
  <c r="I399" i="4"/>
  <c r="J399" i="4"/>
  <c r="K399" i="4"/>
  <c r="L399" i="4"/>
  <c r="M399" i="4"/>
  <c r="F400" i="4"/>
  <c r="G400" i="4"/>
  <c r="H400" i="4"/>
  <c r="I400" i="4"/>
  <c r="J400" i="4"/>
  <c r="K400" i="4"/>
  <c r="L400" i="4"/>
  <c r="M400" i="4"/>
  <c r="F401" i="4"/>
  <c r="G401" i="4"/>
  <c r="H401" i="4"/>
  <c r="I401" i="4"/>
  <c r="J401" i="4"/>
  <c r="K401" i="4"/>
  <c r="L401" i="4"/>
  <c r="M401" i="4"/>
  <c r="F402" i="4"/>
  <c r="G402" i="4"/>
  <c r="H402" i="4"/>
  <c r="I402" i="4"/>
  <c r="J402" i="4"/>
  <c r="K402" i="4"/>
  <c r="L402" i="4"/>
  <c r="M402" i="4"/>
  <c r="F403" i="4"/>
  <c r="G403" i="4"/>
  <c r="H403" i="4"/>
  <c r="I403" i="4"/>
  <c r="J403" i="4"/>
  <c r="K403" i="4"/>
  <c r="L403" i="4"/>
  <c r="M403" i="4"/>
  <c r="F404" i="4"/>
  <c r="G404" i="4"/>
  <c r="H404" i="4"/>
  <c r="I404" i="4"/>
  <c r="J404" i="4"/>
  <c r="K404" i="4"/>
  <c r="L404" i="4"/>
  <c r="M404" i="4"/>
  <c r="F405" i="4"/>
  <c r="G405" i="4"/>
  <c r="H405" i="4"/>
  <c r="I405" i="4"/>
  <c r="J405" i="4"/>
  <c r="K405" i="4"/>
  <c r="L405" i="4"/>
  <c r="M405" i="4"/>
  <c r="F406" i="4"/>
  <c r="G406" i="4"/>
  <c r="H406" i="4"/>
  <c r="I406" i="4"/>
  <c r="J406" i="4"/>
  <c r="K406" i="4"/>
  <c r="L406" i="4"/>
  <c r="M406" i="4"/>
  <c r="F407" i="4"/>
  <c r="G407" i="4"/>
  <c r="H407" i="4"/>
  <c r="I407" i="4"/>
  <c r="J407" i="4"/>
  <c r="K407" i="4"/>
  <c r="L407" i="4"/>
  <c r="M407" i="4"/>
  <c r="F408" i="4"/>
  <c r="G408" i="4"/>
  <c r="H408" i="4"/>
  <c r="I408" i="4"/>
  <c r="J408" i="4"/>
  <c r="K408" i="4"/>
  <c r="L408" i="4"/>
  <c r="M408" i="4"/>
  <c r="F409" i="4"/>
  <c r="G409" i="4"/>
  <c r="H409" i="4"/>
  <c r="I409" i="4"/>
  <c r="J409" i="4"/>
  <c r="K409" i="4"/>
  <c r="L409" i="4"/>
  <c r="M409" i="4"/>
  <c r="F410" i="4"/>
  <c r="G410" i="4"/>
  <c r="H410" i="4"/>
  <c r="I410" i="4"/>
  <c r="J410" i="4"/>
  <c r="K410" i="4"/>
  <c r="L410" i="4"/>
  <c r="M410" i="4"/>
  <c r="F411" i="4"/>
  <c r="G411" i="4"/>
  <c r="H411" i="4"/>
  <c r="I411" i="4"/>
  <c r="J411" i="4"/>
  <c r="K411" i="4"/>
  <c r="L411" i="4"/>
  <c r="M411" i="4"/>
  <c r="F412" i="4"/>
  <c r="G412" i="4"/>
  <c r="H412" i="4"/>
  <c r="I412" i="4"/>
  <c r="J412" i="4"/>
  <c r="K412" i="4"/>
  <c r="L412" i="4"/>
  <c r="M412"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213" i="4"/>
  <c r="P11" i="3"/>
  <c r="P10" i="3"/>
  <c r="P9" i="3"/>
  <c r="P8" i="3"/>
  <c r="K11" i="3"/>
  <c r="K10" i="3"/>
  <c r="K9" i="3"/>
  <c r="K8" i="3"/>
  <c r="AE213" i="4"/>
  <c r="AE419" i="4" s="1"/>
  <c r="AF213" i="4"/>
  <c r="AF419" i="4" s="1"/>
  <c r="AH419" i="4"/>
  <c r="AI420" i="4"/>
  <c r="AJ420" i="4"/>
  <c r="AK420" i="4"/>
  <c r="AL419" i="4"/>
  <c r="AM419" i="4"/>
  <c r="AN419" i="4"/>
  <c r="AO419" i="4"/>
  <c r="AE214" i="4"/>
  <c r="AF214" i="4"/>
  <c r="AF420" i="4" s="1"/>
  <c r="AN420" i="4"/>
  <c r="AE215" i="4"/>
  <c r="AF215" i="4"/>
  <c r="AK419" i="4"/>
  <c r="AL420" i="4"/>
  <c r="AE216" i="4"/>
  <c r="AF216" i="4"/>
  <c r="AE217" i="4"/>
  <c r="AF217" i="4"/>
  <c r="AL418" i="4"/>
  <c r="AM418" i="4"/>
  <c r="AE218" i="4"/>
  <c r="AF218" i="4"/>
  <c r="AE219" i="4"/>
  <c r="AF219" i="4"/>
  <c r="AE220" i="4"/>
  <c r="AF220" i="4"/>
  <c r="AE221" i="4"/>
  <c r="AF221" i="4"/>
  <c r="AE222" i="4"/>
  <c r="AF222" i="4"/>
  <c r="AE223" i="4"/>
  <c r="AF223" i="4"/>
  <c r="AE224" i="4"/>
  <c r="AF224" i="4"/>
  <c r="AE225" i="4"/>
  <c r="AE420" i="4" s="1"/>
  <c r="AF225" i="4"/>
  <c r="AM420" i="4"/>
  <c r="AE226" i="4"/>
  <c r="AF226" i="4"/>
  <c r="AJ419" i="4"/>
  <c r="AE227" i="4"/>
  <c r="AF227" i="4"/>
  <c r="AE228" i="4"/>
  <c r="AF228" i="4"/>
  <c r="AE229" i="4"/>
  <c r="AF229" i="4"/>
  <c r="AE230" i="4"/>
  <c r="AF230" i="4"/>
  <c r="AE231" i="4"/>
  <c r="AF231" i="4"/>
  <c r="AE232" i="4"/>
  <c r="AF232" i="4"/>
  <c r="AE233" i="4"/>
  <c r="AF233" i="4"/>
  <c r="AE234" i="4"/>
  <c r="AF234" i="4"/>
  <c r="AE235" i="4"/>
  <c r="AF235" i="4"/>
  <c r="AE236" i="4"/>
  <c r="AF236" i="4"/>
  <c r="AE237" i="4"/>
  <c r="AF237" i="4"/>
  <c r="AE238" i="4"/>
  <c r="AF238" i="4"/>
  <c r="AE239" i="4"/>
  <c r="AF239" i="4"/>
  <c r="AE240" i="4"/>
  <c r="AF240" i="4"/>
  <c r="AE241" i="4"/>
  <c r="AF241" i="4"/>
  <c r="AE242" i="4"/>
  <c r="AF242" i="4"/>
  <c r="AE243" i="4"/>
  <c r="AF243" i="4"/>
  <c r="AE244" i="4"/>
  <c r="AF244" i="4"/>
  <c r="AE245" i="4"/>
  <c r="AF245" i="4"/>
  <c r="AE246" i="4"/>
  <c r="AF246" i="4"/>
  <c r="AE247" i="4"/>
  <c r="AF247" i="4"/>
  <c r="AE248" i="4"/>
  <c r="AF248" i="4"/>
  <c r="AE249" i="4"/>
  <c r="AF249" i="4"/>
  <c r="AE250" i="4"/>
  <c r="AF250" i="4"/>
  <c r="AE251" i="4"/>
  <c r="AF251" i="4"/>
  <c r="AE252" i="4"/>
  <c r="AF252" i="4"/>
  <c r="AE253" i="4"/>
  <c r="AF253" i="4"/>
  <c r="AE254" i="4"/>
  <c r="AF254" i="4"/>
  <c r="AE255" i="4"/>
  <c r="AF255" i="4"/>
  <c r="AE256" i="4"/>
  <c r="AF256" i="4"/>
  <c r="AE257" i="4"/>
  <c r="AF257" i="4"/>
  <c r="AE258" i="4"/>
  <c r="AF258" i="4"/>
  <c r="AE259" i="4"/>
  <c r="AF259" i="4"/>
  <c r="AE260" i="4"/>
  <c r="AF260" i="4"/>
  <c r="AE261" i="4"/>
  <c r="AF261" i="4"/>
  <c r="AE262" i="4"/>
  <c r="AF262" i="4"/>
  <c r="AE263" i="4"/>
  <c r="AF263" i="4"/>
  <c r="AE264" i="4"/>
  <c r="AF264" i="4"/>
  <c r="AE265" i="4"/>
  <c r="AE418" i="4" s="1"/>
  <c r="AF265" i="4"/>
  <c r="AE266" i="4"/>
  <c r="AF266" i="4"/>
  <c r="AE267" i="4"/>
  <c r="AF267" i="4"/>
  <c r="AE268" i="4"/>
  <c r="AF268" i="4"/>
  <c r="AE269" i="4"/>
  <c r="AF269" i="4"/>
  <c r="AE270" i="4"/>
  <c r="AF270" i="4"/>
  <c r="AE271" i="4"/>
  <c r="AF271" i="4"/>
  <c r="AE272" i="4"/>
  <c r="AF272" i="4"/>
  <c r="AE273" i="4"/>
  <c r="AF273" i="4"/>
  <c r="AE274" i="4"/>
  <c r="AF274" i="4"/>
  <c r="AE275" i="4"/>
  <c r="AF275" i="4"/>
  <c r="AE276" i="4"/>
  <c r="AF276" i="4"/>
  <c r="AE277" i="4"/>
  <c r="AF277" i="4"/>
  <c r="AE278" i="4"/>
  <c r="AF278" i="4"/>
  <c r="AE279" i="4"/>
  <c r="AF279" i="4"/>
  <c r="AE280" i="4"/>
  <c r="AF280" i="4"/>
  <c r="AE281" i="4"/>
  <c r="AF281" i="4"/>
  <c r="AE282" i="4"/>
  <c r="AF282" i="4"/>
  <c r="AE283" i="4"/>
  <c r="AF283" i="4"/>
  <c r="AE284" i="4"/>
  <c r="AF284" i="4"/>
  <c r="AE285" i="4"/>
  <c r="AF285" i="4"/>
  <c r="AE286" i="4"/>
  <c r="AF286" i="4"/>
  <c r="AE287" i="4"/>
  <c r="AF287" i="4"/>
  <c r="AE288" i="4"/>
  <c r="AF288" i="4"/>
  <c r="AE289" i="4"/>
  <c r="AF289" i="4"/>
  <c r="AE290" i="4"/>
  <c r="AF290" i="4"/>
  <c r="AE291" i="4"/>
  <c r="AF291" i="4"/>
  <c r="AE292" i="4"/>
  <c r="AF292" i="4"/>
  <c r="AE293" i="4"/>
  <c r="AF293" i="4"/>
  <c r="AE294" i="4"/>
  <c r="AF294" i="4"/>
  <c r="AE295" i="4"/>
  <c r="AF295" i="4"/>
  <c r="AE296" i="4"/>
  <c r="AF296" i="4"/>
  <c r="AE297" i="4"/>
  <c r="AF297" i="4"/>
  <c r="AE298" i="4"/>
  <c r="AF298" i="4"/>
  <c r="AE299" i="4"/>
  <c r="AF299" i="4"/>
  <c r="AE300" i="4"/>
  <c r="AF300" i="4"/>
  <c r="AE301" i="4"/>
  <c r="AF301" i="4"/>
  <c r="AE302" i="4"/>
  <c r="AF302" i="4"/>
  <c r="AE303" i="4"/>
  <c r="AF303" i="4"/>
  <c r="AE304" i="4"/>
  <c r="AF304" i="4"/>
  <c r="AE305" i="4"/>
  <c r="AF305" i="4"/>
  <c r="AE306" i="4"/>
  <c r="AF306" i="4"/>
  <c r="AE307" i="4"/>
  <c r="AF307" i="4"/>
  <c r="AE308" i="4"/>
  <c r="AF308" i="4"/>
  <c r="AE309" i="4"/>
  <c r="AF309" i="4"/>
  <c r="AE310" i="4"/>
  <c r="AF310" i="4"/>
  <c r="AE311" i="4"/>
  <c r="AF311" i="4"/>
  <c r="AE312" i="4"/>
  <c r="AF312" i="4"/>
  <c r="AE313" i="4"/>
  <c r="AF313" i="4"/>
  <c r="AE314" i="4"/>
  <c r="AF314" i="4"/>
  <c r="AE315" i="4"/>
  <c r="AF315" i="4"/>
  <c r="AE316" i="4"/>
  <c r="AF316" i="4"/>
  <c r="AE317" i="4"/>
  <c r="AF317" i="4"/>
  <c r="AE318" i="4"/>
  <c r="AF318" i="4"/>
  <c r="AE319" i="4"/>
  <c r="AF319" i="4"/>
  <c r="AE320" i="4"/>
  <c r="AF320" i="4"/>
  <c r="AE321" i="4"/>
  <c r="AF321" i="4"/>
  <c r="AE322" i="4"/>
  <c r="AF322" i="4"/>
  <c r="AE323" i="4"/>
  <c r="AF323" i="4"/>
  <c r="AE324" i="4"/>
  <c r="AF324" i="4"/>
  <c r="AE325" i="4"/>
  <c r="AF325" i="4"/>
  <c r="AE326" i="4"/>
  <c r="AF326" i="4"/>
  <c r="AE327" i="4"/>
  <c r="AF327" i="4"/>
  <c r="AE328" i="4"/>
  <c r="AF328" i="4"/>
  <c r="AE329" i="4"/>
  <c r="AF329" i="4"/>
  <c r="AE330" i="4"/>
  <c r="AF330" i="4"/>
  <c r="AE331" i="4"/>
  <c r="AF331" i="4"/>
  <c r="AE332" i="4"/>
  <c r="AF332" i="4"/>
  <c r="AE333" i="4"/>
  <c r="AF333" i="4"/>
  <c r="AE334" i="4"/>
  <c r="AF334" i="4"/>
  <c r="AE335" i="4"/>
  <c r="AF335" i="4"/>
  <c r="AE336" i="4"/>
  <c r="AF336" i="4"/>
  <c r="AE337" i="4"/>
  <c r="AF337" i="4"/>
  <c r="AE338" i="4"/>
  <c r="AF338" i="4"/>
  <c r="AE339" i="4"/>
  <c r="AF339" i="4"/>
  <c r="AE340" i="4"/>
  <c r="AF340" i="4"/>
  <c r="AE341" i="4"/>
  <c r="AF341" i="4"/>
  <c r="AE342" i="4"/>
  <c r="AF342" i="4"/>
  <c r="AE343" i="4"/>
  <c r="AF343" i="4"/>
  <c r="AE344" i="4"/>
  <c r="AF344" i="4"/>
  <c r="AE345" i="4"/>
  <c r="AF345" i="4"/>
  <c r="AE346" i="4"/>
  <c r="AF346" i="4"/>
  <c r="AE347" i="4"/>
  <c r="AF347" i="4"/>
  <c r="AE348" i="4"/>
  <c r="AF348" i="4"/>
  <c r="AE349" i="4"/>
  <c r="AF349" i="4"/>
  <c r="AE350" i="4"/>
  <c r="AF350" i="4"/>
  <c r="AE351" i="4"/>
  <c r="AF351" i="4"/>
  <c r="AE352" i="4"/>
  <c r="AF352" i="4"/>
  <c r="AE353" i="4"/>
  <c r="AF353" i="4"/>
  <c r="AE354" i="4"/>
  <c r="AF354" i="4"/>
  <c r="AE355" i="4"/>
  <c r="AF355" i="4"/>
  <c r="AE356" i="4"/>
  <c r="AF356" i="4"/>
  <c r="AE357" i="4"/>
  <c r="AF357" i="4"/>
  <c r="AE358" i="4"/>
  <c r="AF358" i="4"/>
  <c r="AE359" i="4"/>
  <c r="AF359" i="4"/>
  <c r="AE360" i="4"/>
  <c r="AF360" i="4"/>
  <c r="AE361" i="4"/>
  <c r="AF361" i="4"/>
  <c r="AE362" i="4"/>
  <c r="AF362" i="4"/>
  <c r="AE363" i="4"/>
  <c r="AF363" i="4"/>
  <c r="AE364" i="4"/>
  <c r="AF364" i="4"/>
  <c r="AE365" i="4"/>
  <c r="AF365" i="4"/>
  <c r="AE366" i="4"/>
  <c r="AF366" i="4"/>
  <c r="AE367" i="4"/>
  <c r="AF367" i="4"/>
  <c r="AE368" i="4"/>
  <c r="AF368" i="4"/>
  <c r="AE369" i="4"/>
  <c r="AF369" i="4"/>
  <c r="AE370" i="4"/>
  <c r="AF370" i="4"/>
  <c r="AE371" i="4"/>
  <c r="AF371" i="4"/>
  <c r="AE372" i="4"/>
  <c r="AF372" i="4"/>
  <c r="AE373" i="4"/>
  <c r="AF373" i="4"/>
  <c r="AE374" i="4"/>
  <c r="AF374" i="4"/>
  <c r="AE375" i="4"/>
  <c r="AF375" i="4"/>
  <c r="AE376" i="4"/>
  <c r="AF376" i="4"/>
  <c r="AE377" i="4"/>
  <c r="AF377" i="4"/>
  <c r="AE378" i="4"/>
  <c r="AF378" i="4"/>
  <c r="AE379" i="4"/>
  <c r="AF379" i="4"/>
  <c r="AE380" i="4"/>
  <c r="AF380" i="4"/>
  <c r="AE381" i="4"/>
  <c r="AF381" i="4"/>
  <c r="AE382" i="4"/>
  <c r="AF382" i="4"/>
  <c r="AE383" i="4"/>
  <c r="AF383" i="4"/>
  <c r="AE384" i="4"/>
  <c r="AF384" i="4"/>
  <c r="AE385" i="4"/>
  <c r="AF385" i="4"/>
  <c r="AE386" i="4"/>
  <c r="AF386" i="4"/>
  <c r="AE387" i="4"/>
  <c r="AF387" i="4"/>
  <c r="AE388" i="4"/>
  <c r="AF388" i="4"/>
  <c r="AE389" i="4"/>
  <c r="AF389" i="4"/>
  <c r="AE390" i="4"/>
  <c r="AF390" i="4"/>
  <c r="AE391" i="4"/>
  <c r="AF391" i="4"/>
  <c r="AE392" i="4"/>
  <c r="AF392" i="4"/>
  <c r="AE393" i="4"/>
  <c r="AF393" i="4"/>
  <c r="AE394" i="4"/>
  <c r="AF394" i="4"/>
  <c r="AE395" i="4"/>
  <c r="AF395" i="4"/>
  <c r="AE396" i="4"/>
  <c r="AF396" i="4"/>
  <c r="AE397" i="4"/>
  <c r="AF397" i="4"/>
  <c r="AE398" i="4"/>
  <c r="AF398" i="4"/>
  <c r="AE399" i="4"/>
  <c r="AF399" i="4"/>
  <c r="AE400" i="4"/>
  <c r="AF400" i="4"/>
  <c r="AE401" i="4"/>
  <c r="AF401" i="4"/>
  <c r="AE402" i="4"/>
  <c r="AF402" i="4"/>
  <c r="AE403" i="4"/>
  <c r="AF403" i="4"/>
  <c r="AE404" i="4"/>
  <c r="AF404" i="4"/>
  <c r="AE405" i="4"/>
  <c r="AF405" i="4"/>
  <c r="AE406" i="4"/>
  <c r="AF406" i="4"/>
  <c r="AE407" i="4"/>
  <c r="AF407" i="4"/>
  <c r="AE408" i="4"/>
  <c r="AF408" i="4"/>
  <c r="AE409" i="4"/>
  <c r="AF409" i="4"/>
  <c r="AE410" i="4"/>
  <c r="AF410" i="4"/>
  <c r="AE411" i="4"/>
  <c r="AF411" i="4"/>
  <c r="AE412" i="4"/>
  <c r="AF412" i="4"/>
  <c r="AD214" i="4"/>
  <c r="AD215" i="4"/>
  <c r="AD216" i="4"/>
  <c r="AD217" i="4"/>
  <c r="AD218" i="4"/>
  <c r="AD219" i="4"/>
  <c r="AD220" i="4"/>
  <c r="AD221" i="4"/>
  <c r="AD222" i="4"/>
  <c r="AD223" i="4"/>
  <c r="AD224" i="4"/>
  <c r="AD225" i="4"/>
  <c r="AD226" i="4"/>
  <c r="AD227" i="4"/>
  <c r="AD228" i="4"/>
  <c r="AD229" i="4"/>
  <c r="AD230" i="4"/>
  <c r="AD231" i="4"/>
  <c r="AD232" i="4"/>
  <c r="AD233" i="4"/>
  <c r="AD234" i="4"/>
  <c r="AD235" i="4"/>
  <c r="AD236" i="4"/>
  <c r="AD237" i="4"/>
  <c r="AD238" i="4"/>
  <c r="AD239" i="4"/>
  <c r="AD240" i="4"/>
  <c r="AD241" i="4"/>
  <c r="AD242" i="4"/>
  <c r="AD243" i="4"/>
  <c r="AD244" i="4"/>
  <c r="AD245" i="4"/>
  <c r="AD246" i="4"/>
  <c r="AD247" i="4"/>
  <c r="AD248" i="4"/>
  <c r="AD249" i="4"/>
  <c r="AD250" i="4"/>
  <c r="AD251" i="4"/>
  <c r="AD252" i="4"/>
  <c r="AD253" i="4"/>
  <c r="AD254" i="4"/>
  <c r="AD255" i="4"/>
  <c r="AD256" i="4"/>
  <c r="AD257" i="4"/>
  <c r="AD258" i="4"/>
  <c r="AD259" i="4"/>
  <c r="AD260" i="4"/>
  <c r="AD261" i="4"/>
  <c r="AD262" i="4"/>
  <c r="AD263" i="4"/>
  <c r="AD264" i="4"/>
  <c r="AD265" i="4"/>
  <c r="AD266" i="4"/>
  <c r="AD267" i="4"/>
  <c r="AD268" i="4"/>
  <c r="AD269" i="4"/>
  <c r="AD270" i="4"/>
  <c r="AD271" i="4"/>
  <c r="AD272" i="4"/>
  <c r="AD273" i="4"/>
  <c r="AD274" i="4"/>
  <c r="AD275" i="4"/>
  <c r="AD276" i="4"/>
  <c r="AD277" i="4"/>
  <c r="AD278" i="4"/>
  <c r="AD279" i="4"/>
  <c r="AD280" i="4"/>
  <c r="AD281" i="4"/>
  <c r="AD282" i="4"/>
  <c r="AD283" i="4"/>
  <c r="AD284" i="4"/>
  <c r="AD285" i="4"/>
  <c r="AD286" i="4"/>
  <c r="AD287" i="4"/>
  <c r="AD288" i="4"/>
  <c r="AD289" i="4"/>
  <c r="AD290" i="4"/>
  <c r="AD291" i="4"/>
  <c r="AD292" i="4"/>
  <c r="AD293" i="4"/>
  <c r="AD294" i="4"/>
  <c r="AD295" i="4"/>
  <c r="AD296" i="4"/>
  <c r="AD297" i="4"/>
  <c r="AD298" i="4"/>
  <c r="AD299" i="4"/>
  <c r="AD300" i="4"/>
  <c r="AD301" i="4"/>
  <c r="AD302" i="4"/>
  <c r="AD303" i="4"/>
  <c r="AD304" i="4"/>
  <c r="AD305" i="4"/>
  <c r="AD306" i="4"/>
  <c r="AD307" i="4"/>
  <c r="AD308" i="4"/>
  <c r="AD309" i="4"/>
  <c r="AD310" i="4"/>
  <c r="AD311" i="4"/>
  <c r="AD312" i="4"/>
  <c r="AD313" i="4"/>
  <c r="AD314" i="4"/>
  <c r="AD315" i="4"/>
  <c r="AD316" i="4"/>
  <c r="AD317" i="4"/>
  <c r="AD318" i="4"/>
  <c r="AD319" i="4"/>
  <c r="AD320" i="4"/>
  <c r="AD321" i="4"/>
  <c r="AD322" i="4"/>
  <c r="AD323" i="4"/>
  <c r="AD324" i="4"/>
  <c r="AD325" i="4"/>
  <c r="AD326" i="4"/>
  <c r="AD327" i="4"/>
  <c r="AD328" i="4"/>
  <c r="AD329" i="4"/>
  <c r="AD330" i="4"/>
  <c r="AD331" i="4"/>
  <c r="AD332" i="4"/>
  <c r="AD333" i="4"/>
  <c r="AD334" i="4"/>
  <c r="AD335" i="4"/>
  <c r="AD336" i="4"/>
  <c r="AD337" i="4"/>
  <c r="AD338" i="4"/>
  <c r="AD339" i="4"/>
  <c r="AD340" i="4"/>
  <c r="AD341" i="4"/>
  <c r="AD342" i="4"/>
  <c r="AD343" i="4"/>
  <c r="AD344" i="4"/>
  <c r="AD345" i="4"/>
  <c r="AD346" i="4"/>
  <c r="AD347" i="4"/>
  <c r="AD348" i="4"/>
  <c r="AD349" i="4"/>
  <c r="AD350" i="4"/>
  <c r="AD351" i="4"/>
  <c r="AD352" i="4"/>
  <c r="AD353" i="4"/>
  <c r="AD354" i="4"/>
  <c r="AD355" i="4"/>
  <c r="AD356" i="4"/>
  <c r="AD357" i="4"/>
  <c r="AD358" i="4"/>
  <c r="AD359" i="4"/>
  <c r="AD360" i="4"/>
  <c r="AD361" i="4"/>
  <c r="AD362" i="4"/>
  <c r="AD363" i="4"/>
  <c r="AD364" i="4"/>
  <c r="AD365" i="4"/>
  <c r="AD366" i="4"/>
  <c r="AD367" i="4"/>
  <c r="AD368" i="4"/>
  <c r="AD369" i="4"/>
  <c r="AD370" i="4"/>
  <c r="AD371" i="4"/>
  <c r="AD372" i="4"/>
  <c r="AD373" i="4"/>
  <c r="AD374" i="4"/>
  <c r="AD375" i="4"/>
  <c r="AD376" i="4"/>
  <c r="AD377" i="4"/>
  <c r="AD378" i="4"/>
  <c r="AD379" i="4"/>
  <c r="AD380" i="4"/>
  <c r="AD381" i="4"/>
  <c r="AD382" i="4"/>
  <c r="AD383" i="4"/>
  <c r="AD384" i="4"/>
  <c r="AD385" i="4"/>
  <c r="AD386" i="4"/>
  <c r="AD387" i="4"/>
  <c r="AD388" i="4"/>
  <c r="AD389" i="4"/>
  <c r="AD390" i="4"/>
  <c r="AD391" i="4"/>
  <c r="AD392" i="4"/>
  <c r="AD393" i="4"/>
  <c r="AD394" i="4"/>
  <c r="AD395" i="4"/>
  <c r="AD396" i="4"/>
  <c r="AD397" i="4"/>
  <c r="AD398" i="4"/>
  <c r="AD399" i="4"/>
  <c r="AD400" i="4"/>
  <c r="AD401" i="4"/>
  <c r="AD402" i="4"/>
  <c r="AD403" i="4"/>
  <c r="AD404" i="4"/>
  <c r="AD405" i="4"/>
  <c r="AD406" i="4"/>
  <c r="AD407" i="4"/>
  <c r="AD408" i="4"/>
  <c r="AD409" i="4"/>
  <c r="AD410" i="4"/>
  <c r="AD411" i="4"/>
  <c r="AD412" i="4"/>
  <c r="AD213" i="4"/>
  <c r="AD420" i="4" s="1"/>
  <c r="Q420" i="4"/>
  <c r="R420" i="4"/>
  <c r="T420" i="4"/>
  <c r="U420" i="4"/>
  <c r="V420" i="4"/>
  <c r="W420" i="4"/>
  <c r="X420" i="4"/>
  <c r="Y420" i="4"/>
  <c r="Z420" i="4"/>
  <c r="AA420" i="4"/>
  <c r="Q419" i="4"/>
  <c r="R419" i="4"/>
  <c r="T419" i="4"/>
  <c r="U419" i="4"/>
  <c r="V419" i="4"/>
  <c r="W419" i="4"/>
  <c r="X419" i="4"/>
  <c r="Y419" i="4"/>
  <c r="Z419" i="4"/>
  <c r="Q418" i="4"/>
  <c r="R418" i="4"/>
  <c r="T418" i="4"/>
  <c r="U418" i="4"/>
  <c r="V418" i="4"/>
  <c r="W418" i="4"/>
  <c r="X418" i="4"/>
  <c r="Y418" i="4"/>
  <c r="Z418" i="4"/>
  <c r="P420" i="4"/>
  <c r="P419" i="4"/>
  <c r="P418" i="4"/>
  <c r="AG418" i="4" l="1"/>
  <c r="AA418" i="4"/>
  <c r="S418" i="4"/>
  <c r="S419" i="4"/>
  <c r="P423" i="4" s="1"/>
  <c r="AD418" i="4"/>
  <c r="AH418" i="4"/>
  <c r="AH420" i="4"/>
  <c r="AO420" i="4"/>
  <c r="AG420" i="4"/>
  <c r="AN418" i="4"/>
  <c r="AF418" i="4"/>
  <c r="AD419" i="4"/>
  <c r="AD423" i="4" s="1"/>
  <c r="AI419" i="4"/>
  <c r="AK418" i="4"/>
  <c r="AJ418" i="4"/>
  <c r="AI418" i="4"/>
  <c r="Q213" i="4"/>
  <c r="R213" i="4"/>
  <c r="Q214" i="4"/>
  <c r="R214" i="4"/>
  <c r="Q215" i="4"/>
  <c r="R215" i="4"/>
  <c r="Q216" i="4"/>
  <c r="R216" i="4"/>
  <c r="Q217" i="4"/>
  <c r="R217" i="4"/>
  <c r="Q218" i="4"/>
  <c r="R218" i="4"/>
  <c r="Q219" i="4"/>
  <c r="R219" i="4"/>
  <c r="Q220" i="4"/>
  <c r="R220" i="4"/>
  <c r="Q221" i="4"/>
  <c r="R221" i="4"/>
  <c r="Q222" i="4"/>
  <c r="R222" i="4"/>
  <c r="Q223" i="4"/>
  <c r="R223" i="4"/>
  <c r="Q224" i="4"/>
  <c r="R224" i="4"/>
  <c r="Q225" i="4"/>
  <c r="R225" i="4"/>
  <c r="Q226" i="4"/>
  <c r="R226" i="4"/>
  <c r="Q227" i="4"/>
  <c r="R227" i="4"/>
  <c r="Q228" i="4"/>
  <c r="R228" i="4"/>
  <c r="Q229" i="4"/>
  <c r="R229" i="4"/>
  <c r="Q230" i="4"/>
  <c r="R230" i="4"/>
  <c r="Q231" i="4"/>
  <c r="R231" i="4"/>
  <c r="Q232" i="4"/>
  <c r="R232" i="4"/>
  <c r="Q233" i="4"/>
  <c r="R233" i="4"/>
  <c r="Q234" i="4"/>
  <c r="R234" i="4"/>
  <c r="Q235" i="4"/>
  <c r="R235" i="4"/>
  <c r="Q236" i="4"/>
  <c r="R236" i="4"/>
  <c r="Q237" i="4"/>
  <c r="R237" i="4"/>
  <c r="Q238" i="4"/>
  <c r="R238" i="4"/>
  <c r="Q239" i="4"/>
  <c r="R239" i="4"/>
  <c r="Q240" i="4"/>
  <c r="R240" i="4"/>
  <c r="Q241" i="4"/>
  <c r="R241" i="4"/>
  <c r="Q242" i="4"/>
  <c r="R242" i="4"/>
  <c r="Q243" i="4"/>
  <c r="R243" i="4"/>
  <c r="Q244" i="4"/>
  <c r="R244" i="4"/>
  <c r="Q245" i="4"/>
  <c r="R245" i="4"/>
  <c r="Q246" i="4"/>
  <c r="R246" i="4"/>
  <c r="Q247" i="4"/>
  <c r="R247" i="4"/>
  <c r="Q248" i="4"/>
  <c r="R248" i="4"/>
  <c r="Q249" i="4"/>
  <c r="R249" i="4"/>
  <c r="Q250" i="4"/>
  <c r="R250" i="4"/>
  <c r="Q251" i="4"/>
  <c r="R251" i="4"/>
  <c r="Q252" i="4"/>
  <c r="R252" i="4"/>
  <c r="Q253" i="4"/>
  <c r="R253" i="4"/>
  <c r="Q254" i="4"/>
  <c r="R254" i="4"/>
  <c r="Q255" i="4"/>
  <c r="R255" i="4"/>
  <c r="Q256" i="4"/>
  <c r="R256" i="4"/>
  <c r="Q257" i="4"/>
  <c r="R257" i="4"/>
  <c r="Q258" i="4"/>
  <c r="R258" i="4"/>
  <c r="Q259" i="4"/>
  <c r="R259" i="4"/>
  <c r="Q260" i="4"/>
  <c r="R260" i="4"/>
  <c r="Q261" i="4"/>
  <c r="R261" i="4"/>
  <c r="Q262" i="4"/>
  <c r="R262" i="4"/>
  <c r="Q263" i="4"/>
  <c r="R263" i="4"/>
  <c r="Q264" i="4"/>
  <c r="R264" i="4"/>
  <c r="Q265" i="4"/>
  <c r="R265" i="4"/>
  <c r="Q266" i="4"/>
  <c r="R266" i="4"/>
  <c r="Q267" i="4"/>
  <c r="R267" i="4"/>
  <c r="Q268" i="4"/>
  <c r="R268" i="4"/>
  <c r="Q269" i="4"/>
  <c r="R269" i="4"/>
  <c r="Q270" i="4"/>
  <c r="R270" i="4"/>
  <c r="Q271" i="4"/>
  <c r="R271" i="4"/>
  <c r="Q272" i="4"/>
  <c r="R272" i="4"/>
  <c r="Q273" i="4"/>
  <c r="R273" i="4"/>
  <c r="Q274" i="4"/>
  <c r="R274" i="4"/>
  <c r="Q275" i="4"/>
  <c r="R275" i="4"/>
  <c r="Q276" i="4"/>
  <c r="R276" i="4"/>
  <c r="Q277" i="4"/>
  <c r="R277" i="4"/>
  <c r="Q278" i="4"/>
  <c r="R278" i="4"/>
  <c r="Q279" i="4"/>
  <c r="R279" i="4"/>
  <c r="Q280" i="4"/>
  <c r="R280" i="4"/>
  <c r="Q281" i="4"/>
  <c r="R281" i="4"/>
  <c r="Q282" i="4"/>
  <c r="R282" i="4"/>
  <c r="Q283" i="4"/>
  <c r="R283" i="4"/>
  <c r="Q284" i="4"/>
  <c r="R284" i="4"/>
  <c r="Q285" i="4"/>
  <c r="R285" i="4"/>
  <c r="Q286" i="4"/>
  <c r="R286" i="4"/>
  <c r="Q287" i="4"/>
  <c r="R287" i="4"/>
  <c r="Q288" i="4"/>
  <c r="R288" i="4"/>
  <c r="Q289" i="4"/>
  <c r="R289" i="4"/>
  <c r="Q290" i="4"/>
  <c r="R290" i="4"/>
  <c r="Q291" i="4"/>
  <c r="R291" i="4"/>
  <c r="Q292" i="4"/>
  <c r="R292" i="4"/>
  <c r="Q293" i="4"/>
  <c r="R293" i="4"/>
  <c r="Q294" i="4"/>
  <c r="R294" i="4"/>
  <c r="Q295" i="4"/>
  <c r="R295" i="4"/>
  <c r="Q296" i="4"/>
  <c r="R296" i="4"/>
  <c r="Q297" i="4"/>
  <c r="R297" i="4"/>
  <c r="Q298" i="4"/>
  <c r="R298" i="4"/>
  <c r="Q299" i="4"/>
  <c r="R299" i="4"/>
  <c r="Q300" i="4"/>
  <c r="R300" i="4"/>
  <c r="Q301" i="4"/>
  <c r="R301" i="4"/>
  <c r="Q302" i="4"/>
  <c r="R302" i="4"/>
  <c r="Q303" i="4"/>
  <c r="R303" i="4"/>
  <c r="Q304" i="4"/>
  <c r="R304" i="4"/>
  <c r="Q305" i="4"/>
  <c r="R305" i="4"/>
  <c r="Q306" i="4"/>
  <c r="R306" i="4"/>
  <c r="Q307" i="4"/>
  <c r="R307" i="4"/>
  <c r="Q308" i="4"/>
  <c r="R308" i="4"/>
  <c r="Q309" i="4"/>
  <c r="R309" i="4"/>
  <c r="Q310" i="4"/>
  <c r="R310" i="4"/>
  <c r="Q311" i="4"/>
  <c r="R311" i="4"/>
  <c r="Q312" i="4"/>
  <c r="R312" i="4"/>
  <c r="Q313" i="4"/>
  <c r="R313" i="4"/>
  <c r="Q314" i="4"/>
  <c r="R314" i="4"/>
  <c r="Q315" i="4"/>
  <c r="R315" i="4"/>
  <c r="Q316" i="4"/>
  <c r="R316" i="4"/>
  <c r="Q317" i="4"/>
  <c r="R317" i="4"/>
  <c r="Q318" i="4"/>
  <c r="R318" i="4"/>
  <c r="Q319" i="4"/>
  <c r="R319" i="4"/>
  <c r="Q320" i="4"/>
  <c r="R320" i="4"/>
  <c r="Q321" i="4"/>
  <c r="R321" i="4"/>
  <c r="Q322" i="4"/>
  <c r="R322" i="4"/>
  <c r="Q323" i="4"/>
  <c r="R323" i="4"/>
  <c r="Q324" i="4"/>
  <c r="R324" i="4"/>
  <c r="Q325" i="4"/>
  <c r="R325" i="4"/>
  <c r="Q326" i="4"/>
  <c r="R326" i="4"/>
  <c r="Q327" i="4"/>
  <c r="R327" i="4"/>
  <c r="Q328" i="4"/>
  <c r="R328" i="4"/>
  <c r="Q329" i="4"/>
  <c r="R329" i="4"/>
  <c r="Q330" i="4"/>
  <c r="R330" i="4"/>
  <c r="Q331" i="4"/>
  <c r="R331" i="4"/>
  <c r="Q332" i="4"/>
  <c r="R332" i="4"/>
  <c r="Q333" i="4"/>
  <c r="R333" i="4"/>
  <c r="Q334" i="4"/>
  <c r="R334" i="4"/>
  <c r="Q335" i="4"/>
  <c r="R335" i="4"/>
  <c r="Q336" i="4"/>
  <c r="R336" i="4"/>
  <c r="Q337" i="4"/>
  <c r="R337" i="4"/>
  <c r="Q338" i="4"/>
  <c r="R338" i="4"/>
  <c r="Q339" i="4"/>
  <c r="R339" i="4"/>
  <c r="Q340" i="4"/>
  <c r="R340" i="4"/>
  <c r="Q341" i="4"/>
  <c r="R341" i="4"/>
  <c r="Q342" i="4"/>
  <c r="R342" i="4"/>
  <c r="Q343" i="4"/>
  <c r="R343" i="4"/>
  <c r="Q344" i="4"/>
  <c r="R344" i="4"/>
  <c r="Q345" i="4"/>
  <c r="R345" i="4"/>
  <c r="Q346" i="4"/>
  <c r="R346" i="4"/>
  <c r="Q347" i="4"/>
  <c r="R347" i="4"/>
  <c r="Q348" i="4"/>
  <c r="R348" i="4"/>
  <c r="Q349" i="4"/>
  <c r="R349" i="4"/>
  <c r="Q350" i="4"/>
  <c r="R350" i="4"/>
  <c r="Q351" i="4"/>
  <c r="R351" i="4"/>
  <c r="Q352" i="4"/>
  <c r="R352" i="4"/>
  <c r="Q353" i="4"/>
  <c r="R353" i="4"/>
  <c r="Q354" i="4"/>
  <c r="R354" i="4"/>
  <c r="Q355" i="4"/>
  <c r="R355" i="4"/>
  <c r="Q356" i="4"/>
  <c r="R356" i="4"/>
  <c r="Q357" i="4"/>
  <c r="R357" i="4"/>
  <c r="Q358" i="4"/>
  <c r="R358" i="4"/>
  <c r="Q359" i="4"/>
  <c r="R359" i="4"/>
  <c r="Q360" i="4"/>
  <c r="R360" i="4"/>
  <c r="Q361" i="4"/>
  <c r="R361" i="4"/>
  <c r="Q362" i="4"/>
  <c r="R362" i="4"/>
  <c r="Q363" i="4"/>
  <c r="R363" i="4"/>
  <c r="Q364" i="4"/>
  <c r="R364" i="4"/>
  <c r="Q365" i="4"/>
  <c r="R365" i="4"/>
  <c r="Q366" i="4"/>
  <c r="R366" i="4"/>
  <c r="Q367" i="4"/>
  <c r="R367" i="4"/>
  <c r="Q368" i="4"/>
  <c r="R368" i="4"/>
  <c r="Q369" i="4"/>
  <c r="R369" i="4"/>
  <c r="Q370" i="4"/>
  <c r="R370" i="4"/>
  <c r="Q371" i="4"/>
  <c r="R371" i="4"/>
  <c r="Q372" i="4"/>
  <c r="R372" i="4"/>
  <c r="Q373" i="4"/>
  <c r="R373" i="4"/>
  <c r="Q374" i="4"/>
  <c r="R374" i="4"/>
  <c r="Q375" i="4"/>
  <c r="R375" i="4"/>
  <c r="Q376" i="4"/>
  <c r="R376" i="4"/>
  <c r="Q377" i="4"/>
  <c r="R377" i="4"/>
  <c r="Q378" i="4"/>
  <c r="R378" i="4"/>
  <c r="Q379" i="4"/>
  <c r="R379" i="4"/>
  <c r="Q380" i="4"/>
  <c r="R380" i="4"/>
  <c r="Q381" i="4"/>
  <c r="R381" i="4"/>
  <c r="Q382" i="4"/>
  <c r="R382" i="4"/>
  <c r="Q383" i="4"/>
  <c r="R383" i="4"/>
  <c r="Q384" i="4"/>
  <c r="R384" i="4"/>
  <c r="Q385" i="4"/>
  <c r="R385" i="4"/>
  <c r="Q386" i="4"/>
  <c r="R386" i="4"/>
  <c r="Q387" i="4"/>
  <c r="R387" i="4"/>
  <c r="Q388" i="4"/>
  <c r="R388" i="4"/>
  <c r="Q389" i="4"/>
  <c r="R389" i="4"/>
  <c r="Q390" i="4"/>
  <c r="R390" i="4"/>
  <c r="Q391" i="4"/>
  <c r="R391" i="4"/>
  <c r="Q392" i="4"/>
  <c r="R392" i="4"/>
  <c r="Q393" i="4"/>
  <c r="R393" i="4"/>
  <c r="Q394" i="4"/>
  <c r="R394" i="4"/>
  <c r="Q395" i="4"/>
  <c r="R395" i="4"/>
  <c r="Q396" i="4"/>
  <c r="R396" i="4"/>
  <c r="Q397" i="4"/>
  <c r="R397" i="4"/>
  <c r="Q398" i="4"/>
  <c r="R398" i="4"/>
  <c r="Q399" i="4"/>
  <c r="R399" i="4"/>
  <c r="Q400" i="4"/>
  <c r="R400" i="4"/>
  <c r="Q401" i="4"/>
  <c r="R401" i="4"/>
  <c r="Q402" i="4"/>
  <c r="R402" i="4"/>
  <c r="Q403" i="4"/>
  <c r="R403" i="4"/>
  <c r="Q404" i="4"/>
  <c r="R404" i="4"/>
  <c r="Q405" i="4"/>
  <c r="R405" i="4"/>
  <c r="Q406" i="4"/>
  <c r="R406" i="4"/>
  <c r="Q407" i="4"/>
  <c r="R407" i="4"/>
  <c r="Q408" i="4"/>
  <c r="R408" i="4"/>
  <c r="Q409" i="4"/>
  <c r="R409" i="4"/>
  <c r="Q410" i="4"/>
  <c r="R410" i="4"/>
  <c r="Q411" i="4"/>
  <c r="R411" i="4"/>
  <c r="Q412" i="4"/>
  <c r="R412" i="4"/>
  <c r="P214" i="4"/>
  <c r="P215" i="4"/>
  <c r="P216" i="4"/>
  <c r="P217" i="4"/>
  <c r="P218" i="4"/>
  <c r="P219" i="4"/>
  <c r="P220" i="4"/>
  <c r="P221" i="4"/>
  <c r="P222" i="4"/>
  <c r="P223" i="4"/>
  <c r="P224" i="4"/>
  <c r="P225" i="4"/>
  <c r="P226" i="4"/>
  <c r="P227" i="4"/>
  <c r="P228" i="4"/>
  <c r="P229" i="4"/>
  <c r="P230" i="4"/>
  <c r="P231" i="4"/>
  <c r="P232" i="4"/>
  <c r="P233" i="4"/>
  <c r="P234" i="4"/>
  <c r="P235" i="4"/>
  <c r="P236" i="4"/>
  <c r="P237" i="4"/>
  <c r="P238" i="4"/>
  <c r="P239" i="4"/>
  <c r="P240" i="4"/>
  <c r="P241" i="4"/>
  <c r="P242" i="4"/>
  <c r="P243" i="4"/>
  <c r="P244" i="4"/>
  <c r="P245" i="4"/>
  <c r="P246" i="4"/>
  <c r="P247" i="4"/>
  <c r="P248" i="4"/>
  <c r="P249" i="4"/>
  <c r="P250" i="4"/>
  <c r="P251" i="4"/>
  <c r="P252" i="4"/>
  <c r="P253" i="4"/>
  <c r="P254" i="4"/>
  <c r="P255" i="4"/>
  <c r="P256" i="4"/>
  <c r="P257" i="4"/>
  <c r="P258" i="4"/>
  <c r="P259" i="4"/>
  <c r="P260" i="4"/>
  <c r="P261" i="4"/>
  <c r="P262" i="4"/>
  <c r="P263" i="4"/>
  <c r="P264" i="4"/>
  <c r="P265" i="4"/>
  <c r="P266" i="4"/>
  <c r="P267" i="4"/>
  <c r="P268" i="4"/>
  <c r="P269" i="4"/>
  <c r="P270" i="4"/>
  <c r="P271" i="4"/>
  <c r="P272" i="4"/>
  <c r="P273" i="4"/>
  <c r="P274" i="4"/>
  <c r="P275" i="4"/>
  <c r="P276" i="4"/>
  <c r="P277" i="4"/>
  <c r="P278" i="4"/>
  <c r="P279" i="4"/>
  <c r="P280" i="4"/>
  <c r="P281" i="4"/>
  <c r="P282" i="4"/>
  <c r="P283" i="4"/>
  <c r="P284" i="4"/>
  <c r="P285" i="4"/>
  <c r="P286" i="4"/>
  <c r="P287" i="4"/>
  <c r="P288" i="4"/>
  <c r="P289" i="4"/>
  <c r="P290" i="4"/>
  <c r="P291" i="4"/>
  <c r="P292" i="4"/>
  <c r="P293" i="4"/>
  <c r="P294" i="4"/>
  <c r="P295" i="4"/>
  <c r="P296" i="4"/>
  <c r="P297" i="4"/>
  <c r="P298" i="4"/>
  <c r="P299" i="4"/>
  <c r="P300" i="4"/>
  <c r="P301" i="4"/>
  <c r="P302" i="4"/>
  <c r="P303" i="4"/>
  <c r="P304" i="4"/>
  <c r="P305" i="4"/>
  <c r="P306" i="4"/>
  <c r="P307" i="4"/>
  <c r="P308" i="4"/>
  <c r="P309" i="4"/>
  <c r="P310" i="4"/>
  <c r="P311" i="4"/>
  <c r="P312" i="4"/>
  <c r="P313" i="4"/>
  <c r="P314" i="4"/>
  <c r="P315" i="4"/>
  <c r="P316" i="4"/>
  <c r="P317" i="4"/>
  <c r="P318" i="4"/>
  <c r="P319" i="4"/>
  <c r="P320" i="4"/>
  <c r="P321" i="4"/>
  <c r="P322" i="4"/>
  <c r="P323" i="4"/>
  <c r="P324" i="4"/>
  <c r="P325" i="4"/>
  <c r="P326" i="4"/>
  <c r="P327" i="4"/>
  <c r="P328" i="4"/>
  <c r="P329" i="4"/>
  <c r="P330" i="4"/>
  <c r="P331" i="4"/>
  <c r="P332" i="4"/>
  <c r="P333" i="4"/>
  <c r="P334" i="4"/>
  <c r="P335" i="4"/>
  <c r="P336" i="4"/>
  <c r="P337" i="4"/>
  <c r="P338" i="4"/>
  <c r="P339" i="4"/>
  <c r="P340" i="4"/>
  <c r="P341" i="4"/>
  <c r="P342" i="4"/>
  <c r="P343" i="4"/>
  <c r="P344" i="4"/>
  <c r="P345" i="4"/>
  <c r="P346" i="4"/>
  <c r="P347" i="4"/>
  <c r="P348" i="4"/>
  <c r="P349" i="4"/>
  <c r="P350" i="4"/>
  <c r="P351" i="4"/>
  <c r="P352" i="4"/>
  <c r="P353" i="4"/>
  <c r="P354" i="4"/>
  <c r="P355" i="4"/>
  <c r="P356" i="4"/>
  <c r="P357" i="4"/>
  <c r="P358" i="4"/>
  <c r="P359" i="4"/>
  <c r="P360" i="4"/>
  <c r="P361" i="4"/>
  <c r="P362" i="4"/>
  <c r="P363" i="4"/>
  <c r="P364" i="4"/>
  <c r="P365" i="4"/>
  <c r="P366" i="4"/>
  <c r="P367" i="4"/>
  <c r="P368" i="4"/>
  <c r="P369" i="4"/>
  <c r="P370" i="4"/>
  <c r="P371" i="4"/>
  <c r="P372" i="4"/>
  <c r="P373" i="4"/>
  <c r="P374" i="4"/>
  <c r="P375" i="4"/>
  <c r="P376" i="4"/>
  <c r="P377" i="4"/>
  <c r="P378" i="4"/>
  <c r="P379" i="4"/>
  <c r="P380" i="4"/>
  <c r="P381" i="4"/>
  <c r="P382" i="4"/>
  <c r="P383" i="4"/>
  <c r="P384" i="4"/>
  <c r="P385" i="4"/>
  <c r="P386" i="4"/>
  <c r="P387" i="4"/>
  <c r="P388" i="4"/>
  <c r="P389" i="4"/>
  <c r="P390" i="4"/>
  <c r="P391" i="4"/>
  <c r="P392" i="4"/>
  <c r="P393" i="4"/>
  <c r="P394" i="4"/>
  <c r="P395" i="4"/>
  <c r="P396" i="4"/>
  <c r="P397" i="4"/>
  <c r="P398" i="4"/>
  <c r="P399" i="4"/>
  <c r="P400" i="4"/>
  <c r="P401" i="4"/>
  <c r="P402" i="4"/>
  <c r="P403" i="4"/>
  <c r="P404" i="4"/>
  <c r="P405" i="4"/>
  <c r="P406" i="4"/>
  <c r="P407" i="4"/>
  <c r="P408" i="4"/>
  <c r="P409" i="4"/>
  <c r="P410" i="4"/>
  <c r="P411" i="4"/>
  <c r="P412" i="4"/>
  <c r="P213" i="4"/>
  <c r="C213" i="4"/>
  <c r="D213" i="4"/>
  <c r="C214" i="4"/>
  <c r="D214" i="4"/>
  <c r="C215" i="4"/>
  <c r="D215" i="4"/>
  <c r="C216" i="4"/>
  <c r="D216" i="4"/>
  <c r="C217" i="4"/>
  <c r="D217" i="4"/>
  <c r="C218" i="4"/>
  <c r="D218" i="4"/>
  <c r="C219" i="4"/>
  <c r="D219" i="4"/>
  <c r="C220" i="4"/>
  <c r="D220" i="4"/>
  <c r="C221" i="4"/>
  <c r="D221" i="4"/>
  <c r="C222" i="4"/>
  <c r="D222" i="4"/>
  <c r="C223" i="4"/>
  <c r="D223" i="4"/>
  <c r="C224" i="4"/>
  <c r="D224" i="4"/>
  <c r="C225" i="4"/>
  <c r="D225" i="4"/>
  <c r="C226" i="4"/>
  <c r="D226" i="4"/>
  <c r="C227" i="4"/>
  <c r="D227" i="4"/>
  <c r="C228" i="4"/>
  <c r="D228" i="4"/>
  <c r="C229" i="4"/>
  <c r="D229" i="4"/>
  <c r="C230" i="4"/>
  <c r="D230" i="4"/>
  <c r="C231" i="4"/>
  <c r="D231" i="4"/>
  <c r="C232" i="4"/>
  <c r="D232" i="4"/>
  <c r="C233" i="4"/>
  <c r="D233" i="4"/>
  <c r="C234" i="4"/>
  <c r="D234" i="4"/>
  <c r="C235" i="4"/>
  <c r="D235" i="4"/>
  <c r="C236" i="4"/>
  <c r="D236" i="4"/>
  <c r="C237" i="4"/>
  <c r="D237" i="4"/>
  <c r="C238" i="4"/>
  <c r="D238" i="4"/>
  <c r="C239" i="4"/>
  <c r="D239" i="4"/>
  <c r="C240" i="4"/>
  <c r="D240" i="4"/>
  <c r="C241" i="4"/>
  <c r="D241" i="4"/>
  <c r="C242" i="4"/>
  <c r="D242" i="4"/>
  <c r="C243" i="4"/>
  <c r="D243" i="4"/>
  <c r="C244" i="4"/>
  <c r="D244" i="4"/>
  <c r="C245" i="4"/>
  <c r="D245" i="4"/>
  <c r="C246" i="4"/>
  <c r="D246" i="4"/>
  <c r="C247" i="4"/>
  <c r="D247" i="4"/>
  <c r="C248" i="4"/>
  <c r="D248" i="4"/>
  <c r="C249" i="4"/>
  <c r="D249" i="4"/>
  <c r="C250" i="4"/>
  <c r="D250" i="4"/>
  <c r="C251" i="4"/>
  <c r="D251" i="4"/>
  <c r="C252" i="4"/>
  <c r="D252" i="4"/>
  <c r="C253" i="4"/>
  <c r="D253" i="4"/>
  <c r="C254" i="4"/>
  <c r="D254" i="4"/>
  <c r="C255" i="4"/>
  <c r="D255" i="4"/>
  <c r="C256" i="4"/>
  <c r="D256" i="4"/>
  <c r="C257" i="4"/>
  <c r="D257" i="4"/>
  <c r="C258" i="4"/>
  <c r="D258" i="4"/>
  <c r="C259" i="4"/>
  <c r="D259" i="4"/>
  <c r="C260" i="4"/>
  <c r="D260" i="4"/>
  <c r="C261" i="4"/>
  <c r="D261" i="4"/>
  <c r="C262" i="4"/>
  <c r="D262" i="4"/>
  <c r="C263" i="4"/>
  <c r="D263" i="4"/>
  <c r="C264" i="4"/>
  <c r="D264" i="4"/>
  <c r="C265" i="4"/>
  <c r="D265" i="4"/>
  <c r="C266" i="4"/>
  <c r="D266" i="4"/>
  <c r="C267" i="4"/>
  <c r="D267" i="4"/>
  <c r="C268" i="4"/>
  <c r="D268" i="4"/>
  <c r="C269" i="4"/>
  <c r="D269" i="4"/>
  <c r="C270" i="4"/>
  <c r="D270" i="4"/>
  <c r="C271" i="4"/>
  <c r="D271" i="4"/>
  <c r="C272" i="4"/>
  <c r="D272" i="4"/>
  <c r="C273" i="4"/>
  <c r="D273" i="4"/>
  <c r="C274" i="4"/>
  <c r="D274" i="4"/>
  <c r="C275" i="4"/>
  <c r="D275" i="4"/>
  <c r="C276" i="4"/>
  <c r="D276" i="4"/>
  <c r="C277" i="4"/>
  <c r="D277" i="4"/>
  <c r="C278" i="4"/>
  <c r="D278" i="4"/>
  <c r="C279" i="4"/>
  <c r="D279" i="4"/>
  <c r="C280" i="4"/>
  <c r="D280" i="4"/>
  <c r="C281" i="4"/>
  <c r="D281" i="4"/>
  <c r="C282" i="4"/>
  <c r="D282" i="4"/>
  <c r="C283" i="4"/>
  <c r="D283" i="4"/>
  <c r="C284" i="4"/>
  <c r="D284" i="4"/>
  <c r="C285" i="4"/>
  <c r="D285" i="4"/>
  <c r="C286" i="4"/>
  <c r="D286" i="4"/>
  <c r="C287" i="4"/>
  <c r="D287" i="4"/>
  <c r="C288" i="4"/>
  <c r="D288" i="4"/>
  <c r="C289" i="4"/>
  <c r="D289" i="4"/>
  <c r="C290" i="4"/>
  <c r="D290" i="4"/>
  <c r="C291" i="4"/>
  <c r="D291" i="4"/>
  <c r="C292" i="4"/>
  <c r="D292" i="4"/>
  <c r="C293" i="4"/>
  <c r="D293" i="4"/>
  <c r="C294" i="4"/>
  <c r="D294" i="4"/>
  <c r="C295" i="4"/>
  <c r="D295" i="4"/>
  <c r="C296" i="4"/>
  <c r="D296" i="4"/>
  <c r="C297" i="4"/>
  <c r="D297" i="4"/>
  <c r="C298" i="4"/>
  <c r="D298" i="4"/>
  <c r="C299" i="4"/>
  <c r="D299" i="4"/>
  <c r="C300" i="4"/>
  <c r="D300" i="4"/>
  <c r="C301" i="4"/>
  <c r="D301" i="4"/>
  <c r="C302" i="4"/>
  <c r="D302" i="4"/>
  <c r="C303" i="4"/>
  <c r="D303" i="4"/>
  <c r="C304" i="4"/>
  <c r="D304" i="4"/>
  <c r="C305" i="4"/>
  <c r="D305" i="4"/>
  <c r="C306" i="4"/>
  <c r="D306" i="4"/>
  <c r="C307" i="4"/>
  <c r="D307" i="4"/>
  <c r="C308" i="4"/>
  <c r="D308" i="4"/>
  <c r="C309" i="4"/>
  <c r="D309" i="4"/>
  <c r="C310" i="4"/>
  <c r="D310" i="4"/>
  <c r="C311" i="4"/>
  <c r="D311" i="4"/>
  <c r="C312" i="4"/>
  <c r="D312" i="4"/>
  <c r="C313" i="4"/>
  <c r="D313" i="4"/>
  <c r="C314" i="4"/>
  <c r="D314" i="4"/>
  <c r="C315" i="4"/>
  <c r="D315" i="4"/>
  <c r="C316" i="4"/>
  <c r="D316" i="4"/>
  <c r="C317" i="4"/>
  <c r="D317" i="4"/>
  <c r="C318" i="4"/>
  <c r="D318" i="4"/>
  <c r="C319" i="4"/>
  <c r="D319" i="4"/>
  <c r="C320" i="4"/>
  <c r="D320" i="4"/>
  <c r="C321" i="4"/>
  <c r="D321" i="4"/>
  <c r="C322" i="4"/>
  <c r="D322" i="4"/>
  <c r="C323" i="4"/>
  <c r="D323" i="4"/>
  <c r="C324" i="4"/>
  <c r="D324" i="4"/>
  <c r="C325" i="4"/>
  <c r="D325" i="4"/>
  <c r="C326" i="4"/>
  <c r="D326" i="4"/>
  <c r="C327" i="4"/>
  <c r="D327" i="4"/>
  <c r="C328" i="4"/>
  <c r="D328" i="4"/>
  <c r="C329" i="4"/>
  <c r="D329" i="4"/>
  <c r="C330" i="4"/>
  <c r="D330" i="4"/>
  <c r="C331" i="4"/>
  <c r="D331" i="4"/>
  <c r="C332" i="4"/>
  <c r="D332" i="4"/>
  <c r="C333" i="4"/>
  <c r="D333" i="4"/>
  <c r="C334" i="4"/>
  <c r="D334" i="4"/>
  <c r="C335" i="4"/>
  <c r="D335" i="4"/>
  <c r="C336" i="4"/>
  <c r="D336" i="4"/>
  <c r="C337" i="4"/>
  <c r="D337" i="4"/>
  <c r="C338" i="4"/>
  <c r="D338" i="4"/>
  <c r="C339" i="4"/>
  <c r="D339" i="4"/>
  <c r="C340" i="4"/>
  <c r="D340" i="4"/>
  <c r="C341" i="4"/>
  <c r="D341" i="4"/>
  <c r="C342" i="4"/>
  <c r="D342" i="4"/>
  <c r="C343" i="4"/>
  <c r="D343" i="4"/>
  <c r="C344" i="4"/>
  <c r="D344" i="4"/>
  <c r="C345" i="4"/>
  <c r="D345" i="4"/>
  <c r="C346" i="4"/>
  <c r="D346" i="4"/>
  <c r="C347" i="4"/>
  <c r="D347" i="4"/>
  <c r="C348" i="4"/>
  <c r="D348" i="4"/>
  <c r="C349" i="4"/>
  <c r="D349" i="4"/>
  <c r="C350" i="4"/>
  <c r="D350" i="4"/>
  <c r="C351" i="4"/>
  <c r="D351" i="4"/>
  <c r="C352" i="4"/>
  <c r="D352" i="4"/>
  <c r="C353" i="4"/>
  <c r="D353" i="4"/>
  <c r="C354" i="4"/>
  <c r="D354" i="4"/>
  <c r="C355" i="4"/>
  <c r="D355" i="4"/>
  <c r="C356" i="4"/>
  <c r="D356" i="4"/>
  <c r="C357" i="4"/>
  <c r="D357" i="4"/>
  <c r="C358" i="4"/>
  <c r="D358" i="4"/>
  <c r="C359" i="4"/>
  <c r="D359" i="4"/>
  <c r="C360" i="4"/>
  <c r="D360" i="4"/>
  <c r="C361" i="4"/>
  <c r="D361" i="4"/>
  <c r="C362" i="4"/>
  <c r="D362" i="4"/>
  <c r="C363" i="4"/>
  <c r="D363" i="4"/>
  <c r="C364" i="4"/>
  <c r="D364" i="4"/>
  <c r="C365" i="4"/>
  <c r="D365" i="4"/>
  <c r="C366" i="4"/>
  <c r="D366" i="4"/>
  <c r="C367" i="4"/>
  <c r="D367" i="4"/>
  <c r="C368" i="4"/>
  <c r="D368" i="4"/>
  <c r="C369" i="4"/>
  <c r="D369" i="4"/>
  <c r="C370" i="4"/>
  <c r="D370" i="4"/>
  <c r="C371" i="4"/>
  <c r="D371" i="4"/>
  <c r="C372" i="4"/>
  <c r="D372" i="4"/>
  <c r="C373" i="4"/>
  <c r="D373" i="4"/>
  <c r="C374" i="4"/>
  <c r="D374" i="4"/>
  <c r="C375" i="4"/>
  <c r="D375" i="4"/>
  <c r="C376" i="4"/>
  <c r="D376" i="4"/>
  <c r="C377" i="4"/>
  <c r="D377" i="4"/>
  <c r="C378" i="4"/>
  <c r="D378" i="4"/>
  <c r="C379" i="4"/>
  <c r="D379" i="4"/>
  <c r="C380" i="4"/>
  <c r="D380" i="4"/>
  <c r="C381" i="4"/>
  <c r="D381" i="4"/>
  <c r="C382" i="4"/>
  <c r="D382" i="4"/>
  <c r="C383" i="4"/>
  <c r="D383" i="4"/>
  <c r="C384" i="4"/>
  <c r="D384" i="4"/>
  <c r="C385" i="4"/>
  <c r="D385" i="4"/>
  <c r="C386" i="4"/>
  <c r="D386" i="4"/>
  <c r="C387" i="4"/>
  <c r="D387" i="4"/>
  <c r="C388" i="4"/>
  <c r="D388" i="4"/>
  <c r="C389" i="4"/>
  <c r="D389" i="4"/>
  <c r="C390" i="4"/>
  <c r="D390" i="4"/>
  <c r="C391" i="4"/>
  <c r="D391" i="4"/>
  <c r="C392" i="4"/>
  <c r="D392" i="4"/>
  <c r="C393" i="4"/>
  <c r="D393" i="4"/>
  <c r="C394" i="4"/>
  <c r="D394" i="4"/>
  <c r="C395" i="4"/>
  <c r="D395" i="4"/>
  <c r="C396" i="4"/>
  <c r="D396" i="4"/>
  <c r="C397" i="4"/>
  <c r="D397" i="4"/>
  <c r="C398" i="4"/>
  <c r="D398" i="4"/>
  <c r="C399" i="4"/>
  <c r="D399" i="4"/>
  <c r="C400" i="4"/>
  <c r="D400" i="4"/>
  <c r="C401" i="4"/>
  <c r="D401" i="4"/>
  <c r="C402" i="4"/>
  <c r="D402" i="4"/>
  <c r="C403" i="4"/>
  <c r="D403" i="4"/>
  <c r="C404" i="4"/>
  <c r="D404" i="4"/>
  <c r="C405" i="4"/>
  <c r="D405" i="4"/>
  <c r="C406" i="4"/>
  <c r="D406" i="4"/>
  <c r="C407" i="4"/>
  <c r="D407" i="4"/>
  <c r="C408" i="4"/>
  <c r="D408" i="4"/>
  <c r="C409" i="4"/>
  <c r="D409" i="4"/>
  <c r="C410" i="4"/>
  <c r="D410" i="4"/>
  <c r="C411" i="4"/>
  <c r="D411" i="4"/>
  <c r="C412" i="4"/>
  <c r="D412"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213" i="4"/>
  <c r="O11" i="3"/>
  <c r="O10" i="3"/>
  <c r="O9" i="3"/>
  <c r="O8" i="3"/>
  <c r="N11" i="3"/>
  <c r="N10" i="3"/>
  <c r="N9" i="3"/>
  <c r="N8" i="3"/>
  <c r="M11" i="3"/>
  <c r="M10" i="3"/>
  <c r="M9" i="3"/>
  <c r="M8" i="3"/>
  <c r="I11" i="3"/>
  <c r="J11" i="3"/>
  <c r="J10" i="3"/>
  <c r="J9" i="3"/>
  <c r="J8" i="3"/>
  <c r="J15" i="3" s="1"/>
  <c r="I10" i="3"/>
  <c r="I17" i="3" s="1"/>
  <c r="I9" i="3"/>
  <c r="I8" i="3"/>
  <c r="H11" i="3"/>
  <c r="K18" i="3" s="1"/>
  <c r="H10" i="3"/>
  <c r="K17" i="3" s="1"/>
  <c r="H9" i="3"/>
  <c r="K16" i="3" s="1"/>
  <c r="H8" i="3"/>
  <c r="K15" i="3" s="1"/>
  <c r="I15" i="3" l="1"/>
  <c r="I16" i="3"/>
  <c r="J16" i="3"/>
  <c r="J17" i="3"/>
  <c r="J18" i="3"/>
  <c r="AD422" i="4"/>
  <c r="P422" i="4"/>
  <c r="I420" i="4"/>
  <c r="H420" i="4"/>
  <c r="G420" i="4"/>
  <c r="F420" i="4"/>
  <c r="M420" i="4"/>
  <c r="E420" i="4"/>
  <c r="J420" i="4"/>
  <c r="L420" i="4"/>
  <c r="D420" i="4"/>
  <c r="K420" i="4"/>
  <c r="C420" i="4"/>
  <c r="I18" i="3"/>
  <c r="B420" i="4"/>
  <c r="J418" i="4"/>
  <c r="I418" i="4"/>
  <c r="G418" i="4"/>
  <c r="H418" i="4"/>
  <c r="F418" i="4"/>
  <c r="M418" i="4"/>
  <c r="E418" i="4"/>
  <c r="L418" i="4"/>
  <c r="D418" i="4"/>
  <c r="K418" i="4"/>
  <c r="C418" i="4"/>
  <c r="I419" i="4"/>
  <c r="G419" i="4"/>
  <c r="F419" i="4"/>
  <c r="M419" i="4"/>
  <c r="E419" i="4"/>
  <c r="J419" i="4"/>
  <c r="L419" i="4"/>
  <c r="D419" i="4"/>
  <c r="B418" i="4"/>
  <c r="B419" i="4"/>
  <c r="H419" i="4"/>
  <c r="K419" i="4"/>
  <c r="C419" i="4"/>
  <c r="B423" i="4" l="1"/>
  <c r="B422" i="4"/>
</calcChain>
</file>

<file path=xl/sharedStrings.xml><?xml version="1.0" encoding="utf-8"?>
<sst xmlns="http://schemas.openxmlformats.org/spreadsheetml/2006/main" count="780" uniqueCount="218">
  <si>
    <t>RK4</t>
  </si>
  <si>
    <t>#</t>
  </si>
  <si>
    <t>Mean</t>
  </si>
  <si>
    <t>10 samples</t>
  </si>
  <si>
    <t>15 samples</t>
  </si>
  <si>
    <t>20 samples</t>
  </si>
  <si>
    <t>Improvement (mean)</t>
  </si>
  <si>
    <t>5 samples</t>
  </si>
  <si>
    <t>Quadrotor simulation</t>
  </si>
  <si>
    <t>6 Degrees of Freedom</t>
  </si>
  <si>
    <t>Multirate factor</t>
  </si>
  <si>
    <t>Final time</t>
  </si>
  <si>
    <t>Init. time</t>
  </si>
  <si>
    <t>Time step</t>
  </si>
  <si>
    <t>Integration time [ms]</t>
  </si>
  <si>
    <t>Time [s]</t>
  </si>
  <si>
    <t>x [m]</t>
  </si>
  <si>
    <t>y [m]</t>
  </si>
  <si>
    <t>z [m]</t>
  </si>
  <si>
    <t>roll [rad]</t>
  </si>
  <si>
    <t>pitch [rad]</t>
  </si>
  <si>
    <t>vx [m/s]</t>
  </si>
  <si>
    <t>vy [m/s]</t>
  </si>
  <si>
    <t>vz [m/s]</t>
  </si>
  <si>
    <t>yaw [rad]</t>
  </si>
  <si>
    <t>p [rad/s]</t>
  </si>
  <si>
    <t>q [rad/s]</t>
  </si>
  <si>
    <t>r [rad/s]</t>
  </si>
  <si>
    <t>x</t>
  </si>
  <si>
    <t>y</t>
  </si>
  <si>
    <t>z</t>
  </si>
  <si>
    <t>vx</t>
  </si>
  <si>
    <t>vy</t>
  </si>
  <si>
    <t>vz</t>
  </si>
  <si>
    <t xml:space="preserve">roll </t>
  </si>
  <si>
    <t>pitch</t>
  </si>
  <si>
    <t xml:space="preserve">yaw </t>
  </si>
  <si>
    <t xml:space="preserve">q </t>
  </si>
  <si>
    <t xml:space="preserve">p </t>
  </si>
  <si>
    <t xml:space="preserve">r </t>
  </si>
  <si>
    <t>Standard deviation</t>
  </si>
  <si>
    <t>Std. dev.</t>
  </si>
  <si>
    <t>Max</t>
  </si>
  <si>
    <t>Error statistics for Multirate with 1st order interpolation</t>
  </si>
  <si>
    <t>Fourth order Runge-Kutta</t>
  </si>
  <si>
    <t>Multirate with 1st order interpolation</t>
  </si>
  <si>
    <t>Relative errors, Multirate with 1st order interpolation</t>
  </si>
  <si>
    <t>na</t>
  </si>
  <si>
    <t>Mean [ms]</t>
  </si>
  <si>
    <t>abs</t>
  </si>
  <si>
    <t xml:space="preserve">rel </t>
  </si>
  <si>
    <t>Bin</t>
  </si>
  <si>
    <t>More</t>
  </si>
  <si>
    <t>Frequency</t>
  </si>
  <si>
    <t>Complete</t>
  </si>
  <si>
    <t>Slow</t>
  </si>
  <si>
    <t>Fast</t>
  </si>
  <si>
    <t>Calls to the model</t>
  </si>
  <si>
    <t>Total</t>
  </si>
  <si>
    <t>Classical Euler</t>
  </si>
  <si>
    <t>Euler</t>
  </si>
  <si>
    <t>RK4 as the baseline</t>
  </si>
  <si>
    <t>Multirate</t>
  </si>
  <si>
    <t>Interpolation</t>
  </si>
  <si>
    <t>When the time step is the same, multirate beats RK4 on integration time</t>
  </si>
  <si>
    <t>According to Dr. Gustavo, multirate should beat Euler on integration time using different time steps</t>
  </si>
  <si>
    <t>Does multirate beat Euler when the time step of the fast system is the same of the Euler method?</t>
  </si>
  <si>
    <t>Euler time step</t>
  </si>
  <si>
    <t>Multirate time step</t>
  </si>
  <si>
    <t>Time [ms]</t>
  </si>
  <si>
    <t>Euler results in less error (checking only the x trajectory)</t>
  </si>
  <si>
    <t>Obviously, Euler beats multirate under the same time step (for the slow system)</t>
  </si>
  <si>
    <t xml:space="preserve">Test1 </t>
  </si>
  <si>
    <t>Multirate interp</t>
  </si>
  <si>
    <t>Calls to the model(s)</t>
  </si>
  <si>
    <t>Results Structure</t>
  </si>
  <si>
    <t>Results for time step 0.001</t>
  </si>
  <si>
    <t>RK4 as baseline</t>
  </si>
  <si>
    <t>Multirate with interpolation</t>
  </si>
  <si>
    <t>Reduces integration time</t>
  </si>
  <si>
    <t>Largest error</t>
  </si>
  <si>
    <t>Acceptable error</t>
  </si>
  <si>
    <t>Slow time step 0.001, multirate factor 4</t>
  </si>
  <si>
    <t>Slow time step 0.004, multirate factor 4</t>
  </si>
  <si>
    <t>Largest integration time</t>
  </si>
  <si>
    <t>Time step 0.001</t>
  </si>
  <si>
    <t>Second largest integration time</t>
  </si>
  <si>
    <t>NA</t>
  </si>
  <si>
    <t>Least integration time</t>
  </si>
  <si>
    <t>Least error</t>
  </si>
  <si>
    <t>Heuristic partition</t>
  </si>
  <si>
    <t>Deductive partition</t>
  </si>
  <si>
    <t>Compare integration times</t>
  </si>
  <si>
    <t>Compare errors</t>
  </si>
  <si>
    <t>Heuristic</t>
  </si>
  <si>
    <t>Deductive</t>
  </si>
  <si>
    <t>Multirate forw</t>
  </si>
  <si>
    <t>Multirate backw</t>
  </si>
  <si>
    <t>RK4 time step</t>
  </si>
  <si>
    <t>Full</t>
  </si>
  <si>
    <t>Multirate back</t>
  </si>
  <si>
    <t>Multirate with back information</t>
  </si>
  <si>
    <t>Multirate with adv information</t>
  </si>
  <si>
    <t>Relative errors, Multirate with back information</t>
  </si>
  <si>
    <t>Relative errors, Multirate with adv information</t>
  </si>
  <si>
    <t>Error statistics for Multirate with back information</t>
  </si>
  <si>
    <t>Error statistics for Multirate with adv information</t>
  </si>
  <si>
    <t>(adv)</t>
  </si>
  <si>
    <t>comp</t>
  </si>
  <si>
    <t>mr</t>
  </si>
  <si>
    <t>mr1</t>
  </si>
  <si>
    <t>mr2</t>
  </si>
  <si>
    <t>mr3</t>
  </si>
  <si>
    <t>mr6</t>
  </si>
  <si>
    <t>mr4</t>
  </si>
  <si>
    <t>mr5</t>
  </si>
  <si>
    <t>eu1</t>
  </si>
  <si>
    <t>eu2</t>
  </si>
  <si>
    <t>eu3</t>
  </si>
  <si>
    <t>eu4</t>
  </si>
  <si>
    <t>forward</t>
  </si>
  <si>
    <t>interp</t>
  </si>
  <si>
    <t>Error relativo arriba de 9% (pos)</t>
  </si>
  <si>
    <t>falla</t>
  </si>
  <si>
    <t>Deductive multirate</t>
  </si>
  <si>
    <t>fo</t>
  </si>
  <si>
    <t>in</t>
  </si>
  <si>
    <t>ba</t>
  </si>
  <si>
    <t>Forw</t>
  </si>
  <si>
    <t>Backw</t>
  </si>
  <si>
    <t>Heuristic multirate</t>
  </si>
  <si>
    <t>Multirate with forw information</t>
  </si>
  <si>
    <t>Multirate with backw information</t>
  </si>
  <si>
    <t>dtm1</t>
  </si>
  <si>
    <t>dtm2</t>
  </si>
  <si>
    <t>dtm3</t>
  </si>
  <si>
    <t>dtm4</t>
  </si>
  <si>
    <t>dtm5</t>
  </si>
  <si>
    <t>dtm6</t>
  </si>
  <si>
    <t>dtm7</t>
  </si>
  <si>
    <t>dtm8</t>
  </si>
  <si>
    <t>dtm9</t>
  </si>
  <si>
    <t>dtm10</t>
  </si>
  <si>
    <t>dtm11</t>
  </si>
  <si>
    <t>dtm12</t>
  </si>
  <si>
    <t>dtm13</t>
  </si>
  <si>
    <t>dtm14</t>
  </si>
  <si>
    <t>dtm15</t>
  </si>
  <si>
    <t>htm1</t>
  </si>
  <si>
    <t>htm2</t>
  </si>
  <si>
    <t>htm3</t>
  </si>
  <si>
    <t>htm4</t>
  </si>
  <si>
    <t>htm5</t>
  </si>
  <si>
    <t>htm6</t>
  </si>
  <si>
    <t>htm7</t>
  </si>
  <si>
    <t>htm8</t>
  </si>
  <si>
    <t>htm9</t>
  </si>
  <si>
    <t>htm10</t>
  </si>
  <si>
    <t>htm11</t>
  </si>
  <si>
    <t>htm12</t>
  </si>
  <si>
    <t>dtm16</t>
  </si>
  <si>
    <t>htm13</t>
  </si>
  <si>
    <t>dtm17</t>
  </si>
  <si>
    <t>dtm18</t>
  </si>
  <si>
    <t>Heu</t>
  </si>
  <si>
    <t>Ded</t>
  </si>
  <si>
    <t>max(MAE)</t>
  </si>
  <si>
    <t>max(mae)</t>
  </si>
  <si>
    <t>p</t>
  </si>
  <si>
    <t>htm14</t>
  </si>
  <si>
    <t>Max pos err rel</t>
  </si>
  <si>
    <t>htm15</t>
  </si>
  <si>
    <t>htm16</t>
  </si>
  <si>
    <t>htm17</t>
  </si>
  <si>
    <t>htm18</t>
  </si>
  <si>
    <t>htm19</t>
  </si>
  <si>
    <t>htm20</t>
  </si>
  <si>
    <t>dtm19</t>
  </si>
  <si>
    <t>dtm20</t>
  </si>
  <si>
    <t>dtm21</t>
  </si>
  <si>
    <t>dtm22</t>
  </si>
  <si>
    <t>dtm23</t>
  </si>
  <si>
    <t>dtm24</t>
  </si>
  <si>
    <t>Var</t>
  </si>
  <si>
    <t>q</t>
  </si>
  <si>
    <t>var</t>
  </si>
  <si>
    <t>inf, 12.7347</t>
  </si>
  <si>
    <t>units</t>
  </si>
  <si>
    <t>no units</t>
  </si>
  <si>
    <t>yaw</t>
  </si>
  <si>
    <t>inf, 3.2944</t>
  </si>
  <si>
    <t>Mean time</t>
  </si>
  <si>
    <t>in 0.02, 2</t>
  </si>
  <si>
    <t>in 0.02, 4</t>
  </si>
  <si>
    <t>in 0.01, 2</t>
  </si>
  <si>
    <t>in 0.01, 4</t>
  </si>
  <si>
    <t>fo, 0.04, 2</t>
  </si>
  <si>
    <t>fo, 0.04, 4</t>
  </si>
  <si>
    <t>fo, 0.02, 2</t>
  </si>
  <si>
    <t>ba, 0.04, 2</t>
  </si>
  <si>
    <t>ba, 0.04, 4</t>
  </si>
  <si>
    <t>ba, 0.02, 2</t>
  </si>
  <si>
    <t>ba, 0.02, 4</t>
  </si>
  <si>
    <t>in, 0.04, 2</t>
  </si>
  <si>
    <t>in, 0.04, 4</t>
  </si>
  <si>
    <t>in, 0.02, 2</t>
  </si>
  <si>
    <t>in, 0.02, 4</t>
  </si>
  <si>
    <t>fo, 0.1, 2</t>
  </si>
  <si>
    <t>fo, 0.1, 4</t>
  </si>
  <si>
    <t>fo, 0.05, 2</t>
  </si>
  <si>
    <t>fo, 0.05, 4</t>
  </si>
  <si>
    <t>Average</t>
  </si>
  <si>
    <t>Eigenvalues</t>
  </si>
  <si>
    <t>Time rank</t>
  </si>
  <si>
    <t>Error rank</t>
  </si>
  <si>
    <t>Avg rank</t>
  </si>
  <si>
    <t>Wg rank</t>
  </si>
  <si>
    <t>In what follows, we shall describe the numerical results of each partition We will identify the best multirate strategy as the one that offers the least possible error in the least possible average execution time. We will compare the effects of halving the time step and doubling the multirate factor. Finally, the best partition for multirate integration will be determined.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</si>
</sst>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4"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6" tint="0.59999389629810485"/>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9" fontId="1" fillId="0" borderId="0" applyFont="0" applyFill="0" applyBorder="0" applyAlignment="0" applyProtection="0"/>
  </cellStyleXfs>
  <cellXfs count="37">
    <xf numFmtId="0" fontId="0" fillId="0" borderId="0" xfId="0"/>
    <xf numFmtId="9" fontId="0" fillId="0" borderId="0" xfId="1" applyFont="1"/>
    <xf numFmtId="0" fontId="2" fillId="0" borderId="0" xfId="0" applyFont="1"/>
    <xf numFmtId="0" fontId="2" fillId="0" borderId="0" xfId="0" applyFont="1" applyAlignment="1">
      <alignment horizontal="center"/>
    </xf>
    <xf numFmtId="11" fontId="0" fillId="0" borderId="0" xfId="0" applyNumberFormat="1"/>
    <xf numFmtId="0" fontId="0" fillId="0" borderId="0" xfId="0" applyFont="1" applyAlignment="1">
      <alignment horizontal="center"/>
    </xf>
    <xf numFmtId="0" fontId="0" fillId="0" borderId="0" xfId="0" applyFont="1"/>
    <xf numFmtId="9" fontId="1" fillId="0" borderId="0" xfId="1" applyFont="1"/>
    <xf numFmtId="0" fontId="2" fillId="0" borderId="0" xfId="0" applyFont="1" applyAlignment="1">
      <alignment horizontal="center" vertical="center" wrapText="1"/>
    </xf>
    <xf numFmtId="0" fontId="2" fillId="0" borderId="0" xfId="0" applyFont="1" applyAlignment="1"/>
    <xf numFmtId="0" fontId="0" fillId="0" borderId="0" xfId="0" applyAlignment="1">
      <alignment horizontal="right"/>
    </xf>
    <xf numFmtId="0" fontId="0" fillId="0" borderId="0" xfId="0" applyNumberFormat="1"/>
    <xf numFmtId="0" fontId="0" fillId="0" borderId="0" xfId="0" applyNumberFormat="1" applyFill="1" applyBorder="1" applyAlignment="1"/>
    <xf numFmtId="0" fontId="0" fillId="0" borderId="0" xfId="0" applyFill="1" applyBorder="1" applyAlignment="1"/>
    <xf numFmtId="0" fontId="0" fillId="0" borderId="1" xfId="0" applyFill="1" applyBorder="1" applyAlignment="1"/>
    <xf numFmtId="0" fontId="3" fillId="0" borderId="2" xfId="0" applyFont="1" applyFill="1" applyBorder="1" applyAlignment="1">
      <alignment horizontal="center"/>
    </xf>
    <xf numFmtId="0" fontId="2" fillId="0" borderId="0" xfId="0" applyFont="1" applyAlignment="1">
      <alignment horizontal="center"/>
    </xf>
    <xf numFmtId="2" fontId="0" fillId="0" borderId="0" xfId="0" applyNumberFormat="1" applyFont="1"/>
    <xf numFmtId="0" fontId="0" fillId="0" borderId="0" xfId="0" applyFont="1" applyFill="1" applyBorder="1" applyAlignment="1">
      <alignment horizontal="right"/>
    </xf>
    <xf numFmtId="164" fontId="0" fillId="0" borderId="0" xfId="0" applyNumberFormat="1"/>
    <xf numFmtId="2" fontId="0" fillId="0" borderId="0" xfId="0" applyNumberFormat="1"/>
    <xf numFmtId="10" fontId="0" fillId="0" borderId="0" xfId="1" applyNumberFormat="1" applyFont="1"/>
    <xf numFmtId="0" fontId="2" fillId="0" borderId="0" xfId="0" applyFont="1" applyAlignment="1">
      <alignment wrapText="1"/>
    </xf>
    <xf numFmtId="0" fontId="2" fillId="0" borderId="0" xfId="0" applyFont="1" applyAlignment="1">
      <alignment horizontal="right"/>
    </xf>
    <xf numFmtId="0" fontId="2" fillId="0" borderId="0" xfId="0" applyFont="1" applyAlignment="1">
      <alignment horizontal="right" vertical="center"/>
    </xf>
    <xf numFmtId="0" fontId="0" fillId="0" borderId="0" xfId="0" applyFont="1" applyFill="1"/>
    <xf numFmtId="0" fontId="0" fillId="2" borderId="0" xfId="0" applyFont="1" applyFill="1"/>
    <xf numFmtId="0" fontId="0" fillId="3" borderId="0" xfId="0" applyFill="1"/>
    <xf numFmtId="0" fontId="0" fillId="3" borderId="0" xfId="0" applyFont="1" applyFill="1"/>
    <xf numFmtId="0" fontId="0" fillId="4" borderId="0" xfId="0" applyFill="1"/>
    <xf numFmtId="0" fontId="0" fillId="5" borderId="0" xfId="0" applyFill="1"/>
    <xf numFmtId="0" fontId="0" fillId="6" borderId="0" xfId="0" applyFill="1"/>
    <xf numFmtId="0" fontId="0" fillId="0" borderId="0" xfId="0" applyAlignment="1">
      <alignment vertical="top" wrapText="1"/>
    </xf>
    <xf numFmtId="0" fontId="2" fillId="0" borderId="0" xfId="0" applyFont="1" applyAlignment="1">
      <alignment horizontal="center"/>
    </xf>
    <xf numFmtId="0" fontId="0" fillId="0" borderId="0" xfId="0" applyFont="1" applyAlignment="1">
      <alignment horizontal="center"/>
    </xf>
    <xf numFmtId="0" fontId="0" fillId="0" borderId="0" xfId="0" applyAlignment="1">
      <alignment horizontal="center"/>
    </xf>
    <xf numFmtId="0" fontId="0" fillId="0" borderId="0" xfId="0" applyAlignment="1">
      <alignment horizontal="left" vertical="top" wrapText="1"/>
    </xf>
  </cellXfs>
  <cellStyles count="2">
    <cellStyle name="Normal" xfId="0" builtinId="0"/>
    <cellStyle name="Percent" xfId="1"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7.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8.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9.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0.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3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3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3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33.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34.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35.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36.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7.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8.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9.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40.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41.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42.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43.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RK4</a:t>
            </a:r>
          </a:p>
        </c:rich>
      </c:tx>
      <c:overlay val="0"/>
    </c:title>
    <c:autoTitleDeleted val="0"/>
    <c:plotArea>
      <c:layout/>
      <c:barChart>
        <c:barDir val="col"/>
        <c:grouping val="clustered"/>
        <c:varyColors val="0"/>
        <c:ser>
          <c:idx val="0"/>
          <c:order val="0"/>
          <c:tx>
            <c:v>Frequency</c:v>
          </c:tx>
          <c:spPr>
            <a:ln>
              <a:solidFill>
                <a:schemeClr val="tx1"/>
              </a:solidFill>
            </a:ln>
          </c:spPr>
          <c:invertIfNegative val="0"/>
          <c:cat>
            <c:strRef>
              <c:f>Summ1!$B$52:$B$69</c:f>
              <c:strCach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More</c:v>
                </c:pt>
              </c:strCache>
            </c:strRef>
          </c:cat>
          <c:val>
            <c:numRef>
              <c:f>Summ1!$C$52:$C$69</c:f>
              <c:numCache>
                <c:formatCode>General</c:formatCode>
                <c:ptCount val="18"/>
                <c:pt idx="0">
                  <c:v>0</c:v>
                </c:pt>
                <c:pt idx="1">
                  <c:v>0</c:v>
                </c:pt>
                <c:pt idx="2">
                  <c:v>0</c:v>
                </c:pt>
                <c:pt idx="3">
                  <c:v>0</c:v>
                </c:pt>
                <c:pt idx="4">
                  <c:v>0</c:v>
                </c:pt>
                <c:pt idx="5">
                  <c:v>0</c:v>
                </c:pt>
                <c:pt idx="6">
                  <c:v>0</c:v>
                </c:pt>
                <c:pt idx="7">
                  <c:v>0</c:v>
                </c:pt>
                <c:pt idx="8">
                  <c:v>0</c:v>
                </c:pt>
                <c:pt idx="9">
                  <c:v>0</c:v>
                </c:pt>
                <c:pt idx="10">
                  <c:v>3</c:v>
                </c:pt>
                <c:pt idx="11">
                  <c:v>8</c:v>
                </c:pt>
                <c:pt idx="12">
                  <c:v>5</c:v>
                </c:pt>
                <c:pt idx="13">
                  <c:v>1</c:v>
                </c:pt>
                <c:pt idx="14">
                  <c:v>1</c:v>
                </c:pt>
                <c:pt idx="15">
                  <c:v>1</c:v>
                </c:pt>
                <c:pt idx="16">
                  <c:v>1</c:v>
                </c:pt>
                <c:pt idx="17">
                  <c:v>0</c:v>
                </c:pt>
              </c:numCache>
            </c:numRef>
          </c:val>
        </c:ser>
        <c:dLbls>
          <c:showLegendKey val="0"/>
          <c:showVal val="0"/>
          <c:showCatName val="0"/>
          <c:showSerName val="0"/>
          <c:showPercent val="0"/>
          <c:showBubbleSize val="0"/>
        </c:dLbls>
        <c:gapWidth val="0"/>
        <c:axId val="756546944"/>
        <c:axId val="756548576"/>
      </c:barChart>
      <c:catAx>
        <c:axId val="756546944"/>
        <c:scaling>
          <c:orientation val="minMax"/>
        </c:scaling>
        <c:delete val="0"/>
        <c:axPos val="b"/>
        <c:title>
          <c:tx>
            <c:rich>
              <a:bodyPr/>
              <a:lstStyle/>
              <a:p>
                <a:pPr>
                  <a:defRPr/>
                </a:pPr>
                <a:r>
                  <a:rPr lang="es-MX"/>
                  <a:t>Bin [ms]</a:t>
                </a:r>
              </a:p>
            </c:rich>
          </c:tx>
          <c:overlay val="0"/>
        </c:title>
        <c:numFmt formatCode="General" sourceLinked="1"/>
        <c:majorTickMark val="out"/>
        <c:minorTickMark val="none"/>
        <c:tickLblPos val="nextTo"/>
        <c:crossAx val="756548576"/>
        <c:crosses val="autoZero"/>
        <c:auto val="1"/>
        <c:lblAlgn val="ctr"/>
        <c:lblOffset val="100"/>
        <c:noMultiLvlLbl val="0"/>
      </c:catAx>
      <c:valAx>
        <c:axId val="756548576"/>
        <c:scaling>
          <c:orientation val="minMax"/>
        </c:scaling>
        <c:delete val="0"/>
        <c:axPos val="l"/>
        <c:title>
          <c:tx>
            <c:rich>
              <a:bodyPr/>
              <a:lstStyle/>
              <a:p>
                <a:pPr>
                  <a:defRPr/>
                </a:pPr>
                <a:r>
                  <a:rPr lang="es-MX"/>
                  <a:t>Frequency</a:t>
                </a:r>
              </a:p>
            </c:rich>
          </c:tx>
          <c:overlay val="0"/>
        </c:title>
        <c:numFmt formatCode="General" sourceLinked="1"/>
        <c:majorTickMark val="out"/>
        <c:minorTickMark val="none"/>
        <c:tickLblPos val="nextTo"/>
        <c:crossAx val="756546944"/>
        <c:crosses val="autoZero"/>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Multirate adv </a:t>
            </a:r>
            <a:r>
              <a:rPr lang="es-MX" baseline="0"/>
              <a:t>(Ded, 0.004)</a:t>
            </a:r>
            <a:endParaRPr lang="es-MX"/>
          </a:p>
        </c:rich>
      </c:tx>
      <c:overlay val="0"/>
    </c:title>
    <c:autoTitleDeleted val="0"/>
    <c:plotArea>
      <c:layout/>
      <c:barChart>
        <c:barDir val="col"/>
        <c:grouping val="clustered"/>
        <c:varyColors val="0"/>
        <c:ser>
          <c:idx val="0"/>
          <c:order val="0"/>
          <c:tx>
            <c:v>Frequency</c:v>
          </c:tx>
          <c:spPr>
            <a:ln>
              <a:solidFill>
                <a:schemeClr val="tx1"/>
              </a:solidFill>
            </a:ln>
          </c:spPr>
          <c:invertIfNegative val="0"/>
          <c:cat>
            <c:strRef>
              <c:f>Summ2!$B$52:$B$69</c:f>
              <c:strCach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More</c:v>
                </c:pt>
              </c:strCache>
            </c:strRef>
          </c:cat>
          <c:val>
            <c:numRef>
              <c:f>Summ2!$K$52:$K$69</c:f>
              <c:numCache>
                <c:formatCode>General</c:formatCode>
                <c:ptCount val="18"/>
                <c:pt idx="0">
                  <c:v>0</c:v>
                </c:pt>
                <c:pt idx="1">
                  <c:v>16</c:v>
                </c:pt>
                <c:pt idx="2">
                  <c:v>4</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ser>
        <c:dLbls>
          <c:showLegendKey val="0"/>
          <c:showVal val="0"/>
          <c:showCatName val="0"/>
          <c:showSerName val="0"/>
          <c:showPercent val="0"/>
          <c:showBubbleSize val="0"/>
        </c:dLbls>
        <c:gapWidth val="0"/>
        <c:axId val="756534976"/>
        <c:axId val="756539872"/>
      </c:barChart>
      <c:catAx>
        <c:axId val="756534976"/>
        <c:scaling>
          <c:orientation val="minMax"/>
        </c:scaling>
        <c:delete val="0"/>
        <c:axPos val="b"/>
        <c:title>
          <c:tx>
            <c:rich>
              <a:bodyPr/>
              <a:lstStyle/>
              <a:p>
                <a:pPr>
                  <a:defRPr/>
                </a:pPr>
                <a:r>
                  <a:rPr lang="es-MX"/>
                  <a:t>Bin [ms]</a:t>
                </a:r>
              </a:p>
            </c:rich>
          </c:tx>
          <c:overlay val="0"/>
        </c:title>
        <c:numFmt formatCode="General" sourceLinked="1"/>
        <c:majorTickMark val="out"/>
        <c:minorTickMark val="none"/>
        <c:tickLblPos val="nextTo"/>
        <c:crossAx val="756539872"/>
        <c:crosses val="autoZero"/>
        <c:auto val="1"/>
        <c:lblAlgn val="ctr"/>
        <c:lblOffset val="100"/>
        <c:noMultiLvlLbl val="0"/>
      </c:catAx>
      <c:valAx>
        <c:axId val="756539872"/>
        <c:scaling>
          <c:orientation val="minMax"/>
        </c:scaling>
        <c:delete val="0"/>
        <c:axPos val="l"/>
        <c:title>
          <c:tx>
            <c:rich>
              <a:bodyPr/>
              <a:lstStyle/>
              <a:p>
                <a:pPr>
                  <a:defRPr/>
                </a:pPr>
                <a:r>
                  <a:rPr lang="es-MX"/>
                  <a:t>Frequency</a:t>
                </a:r>
              </a:p>
            </c:rich>
          </c:tx>
          <c:overlay val="0"/>
        </c:title>
        <c:numFmt formatCode="General" sourceLinked="1"/>
        <c:majorTickMark val="out"/>
        <c:minorTickMark val="none"/>
        <c:tickLblPos val="nextTo"/>
        <c:crossAx val="756534976"/>
        <c:crosses val="autoZero"/>
        <c:crossBetween val="between"/>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Multirate adv </a:t>
            </a:r>
            <a:r>
              <a:rPr lang="es-MX" baseline="0"/>
              <a:t>(Heu, 0.004)</a:t>
            </a:r>
            <a:endParaRPr lang="es-MX"/>
          </a:p>
        </c:rich>
      </c:tx>
      <c:overlay val="0"/>
    </c:title>
    <c:autoTitleDeleted val="0"/>
    <c:plotArea>
      <c:layout/>
      <c:barChart>
        <c:barDir val="col"/>
        <c:grouping val="clustered"/>
        <c:varyColors val="0"/>
        <c:ser>
          <c:idx val="0"/>
          <c:order val="0"/>
          <c:tx>
            <c:v>Frequency</c:v>
          </c:tx>
          <c:spPr>
            <a:ln>
              <a:solidFill>
                <a:schemeClr val="tx1"/>
              </a:solidFill>
            </a:ln>
          </c:spPr>
          <c:invertIfNegative val="0"/>
          <c:cat>
            <c:strRef>
              <c:f>Summ2!$B$52:$B$69</c:f>
              <c:strCach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More</c:v>
                </c:pt>
              </c:strCache>
            </c:strRef>
          </c:cat>
          <c:val>
            <c:numRef>
              <c:f>Summ2!$E$52:$E$69</c:f>
              <c:numCache>
                <c:formatCode>General</c:formatCode>
                <c:ptCount val="18"/>
                <c:pt idx="0">
                  <c:v>0</c:v>
                </c:pt>
                <c:pt idx="1">
                  <c:v>16</c:v>
                </c:pt>
                <c:pt idx="2">
                  <c:v>4</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ser>
        <c:dLbls>
          <c:showLegendKey val="0"/>
          <c:showVal val="0"/>
          <c:showCatName val="0"/>
          <c:showSerName val="0"/>
          <c:showPercent val="0"/>
          <c:showBubbleSize val="0"/>
        </c:dLbls>
        <c:gapWidth val="0"/>
        <c:axId val="756543136"/>
        <c:axId val="756536608"/>
      </c:barChart>
      <c:catAx>
        <c:axId val="756543136"/>
        <c:scaling>
          <c:orientation val="minMax"/>
        </c:scaling>
        <c:delete val="0"/>
        <c:axPos val="b"/>
        <c:title>
          <c:tx>
            <c:rich>
              <a:bodyPr/>
              <a:lstStyle/>
              <a:p>
                <a:pPr>
                  <a:defRPr/>
                </a:pPr>
                <a:r>
                  <a:rPr lang="es-MX"/>
                  <a:t>Bin [ms]</a:t>
                </a:r>
              </a:p>
            </c:rich>
          </c:tx>
          <c:overlay val="0"/>
        </c:title>
        <c:numFmt formatCode="General" sourceLinked="1"/>
        <c:majorTickMark val="out"/>
        <c:minorTickMark val="none"/>
        <c:tickLblPos val="nextTo"/>
        <c:crossAx val="756536608"/>
        <c:crosses val="autoZero"/>
        <c:auto val="1"/>
        <c:lblAlgn val="ctr"/>
        <c:lblOffset val="100"/>
        <c:noMultiLvlLbl val="0"/>
      </c:catAx>
      <c:valAx>
        <c:axId val="756536608"/>
        <c:scaling>
          <c:orientation val="minMax"/>
        </c:scaling>
        <c:delete val="0"/>
        <c:axPos val="l"/>
        <c:title>
          <c:tx>
            <c:rich>
              <a:bodyPr/>
              <a:lstStyle/>
              <a:p>
                <a:pPr>
                  <a:defRPr/>
                </a:pPr>
                <a:r>
                  <a:rPr lang="es-MX"/>
                  <a:t>Frequency</a:t>
                </a:r>
              </a:p>
            </c:rich>
          </c:tx>
          <c:overlay val="0"/>
        </c:title>
        <c:numFmt formatCode="General" sourceLinked="1"/>
        <c:majorTickMark val="out"/>
        <c:minorTickMark val="none"/>
        <c:tickLblPos val="nextTo"/>
        <c:crossAx val="756543136"/>
        <c:crosses val="autoZero"/>
        <c:crossBetween val="between"/>
      </c:valAx>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Multirate back </a:t>
            </a:r>
            <a:r>
              <a:rPr lang="es-MX" baseline="0"/>
              <a:t>(Ded, 0.004)</a:t>
            </a:r>
            <a:endParaRPr lang="es-MX"/>
          </a:p>
        </c:rich>
      </c:tx>
      <c:overlay val="0"/>
    </c:title>
    <c:autoTitleDeleted val="0"/>
    <c:plotArea>
      <c:layout/>
      <c:barChart>
        <c:barDir val="col"/>
        <c:grouping val="clustered"/>
        <c:varyColors val="0"/>
        <c:ser>
          <c:idx val="0"/>
          <c:order val="0"/>
          <c:tx>
            <c:v>Frequency</c:v>
          </c:tx>
          <c:spPr>
            <a:ln>
              <a:solidFill>
                <a:schemeClr val="tx1"/>
              </a:solidFill>
            </a:ln>
          </c:spPr>
          <c:invertIfNegative val="0"/>
          <c:cat>
            <c:strRef>
              <c:f>Summ2!$B$52:$B$69</c:f>
              <c:strCach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More</c:v>
                </c:pt>
              </c:strCache>
            </c:strRef>
          </c:cat>
          <c:val>
            <c:numRef>
              <c:f>Summ2!$I$52:$I$69</c:f>
              <c:numCache>
                <c:formatCode>General</c:formatCode>
                <c:ptCount val="18"/>
                <c:pt idx="0">
                  <c:v>0</c:v>
                </c:pt>
                <c:pt idx="1">
                  <c:v>15</c:v>
                </c:pt>
                <c:pt idx="2">
                  <c:v>5</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ser>
        <c:dLbls>
          <c:showLegendKey val="0"/>
          <c:showVal val="0"/>
          <c:showCatName val="0"/>
          <c:showSerName val="0"/>
          <c:showPercent val="0"/>
          <c:showBubbleSize val="0"/>
        </c:dLbls>
        <c:gapWidth val="0"/>
        <c:axId val="756546400"/>
        <c:axId val="756538240"/>
      </c:barChart>
      <c:catAx>
        <c:axId val="756546400"/>
        <c:scaling>
          <c:orientation val="minMax"/>
        </c:scaling>
        <c:delete val="0"/>
        <c:axPos val="b"/>
        <c:title>
          <c:tx>
            <c:rich>
              <a:bodyPr/>
              <a:lstStyle/>
              <a:p>
                <a:pPr>
                  <a:defRPr/>
                </a:pPr>
                <a:r>
                  <a:rPr lang="es-MX"/>
                  <a:t>Bin [ms]</a:t>
                </a:r>
              </a:p>
            </c:rich>
          </c:tx>
          <c:overlay val="0"/>
        </c:title>
        <c:numFmt formatCode="General" sourceLinked="1"/>
        <c:majorTickMark val="out"/>
        <c:minorTickMark val="none"/>
        <c:tickLblPos val="nextTo"/>
        <c:crossAx val="756538240"/>
        <c:crosses val="autoZero"/>
        <c:auto val="1"/>
        <c:lblAlgn val="ctr"/>
        <c:lblOffset val="100"/>
        <c:noMultiLvlLbl val="0"/>
      </c:catAx>
      <c:valAx>
        <c:axId val="756538240"/>
        <c:scaling>
          <c:orientation val="minMax"/>
        </c:scaling>
        <c:delete val="0"/>
        <c:axPos val="l"/>
        <c:title>
          <c:tx>
            <c:rich>
              <a:bodyPr/>
              <a:lstStyle/>
              <a:p>
                <a:pPr>
                  <a:defRPr/>
                </a:pPr>
                <a:r>
                  <a:rPr lang="es-MX"/>
                  <a:t>Frequency</a:t>
                </a:r>
              </a:p>
            </c:rich>
          </c:tx>
          <c:overlay val="0"/>
        </c:title>
        <c:numFmt formatCode="General" sourceLinked="1"/>
        <c:majorTickMark val="out"/>
        <c:minorTickMark val="none"/>
        <c:tickLblPos val="nextTo"/>
        <c:crossAx val="756546400"/>
        <c:crosses val="autoZero"/>
        <c:crossBetween val="between"/>
      </c:valAx>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RK4</a:t>
            </a:r>
          </a:p>
        </c:rich>
      </c:tx>
      <c:overlay val="0"/>
    </c:title>
    <c:autoTitleDeleted val="0"/>
    <c:plotArea>
      <c:layout/>
      <c:barChart>
        <c:barDir val="col"/>
        <c:grouping val="clustered"/>
        <c:varyColors val="0"/>
        <c:ser>
          <c:idx val="0"/>
          <c:order val="0"/>
          <c:tx>
            <c:v>Frequency</c:v>
          </c:tx>
          <c:spPr>
            <a:ln>
              <a:solidFill>
                <a:schemeClr val="tx1"/>
              </a:solidFill>
            </a:ln>
          </c:spPr>
          <c:invertIfNegative val="0"/>
          <c:cat>
            <c:strRef>
              <c:f>Prelim!$B$52:$B$64</c:f>
              <c:strCache>
                <c:ptCount val="13"/>
                <c:pt idx="0">
                  <c:v>6</c:v>
                </c:pt>
                <c:pt idx="1">
                  <c:v>7</c:v>
                </c:pt>
                <c:pt idx="2">
                  <c:v>8</c:v>
                </c:pt>
                <c:pt idx="3">
                  <c:v>9</c:v>
                </c:pt>
                <c:pt idx="4">
                  <c:v>10</c:v>
                </c:pt>
                <c:pt idx="5">
                  <c:v>11</c:v>
                </c:pt>
                <c:pt idx="6">
                  <c:v>12</c:v>
                </c:pt>
                <c:pt idx="7">
                  <c:v>13</c:v>
                </c:pt>
                <c:pt idx="8">
                  <c:v>14</c:v>
                </c:pt>
                <c:pt idx="9">
                  <c:v>15</c:v>
                </c:pt>
                <c:pt idx="10">
                  <c:v>16</c:v>
                </c:pt>
                <c:pt idx="11">
                  <c:v>17</c:v>
                </c:pt>
                <c:pt idx="12">
                  <c:v>More</c:v>
                </c:pt>
              </c:strCache>
            </c:strRef>
          </c:cat>
          <c:val>
            <c:numRef>
              <c:f>Prelim!$C$52:$C$64</c:f>
              <c:numCache>
                <c:formatCode>General</c:formatCode>
                <c:ptCount val="13"/>
                <c:pt idx="0">
                  <c:v>0</c:v>
                </c:pt>
                <c:pt idx="1">
                  <c:v>0</c:v>
                </c:pt>
                <c:pt idx="2">
                  <c:v>0</c:v>
                </c:pt>
                <c:pt idx="3">
                  <c:v>0</c:v>
                </c:pt>
                <c:pt idx="4">
                  <c:v>0</c:v>
                </c:pt>
                <c:pt idx="5">
                  <c:v>3</c:v>
                </c:pt>
                <c:pt idx="6">
                  <c:v>8</c:v>
                </c:pt>
                <c:pt idx="7">
                  <c:v>5</c:v>
                </c:pt>
                <c:pt idx="8">
                  <c:v>1</c:v>
                </c:pt>
                <c:pt idx="9">
                  <c:v>1</c:v>
                </c:pt>
                <c:pt idx="10">
                  <c:v>1</c:v>
                </c:pt>
                <c:pt idx="11">
                  <c:v>1</c:v>
                </c:pt>
                <c:pt idx="12">
                  <c:v>0</c:v>
                </c:pt>
              </c:numCache>
            </c:numRef>
          </c:val>
        </c:ser>
        <c:dLbls>
          <c:showLegendKey val="0"/>
          <c:showVal val="0"/>
          <c:showCatName val="0"/>
          <c:showSerName val="0"/>
          <c:showPercent val="0"/>
          <c:showBubbleSize val="0"/>
        </c:dLbls>
        <c:gapWidth val="0"/>
        <c:axId val="756533344"/>
        <c:axId val="756537152"/>
      </c:barChart>
      <c:catAx>
        <c:axId val="756533344"/>
        <c:scaling>
          <c:orientation val="minMax"/>
        </c:scaling>
        <c:delete val="0"/>
        <c:axPos val="b"/>
        <c:title>
          <c:tx>
            <c:rich>
              <a:bodyPr/>
              <a:lstStyle/>
              <a:p>
                <a:pPr>
                  <a:defRPr/>
                </a:pPr>
                <a:r>
                  <a:rPr lang="es-MX"/>
                  <a:t>Bin [ms]</a:t>
                </a:r>
              </a:p>
            </c:rich>
          </c:tx>
          <c:overlay val="0"/>
        </c:title>
        <c:numFmt formatCode="General" sourceLinked="1"/>
        <c:majorTickMark val="out"/>
        <c:minorTickMark val="none"/>
        <c:tickLblPos val="nextTo"/>
        <c:crossAx val="756537152"/>
        <c:crosses val="autoZero"/>
        <c:auto val="1"/>
        <c:lblAlgn val="ctr"/>
        <c:lblOffset val="100"/>
        <c:noMultiLvlLbl val="0"/>
      </c:catAx>
      <c:valAx>
        <c:axId val="756537152"/>
        <c:scaling>
          <c:orientation val="minMax"/>
        </c:scaling>
        <c:delete val="0"/>
        <c:axPos val="l"/>
        <c:title>
          <c:tx>
            <c:rich>
              <a:bodyPr/>
              <a:lstStyle/>
              <a:p>
                <a:pPr>
                  <a:defRPr/>
                </a:pPr>
                <a:r>
                  <a:rPr lang="es-MX"/>
                  <a:t>Frequency</a:t>
                </a:r>
              </a:p>
            </c:rich>
          </c:tx>
          <c:overlay val="0"/>
        </c:title>
        <c:numFmt formatCode="General" sourceLinked="1"/>
        <c:majorTickMark val="out"/>
        <c:minorTickMark val="none"/>
        <c:tickLblPos val="nextTo"/>
        <c:crossAx val="756533344"/>
        <c:crosses val="autoZero"/>
        <c:crossBetween val="between"/>
      </c:valAx>
    </c:plotArea>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Multirate interpolation</a:t>
            </a:r>
          </a:p>
        </c:rich>
      </c:tx>
      <c:overlay val="0"/>
    </c:title>
    <c:autoTitleDeleted val="0"/>
    <c:plotArea>
      <c:layout/>
      <c:barChart>
        <c:barDir val="col"/>
        <c:grouping val="clustered"/>
        <c:varyColors val="0"/>
        <c:ser>
          <c:idx val="0"/>
          <c:order val="0"/>
          <c:tx>
            <c:v>Frequency</c:v>
          </c:tx>
          <c:spPr>
            <a:ln>
              <a:solidFill>
                <a:schemeClr val="tx1"/>
              </a:solidFill>
            </a:ln>
          </c:spPr>
          <c:invertIfNegative val="0"/>
          <c:cat>
            <c:strRef>
              <c:f>Prelim!$D$52:$D$64</c:f>
              <c:strCache>
                <c:ptCount val="13"/>
                <c:pt idx="0">
                  <c:v>6</c:v>
                </c:pt>
                <c:pt idx="1">
                  <c:v>7</c:v>
                </c:pt>
                <c:pt idx="2">
                  <c:v>8</c:v>
                </c:pt>
                <c:pt idx="3">
                  <c:v>9</c:v>
                </c:pt>
                <c:pt idx="4">
                  <c:v>10</c:v>
                </c:pt>
                <c:pt idx="5">
                  <c:v>11</c:v>
                </c:pt>
                <c:pt idx="6">
                  <c:v>12</c:v>
                </c:pt>
                <c:pt idx="7">
                  <c:v>13</c:v>
                </c:pt>
                <c:pt idx="8">
                  <c:v>14</c:v>
                </c:pt>
                <c:pt idx="9">
                  <c:v>15</c:v>
                </c:pt>
                <c:pt idx="10">
                  <c:v>16</c:v>
                </c:pt>
                <c:pt idx="11">
                  <c:v>17</c:v>
                </c:pt>
                <c:pt idx="12">
                  <c:v>More</c:v>
                </c:pt>
              </c:strCache>
            </c:strRef>
          </c:cat>
          <c:val>
            <c:numRef>
              <c:f>Prelim!$E$52:$E$64</c:f>
              <c:numCache>
                <c:formatCode>General</c:formatCode>
                <c:ptCount val="13"/>
                <c:pt idx="0">
                  <c:v>0</c:v>
                </c:pt>
                <c:pt idx="1">
                  <c:v>0</c:v>
                </c:pt>
                <c:pt idx="2">
                  <c:v>3</c:v>
                </c:pt>
                <c:pt idx="3">
                  <c:v>11</c:v>
                </c:pt>
                <c:pt idx="4">
                  <c:v>4</c:v>
                </c:pt>
                <c:pt idx="5">
                  <c:v>2</c:v>
                </c:pt>
                <c:pt idx="6">
                  <c:v>0</c:v>
                </c:pt>
                <c:pt idx="7">
                  <c:v>0</c:v>
                </c:pt>
                <c:pt idx="8">
                  <c:v>0</c:v>
                </c:pt>
                <c:pt idx="9">
                  <c:v>0</c:v>
                </c:pt>
                <c:pt idx="10">
                  <c:v>0</c:v>
                </c:pt>
                <c:pt idx="11">
                  <c:v>0</c:v>
                </c:pt>
                <c:pt idx="12">
                  <c:v>0</c:v>
                </c:pt>
              </c:numCache>
            </c:numRef>
          </c:val>
        </c:ser>
        <c:dLbls>
          <c:showLegendKey val="0"/>
          <c:showVal val="0"/>
          <c:showCatName val="0"/>
          <c:showSerName val="0"/>
          <c:showPercent val="0"/>
          <c:showBubbleSize val="0"/>
        </c:dLbls>
        <c:gapWidth val="0"/>
        <c:axId val="756537696"/>
        <c:axId val="756552384"/>
      </c:barChart>
      <c:catAx>
        <c:axId val="756537696"/>
        <c:scaling>
          <c:orientation val="minMax"/>
        </c:scaling>
        <c:delete val="0"/>
        <c:axPos val="b"/>
        <c:title>
          <c:tx>
            <c:rich>
              <a:bodyPr/>
              <a:lstStyle/>
              <a:p>
                <a:pPr>
                  <a:defRPr/>
                </a:pPr>
                <a:r>
                  <a:rPr lang="es-MX"/>
                  <a:t>Bin [ms]</a:t>
                </a:r>
              </a:p>
            </c:rich>
          </c:tx>
          <c:overlay val="0"/>
        </c:title>
        <c:numFmt formatCode="General" sourceLinked="1"/>
        <c:majorTickMark val="out"/>
        <c:minorTickMark val="none"/>
        <c:tickLblPos val="nextTo"/>
        <c:crossAx val="756552384"/>
        <c:crosses val="autoZero"/>
        <c:auto val="1"/>
        <c:lblAlgn val="ctr"/>
        <c:lblOffset val="100"/>
        <c:noMultiLvlLbl val="0"/>
      </c:catAx>
      <c:valAx>
        <c:axId val="756552384"/>
        <c:scaling>
          <c:orientation val="minMax"/>
        </c:scaling>
        <c:delete val="0"/>
        <c:axPos val="l"/>
        <c:title>
          <c:tx>
            <c:rich>
              <a:bodyPr/>
              <a:lstStyle/>
              <a:p>
                <a:pPr>
                  <a:defRPr/>
                </a:pPr>
                <a:r>
                  <a:rPr lang="es-MX"/>
                  <a:t>Frequency</a:t>
                </a:r>
              </a:p>
            </c:rich>
          </c:tx>
          <c:overlay val="0"/>
        </c:title>
        <c:numFmt formatCode="General" sourceLinked="1"/>
        <c:majorTickMark val="out"/>
        <c:minorTickMark val="none"/>
        <c:tickLblPos val="nextTo"/>
        <c:crossAx val="756537696"/>
        <c:crosses val="autoZero"/>
        <c:crossBetween val="between"/>
      </c:valAx>
    </c:plotArea>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Multirate back</a:t>
            </a:r>
          </a:p>
        </c:rich>
      </c:tx>
      <c:overlay val="0"/>
    </c:title>
    <c:autoTitleDeleted val="0"/>
    <c:plotArea>
      <c:layout/>
      <c:barChart>
        <c:barDir val="col"/>
        <c:grouping val="clustered"/>
        <c:varyColors val="0"/>
        <c:ser>
          <c:idx val="0"/>
          <c:order val="0"/>
          <c:tx>
            <c:v>Frequency</c:v>
          </c:tx>
          <c:spPr>
            <a:ln>
              <a:solidFill>
                <a:schemeClr val="tx1"/>
              </a:solidFill>
            </a:ln>
          </c:spPr>
          <c:invertIfNegative val="0"/>
          <c:cat>
            <c:strRef>
              <c:f>Prelim!$F$52:$F$64</c:f>
              <c:strCache>
                <c:ptCount val="13"/>
                <c:pt idx="0">
                  <c:v>6</c:v>
                </c:pt>
                <c:pt idx="1">
                  <c:v>7</c:v>
                </c:pt>
                <c:pt idx="2">
                  <c:v>8</c:v>
                </c:pt>
                <c:pt idx="3">
                  <c:v>9</c:v>
                </c:pt>
                <c:pt idx="4">
                  <c:v>10</c:v>
                </c:pt>
                <c:pt idx="5">
                  <c:v>11</c:v>
                </c:pt>
                <c:pt idx="6">
                  <c:v>12</c:v>
                </c:pt>
                <c:pt idx="7">
                  <c:v>13</c:v>
                </c:pt>
                <c:pt idx="8">
                  <c:v>14</c:v>
                </c:pt>
                <c:pt idx="9">
                  <c:v>15</c:v>
                </c:pt>
                <c:pt idx="10">
                  <c:v>16</c:v>
                </c:pt>
                <c:pt idx="11">
                  <c:v>17</c:v>
                </c:pt>
                <c:pt idx="12">
                  <c:v>More</c:v>
                </c:pt>
              </c:strCache>
            </c:strRef>
          </c:cat>
          <c:val>
            <c:numRef>
              <c:f>Prelim!$G$52:$G$64</c:f>
              <c:numCache>
                <c:formatCode>General</c:formatCode>
                <c:ptCount val="13"/>
                <c:pt idx="0">
                  <c:v>0</c:v>
                </c:pt>
                <c:pt idx="1">
                  <c:v>1</c:v>
                </c:pt>
                <c:pt idx="2">
                  <c:v>10</c:v>
                </c:pt>
                <c:pt idx="3">
                  <c:v>9</c:v>
                </c:pt>
                <c:pt idx="4">
                  <c:v>0</c:v>
                </c:pt>
                <c:pt idx="5">
                  <c:v>0</c:v>
                </c:pt>
                <c:pt idx="6">
                  <c:v>0</c:v>
                </c:pt>
                <c:pt idx="7">
                  <c:v>0</c:v>
                </c:pt>
                <c:pt idx="8">
                  <c:v>0</c:v>
                </c:pt>
                <c:pt idx="9">
                  <c:v>0</c:v>
                </c:pt>
                <c:pt idx="10">
                  <c:v>0</c:v>
                </c:pt>
                <c:pt idx="11">
                  <c:v>0</c:v>
                </c:pt>
                <c:pt idx="12">
                  <c:v>0</c:v>
                </c:pt>
              </c:numCache>
            </c:numRef>
          </c:val>
        </c:ser>
        <c:dLbls>
          <c:showLegendKey val="0"/>
          <c:showVal val="0"/>
          <c:showCatName val="0"/>
          <c:showSerName val="0"/>
          <c:showPercent val="0"/>
          <c:showBubbleSize val="0"/>
        </c:dLbls>
        <c:gapWidth val="0"/>
        <c:axId val="756529536"/>
        <c:axId val="756526816"/>
      </c:barChart>
      <c:catAx>
        <c:axId val="756529536"/>
        <c:scaling>
          <c:orientation val="minMax"/>
        </c:scaling>
        <c:delete val="0"/>
        <c:axPos val="b"/>
        <c:title>
          <c:tx>
            <c:rich>
              <a:bodyPr/>
              <a:lstStyle/>
              <a:p>
                <a:pPr>
                  <a:defRPr/>
                </a:pPr>
                <a:r>
                  <a:rPr lang="es-MX"/>
                  <a:t>Bin [ms]</a:t>
                </a:r>
              </a:p>
            </c:rich>
          </c:tx>
          <c:overlay val="0"/>
        </c:title>
        <c:numFmt formatCode="General" sourceLinked="1"/>
        <c:majorTickMark val="out"/>
        <c:minorTickMark val="none"/>
        <c:tickLblPos val="nextTo"/>
        <c:crossAx val="756526816"/>
        <c:crosses val="autoZero"/>
        <c:auto val="1"/>
        <c:lblAlgn val="ctr"/>
        <c:lblOffset val="100"/>
        <c:noMultiLvlLbl val="0"/>
      </c:catAx>
      <c:valAx>
        <c:axId val="756526816"/>
        <c:scaling>
          <c:orientation val="minMax"/>
        </c:scaling>
        <c:delete val="0"/>
        <c:axPos val="l"/>
        <c:title>
          <c:tx>
            <c:rich>
              <a:bodyPr/>
              <a:lstStyle/>
              <a:p>
                <a:pPr>
                  <a:defRPr/>
                </a:pPr>
                <a:r>
                  <a:rPr lang="es-MX"/>
                  <a:t>Frequency</a:t>
                </a:r>
              </a:p>
            </c:rich>
          </c:tx>
          <c:overlay val="0"/>
        </c:title>
        <c:numFmt formatCode="General" sourceLinked="1"/>
        <c:majorTickMark val="out"/>
        <c:minorTickMark val="none"/>
        <c:tickLblPos val="nextTo"/>
        <c:crossAx val="756529536"/>
        <c:crosses val="autoZero"/>
        <c:crossBetween val="between"/>
      </c:valAx>
    </c:plotArea>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Multirate adv</a:t>
            </a:r>
          </a:p>
        </c:rich>
      </c:tx>
      <c:overlay val="0"/>
    </c:title>
    <c:autoTitleDeleted val="0"/>
    <c:plotArea>
      <c:layout/>
      <c:barChart>
        <c:barDir val="col"/>
        <c:grouping val="clustered"/>
        <c:varyColors val="0"/>
        <c:ser>
          <c:idx val="0"/>
          <c:order val="0"/>
          <c:tx>
            <c:v>Frequency</c:v>
          </c:tx>
          <c:spPr>
            <a:ln>
              <a:solidFill>
                <a:schemeClr val="tx1"/>
              </a:solidFill>
            </a:ln>
          </c:spPr>
          <c:invertIfNegative val="0"/>
          <c:cat>
            <c:strRef>
              <c:f>Prelim!$H$52:$H$64</c:f>
              <c:strCache>
                <c:ptCount val="13"/>
                <c:pt idx="0">
                  <c:v>6</c:v>
                </c:pt>
                <c:pt idx="1">
                  <c:v>7</c:v>
                </c:pt>
                <c:pt idx="2">
                  <c:v>8</c:v>
                </c:pt>
                <c:pt idx="3">
                  <c:v>9</c:v>
                </c:pt>
                <c:pt idx="4">
                  <c:v>10</c:v>
                </c:pt>
                <c:pt idx="5">
                  <c:v>11</c:v>
                </c:pt>
                <c:pt idx="6">
                  <c:v>12</c:v>
                </c:pt>
                <c:pt idx="7">
                  <c:v>13</c:v>
                </c:pt>
                <c:pt idx="8">
                  <c:v>14</c:v>
                </c:pt>
                <c:pt idx="9">
                  <c:v>15</c:v>
                </c:pt>
                <c:pt idx="10">
                  <c:v>16</c:v>
                </c:pt>
                <c:pt idx="11">
                  <c:v>17</c:v>
                </c:pt>
                <c:pt idx="12">
                  <c:v>More</c:v>
                </c:pt>
              </c:strCache>
            </c:strRef>
          </c:cat>
          <c:val>
            <c:numRef>
              <c:f>Prelim!$I$52:$I$64</c:f>
              <c:numCache>
                <c:formatCode>General</c:formatCode>
                <c:ptCount val="13"/>
                <c:pt idx="0">
                  <c:v>0</c:v>
                </c:pt>
                <c:pt idx="1">
                  <c:v>1</c:v>
                </c:pt>
                <c:pt idx="2">
                  <c:v>11</c:v>
                </c:pt>
                <c:pt idx="3">
                  <c:v>8</c:v>
                </c:pt>
                <c:pt idx="4">
                  <c:v>0</c:v>
                </c:pt>
                <c:pt idx="5">
                  <c:v>0</c:v>
                </c:pt>
                <c:pt idx="6">
                  <c:v>0</c:v>
                </c:pt>
                <c:pt idx="7">
                  <c:v>0</c:v>
                </c:pt>
                <c:pt idx="8">
                  <c:v>0</c:v>
                </c:pt>
                <c:pt idx="9">
                  <c:v>0</c:v>
                </c:pt>
                <c:pt idx="10">
                  <c:v>0</c:v>
                </c:pt>
                <c:pt idx="11">
                  <c:v>0</c:v>
                </c:pt>
                <c:pt idx="12">
                  <c:v>0</c:v>
                </c:pt>
              </c:numCache>
            </c:numRef>
          </c:val>
        </c:ser>
        <c:dLbls>
          <c:showLegendKey val="0"/>
          <c:showVal val="0"/>
          <c:showCatName val="0"/>
          <c:showSerName val="0"/>
          <c:showPercent val="0"/>
          <c:showBubbleSize val="0"/>
        </c:dLbls>
        <c:gapWidth val="0"/>
        <c:axId val="756555104"/>
        <c:axId val="756543680"/>
      </c:barChart>
      <c:catAx>
        <c:axId val="756555104"/>
        <c:scaling>
          <c:orientation val="minMax"/>
        </c:scaling>
        <c:delete val="0"/>
        <c:axPos val="b"/>
        <c:title>
          <c:tx>
            <c:rich>
              <a:bodyPr/>
              <a:lstStyle/>
              <a:p>
                <a:pPr>
                  <a:defRPr/>
                </a:pPr>
                <a:r>
                  <a:rPr lang="es-MX"/>
                  <a:t>Bin [ms]</a:t>
                </a:r>
              </a:p>
            </c:rich>
          </c:tx>
          <c:overlay val="0"/>
        </c:title>
        <c:numFmt formatCode="General" sourceLinked="1"/>
        <c:majorTickMark val="out"/>
        <c:minorTickMark val="none"/>
        <c:tickLblPos val="nextTo"/>
        <c:crossAx val="756543680"/>
        <c:crosses val="autoZero"/>
        <c:auto val="1"/>
        <c:lblAlgn val="ctr"/>
        <c:lblOffset val="100"/>
        <c:noMultiLvlLbl val="0"/>
      </c:catAx>
      <c:valAx>
        <c:axId val="756543680"/>
        <c:scaling>
          <c:orientation val="minMax"/>
        </c:scaling>
        <c:delete val="0"/>
        <c:axPos val="l"/>
        <c:title>
          <c:tx>
            <c:rich>
              <a:bodyPr/>
              <a:lstStyle/>
              <a:p>
                <a:pPr>
                  <a:defRPr/>
                </a:pPr>
                <a:r>
                  <a:rPr lang="es-MX"/>
                  <a:t>Frequency</a:t>
                </a:r>
              </a:p>
            </c:rich>
          </c:tx>
          <c:overlay val="0"/>
        </c:title>
        <c:numFmt formatCode="General" sourceLinked="1"/>
        <c:majorTickMark val="out"/>
        <c:minorTickMark val="none"/>
        <c:tickLblPos val="nextTo"/>
        <c:crossAx val="756555104"/>
        <c:crosses val="autoZero"/>
        <c:crossBetween val="between"/>
      </c:valAx>
    </c:plotArea>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v>RK4_x</c:v>
          </c:tx>
          <c:spPr>
            <a:ln w="19050" cap="rnd">
              <a:solidFill>
                <a:schemeClr val="accent2"/>
              </a:solidFill>
              <a:round/>
            </a:ln>
            <a:effectLst/>
          </c:spPr>
          <c:marker>
            <c:symbol val="none"/>
          </c:marker>
          <c:xVal>
            <c:numRef>
              <c:f>TimeSeries!$A$6:$A$206</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TimeSeries!$B$6:$B$206</c:f>
              <c:numCache>
                <c:formatCode>0.00E+00</c:formatCode>
                <c:ptCount val="201"/>
                <c:pt idx="0">
                  <c:v>0</c:v>
                </c:pt>
                <c:pt idx="1">
                  <c:v>1.6684979999999999E-6</c:v>
                </c:pt>
                <c:pt idx="2">
                  <c:v>2.4814070000000001E-5</c:v>
                </c:pt>
                <c:pt idx="3">
                  <c:v>1.1698889999999999E-4</c:v>
                </c:pt>
                <c:pt idx="4">
                  <c:v>3.449557E-4</c:v>
                </c:pt>
                <c:pt idx="5">
                  <c:v>7.8705340000000004E-4</c:v>
                </c:pt>
                <c:pt idx="6">
                  <c:v>1.5276510000000001E-3</c:v>
                </c:pt>
                <c:pt idx="7">
                  <c:v>2.6531380000000002E-3</c:v>
                </c:pt>
                <c:pt idx="8">
                  <c:v>4.2490490000000004E-3</c:v>
                </c:pt>
                <c:pt idx="9">
                  <c:v>6.3980240000000004E-3</c:v>
                </c:pt>
                <c:pt idx="10">
                  <c:v>9.1783899999999998E-3</c:v>
                </c:pt>
                <c:pt idx="11">
                  <c:v>1.2663209999999999E-2</c:v>
                </c:pt>
                <c:pt idx="12">
                  <c:v>1.6919650000000001E-2</c:v>
                </c:pt>
                <c:pt idx="13">
                  <c:v>2.2008679999999999E-2</c:v>
                </c:pt>
                <c:pt idx="14">
                  <c:v>2.7984820000000001E-2</c:v>
                </c:pt>
                <c:pt idx="15">
                  <c:v>3.4896200000000002E-2</c:v>
                </c:pt>
                <c:pt idx="16">
                  <c:v>4.2784570000000001E-2</c:v>
                </c:pt>
                <c:pt idx="17">
                  <c:v>5.1685460000000003E-2</c:v>
                </c:pt>
                <c:pt idx="18">
                  <c:v>6.162832E-2</c:v>
                </c:pt>
                <c:pt idx="19">
                  <c:v>7.2636690000000004E-2</c:v>
                </c:pt>
                <c:pt idx="20">
                  <c:v>8.4728319999999996E-2</c:v>
                </c:pt>
                <c:pt idx="21">
                  <c:v>9.7915310000000005E-2</c:v>
                </c:pt>
                <c:pt idx="22">
                  <c:v>0.1122041</c:v>
                </c:pt>
                <c:pt idx="23">
                  <c:v>0.1275956</c:v>
                </c:pt>
                <c:pt idx="24">
                  <c:v>0.14408480000000001</c:v>
                </c:pt>
                <c:pt idx="25">
                  <c:v>0.1616611</c:v>
                </c:pt>
                <c:pt idx="26">
                  <c:v>0.180308</c:v>
                </c:pt>
                <c:pt idx="27">
                  <c:v>0.2000026</c:v>
                </c:pt>
                <c:pt idx="28">
                  <c:v>0.22071589999999999</c:v>
                </c:pt>
                <c:pt idx="29">
                  <c:v>0.2424124</c:v>
                </c:pt>
                <c:pt idx="30">
                  <c:v>0.26505020000000001</c:v>
                </c:pt>
                <c:pt idx="31">
                  <c:v>0.28858060000000002</c:v>
                </c:pt>
                <c:pt idx="32">
                  <c:v>0.31294860000000002</c:v>
                </c:pt>
                <c:pt idx="33">
                  <c:v>0.33809260000000002</c:v>
                </c:pt>
                <c:pt idx="34">
                  <c:v>0.36394500000000002</c:v>
                </c:pt>
                <c:pt idx="35">
                  <c:v>0.39043240000000001</c:v>
                </c:pt>
                <c:pt idx="36">
                  <c:v>0.41747600000000001</c:v>
                </c:pt>
                <c:pt idx="37">
                  <c:v>0.444992</c:v>
                </c:pt>
                <c:pt idx="38">
                  <c:v>0.4728927</c:v>
                </c:pt>
                <c:pt idx="39">
                  <c:v>0.50108660000000005</c:v>
                </c:pt>
                <c:pt idx="40">
                  <c:v>0.52947960000000005</c:v>
                </c:pt>
                <c:pt idx="41">
                  <c:v>0.55797540000000001</c:v>
                </c:pt>
                <c:pt idx="42">
                  <c:v>0.58647669999999996</c:v>
                </c:pt>
                <c:pt idx="43">
                  <c:v>0.61488560000000003</c:v>
                </c:pt>
                <c:pt idx="44">
                  <c:v>0.64310469999999997</c:v>
                </c:pt>
                <c:pt idx="45">
                  <c:v>0.67103780000000002</c:v>
                </c:pt>
                <c:pt idx="46">
                  <c:v>0.6985905</c:v>
                </c:pt>
                <c:pt idx="47">
                  <c:v>0.72567090000000001</c:v>
                </c:pt>
                <c:pt idx="48">
                  <c:v>0.75219029999999998</c:v>
                </c:pt>
                <c:pt idx="49">
                  <c:v>0.77806370000000002</c:v>
                </c:pt>
                <c:pt idx="50">
                  <c:v>0.80321050000000005</c:v>
                </c:pt>
                <c:pt idx="51">
                  <c:v>0.82755449999999997</c:v>
                </c:pt>
                <c:pt idx="52">
                  <c:v>0.85102449999999996</c:v>
                </c:pt>
                <c:pt idx="53">
                  <c:v>0.87355470000000002</c:v>
                </c:pt>
                <c:pt idx="54">
                  <c:v>0.89508460000000001</c:v>
                </c:pt>
                <c:pt idx="55">
                  <c:v>0.91555969999999998</c:v>
                </c:pt>
                <c:pt idx="56">
                  <c:v>0.93493099999999996</c:v>
                </c:pt>
                <c:pt idx="57">
                  <c:v>0.95315550000000004</c:v>
                </c:pt>
                <c:pt idx="58">
                  <c:v>0.97019610000000001</c:v>
                </c:pt>
                <c:pt idx="59">
                  <c:v>0.98602190000000001</c:v>
                </c:pt>
                <c:pt idx="60">
                  <c:v>1.0006079999999999</c:v>
                </c:pt>
                <c:pt idx="61">
                  <c:v>1.0139339999999999</c:v>
                </c:pt>
                <c:pt idx="62">
                  <c:v>1.025989</c:v>
                </c:pt>
                <c:pt idx="63">
                  <c:v>1.036764</c:v>
                </c:pt>
                <c:pt idx="64">
                  <c:v>1.0462590000000001</c:v>
                </c:pt>
                <c:pt idx="65">
                  <c:v>1.054478</c:v>
                </c:pt>
                <c:pt idx="66">
                  <c:v>1.0614300000000001</c:v>
                </c:pt>
                <c:pt idx="67">
                  <c:v>1.0671330000000001</c:v>
                </c:pt>
                <c:pt idx="68">
                  <c:v>1.071607</c:v>
                </c:pt>
                <c:pt idx="69">
                  <c:v>1.0748789999999999</c:v>
                </c:pt>
                <c:pt idx="70">
                  <c:v>1.076981</c:v>
                </c:pt>
                <c:pt idx="71">
                  <c:v>1.0779510000000001</c:v>
                </c:pt>
                <c:pt idx="72">
                  <c:v>1.0778300000000001</c:v>
                </c:pt>
                <c:pt idx="73">
                  <c:v>1.0766640000000001</c:v>
                </c:pt>
                <c:pt idx="74">
                  <c:v>1.0745039999999999</c:v>
                </c:pt>
                <c:pt idx="75">
                  <c:v>1.071404</c:v>
                </c:pt>
                <c:pt idx="76">
                  <c:v>1.067423</c:v>
                </c:pt>
                <c:pt idx="77">
                  <c:v>1.062622</c:v>
                </c:pt>
                <c:pt idx="78">
                  <c:v>1.057064</c:v>
                </c:pt>
                <c:pt idx="79">
                  <c:v>1.050816</c:v>
                </c:pt>
                <c:pt idx="80">
                  <c:v>1.043947</c:v>
                </c:pt>
                <c:pt idx="81">
                  <c:v>1.036524</c:v>
                </c:pt>
                <c:pt idx="82">
                  <c:v>1.0286200000000001</c:v>
                </c:pt>
                <c:pt idx="83">
                  <c:v>1.020305</c:v>
                </c:pt>
                <c:pt idx="84">
                  <c:v>1.0116499999999999</c:v>
                </c:pt>
                <c:pt idx="85">
                  <c:v>1.0027269999999999</c:v>
                </c:pt>
                <c:pt idx="86">
                  <c:v>0.99360530000000002</c:v>
                </c:pt>
                <c:pt idx="87">
                  <c:v>0.9843537</c:v>
                </c:pt>
                <c:pt idx="88">
                  <c:v>0.97503989999999996</c:v>
                </c:pt>
                <c:pt idx="89">
                  <c:v>0.96572939999999996</c:v>
                </c:pt>
                <c:pt idx="90">
                  <c:v>0.95648549999999999</c:v>
                </c:pt>
                <c:pt idx="91">
                  <c:v>0.94736920000000002</c:v>
                </c:pt>
                <c:pt idx="92">
                  <c:v>0.93843849999999995</c:v>
                </c:pt>
                <c:pt idx="93">
                  <c:v>0.92974860000000004</c:v>
                </c:pt>
                <c:pt idx="94">
                  <c:v>0.92135140000000004</c:v>
                </c:pt>
                <c:pt idx="95">
                  <c:v>0.91329559999999999</c:v>
                </c:pt>
                <c:pt idx="96">
                  <c:v>0.90562620000000005</c:v>
                </c:pt>
                <c:pt idx="97">
                  <c:v>0.89838470000000004</c:v>
                </c:pt>
                <c:pt idx="98">
                  <c:v>0.89160870000000003</c:v>
                </c:pt>
                <c:pt idx="99">
                  <c:v>0.88533240000000002</c:v>
                </c:pt>
                <c:pt idx="100">
                  <c:v>0.87958570000000003</c:v>
                </c:pt>
                <c:pt idx="101">
                  <c:v>0.87439480000000003</c:v>
                </c:pt>
                <c:pt idx="102">
                  <c:v>0.86978200000000006</c:v>
                </c:pt>
                <c:pt idx="103">
                  <c:v>0.86576589999999998</c:v>
                </c:pt>
                <c:pt idx="104">
                  <c:v>0.86236080000000004</c:v>
                </c:pt>
                <c:pt idx="105">
                  <c:v>0.85957749999999999</c:v>
                </c:pt>
                <c:pt idx="106">
                  <c:v>0.85742300000000005</c:v>
                </c:pt>
                <c:pt idx="107">
                  <c:v>0.85590029999999995</c:v>
                </c:pt>
                <c:pt idx="108">
                  <c:v>0.85500909999999997</c:v>
                </c:pt>
                <c:pt idx="109">
                  <c:v>0.85474530000000004</c:v>
                </c:pt>
                <c:pt idx="110">
                  <c:v>0.85510149999999996</c:v>
                </c:pt>
                <c:pt idx="111">
                  <c:v>0.85606680000000002</c:v>
                </c:pt>
                <c:pt idx="112">
                  <c:v>0.85762729999999998</c:v>
                </c:pt>
                <c:pt idx="113">
                  <c:v>0.85976580000000002</c:v>
                </c:pt>
                <c:pt idx="114">
                  <c:v>0.86246250000000002</c:v>
                </c:pt>
                <c:pt idx="115">
                  <c:v>0.86569450000000003</c:v>
                </c:pt>
                <c:pt idx="116">
                  <c:v>0.8694366</c:v>
                </c:pt>
                <c:pt idx="117">
                  <c:v>0.87366129999999997</c:v>
                </c:pt>
                <c:pt idx="118">
                  <c:v>0.87833870000000003</c:v>
                </c:pt>
                <c:pt idx="119">
                  <c:v>0.88343720000000003</c:v>
                </c:pt>
                <c:pt idx="120">
                  <c:v>0.88892320000000002</c:v>
                </c:pt>
                <c:pt idx="121">
                  <c:v>0.89476180000000005</c:v>
                </c:pt>
                <c:pt idx="122">
                  <c:v>0.90091690000000002</c:v>
                </c:pt>
                <c:pt idx="123">
                  <c:v>0.90735109999999997</c:v>
                </c:pt>
                <c:pt idx="124">
                  <c:v>0.91402660000000002</c:v>
                </c:pt>
                <c:pt idx="125">
                  <c:v>0.92090459999999996</c:v>
                </c:pt>
                <c:pt idx="126">
                  <c:v>0.9279463</c:v>
                </c:pt>
                <c:pt idx="127">
                  <c:v>0.93511279999999997</c:v>
                </c:pt>
                <c:pt idx="128">
                  <c:v>0.94236509999999996</c:v>
                </c:pt>
                <c:pt idx="129">
                  <c:v>0.94966490000000003</c:v>
                </c:pt>
                <c:pt idx="130">
                  <c:v>0.95697410000000005</c:v>
                </c:pt>
                <c:pt idx="131">
                  <c:v>0.96425570000000005</c:v>
                </c:pt>
                <c:pt idx="132">
                  <c:v>0.97147340000000004</c:v>
                </c:pt>
                <c:pt idx="133">
                  <c:v>0.97859240000000003</c:v>
                </c:pt>
                <c:pt idx="134">
                  <c:v>0.98557879999999998</c:v>
                </c:pt>
                <c:pt idx="135">
                  <c:v>0.99240039999999996</c:v>
                </c:pt>
                <c:pt idx="136">
                  <c:v>0.99902670000000005</c:v>
                </c:pt>
                <c:pt idx="137">
                  <c:v>1.0054289999999999</c:v>
                </c:pt>
                <c:pt idx="138">
                  <c:v>1.011579</c:v>
                </c:pt>
                <c:pt idx="139">
                  <c:v>1.0174540000000001</c:v>
                </c:pt>
                <c:pt idx="140">
                  <c:v>1.023029</c:v>
                </c:pt>
                <c:pt idx="141">
                  <c:v>1.028284</c:v>
                </c:pt>
                <c:pt idx="142">
                  <c:v>1.0331999999999999</c:v>
                </c:pt>
                <c:pt idx="143">
                  <c:v>1.03776</c:v>
                </c:pt>
                <c:pt idx="144">
                  <c:v>1.0419510000000001</c:v>
                </c:pt>
                <c:pt idx="145">
                  <c:v>1.04576</c:v>
                </c:pt>
                <c:pt idx="146">
                  <c:v>1.0491779999999999</c:v>
                </c:pt>
                <c:pt idx="147">
                  <c:v>1.052198</c:v>
                </c:pt>
                <c:pt idx="148">
                  <c:v>1.054813</c:v>
                </c:pt>
                <c:pt idx="149">
                  <c:v>1.057023</c:v>
                </c:pt>
                <c:pt idx="150">
                  <c:v>1.0588249999999999</c:v>
                </c:pt>
                <c:pt idx="151">
                  <c:v>1.060222</c:v>
                </c:pt>
                <c:pt idx="152">
                  <c:v>1.0612170000000001</c:v>
                </c:pt>
                <c:pt idx="153">
                  <c:v>1.0618160000000001</c:v>
                </c:pt>
                <c:pt idx="154">
                  <c:v>1.0620259999999999</c:v>
                </c:pt>
                <c:pt idx="155">
                  <c:v>1.0618570000000001</c:v>
                </c:pt>
                <c:pt idx="156">
                  <c:v>1.061321</c:v>
                </c:pt>
                <c:pt idx="157">
                  <c:v>1.0604309999999999</c:v>
                </c:pt>
                <c:pt idx="158">
                  <c:v>1.0591999999999999</c:v>
                </c:pt>
                <c:pt idx="159">
                  <c:v>1.0576460000000001</c:v>
                </c:pt>
                <c:pt idx="160">
                  <c:v>1.0557859999999999</c:v>
                </c:pt>
                <c:pt idx="161">
                  <c:v>1.0536380000000001</c:v>
                </c:pt>
                <c:pt idx="162">
                  <c:v>1.0512220000000001</c:v>
                </c:pt>
                <c:pt idx="163">
                  <c:v>1.048559</c:v>
                </c:pt>
                <c:pt idx="164">
                  <c:v>1.0456700000000001</c:v>
                </c:pt>
                <c:pt idx="165">
                  <c:v>1.042578</c:v>
                </c:pt>
                <c:pt idx="166">
                  <c:v>1.0393049999999999</c:v>
                </c:pt>
                <c:pt idx="167">
                  <c:v>1.0358750000000001</c:v>
                </c:pt>
                <c:pt idx="168">
                  <c:v>1.032311</c:v>
                </c:pt>
                <c:pt idx="169">
                  <c:v>1.028637</c:v>
                </c:pt>
                <c:pt idx="170">
                  <c:v>1.0248759999999999</c:v>
                </c:pt>
                <c:pt idx="171">
                  <c:v>1.0210520000000001</c:v>
                </c:pt>
                <c:pt idx="172">
                  <c:v>1.017188</c:v>
                </c:pt>
                <c:pt idx="173">
                  <c:v>1.013307</c:v>
                </c:pt>
                <c:pt idx="174">
                  <c:v>1.009431</c:v>
                </c:pt>
                <c:pt idx="175">
                  <c:v>1.0055810000000001</c:v>
                </c:pt>
                <c:pt idx="176">
                  <c:v>1.0017799999999999</c:v>
                </c:pt>
                <c:pt idx="177">
                  <c:v>0.99804749999999998</c:v>
                </c:pt>
                <c:pt idx="178">
                  <c:v>0.99440220000000001</c:v>
                </c:pt>
                <c:pt idx="179">
                  <c:v>0.99086280000000004</c:v>
                </c:pt>
                <c:pt idx="180">
                  <c:v>0.98744670000000001</c:v>
                </c:pt>
                <c:pt idx="181">
                  <c:v>0.98416999999999999</c:v>
                </c:pt>
                <c:pt idx="182">
                  <c:v>0.98104769999999997</c:v>
                </c:pt>
                <c:pt idx="183">
                  <c:v>0.97809349999999995</c:v>
                </c:pt>
                <c:pt idx="184">
                  <c:v>0.97531990000000002</c:v>
                </c:pt>
                <c:pt idx="185">
                  <c:v>0.9727382</c:v>
                </c:pt>
                <c:pt idx="186">
                  <c:v>0.97035800000000005</c:v>
                </c:pt>
                <c:pt idx="187">
                  <c:v>0.96818789999999999</c:v>
                </c:pt>
                <c:pt idx="188">
                  <c:v>0.96623499999999996</c:v>
                </c:pt>
                <c:pt idx="189">
                  <c:v>0.9645049</c:v>
                </c:pt>
                <c:pt idx="190">
                  <c:v>0.96300200000000002</c:v>
                </c:pt>
                <c:pt idx="191">
                  <c:v>0.96172930000000001</c:v>
                </c:pt>
                <c:pt idx="192">
                  <c:v>0.9606884</c:v>
                </c:pt>
                <c:pt idx="193">
                  <c:v>0.95987960000000006</c:v>
                </c:pt>
                <c:pt idx="194">
                  <c:v>0.95930190000000004</c:v>
                </c:pt>
                <c:pt idx="195">
                  <c:v>0.95895300000000006</c:v>
                </c:pt>
                <c:pt idx="196">
                  <c:v>0.95882959999999995</c:v>
                </c:pt>
                <c:pt idx="197">
                  <c:v>0.95892699999999997</c:v>
                </c:pt>
                <c:pt idx="198">
                  <c:v>0.95923950000000002</c:v>
                </c:pt>
                <c:pt idx="199">
                  <c:v>0.95976039999999996</c:v>
                </c:pt>
                <c:pt idx="200">
                  <c:v>0.9604819</c:v>
                </c:pt>
              </c:numCache>
            </c:numRef>
          </c:yVal>
          <c:smooth val="0"/>
        </c:ser>
        <c:ser>
          <c:idx val="0"/>
          <c:order val="1"/>
          <c:tx>
            <c:v>MrI_x</c:v>
          </c:tx>
          <c:spPr>
            <a:ln w="19050" cap="rnd">
              <a:solidFill>
                <a:schemeClr val="accent1"/>
              </a:solidFill>
              <a:round/>
            </a:ln>
            <a:effectLst/>
          </c:spPr>
          <c:marker>
            <c:symbol val="none"/>
          </c:marker>
          <c:xVal>
            <c:numRef>
              <c:f>TimeSeries!$A$6:$A$206</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TimeSeries!$P$6:$P$206</c:f>
              <c:numCache>
                <c:formatCode>0.00E+00</c:formatCode>
                <c:ptCount val="201"/>
                <c:pt idx="0">
                  <c:v>0</c:v>
                </c:pt>
                <c:pt idx="1">
                  <c:v>3.9887920000000001E-8</c:v>
                </c:pt>
                <c:pt idx="2">
                  <c:v>2.7943789999999999E-6</c:v>
                </c:pt>
                <c:pt idx="3">
                  <c:v>2.587207E-5</c:v>
                </c:pt>
                <c:pt idx="4">
                  <c:v>1.111639E-4</c:v>
                </c:pt>
                <c:pt idx="5">
                  <c:v>3.2165230000000001E-4</c:v>
                </c:pt>
                <c:pt idx="6">
                  <c:v>7.3424310000000002E-4</c:v>
                </c:pt>
                <c:pt idx="7">
                  <c:v>1.433529E-3</c:v>
                </c:pt>
                <c:pt idx="8">
                  <c:v>2.5071939999999999E-3</c:v>
                </c:pt>
                <c:pt idx="9">
                  <c:v>4.042772E-3</c:v>
                </c:pt>
                <c:pt idx="10">
                  <c:v>6.1253999999999996E-3</c:v>
                </c:pt>
                <c:pt idx="11">
                  <c:v>8.8362779999999995E-3</c:v>
                </c:pt>
                <c:pt idx="12">
                  <c:v>1.2251659999999999E-2</c:v>
                </c:pt>
                <c:pt idx="13">
                  <c:v>1.6442189999999999E-2</c:v>
                </c:pt>
                <c:pt idx="14">
                  <c:v>2.147255E-2</c:v>
                </c:pt>
                <c:pt idx="15">
                  <c:v>2.7401249999999999E-2</c:v>
                </c:pt>
                <c:pt idx="16">
                  <c:v>3.4280619999999998E-2</c:v>
                </c:pt>
                <c:pt idx="17">
                  <c:v>4.2156800000000001E-2</c:v>
                </c:pt>
                <c:pt idx="18">
                  <c:v>5.1069929999999999E-2</c:v>
                </c:pt>
                <c:pt idx="19">
                  <c:v>6.1054230000000001E-2</c:v>
                </c:pt>
                <c:pt idx="20">
                  <c:v>7.2138149999999998E-2</c:v>
                </c:pt>
                <c:pt idx="21">
                  <c:v>8.4344489999999994E-2</c:v>
                </c:pt>
                <c:pt idx="22">
                  <c:v>9.7690470000000001E-2</c:v>
                </c:pt>
                <c:pt idx="23">
                  <c:v>0.1121878</c:v>
                </c:pt>
                <c:pt idx="24">
                  <c:v>0.12784229999999999</c:v>
                </c:pt>
                <c:pt idx="25">
                  <c:v>0.14465449999999999</c:v>
                </c:pt>
                <c:pt idx="26">
                  <c:v>0.1626184</c:v>
                </c:pt>
                <c:pt idx="27">
                  <c:v>0.1817222</c:v>
                </c:pt>
                <c:pt idx="28">
                  <c:v>0.2019474</c:v>
                </c:pt>
                <c:pt idx="29">
                  <c:v>0.22326869999999999</c:v>
                </c:pt>
                <c:pt idx="30">
                  <c:v>0.2456537</c:v>
                </c:pt>
                <c:pt idx="31">
                  <c:v>0.26906289999999999</c:v>
                </c:pt>
                <c:pt idx="32">
                  <c:v>0.29344920000000002</c:v>
                </c:pt>
                <c:pt idx="33">
                  <c:v>0.31875789999999998</c:v>
                </c:pt>
                <c:pt idx="34">
                  <c:v>0.34492719999999999</c:v>
                </c:pt>
                <c:pt idx="35">
                  <c:v>0.37188759999999998</c:v>
                </c:pt>
                <c:pt idx="36">
                  <c:v>0.399563</c:v>
                </c:pt>
                <c:pt idx="37">
                  <c:v>0.42787059999999999</c:v>
                </c:pt>
                <c:pt idx="38">
                  <c:v>0.45672180000000001</c:v>
                </c:pt>
                <c:pt idx="39">
                  <c:v>0.48602240000000002</c:v>
                </c:pt>
                <c:pt idx="40">
                  <c:v>0.51567390000000002</c:v>
                </c:pt>
                <c:pt idx="41">
                  <c:v>0.54557409999999995</c:v>
                </c:pt>
                <c:pt idx="42">
                  <c:v>0.57561779999999996</c:v>
                </c:pt>
                <c:pt idx="43">
                  <c:v>0.60569810000000002</c:v>
                </c:pt>
                <c:pt idx="44">
                  <c:v>0.63570680000000002</c:v>
                </c:pt>
                <c:pt idx="45">
                  <c:v>0.66553589999999996</c:v>
                </c:pt>
                <c:pt idx="46">
                  <c:v>0.69507810000000003</c:v>
                </c:pt>
                <c:pt idx="47">
                  <c:v>0.72422779999999998</c:v>
                </c:pt>
                <c:pt idx="48">
                  <c:v>0.75288189999999999</c:v>
                </c:pt>
                <c:pt idx="49">
                  <c:v>0.78094050000000004</c:v>
                </c:pt>
                <c:pt idx="50">
                  <c:v>0.80830740000000001</c:v>
                </c:pt>
                <c:pt idx="51">
                  <c:v>0.83489100000000005</c:v>
                </c:pt>
                <c:pt idx="52">
                  <c:v>0.8606047</c:v>
                </c:pt>
                <c:pt idx="53">
                  <c:v>0.88536700000000002</c:v>
                </c:pt>
                <c:pt idx="54">
                  <c:v>0.90910230000000003</c:v>
                </c:pt>
                <c:pt idx="55">
                  <c:v>0.93174080000000004</c:v>
                </c:pt>
                <c:pt idx="56">
                  <c:v>0.95321889999999998</c:v>
                </c:pt>
                <c:pt idx="57">
                  <c:v>0.97347950000000005</c:v>
                </c:pt>
                <c:pt idx="58">
                  <c:v>0.99247160000000001</c:v>
                </c:pt>
                <c:pt idx="59">
                  <c:v>1.010151</c:v>
                </c:pt>
                <c:pt idx="60">
                  <c:v>1.0264800000000001</c:v>
                </c:pt>
                <c:pt idx="61">
                  <c:v>1.041426</c:v>
                </c:pt>
                <c:pt idx="62">
                  <c:v>1.0549660000000001</c:v>
                </c:pt>
                <c:pt idx="63">
                  <c:v>1.0670809999999999</c:v>
                </c:pt>
                <c:pt idx="64">
                  <c:v>1.0777600000000001</c:v>
                </c:pt>
                <c:pt idx="65">
                  <c:v>1.0869960000000001</c:v>
                </c:pt>
                <c:pt idx="66">
                  <c:v>1.0947929999999999</c:v>
                </c:pt>
                <c:pt idx="67">
                  <c:v>1.1011569999999999</c:v>
                </c:pt>
                <c:pt idx="68">
                  <c:v>1.1061019999999999</c:v>
                </c:pt>
                <c:pt idx="69">
                  <c:v>1.1096509999999999</c:v>
                </c:pt>
                <c:pt idx="70">
                  <c:v>1.111829</c:v>
                </c:pt>
                <c:pt idx="71">
                  <c:v>1.112671</c:v>
                </c:pt>
                <c:pt idx="72">
                  <c:v>1.112215</c:v>
                </c:pt>
                <c:pt idx="73">
                  <c:v>1.110506</c:v>
                </c:pt>
                <c:pt idx="74">
                  <c:v>1.1075969999999999</c:v>
                </c:pt>
                <c:pt idx="75">
                  <c:v>1.103542</c:v>
                </c:pt>
                <c:pt idx="76">
                  <c:v>1.0984039999999999</c:v>
                </c:pt>
                <c:pt idx="77">
                  <c:v>1.0922480000000001</c:v>
                </c:pt>
                <c:pt idx="78">
                  <c:v>1.085145</c:v>
                </c:pt>
                <c:pt idx="79">
                  <c:v>1.0771679999999999</c:v>
                </c:pt>
                <c:pt idx="80">
                  <c:v>1.0683959999999999</c:v>
                </c:pt>
                <c:pt idx="81">
                  <c:v>1.058908</c:v>
                </c:pt>
                <c:pt idx="82">
                  <c:v>1.0487850000000001</c:v>
                </c:pt>
                <c:pt idx="83">
                  <c:v>1.038114</c:v>
                </c:pt>
                <c:pt idx="84">
                  <c:v>1.026977</c:v>
                </c:pt>
                <c:pt idx="85">
                  <c:v>1.0154620000000001</c:v>
                </c:pt>
                <c:pt idx="86">
                  <c:v>1.003652</c:v>
                </c:pt>
                <c:pt idx="87">
                  <c:v>0.99163460000000003</c:v>
                </c:pt>
                <c:pt idx="88">
                  <c:v>0.97949220000000004</c:v>
                </c:pt>
                <c:pt idx="89">
                  <c:v>0.96730749999999999</c:v>
                </c:pt>
                <c:pt idx="90">
                  <c:v>0.95516089999999998</c:v>
                </c:pt>
                <c:pt idx="91">
                  <c:v>0.94313020000000003</c:v>
                </c:pt>
                <c:pt idx="92">
                  <c:v>0.93129059999999997</c:v>
                </c:pt>
                <c:pt idx="93">
                  <c:v>0.91971400000000003</c:v>
                </c:pt>
                <c:pt idx="94">
                  <c:v>0.90846879999999997</c:v>
                </c:pt>
                <c:pt idx="95">
                  <c:v>0.89761970000000002</c:v>
                </c:pt>
                <c:pt idx="96">
                  <c:v>0.8872274</c:v>
                </c:pt>
                <c:pt idx="97">
                  <c:v>0.87734860000000003</c:v>
                </c:pt>
                <c:pt idx="98">
                  <c:v>0.86803529999999995</c:v>
                </c:pt>
                <c:pt idx="99">
                  <c:v>0.85933539999999997</c:v>
                </c:pt>
                <c:pt idx="100">
                  <c:v>0.85129189999999999</c:v>
                </c:pt>
                <c:pt idx="101">
                  <c:v>0.84394349999999996</c:v>
                </c:pt>
                <c:pt idx="102">
                  <c:v>0.83732379999999995</c:v>
                </c:pt>
                <c:pt idx="103">
                  <c:v>0.83146200000000003</c:v>
                </c:pt>
                <c:pt idx="104">
                  <c:v>0.82638239999999996</c:v>
                </c:pt>
                <c:pt idx="105">
                  <c:v>0.82210450000000002</c:v>
                </c:pt>
                <c:pt idx="106">
                  <c:v>0.81864309999999996</c:v>
                </c:pt>
                <c:pt idx="107">
                  <c:v>0.81600830000000002</c:v>
                </c:pt>
                <c:pt idx="108">
                  <c:v>0.81420559999999997</c:v>
                </c:pt>
                <c:pt idx="109">
                  <c:v>0.81323570000000001</c:v>
                </c:pt>
                <c:pt idx="110">
                  <c:v>0.81309509999999996</c:v>
                </c:pt>
                <c:pt idx="111">
                  <c:v>0.81377540000000004</c:v>
                </c:pt>
                <c:pt idx="112">
                  <c:v>0.8152644</c:v>
                </c:pt>
                <c:pt idx="113">
                  <c:v>0.81754510000000002</c:v>
                </c:pt>
                <c:pt idx="114">
                  <c:v>0.82059689999999996</c:v>
                </c:pt>
                <c:pt idx="115">
                  <c:v>0.82439490000000004</c:v>
                </c:pt>
                <c:pt idx="116">
                  <c:v>0.8289107</c:v>
                </c:pt>
                <c:pt idx="117">
                  <c:v>0.83411239999999998</c:v>
                </c:pt>
                <c:pt idx="118">
                  <c:v>0.83996440000000006</c:v>
                </c:pt>
                <c:pt idx="119">
                  <c:v>0.84642830000000002</c:v>
                </c:pt>
                <c:pt idx="120">
                  <c:v>0.85346290000000002</c:v>
                </c:pt>
                <c:pt idx="121">
                  <c:v>0.86102420000000002</c:v>
                </c:pt>
                <c:pt idx="122">
                  <c:v>0.86906609999999995</c:v>
                </c:pt>
                <c:pt idx="123">
                  <c:v>0.87754030000000005</c:v>
                </c:pt>
                <c:pt idx="124">
                  <c:v>0.88639710000000005</c:v>
                </c:pt>
                <c:pt idx="125">
                  <c:v>0.89558530000000003</c:v>
                </c:pt>
                <c:pt idx="126">
                  <c:v>0.90505259999999998</c:v>
                </c:pt>
                <c:pt idx="127">
                  <c:v>0.91474599999999995</c:v>
                </c:pt>
                <c:pt idx="128">
                  <c:v>0.9246124</c:v>
                </c:pt>
                <c:pt idx="129">
                  <c:v>0.93459820000000005</c:v>
                </c:pt>
                <c:pt idx="130">
                  <c:v>0.94465049999999995</c:v>
                </c:pt>
                <c:pt idx="131">
                  <c:v>0.95471649999999997</c:v>
                </c:pt>
                <c:pt idx="132">
                  <c:v>0.9647445</c:v>
                </c:pt>
                <c:pt idx="133">
                  <c:v>0.97468410000000005</c:v>
                </c:pt>
                <c:pt idx="134">
                  <c:v>0.98448599999999997</c:v>
                </c:pt>
                <c:pt idx="135">
                  <c:v>0.99410259999999995</c:v>
                </c:pt>
                <c:pt idx="136">
                  <c:v>1.0034879999999999</c:v>
                </c:pt>
                <c:pt idx="137">
                  <c:v>1.0125999999999999</c:v>
                </c:pt>
                <c:pt idx="138">
                  <c:v>1.0213950000000001</c:v>
                </c:pt>
                <c:pt idx="139">
                  <c:v>1.029836</c:v>
                </c:pt>
                <c:pt idx="140">
                  <c:v>1.0378860000000001</c:v>
                </c:pt>
                <c:pt idx="141">
                  <c:v>1.045512</c:v>
                </c:pt>
                <c:pt idx="142">
                  <c:v>1.052683</c:v>
                </c:pt>
                <c:pt idx="143">
                  <c:v>1.0593710000000001</c:v>
                </c:pt>
                <c:pt idx="144">
                  <c:v>1.065553</c:v>
                </c:pt>
                <c:pt idx="145">
                  <c:v>1.0712060000000001</c:v>
                </c:pt>
                <c:pt idx="146">
                  <c:v>1.0763119999999999</c:v>
                </c:pt>
                <c:pt idx="147">
                  <c:v>1.080856</c:v>
                </c:pt>
                <c:pt idx="148">
                  <c:v>1.084827</c:v>
                </c:pt>
                <c:pt idx="149">
                  <c:v>1.0882149999999999</c:v>
                </c:pt>
                <c:pt idx="150">
                  <c:v>1.0910150000000001</c:v>
                </c:pt>
                <c:pt idx="151">
                  <c:v>1.093224</c:v>
                </c:pt>
                <c:pt idx="152">
                  <c:v>1.0948450000000001</c:v>
                </c:pt>
                <c:pt idx="153">
                  <c:v>1.09588</c:v>
                </c:pt>
                <c:pt idx="154">
                  <c:v>1.096336</c:v>
                </c:pt>
                <c:pt idx="155">
                  <c:v>1.0962240000000001</c:v>
                </c:pt>
                <c:pt idx="156">
                  <c:v>1.0955550000000001</c:v>
                </c:pt>
                <c:pt idx="157">
                  <c:v>1.094346</c:v>
                </c:pt>
                <c:pt idx="158">
                  <c:v>1.092614</c:v>
                </c:pt>
                <c:pt idx="159">
                  <c:v>1.090381</c:v>
                </c:pt>
                <c:pt idx="160">
                  <c:v>1.0876669999999999</c:v>
                </c:pt>
                <c:pt idx="161">
                  <c:v>1.0844990000000001</c:v>
                </c:pt>
                <c:pt idx="162">
                  <c:v>1.0809040000000001</c:v>
                </c:pt>
                <c:pt idx="163">
                  <c:v>1.0769089999999999</c:v>
                </c:pt>
                <c:pt idx="164">
                  <c:v>1.072546</c:v>
                </c:pt>
                <c:pt idx="165">
                  <c:v>1.067847</c:v>
                </c:pt>
                <c:pt idx="166">
                  <c:v>1.062843</c:v>
                </c:pt>
                <c:pt idx="167">
                  <c:v>1.0575699999999999</c:v>
                </c:pt>
                <c:pt idx="168">
                  <c:v>1.0520609999999999</c:v>
                </c:pt>
                <c:pt idx="169">
                  <c:v>1.0463530000000001</c:v>
                </c:pt>
                <c:pt idx="170">
                  <c:v>1.040481</c:v>
                </c:pt>
                <c:pt idx="171">
                  <c:v>1.0344819999999999</c:v>
                </c:pt>
                <c:pt idx="172">
                  <c:v>1.0283899999999999</c:v>
                </c:pt>
                <c:pt idx="173">
                  <c:v>1.022243</c:v>
                </c:pt>
                <c:pt idx="174">
                  <c:v>1.0160739999999999</c:v>
                </c:pt>
                <c:pt idx="175">
                  <c:v>1.0099199999999999</c:v>
                </c:pt>
                <c:pt idx="176">
                  <c:v>1.003814</c:v>
                </c:pt>
                <c:pt idx="177">
                  <c:v>0.99778809999999996</c:v>
                </c:pt>
                <c:pt idx="178">
                  <c:v>0.99187519999999996</c:v>
                </c:pt>
                <c:pt idx="179">
                  <c:v>0.98610569999999997</c:v>
                </c:pt>
                <c:pt idx="180">
                  <c:v>0.98050850000000001</c:v>
                </c:pt>
                <c:pt idx="181">
                  <c:v>0.97511139999999996</c:v>
                </c:pt>
                <c:pt idx="182">
                  <c:v>0.96994040000000004</c:v>
                </c:pt>
                <c:pt idx="183">
                  <c:v>0.96501950000000003</c:v>
                </c:pt>
                <c:pt idx="184">
                  <c:v>0.96037110000000003</c:v>
                </c:pt>
                <c:pt idx="185">
                  <c:v>0.95601570000000002</c:v>
                </c:pt>
                <c:pt idx="186">
                  <c:v>0.95197149999999997</c:v>
                </c:pt>
                <c:pt idx="187">
                  <c:v>0.94825479999999995</c:v>
                </c:pt>
                <c:pt idx="188">
                  <c:v>0.94488000000000005</c:v>
                </c:pt>
                <c:pt idx="189">
                  <c:v>0.941859</c:v>
                </c:pt>
                <c:pt idx="190">
                  <c:v>0.93920159999999997</c:v>
                </c:pt>
                <c:pt idx="191">
                  <c:v>0.93691570000000002</c:v>
                </c:pt>
                <c:pt idx="192">
                  <c:v>0.93500669999999997</c:v>
                </c:pt>
                <c:pt idx="193">
                  <c:v>0.93347809999999998</c:v>
                </c:pt>
                <c:pt idx="194">
                  <c:v>0.93233100000000002</c:v>
                </c:pt>
                <c:pt idx="195">
                  <c:v>0.93156459999999996</c:v>
                </c:pt>
                <c:pt idx="196">
                  <c:v>0.93117609999999995</c:v>
                </c:pt>
                <c:pt idx="197">
                  <c:v>0.9311604</c:v>
                </c:pt>
                <c:pt idx="198">
                  <c:v>0.93151070000000002</c:v>
                </c:pt>
                <c:pt idx="199">
                  <c:v>0.9322182</c:v>
                </c:pt>
                <c:pt idx="200">
                  <c:v>0.93327260000000001</c:v>
                </c:pt>
              </c:numCache>
            </c:numRef>
          </c:yVal>
          <c:smooth val="0"/>
        </c:ser>
        <c:ser>
          <c:idx val="2"/>
          <c:order val="2"/>
          <c:tx>
            <c:v>MrB_x</c:v>
          </c:tx>
          <c:spPr>
            <a:ln w="19050" cap="rnd">
              <a:solidFill>
                <a:schemeClr val="accent3"/>
              </a:solidFill>
              <a:round/>
            </a:ln>
            <a:effectLst/>
          </c:spPr>
          <c:marker>
            <c:symbol val="none"/>
          </c:marker>
          <c:xVal>
            <c:numRef>
              <c:f>TimeSeries!$A$6:$A$206</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TimeSeries!$AD$6:$AD$206</c:f>
              <c:numCache>
                <c:formatCode>0.00E+00</c:formatCode>
                <c:ptCount val="201"/>
                <c:pt idx="0">
                  <c:v>0</c:v>
                </c:pt>
                <c:pt idx="1">
                  <c:v>1.306466E-6</c:v>
                </c:pt>
                <c:pt idx="2">
                  <c:v>2.2102850000000001E-5</c:v>
                </c:pt>
                <c:pt idx="3">
                  <c:v>1.086116E-4</c:v>
                </c:pt>
                <c:pt idx="4">
                  <c:v>3.2684069999999998E-4</c:v>
                </c:pt>
                <c:pt idx="5">
                  <c:v>7.5477910000000005E-4</c:v>
                </c:pt>
                <c:pt idx="6">
                  <c:v>1.4767300000000001E-3</c:v>
                </c:pt>
                <c:pt idx="7">
                  <c:v>2.5792190000000002E-3</c:v>
                </c:pt>
                <c:pt idx="8">
                  <c:v>4.1480509999999998E-3</c:v>
                </c:pt>
                <c:pt idx="9">
                  <c:v>6.266237E-3</c:v>
                </c:pt>
                <c:pt idx="10">
                  <c:v>9.0125399999999994E-3</c:v>
                </c:pt>
                <c:pt idx="11">
                  <c:v>1.2460499999999999E-2</c:v>
                </c:pt>
                <c:pt idx="12">
                  <c:v>1.6677790000000001E-2</c:v>
                </c:pt>
                <c:pt idx="13">
                  <c:v>2.1725890000000001E-2</c:v>
                </c:pt>
                <c:pt idx="14">
                  <c:v>2.7659860000000001E-2</c:v>
                </c:pt>
                <c:pt idx="15">
                  <c:v>3.4528339999999998E-2</c:v>
                </c:pt>
                <c:pt idx="16">
                  <c:v>4.2373620000000001E-2</c:v>
                </c:pt>
                <c:pt idx="17">
                  <c:v>5.1231730000000003E-2</c:v>
                </c:pt>
                <c:pt idx="18">
                  <c:v>6.113263E-2</c:v>
                </c:pt>
                <c:pt idx="19">
                  <c:v>7.2100360000000002E-2</c:v>
                </c:pt>
                <c:pt idx="20">
                  <c:v>8.4153160000000005E-2</c:v>
                </c:pt>
                <c:pt idx="21">
                  <c:v>9.7303619999999993E-2</c:v>
                </c:pt>
                <c:pt idx="22">
                  <c:v>0.1115587</c:v>
                </c:pt>
                <c:pt idx="23">
                  <c:v>0.12691959999999999</c:v>
                </c:pt>
                <c:pt idx="24">
                  <c:v>0.14338210000000001</c:v>
                </c:pt>
                <c:pt idx="25">
                  <c:v>0.16093579999999999</c:v>
                </c:pt>
                <c:pt idx="26">
                  <c:v>0.17956469999999999</c:v>
                </c:pt>
                <c:pt idx="27">
                  <c:v>0.19924629999999999</c:v>
                </c:pt>
                <c:pt idx="28">
                  <c:v>0.21995219999999999</c:v>
                </c:pt>
                <c:pt idx="29">
                  <c:v>0.2416471</c:v>
                </c:pt>
                <c:pt idx="30">
                  <c:v>0.26428940000000001</c:v>
                </c:pt>
                <c:pt idx="31">
                  <c:v>0.2878308</c:v>
                </c:pt>
                <c:pt idx="32">
                  <c:v>0.31221640000000001</c:v>
                </c:pt>
                <c:pt idx="33">
                  <c:v>0.33738499999999999</c:v>
                </c:pt>
                <c:pt idx="34">
                  <c:v>0.36326890000000001</c:v>
                </c:pt>
                <c:pt idx="35">
                  <c:v>0.3897948</c:v>
                </c:pt>
                <c:pt idx="36">
                  <c:v>0.41688370000000002</c:v>
                </c:pt>
                <c:pt idx="37">
                  <c:v>0.44445200000000001</c:v>
                </c:pt>
                <c:pt idx="38">
                  <c:v>0.47241149999999998</c:v>
                </c:pt>
                <c:pt idx="39">
                  <c:v>0.50067050000000002</c:v>
                </c:pt>
                <c:pt idx="40">
                  <c:v>0.52913460000000001</c:v>
                </c:pt>
                <c:pt idx="41">
                  <c:v>0.55770699999999995</c:v>
                </c:pt>
                <c:pt idx="42">
                  <c:v>0.58628999999999998</c:v>
                </c:pt>
                <c:pt idx="43">
                  <c:v>0.61478500000000003</c:v>
                </c:pt>
                <c:pt idx="44">
                  <c:v>0.64309419999999995</c:v>
                </c:pt>
                <c:pt idx="45">
                  <c:v>0.67112059999999996</c:v>
                </c:pt>
                <c:pt idx="46">
                  <c:v>0.69876919999999998</c:v>
                </c:pt>
                <c:pt idx="47">
                  <c:v>0.72594740000000002</c:v>
                </c:pt>
                <c:pt idx="48">
                  <c:v>0.75256579999999995</c:v>
                </c:pt>
                <c:pt idx="49">
                  <c:v>0.77853870000000003</c:v>
                </c:pt>
                <c:pt idx="50">
                  <c:v>0.80378479999999997</c:v>
                </c:pt>
                <c:pt idx="51">
                  <c:v>0.82822709999999999</c:v>
                </c:pt>
                <c:pt idx="52">
                  <c:v>0.85179380000000005</c:v>
                </c:pt>
                <c:pt idx="53">
                  <c:v>0.87441840000000004</c:v>
                </c:pt>
                <c:pt idx="54">
                  <c:v>0.89603980000000005</c:v>
                </c:pt>
                <c:pt idx="55">
                  <c:v>0.91660280000000005</c:v>
                </c:pt>
                <c:pt idx="56">
                  <c:v>0.93605769999999999</c:v>
                </c:pt>
                <c:pt idx="57">
                  <c:v>0.95436109999999996</c:v>
                </c:pt>
                <c:pt idx="58">
                  <c:v>0.97147539999999999</c:v>
                </c:pt>
                <c:pt idx="59">
                  <c:v>0.98736889999999999</c:v>
                </c:pt>
                <c:pt idx="60">
                  <c:v>1.002016</c:v>
                </c:pt>
                <c:pt idx="61">
                  <c:v>1.015398</c:v>
                </c:pt>
                <c:pt idx="62">
                  <c:v>1.0275000000000001</c:v>
                </c:pt>
                <c:pt idx="63">
                  <c:v>1.0383150000000001</c:v>
                </c:pt>
                <c:pt idx="64">
                  <c:v>1.0478419999999999</c:v>
                </c:pt>
                <c:pt idx="65">
                  <c:v>1.056084</c:v>
                </c:pt>
                <c:pt idx="66">
                  <c:v>1.063053</c:v>
                </c:pt>
                <c:pt idx="67">
                  <c:v>1.068762</c:v>
                </c:pt>
                <c:pt idx="68">
                  <c:v>1.073234</c:v>
                </c:pt>
                <c:pt idx="69">
                  <c:v>1.0764959999999999</c:v>
                </c:pt>
                <c:pt idx="70">
                  <c:v>1.078579</c:v>
                </c:pt>
                <c:pt idx="71">
                  <c:v>1.07952</c:v>
                </c:pt>
                <c:pt idx="72">
                  <c:v>1.0793619999999999</c:v>
                </c:pt>
                <c:pt idx="73">
                  <c:v>1.0781499999999999</c:v>
                </c:pt>
                <c:pt idx="74">
                  <c:v>1.075936</c:v>
                </c:pt>
                <c:pt idx="75">
                  <c:v>1.072775</c:v>
                </c:pt>
                <c:pt idx="76">
                  <c:v>1.068724</c:v>
                </c:pt>
                <c:pt idx="77">
                  <c:v>1.0638449999999999</c:v>
                </c:pt>
                <c:pt idx="78">
                  <c:v>1.058203</c:v>
                </c:pt>
                <c:pt idx="79">
                  <c:v>1.0518639999999999</c:v>
                </c:pt>
                <c:pt idx="80">
                  <c:v>1.044897</c:v>
                </c:pt>
                <c:pt idx="81">
                  <c:v>1.0373730000000001</c:v>
                </c:pt>
                <c:pt idx="82">
                  <c:v>1.0293620000000001</c:v>
                </c:pt>
                <c:pt idx="83">
                  <c:v>1.0209360000000001</c:v>
                </c:pt>
                <c:pt idx="84">
                  <c:v>1.012167</c:v>
                </c:pt>
                <c:pt idx="85">
                  <c:v>1.003126</c:v>
                </c:pt>
                <c:pt idx="86">
                  <c:v>0.99388549999999998</c:v>
                </c:pt>
                <c:pt idx="87">
                  <c:v>0.98451370000000005</c:v>
                </c:pt>
                <c:pt idx="88">
                  <c:v>0.97507900000000003</c:v>
                </c:pt>
                <c:pt idx="89">
                  <c:v>0.9656477</c:v>
                </c:pt>
                <c:pt idx="90">
                  <c:v>0.95628400000000002</c:v>
                </c:pt>
                <c:pt idx="91">
                  <c:v>0.94704940000000004</c:v>
                </c:pt>
                <c:pt idx="92">
                  <c:v>0.93800269999999997</c:v>
                </c:pt>
                <c:pt idx="93">
                  <c:v>0.92919969999999996</c:v>
                </c:pt>
                <c:pt idx="94">
                  <c:v>0.92069290000000004</c:v>
                </c:pt>
                <c:pt idx="95">
                  <c:v>0.9125316</c:v>
                </c:pt>
                <c:pt idx="96">
                  <c:v>0.9047615</c:v>
                </c:pt>
                <c:pt idx="97">
                  <c:v>0.89742440000000001</c:v>
                </c:pt>
                <c:pt idx="98">
                  <c:v>0.89055870000000004</c:v>
                </c:pt>
                <c:pt idx="99">
                  <c:v>0.8841987</c:v>
                </c:pt>
                <c:pt idx="100">
                  <c:v>0.87837500000000002</c:v>
                </c:pt>
                <c:pt idx="101">
                  <c:v>0.87311419999999995</c:v>
                </c:pt>
                <c:pt idx="102">
                  <c:v>0.86843879999999996</c:v>
                </c:pt>
                <c:pt idx="103">
                  <c:v>0.86436769999999996</c:v>
                </c:pt>
                <c:pt idx="104">
                  <c:v>0.8609156</c:v>
                </c:pt>
                <c:pt idx="105">
                  <c:v>0.85809329999999995</c:v>
                </c:pt>
                <c:pt idx="106">
                  <c:v>0.85590809999999995</c:v>
                </c:pt>
                <c:pt idx="107">
                  <c:v>0.85436319999999999</c:v>
                </c:pt>
                <c:pt idx="108">
                  <c:v>0.8534583</c:v>
                </c:pt>
                <c:pt idx="109">
                  <c:v>0.85318919999999998</c:v>
                </c:pt>
                <c:pt idx="110">
                  <c:v>0.85354859999999999</c:v>
                </c:pt>
                <c:pt idx="111">
                  <c:v>0.8545256</c:v>
                </c:pt>
                <c:pt idx="112">
                  <c:v>0.85610609999999998</c:v>
                </c:pt>
                <c:pt idx="113">
                  <c:v>0.85827279999999995</c:v>
                </c:pt>
                <c:pt idx="114">
                  <c:v>0.86100549999999998</c:v>
                </c:pt>
                <c:pt idx="115">
                  <c:v>0.86428139999999998</c:v>
                </c:pt>
                <c:pt idx="116">
                  <c:v>0.86807480000000004</c:v>
                </c:pt>
                <c:pt idx="117">
                  <c:v>0.87235779999999996</c:v>
                </c:pt>
                <c:pt idx="118">
                  <c:v>0.87710030000000005</c:v>
                </c:pt>
                <c:pt idx="119">
                  <c:v>0.88227009999999995</c:v>
                </c:pt>
                <c:pt idx="120">
                  <c:v>0.88783330000000005</c:v>
                </c:pt>
                <c:pt idx="121">
                  <c:v>0.89375450000000001</c:v>
                </c:pt>
                <c:pt idx="122">
                  <c:v>0.89999700000000005</c:v>
                </c:pt>
                <c:pt idx="123">
                  <c:v>0.90652299999999997</c:v>
                </c:pt>
                <c:pt idx="124">
                  <c:v>0.91329400000000005</c:v>
                </c:pt>
                <c:pt idx="125">
                  <c:v>0.92027080000000006</c:v>
                </c:pt>
                <c:pt idx="126">
                  <c:v>0.92741390000000001</c:v>
                </c:pt>
                <c:pt idx="127">
                  <c:v>0.93468370000000001</c:v>
                </c:pt>
                <c:pt idx="128">
                  <c:v>0.94204089999999996</c:v>
                </c:pt>
                <c:pt idx="129">
                  <c:v>0.94944620000000002</c:v>
                </c:pt>
                <c:pt idx="130">
                  <c:v>0.95686119999999997</c:v>
                </c:pt>
                <c:pt idx="131">
                  <c:v>0.9642482</c:v>
                </c:pt>
                <c:pt idx="132">
                  <c:v>0.97157039999999995</c:v>
                </c:pt>
                <c:pt idx="133">
                  <c:v>0.9787922</c:v>
                </c:pt>
                <c:pt idx="134">
                  <c:v>0.98587930000000001</c:v>
                </c:pt>
                <c:pt idx="135">
                  <c:v>0.99279899999999999</c:v>
                </c:pt>
                <c:pt idx="136">
                  <c:v>0.99952010000000002</c:v>
                </c:pt>
                <c:pt idx="137">
                  <c:v>1.006013</c:v>
                </c:pt>
                <c:pt idx="138">
                  <c:v>1.012251</c:v>
                </c:pt>
                <c:pt idx="139">
                  <c:v>1.018208</c:v>
                </c:pt>
                <c:pt idx="140">
                  <c:v>1.02386</c:v>
                </c:pt>
                <c:pt idx="141">
                  <c:v>1.0291870000000001</c:v>
                </c:pt>
                <c:pt idx="142">
                  <c:v>1.0341689999999999</c:v>
                </c:pt>
                <c:pt idx="143">
                  <c:v>1.0387900000000001</c:v>
                </c:pt>
                <c:pt idx="144">
                  <c:v>1.0430349999999999</c:v>
                </c:pt>
                <c:pt idx="145">
                  <c:v>1.0468919999999999</c:v>
                </c:pt>
                <c:pt idx="146">
                  <c:v>1.050351</c:v>
                </c:pt>
                <c:pt idx="147">
                  <c:v>1.053404</c:v>
                </c:pt>
                <c:pt idx="148">
                  <c:v>1.056047</c:v>
                </c:pt>
                <c:pt idx="149">
                  <c:v>1.058276</c:v>
                </c:pt>
                <c:pt idx="150">
                  <c:v>1.0600909999999999</c:v>
                </c:pt>
                <c:pt idx="151">
                  <c:v>1.0614939999999999</c:v>
                </c:pt>
                <c:pt idx="152">
                  <c:v>1.0624880000000001</c:v>
                </c:pt>
                <c:pt idx="153">
                  <c:v>1.063078</c:v>
                </c:pt>
                <c:pt idx="154">
                  <c:v>1.0632729999999999</c:v>
                </c:pt>
                <c:pt idx="155">
                  <c:v>1.063083</c:v>
                </c:pt>
                <c:pt idx="156">
                  <c:v>1.062519</c:v>
                </c:pt>
                <c:pt idx="157">
                  <c:v>1.0615939999999999</c:v>
                </c:pt>
                <c:pt idx="158">
                  <c:v>1.060324</c:v>
                </c:pt>
                <c:pt idx="159">
                  <c:v>1.0587230000000001</c:v>
                </c:pt>
                <c:pt idx="160">
                  <c:v>1.0568120000000001</c:v>
                </c:pt>
                <c:pt idx="161">
                  <c:v>1.0546070000000001</c:v>
                </c:pt>
                <c:pt idx="162">
                  <c:v>1.05213</c:v>
                </c:pt>
                <c:pt idx="163">
                  <c:v>1.0494019999999999</c:v>
                </c:pt>
                <c:pt idx="164">
                  <c:v>1.0464450000000001</c:v>
                </c:pt>
                <c:pt idx="165">
                  <c:v>1.04328</c:v>
                </c:pt>
                <c:pt idx="166">
                  <c:v>1.0399320000000001</c:v>
                </c:pt>
                <c:pt idx="167">
                  <c:v>1.0364249999999999</c:v>
                </c:pt>
                <c:pt idx="168">
                  <c:v>1.0327809999999999</c:v>
                </c:pt>
                <c:pt idx="169">
                  <c:v>1.029026</c:v>
                </c:pt>
                <c:pt idx="170">
                  <c:v>1.025183</c:v>
                </c:pt>
                <c:pt idx="171">
                  <c:v>1.0212760000000001</c:v>
                </c:pt>
                <c:pt idx="172">
                  <c:v>1.0173289999999999</c:v>
                </c:pt>
                <c:pt idx="173">
                  <c:v>1.0133650000000001</c:v>
                </c:pt>
                <c:pt idx="174">
                  <c:v>1.0094069999999999</c:v>
                </c:pt>
                <c:pt idx="175">
                  <c:v>1.005477</c:v>
                </c:pt>
                <c:pt idx="176">
                  <c:v>1.001598</c:v>
                </c:pt>
                <c:pt idx="177">
                  <c:v>0.99778800000000001</c:v>
                </c:pt>
                <c:pt idx="178">
                  <c:v>0.99406850000000002</c:v>
                </c:pt>
                <c:pt idx="179">
                  <c:v>0.99045780000000005</c:v>
                </c:pt>
                <c:pt idx="180">
                  <c:v>0.98697369999999995</c:v>
                </c:pt>
                <c:pt idx="181">
                  <c:v>0.98363250000000002</c:v>
                </c:pt>
                <c:pt idx="182">
                  <c:v>0.98044949999999997</c:v>
                </c:pt>
                <c:pt idx="183">
                  <c:v>0.9774389</c:v>
                </c:pt>
                <c:pt idx="184">
                  <c:v>0.97461330000000002</c:v>
                </c:pt>
                <c:pt idx="185">
                  <c:v>0.97198419999999996</c:v>
                </c:pt>
                <c:pt idx="186">
                  <c:v>0.96956149999999997</c:v>
                </c:pt>
                <c:pt idx="187">
                  <c:v>0.96735389999999999</c:v>
                </c:pt>
                <c:pt idx="188">
                  <c:v>0.96536849999999996</c:v>
                </c:pt>
                <c:pt idx="189">
                  <c:v>0.96361129999999995</c:v>
                </c:pt>
                <c:pt idx="190">
                  <c:v>0.96208660000000001</c:v>
                </c:pt>
                <c:pt idx="191">
                  <c:v>0.96079740000000002</c:v>
                </c:pt>
                <c:pt idx="192">
                  <c:v>0.95974530000000002</c:v>
                </c:pt>
                <c:pt idx="193">
                  <c:v>0.95893070000000002</c:v>
                </c:pt>
                <c:pt idx="194">
                  <c:v>0.9583526</c:v>
                </c:pt>
                <c:pt idx="195">
                  <c:v>0.95800850000000004</c:v>
                </c:pt>
                <c:pt idx="196">
                  <c:v>0.95789500000000005</c:v>
                </c:pt>
                <c:pt idx="197">
                  <c:v>0.95800730000000001</c:v>
                </c:pt>
                <c:pt idx="198">
                  <c:v>0.95833959999999996</c:v>
                </c:pt>
                <c:pt idx="199">
                  <c:v>0.95888490000000004</c:v>
                </c:pt>
                <c:pt idx="200">
                  <c:v>0.95963520000000002</c:v>
                </c:pt>
              </c:numCache>
            </c:numRef>
          </c:yVal>
          <c:smooth val="0"/>
        </c:ser>
        <c:ser>
          <c:idx val="3"/>
          <c:order val="3"/>
          <c:tx>
            <c:v>MrF_x</c:v>
          </c:tx>
          <c:spPr>
            <a:ln w="19050" cap="rnd">
              <a:solidFill>
                <a:schemeClr val="accent4"/>
              </a:solidFill>
              <a:round/>
            </a:ln>
            <a:effectLst/>
          </c:spPr>
          <c:marker>
            <c:symbol val="none"/>
          </c:marker>
          <c:xVal>
            <c:numRef>
              <c:f>TimeSeries!$A$6:$A$206</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TimeSeries!$AR$6:$AR$206</c:f>
              <c:numCache>
                <c:formatCode>0.00E+00</c:formatCode>
                <c:ptCount val="201"/>
                <c:pt idx="0">
                  <c:v>0</c:v>
                </c:pt>
                <c:pt idx="1">
                  <c:v>1.3085489999999999E-6</c:v>
                </c:pt>
                <c:pt idx="2">
                  <c:v>2.2137149999999999E-5</c:v>
                </c:pt>
                <c:pt idx="3">
                  <c:v>1.0876500000000001E-4</c:v>
                </c:pt>
                <c:pt idx="4">
                  <c:v>3.2725279999999999E-4</c:v>
                </c:pt>
                <c:pt idx="5">
                  <c:v>7.5561900000000002E-4</c:v>
                </c:pt>
                <c:pt idx="6">
                  <c:v>1.4781670000000001E-3</c:v>
                </c:pt>
                <c:pt idx="7">
                  <c:v>2.5813910000000002E-3</c:v>
                </c:pt>
                <c:pt idx="8">
                  <c:v>4.1510439999999996E-3</c:v>
                </c:pt>
                <c:pt idx="9">
                  <c:v>6.2700630000000002E-3</c:v>
                </c:pt>
                <c:pt idx="10">
                  <c:v>9.0171250000000008E-3</c:v>
                </c:pt>
                <c:pt idx="11">
                  <c:v>1.246568E-2</c:v>
                </c:pt>
                <c:pt idx="12">
                  <c:v>1.668331E-2</c:v>
                </c:pt>
                <c:pt idx="13">
                  <c:v>2.1731400000000001E-2</c:v>
                </c:pt>
                <c:pt idx="14">
                  <c:v>2.7664919999999999E-2</c:v>
                </c:pt>
                <c:pt idx="15">
                  <c:v>3.4532460000000001E-2</c:v>
                </c:pt>
                <c:pt idx="16">
                  <c:v>4.2376209999999997E-2</c:v>
                </c:pt>
                <c:pt idx="17">
                  <c:v>5.1232159999999999E-2</c:v>
                </c:pt>
                <c:pt idx="18">
                  <c:v>6.1130209999999997E-2</c:v>
                </c:pt>
                <c:pt idx="19">
                  <c:v>7.2094370000000005E-2</c:v>
                </c:pt>
                <c:pt idx="20">
                  <c:v>8.4142850000000005E-2</c:v>
                </c:pt>
                <c:pt idx="21">
                  <c:v>9.7288189999999997E-2</c:v>
                </c:pt>
                <c:pt idx="22">
                  <c:v>0.11153730000000001</c:v>
                </c:pt>
                <c:pt idx="23">
                  <c:v>0.12689159999999999</c:v>
                </c:pt>
                <c:pt idx="24">
                  <c:v>0.14334649999999999</c:v>
                </c:pt>
                <c:pt idx="25">
                  <c:v>0.1608919</c:v>
                </c:pt>
                <c:pt idx="26">
                  <c:v>0.17951159999999999</c:v>
                </c:pt>
                <c:pt idx="27">
                  <c:v>0.19918340000000001</c:v>
                </c:pt>
                <c:pt idx="28">
                  <c:v>0.21987860000000001</c:v>
                </c:pt>
                <c:pt idx="29">
                  <c:v>0.2415622</c:v>
                </c:pt>
                <c:pt idx="30">
                  <c:v>0.2641925</c:v>
                </c:pt>
                <c:pt idx="31">
                  <c:v>0.28772140000000002</c:v>
                </c:pt>
                <c:pt idx="32">
                  <c:v>0.31209399999999998</c:v>
                </c:pt>
                <c:pt idx="33">
                  <c:v>0.33724900000000002</c:v>
                </c:pt>
                <c:pt idx="34">
                  <c:v>0.36311909999999997</c:v>
                </c:pt>
                <c:pt idx="35">
                  <c:v>0.3896309</c:v>
                </c:pt>
                <c:pt idx="36">
                  <c:v>0.41670560000000001</c:v>
                </c:pt>
                <c:pt idx="37">
                  <c:v>0.44425959999999998</c:v>
                </c:pt>
                <c:pt idx="38">
                  <c:v>0.47220489999999998</c:v>
                </c:pt>
                <c:pt idx="39">
                  <c:v>0.50044999999999995</c:v>
                </c:pt>
                <c:pt idx="40">
                  <c:v>0.5289005</c:v>
                </c:pt>
                <c:pt idx="41">
                  <c:v>0.5574597</c:v>
                </c:pt>
                <c:pt idx="42">
                  <c:v>0.5860301</c:v>
                </c:pt>
                <c:pt idx="43">
                  <c:v>0.61451319999999998</c:v>
                </c:pt>
                <c:pt idx="44">
                  <c:v>0.64281129999999997</c:v>
                </c:pt>
                <c:pt idx="45">
                  <c:v>0.67082750000000002</c:v>
                </c:pt>
                <c:pt idx="46">
                  <c:v>0.69846680000000005</c:v>
                </c:pt>
                <c:pt idx="47">
                  <c:v>0.72563679999999997</c:v>
                </c:pt>
                <c:pt idx="48">
                  <c:v>0.75224809999999998</c:v>
                </c:pt>
                <c:pt idx="49">
                  <c:v>0.7782152</c:v>
                </c:pt>
                <c:pt idx="50">
                  <c:v>0.80345659999999997</c:v>
                </c:pt>
                <c:pt idx="51">
                  <c:v>0.82789550000000001</c:v>
                </c:pt>
                <c:pt idx="52">
                  <c:v>0.8514602</c:v>
                </c:pt>
                <c:pt idx="53">
                  <c:v>0.87408399999999997</c:v>
                </c:pt>
                <c:pt idx="54">
                  <c:v>0.895706</c:v>
                </c:pt>
                <c:pt idx="55">
                  <c:v>0.91627069999999999</c:v>
                </c:pt>
                <c:pt idx="56">
                  <c:v>0.93572880000000003</c:v>
                </c:pt>
                <c:pt idx="57">
                  <c:v>0.95403649999999995</c:v>
                </c:pt>
                <c:pt idx="58">
                  <c:v>0.97115629999999997</c:v>
                </c:pt>
                <c:pt idx="59">
                  <c:v>0.9870565</c:v>
                </c:pt>
                <c:pt idx="60">
                  <c:v>1.0017119999999999</c:v>
                </c:pt>
                <c:pt idx="61">
                  <c:v>1.0151019999999999</c:v>
                </c:pt>
                <c:pt idx="62">
                  <c:v>1.0272140000000001</c:v>
                </c:pt>
                <c:pt idx="63">
                  <c:v>1.0380389999999999</c:v>
                </c:pt>
                <c:pt idx="64">
                  <c:v>1.0475779999999999</c:v>
                </c:pt>
                <c:pt idx="65">
                  <c:v>1.0558320000000001</c:v>
                </c:pt>
                <c:pt idx="66">
                  <c:v>1.062813</c:v>
                </c:pt>
                <c:pt idx="67">
                  <c:v>1.068535</c:v>
                </c:pt>
                <c:pt idx="68">
                  <c:v>1.073021</c:v>
                </c:pt>
                <c:pt idx="69">
                  <c:v>1.0762959999999999</c:v>
                </c:pt>
                <c:pt idx="70">
                  <c:v>1.078392</c:v>
                </c:pt>
                <c:pt idx="71">
                  <c:v>1.0793470000000001</c:v>
                </c:pt>
                <c:pt idx="72">
                  <c:v>1.0792010000000001</c:v>
                </c:pt>
                <c:pt idx="73">
                  <c:v>1.078003</c:v>
                </c:pt>
                <c:pt idx="74">
                  <c:v>1.075801</c:v>
                </c:pt>
                <c:pt idx="75">
                  <c:v>1.0726500000000001</c:v>
                </c:pt>
                <c:pt idx="76">
                  <c:v>1.0686100000000001</c:v>
                </c:pt>
                <c:pt idx="77">
                  <c:v>1.063741</c:v>
                </c:pt>
                <c:pt idx="78">
                  <c:v>1.058108</c:v>
                </c:pt>
                <c:pt idx="79">
                  <c:v>1.051776</c:v>
                </c:pt>
                <c:pt idx="80">
                  <c:v>1.044816</c:v>
                </c:pt>
                <c:pt idx="81">
                  <c:v>1.037296</c:v>
                </c:pt>
                <c:pt idx="82">
                  <c:v>1.029288</c:v>
                </c:pt>
                <c:pt idx="83">
                  <c:v>1.020864</c:v>
                </c:pt>
                <c:pt idx="84">
                  <c:v>1.012095</c:v>
                </c:pt>
                <c:pt idx="85">
                  <c:v>1.003053</c:v>
                </c:pt>
                <c:pt idx="86">
                  <c:v>0.9938091</c:v>
                </c:pt>
                <c:pt idx="87">
                  <c:v>0.98443239999999999</c:v>
                </c:pt>
                <c:pt idx="88">
                  <c:v>0.97499119999999995</c:v>
                </c:pt>
                <c:pt idx="89">
                  <c:v>0.96555179999999996</c:v>
                </c:pt>
                <c:pt idx="90">
                  <c:v>0.95617830000000004</c:v>
                </c:pt>
                <c:pt idx="91">
                  <c:v>0.94693229999999995</c:v>
                </c:pt>
                <c:pt idx="92">
                  <c:v>0.9378727</c:v>
                </c:pt>
                <c:pt idx="93">
                  <c:v>0.92905539999999998</c:v>
                </c:pt>
                <c:pt idx="94">
                  <c:v>0.92053300000000005</c:v>
                </c:pt>
                <c:pt idx="95">
                  <c:v>0.91235480000000002</c:v>
                </c:pt>
                <c:pt idx="96">
                  <c:v>0.90456650000000005</c:v>
                </c:pt>
                <c:pt idx="97">
                  <c:v>0.89721030000000002</c:v>
                </c:pt>
                <c:pt idx="98">
                  <c:v>0.89032460000000002</c:v>
                </c:pt>
                <c:pt idx="99">
                  <c:v>0.88394379999999995</c:v>
                </c:pt>
                <c:pt idx="100">
                  <c:v>0.87809870000000001</c:v>
                </c:pt>
                <c:pt idx="101">
                  <c:v>0.87281589999999998</c:v>
                </c:pt>
                <c:pt idx="102">
                  <c:v>0.86811819999999995</c:v>
                </c:pt>
                <c:pt idx="103">
                  <c:v>0.86402449999999997</c:v>
                </c:pt>
                <c:pt idx="104">
                  <c:v>0.86054969999999997</c:v>
                </c:pt>
                <c:pt idx="105">
                  <c:v>0.85770500000000005</c:v>
                </c:pt>
                <c:pt idx="106">
                  <c:v>0.85549750000000002</c:v>
                </c:pt>
                <c:pt idx="107">
                  <c:v>0.85393070000000004</c:v>
                </c:pt>
                <c:pt idx="108">
                  <c:v>0.8530044</c:v>
                </c:pt>
                <c:pt idx="109">
                  <c:v>0.85271470000000005</c:v>
                </c:pt>
                <c:pt idx="110">
                  <c:v>0.85305439999999999</c:v>
                </c:pt>
                <c:pt idx="111">
                  <c:v>0.85401260000000001</c:v>
                </c:pt>
                <c:pt idx="112">
                  <c:v>0.85557550000000004</c:v>
                </c:pt>
                <c:pt idx="113">
                  <c:v>0.85772590000000004</c:v>
                </c:pt>
                <c:pt idx="114">
                  <c:v>0.86044390000000004</c:v>
                </c:pt>
                <c:pt idx="115">
                  <c:v>0.86370639999999999</c:v>
                </c:pt>
                <c:pt idx="116">
                  <c:v>0.86748820000000004</c:v>
                </c:pt>
                <c:pt idx="117">
                  <c:v>0.87176140000000002</c:v>
                </c:pt>
                <c:pt idx="118">
                  <c:v>0.87649600000000005</c:v>
                </c:pt>
                <c:pt idx="119">
                  <c:v>0.88165979999999999</c:v>
                </c:pt>
                <c:pt idx="120">
                  <c:v>0.88721919999999999</c:v>
                </c:pt>
                <c:pt idx="121">
                  <c:v>0.8931386</c:v>
                </c:pt>
                <c:pt idx="122">
                  <c:v>0.8993816</c:v>
                </c:pt>
                <c:pt idx="123">
                  <c:v>0.90591029999999995</c:v>
                </c:pt>
                <c:pt idx="124">
                  <c:v>0.9126862</c:v>
                </c:pt>
                <c:pt idx="125">
                  <c:v>0.91967019999999999</c:v>
                </c:pt>
                <c:pt idx="126">
                  <c:v>0.92682279999999995</c:v>
                </c:pt>
                <c:pt idx="127">
                  <c:v>0.9341043</c:v>
                </c:pt>
                <c:pt idx="128">
                  <c:v>0.94147539999999996</c:v>
                </c:pt>
                <c:pt idx="129">
                  <c:v>0.94889679999999998</c:v>
                </c:pt>
                <c:pt idx="130">
                  <c:v>0.95633009999999996</c:v>
                </c:pt>
                <c:pt idx="131">
                  <c:v>0.96373730000000002</c:v>
                </c:pt>
                <c:pt idx="132">
                  <c:v>0.97108179999999999</c:v>
                </c:pt>
                <c:pt idx="133">
                  <c:v>0.97832770000000002</c:v>
                </c:pt>
                <c:pt idx="134">
                  <c:v>0.98544069999999995</c:v>
                </c:pt>
                <c:pt idx="135">
                  <c:v>0.99238789999999999</c:v>
                </c:pt>
                <c:pt idx="136">
                  <c:v>0.99913799999999997</c:v>
                </c:pt>
                <c:pt idx="137">
                  <c:v>1.0056620000000001</c:v>
                </c:pt>
                <c:pt idx="138">
                  <c:v>1.0119309999999999</c:v>
                </c:pt>
                <c:pt idx="139">
                  <c:v>1.0179210000000001</c:v>
                </c:pt>
                <c:pt idx="140">
                  <c:v>1.0236069999999999</c:v>
                </c:pt>
                <c:pt idx="141">
                  <c:v>1.0289680000000001</c:v>
                </c:pt>
                <c:pt idx="142">
                  <c:v>1.0339849999999999</c:v>
                </c:pt>
                <c:pt idx="143">
                  <c:v>1.0386420000000001</c:v>
                </c:pt>
                <c:pt idx="144">
                  <c:v>1.0429219999999999</c:v>
                </c:pt>
                <c:pt idx="145">
                  <c:v>1.0468150000000001</c:v>
                </c:pt>
                <c:pt idx="146">
                  <c:v>1.0503089999999999</c:v>
                </c:pt>
                <c:pt idx="147">
                  <c:v>1.0533980000000001</c:v>
                </c:pt>
                <c:pt idx="148">
                  <c:v>1.056076</c:v>
                </c:pt>
                <c:pt idx="149">
                  <c:v>1.0583400000000001</c:v>
                </c:pt>
                <c:pt idx="150">
                  <c:v>1.0601879999999999</c:v>
                </c:pt>
                <c:pt idx="151">
                  <c:v>1.061623</c:v>
                </c:pt>
                <c:pt idx="152">
                  <c:v>1.062649</c:v>
                </c:pt>
                <c:pt idx="153">
                  <c:v>1.063269</c:v>
                </c:pt>
                <c:pt idx="154">
                  <c:v>1.0634939999999999</c:v>
                </c:pt>
                <c:pt idx="155">
                  <c:v>1.063331</c:v>
                </c:pt>
                <c:pt idx="156">
                  <c:v>1.062792</c:v>
                </c:pt>
                <c:pt idx="157">
                  <c:v>1.0618909999999999</c:v>
                </c:pt>
                <c:pt idx="158">
                  <c:v>1.0606420000000001</c:v>
                </c:pt>
                <c:pt idx="159">
                  <c:v>1.059061</c:v>
                </c:pt>
                <c:pt idx="160">
                  <c:v>1.057167</c:v>
                </c:pt>
                <c:pt idx="161">
                  <c:v>1.054978</c:v>
                </c:pt>
                <c:pt idx="162">
                  <c:v>1.0525139999999999</c:v>
                </c:pt>
                <c:pt idx="163">
                  <c:v>1.0497970000000001</c:v>
                </c:pt>
                <c:pt idx="164">
                  <c:v>1.0468470000000001</c:v>
                </c:pt>
                <c:pt idx="165">
                  <c:v>1.0436890000000001</c:v>
                </c:pt>
                <c:pt idx="166">
                  <c:v>1.0403450000000001</c:v>
                </c:pt>
                <c:pt idx="167">
                  <c:v>1.0368379999999999</c:v>
                </c:pt>
                <c:pt idx="168">
                  <c:v>1.033193</c:v>
                </c:pt>
                <c:pt idx="169">
                  <c:v>1.029434</c:v>
                </c:pt>
                <c:pt idx="170">
                  <c:v>1.025585</c:v>
                </c:pt>
                <c:pt idx="171">
                  <c:v>1.0216689999999999</c:v>
                </c:pt>
                <c:pt idx="172">
                  <c:v>1.017712</c:v>
                </c:pt>
                <c:pt idx="173">
                  <c:v>1.0137350000000001</c:v>
                </c:pt>
                <c:pt idx="174">
                  <c:v>1.009762</c:v>
                </c:pt>
                <c:pt idx="175">
                  <c:v>1.005816</c:v>
                </c:pt>
                <c:pt idx="176">
                  <c:v>1.0019169999999999</c:v>
                </c:pt>
                <c:pt idx="177">
                  <c:v>0.99808719999999995</c:v>
                </c:pt>
                <c:pt idx="178">
                  <c:v>0.9943457</c:v>
                </c:pt>
                <c:pt idx="179">
                  <c:v>0.99071149999999997</c:v>
                </c:pt>
                <c:pt idx="180">
                  <c:v>0.98720249999999998</c:v>
                </c:pt>
                <c:pt idx="181">
                  <c:v>0.98383520000000002</c:v>
                </c:pt>
                <c:pt idx="182">
                  <c:v>0.98062519999999997</c:v>
                </c:pt>
                <c:pt idx="183">
                  <c:v>0.97758659999999997</c:v>
                </c:pt>
                <c:pt idx="184">
                  <c:v>0.97473240000000005</c:v>
                </c:pt>
                <c:pt idx="185">
                  <c:v>0.97207399999999999</c:v>
                </c:pt>
                <c:pt idx="186">
                  <c:v>0.96962170000000003</c:v>
                </c:pt>
                <c:pt idx="187">
                  <c:v>0.96738420000000003</c:v>
                </c:pt>
                <c:pt idx="188">
                  <c:v>0.96536900000000003</c:v>
                </c:pt>
                <c:pt idx="189">
                  <c:v>0.96358200000000005</c:v>
                </c:pt>
                <c:pt idx="190">
                  <c:v>0.96202779999999999</c:v>
                </c:pt>
                <c:pt idx="191">
                  <c:v>0.96070949999999999</c:v>
                </c:pt>
                <c:pt idx="192">
                  <c:v>0.95962899999999995</c:v>
                </c:pt>
                <c:pt idx="193">
                  <c:v>0.95878669999999999</c:v>
                </c:pt>
                <c:pt idx="194">
                  <c:v>0.95818170000000003</c:v>
                </c:pt>
                <c:pt idx="195">
                  <c:v>0.95781190000000005</c:v>
                </c:pt>
                <c:pt idx="196">
                  <c:v>0.95767380000000002</c:v>
                </c:pt>
                <c:pt idx="197">
                  <c:v>0.95776280000000003</c:v>
                </c:pt>
                <c:pt idx="198">
                  <c:v>0.95807319999999996</c:v>
                </c:pt>
                <c:pt idx="199">
                  <c:v>0.95859799999999995</c:v>
                </c:pt>
                <c:pt idx="200">
                  <c:v>0.9593296</c:v>
                </c:pt>
              </c:numCache>
            </c:numRef>
          </c:yVal>
          <c:smooth val="0"/>
        </c:ser>
        <c:dLbls>
          <c:showLegendKey val="0"/>
          <c:showVal val="0"/>
          <c:showCatName val="0"/>
          <c:showSerName val="0"/>
          <c:showPercent val="0"/>
          <c:showBubbleSize val="0"/>
        </c:dLbls>
        <c:axId val="756538784"/>
        <c:axId val="756550752"/>
      </c:scatterChart>
      <c:valAx>
        <c:axId val="756538784"/>
        <c:scaling>
          <c:orientation val="minMax"/>
        </c:scaling>
        <c:delete val="0"/>
        <c:axPos val="b"/>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56550752"/>
        <c:crosses val="autoZero"/>
        <c:crossBetween val="midCat"/>
      </c:valAx>
      <c:valAx>
        <c:axId val="756550752"/>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565387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v>RK4_y</c:v>
          </c:tx>
          <c:spPr>
            <a:ln w="19050" cap="rnd">
              <a:solidFill>
                <a:schemeClr val="accent2"/>
              </a:solidFill>
              <a:round/>
            </a:ln>
            <a:effectLst/>
          </c:spPr>
          <c:marker>
            <c:symbol val="none"/>
          </c:marker>
          <c:xVal>
            <c:numRef>
              <c:f>TimeSeries!$A$6:$A$206</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TimeSeries!$C$6:$C$206</c:f>
              <c:numCache>
                <c:formatCode>0.00E+00</c:formatCode>
                <c:ptCount val="201"/>
                <c:pt idx="0">
                  <c:v>0</c:v>
                </c:pt>
                <c:pt idx="1">
                  <c:v>1.6340309999999999E-6</c:v>
                </c:pt>
                <c:pt idx="2">
                  <c:v>2.4289100000000001E-5</c:v>
                </c:pt>
                <c:pt idx="3">
                  <c:v>1.144535E-4</c:v>
                </c:pt>
                <c:pt idx="4">
                  <c:v>3.372982E-4</c:v>
                </c:pt>
                <c:pt idx="5">
                  <c:v>7.6916229999999999E-4</c:v>
                </c:pt>
                <c:pt idx="6">
                  <c:v>1.492108E-3</c:v>
                </c:pt>
                <c:pt idx="7">
                  <c:v>2.5900010000000002E-3</c:v>
                </c:pt>
                <c:pt idx="8">
                  <c:v>4.1457109999999998E-3</c:v>
                </c:pt>
                <c:pt idx="9">
                  <c:v>6.2391529999999999E-3</c:v>
                </c:pt>
                <c:pt idx="10">
                  <c:v>8.9459399999999994E-3</c:v>
                </c:pt>
                <c:pt idx="11">
                  <c:v>1.233649E-2</c:v>
                </c:pt>
                <c:pt idx="12">
                  <c:v>1.6475500000000001E-2</c:v>
                </c:pt>
                <c:pt idx="13">
                  <c:v>2.1421619999999999E-2</c:v>
                </c:pt>
                <c:pt idx="14">
                  <c:v>2.7227379999999999E-2</c:v>
                </c:pt>
                <c:pt idx="15">
                  <c:v>3.3939179999999999E-2</c:v>
                </c:pt>
                <c:pt idx="16">
                  <c:v>4.1597439999999999E-2</c:v>
                </c:pt>
                <c:pt idx="17">
                  <c:v>5.023673E-2</c:v>
                </c:pt>
                <c:pt idx="18">
                  <c:v>5.9885960000000002E-2</c:v>
                </c:pt>
                <c:pt idx="19">
                  <c:v>7.0568580000000006E-2</c:v>
                </c:pt>
                <c:pt idx="20">
                  <c:v>8.2302680000000003E-2</c:v>
                </c:pt>
                <c:pt idx="21">
                  <c:v>9.5101140000000001E-2</c:v>
                </c:pt>
                <c:pt idx="22">
                  <c:v>0.1089716</c:v>
                </c:pt>
                <c:pt idx="23">
                  <c:v>0.1239165</c:v>
                </c:pt>
                <c:pt idx="24">
                  <c:v>0.1399331</c:v>
                </c:pt>
                <c:pt idx="25">
                  <c:v>0.15701290000000001</c:v>
                </c:pt>
                <c:pt idx="26">
                  <c:v>0.17514199999999999</c:v>
                </c:pt>
                <c:pt idx="27">
                  <c:v>0.19430069999999999</c:v>
                </c:pt>
                <c:pt idx="28">
                  <c:v>0.21446309999999999</c:v>
                </c:pt>
                <c:pt idx="29">
                  <c:v>0.2355971</c:v>
                </c:pt>
                <c:pt idx="30">
                  <c:v>0.25766450000000002</c:v>
                </c:pt>
                <c:pt idx="31">
                  <c:v>0.28062029999999999</c:v>
                </c:pt>
                <c:pt idx="32">
                  <c:v>0.3044133</c:v>
                </c:pt>
                <c:pt idx="33">
                  <c:v>0.328986</c:v>
                </c:pt>
                <c:pt idx="34">
                  <c:v>0.3542748</c:v>
                </c:pt>
                <c:pt idx="35">
                  <c:v>0.3802101</c:v>
                </c:pt>
                <c:pt idx="36">
                  <c:v>0.4067172</c:v>
                </c:pt>
                <c:pt idx="37">
                  <c:v>0.43371609999999999</c:v>
                </c:pt>
                <c:pt idx="38">
                  <c:v>0.46112300000000001</c:v>
                </c:pt>
                <c:pt idx="39">
                  <c:v>0.4888499</c:v>
                </c:pt>
                <c:pt idx="40">
                  <c:v>0.5168064</c:v>
                </c:pt>
                <c:pt idx="41">
                  <c:v>0.54489960000000004</c:v>
                </c:pt>
                <c:pt idx="42">
                  <c:v>0.57303519999999997</c:v>
                </c:pt>
                <c:pt idx="43">
                  <c:v>0.6011185</c:v>
                </c:pt>
                <c:pt idx="44">
                  <c:v>0.62905469999999997</c:v>
                </c:pt>
                <c:pt idx="45">
                  <c:v>0.65675030000000001</c:v>
                </c:pt>
                <c:pt idx="46">
                  <c:v>0.68411299999999997</c:v>
                </c:pt>
                <c:pt idx="47">
                  <c:v>0.7110533</c:v>
                </c:pt>
                <c:pt idx="48">
                  <c:v>0.73748420000000003</c:v>
                </c:pt>
                <c:pt idx="49">
                  <c:v>0.76332239999999996</c:v>
                </c:pt>
                <c:pt idx="50">
                  <c:v>0.78848839999999998</c:v>
                </c:pt>
                <c:pt idx="51">
                  <c:v>0.81290709999999999</c:v>
                </c:pt>
                <c:pt idx="52">
                  <c:v>0.83650820000000004</c:v>
                </c:pt>
                <c:pt idx="53">
                  <c:v>0.8592263</c:v>
                </c:pt>
                <c:pt idx="54">
                  <c:v>0.88100089999999998</c:v>
                </c:pt>
                <c:pt idx="55">
                  <c:v>0.9017773</c:v>
                </c:pt>
                <c:pt idx="56">
                  <c:v>0.92150589999999999</c:v>
                </c:pt>
                <c:pt idx="57">
                  <c:v>0.9401427</c:v>
                </c:pt>
                <c:pt idx="58">
                  <c:v>0.95764939999999998</c:v>
                </c:pt>
                <c:pt idx="59">
                  <c:v>0.9739932</c:v>
                </c:pt>
                <c:pt idx="60">
                  <c:v>0.989147</c:v>
                </c:pt>
                <c:pt idx="61">
                  <c:v>1.0030889999999999</c:v>
                </c:pt>
                <c:pt idx="62">
                  <c:v>1.015803</c:v>
                </c:pt>
                <c:pt idx="63">
                  <c:v>1.02728</c:v>
                </c:pt>
                <c:pt idx="64">
                  <c:v>1.0375129999999999</c:v>
                </c:pt>
                <c:pt idx="65">
                  <c:v>1.0465040000000001</c:v>
                </c:pt>
                <c:pt idx="66">
                  <c:v>1.0542590000000001</c:v>
                </c:pt>
                <c:pt idx="67">
                  <c:v>1.060789</c:v>
                </c:pt>
                <c:pt idx="68">
                  <c:v>1.0661099999999999</c:v>
                </c:pt>
                <c:pt idx="69">
                  <c:v>1.070246</c:v>
                </c:pt>
                <c:pt idx="70">
                  <c:v>1.073223</c:v>
                </c:pt>
                <c:pt idx="71">
                  <c:v>1.075072</c:v>
                </c:pt>
                <c:pt idx="72">
                  <c:v>1.0758319999999999</c:v>
                </c:pt>
                <c:pt idx="73">
                  <c:v>1.0755429999999999</c:v>
                </c:pt>
                <c:pt idx="74">
                  <c:v>1.0742499999999999</c:v>
                </c:pt>
                <c:pt idx="75">
                  <c:v>1.0720050000000001</c:v>
                </c:pt>
                <c:pt idx="76">
                  <c:v>1.0688599999999999</c:v>
                </c:pt>
                <c:pt idx="77">
                  <c:v>1.064872</c:v>
                </c:pt>
                <c:pt idx="78">
                  <c:v>1.060101</c:v>
                </c:pt>
                <c:pt idx="79">
                  <c:v>1.05461</c:v>
                </c:pt>
                <c:pt idx="80">
                  <c:v>1.0484640000000001</c:v>
                </c:pt>
                <c:pt idx="81">
                  <c:v>1.041728</c:v>
                </c:pt>
                <c:pt idx="82">
                  <c:v>1.0344709999999999</c:v>
                </c:pt>
                <c:pt idx="83">
                  <c:v>1.0267630000000001</c:v>
                </c:pt>
                <c:pt idx="84">
                  <c:v>1.0186710000000001</c:v>
                </c:pt>
                <c:pt idx="85">
                  <c:v>1.010265</c:v>
                </c:pt>
                <c:pt idx="86">
                  <c:v>1.0016149999999999</c:v>
                </c:pt>
                <c:pt idx="87">
                  <c:v>0.99278820000000001</c:v>
                </c:pt>
                <c:pt idx="88">
                  <c:v>0.98385160000000005</c:v>
                </c:pt>
                <c:pt idx="89">
                  <c:v>0.97487069999999998</c:v>
                </c:pt>
                <c:pt idx="90">
                  <c:v>0.96590880000000001</c:v>
                </c:pt>
                <c:pt idx="91">
                  <c:v>0.95702710000000002</c:v>
                </c:pt>
                <c:pt idx="92">
                  <c:v>0.94828440000000003</c:v>
                </c:pt>
                <c:pt idx="93">
                  <c:v>0.93973660000000003</c:v>
                </c:pt>
                <c:pt idx="94">
                  <c:v>0.93143659999999995</c:v>
                </c:pt>
                <c:pt idx="95">
                  <c:v>0.92343410000000004</c:v>
                </c:pt>
                <c:pt idx="96">
                  <c:v>0.91577560000000002</c:v>
                </c:pt>
                <c:pt idx="97">
                  <c:v>0.90850399999999998</c:v>
                </c:pt>
                <c:pt idx="98">
                  <c:v>0.90165850000000003</c:v>
                </c:pt>
                <c:pt idx="99">
                  <c:v>0.89527460000000003</c:v>
                </c:pt>
                <c:pt idx="100">
                  <c:v>0.88938439999999996</c:v>
                </c:pt>
                <c:pt idx="101">
                  <c:v>0.88401560000000001</c:v>
                </c:pt>
                <c:pt idx="102">
                  <c:v>0.87919250000000004</c:v>
                </c:pt>
                <c:pt idx="103">
                  <c:v>0.87493549999999998</c:v>
                </c:pt>
                <c:pt idx="104">
                  <c:v>0.8712609</c:v>
                </c:pt>
                <c:pt idx="105">
                  <c:v>0.8681816</c:v>
                </c:pt>
                <c:pt idx="106">
                  <c:v>0.86570639999999999</c:v>
                </c:pt>
                <c:pt idx="107">
                  <c:v>0.86384059999999996</c:v>
                </c:pt>
                <c:pt idx="108">
                  <c:v>0.86258570000000001</c:v>
                </c:pt>
                <c:pt idx="109">
                  <c:v>0.86193989999999998</c:v>
                </c:pt>
                <c:pt idx="110">
                  <c:v>0.86189760000000004</c:v>
                </c:pt>
                <c:pt idx="111">
                  <c:v>0.86245019999999994</c:v>
                </c:pt>
                <c:pt idx="112">
                  <c:v>0.86358570000000001</c:v>
                </c:pt>
                <c:pt idx="113">
                  <c:v>0.86528919999999998</c:v>
                </c:pt>
                <c:pt idx="114">
                  <c:v>0.86754249999999999</c:v>
                </c:pt>
                <c:pt idx="115">
                  <c:v>0.87032509999999996</c:v>
                </c:pt>
                <c:pt idx="116">
                  <c:v>0.87361370000000005</c:v>
                </c:pt>
                <c:pt idx="117">
                  <c:v>0.87738260000000001</c:v>
                </c:pt>
                <c:pt idx="118">
                  <c:v>0.8816039</c:v>
                </c:pt>
                <c:pt idx="119">
                  <c:v>0.88624780000000003</c:v>
                </c:pt>
                <c:pt idx="120">
                  <c:v>0.89128260000000004</c:v>
                </c:pt>
                <c:pt idx="121">
                  <c:v>0.89667520000000001</c:v>
                </c:pt>
                <c:pt idx="122">
                  <c:v>0.9023911</c:v>
                </c:pt>
                <c:pt idx="123">
                  <c:v>0.90839460000000005</c:v>
                </c:pt>
                <c:pt idx="124">
                  <c:v>0.91464939999999995</c:v>
                </c:pt>
                <c:pt idx="125">
                  <c:v>0.9211184</c:v>
                </c:pt>
                <c:pt idx="126">
                  <c:v>0.92776409999999998</c:v>
                </c:pt>
                <c:pt idx="127">
                  <c:v>0.93454899999999996</c:v>
                </c:pt>
                <c:pt idx="128">
                  <c:v>0.94143549999999998</c:v>
                </c:pt>
                <c:pt idx="129">
                  <c:v>0.94838630000000002</c:v>
                </c:pt>
                <c:pt idx="130">
                  <c:v>0.95536469999999996</c:v>
                </c:pt>
                <c:pt idx="131">
                  <c:v>0.96233469999999999</c:v>
                </c:pt>
                <c:pt idx="132">
                  <c:v>0.96926089999999998</c:v>
                </c:pt>
                <c:pt idx="133">
                  <c:v>0.97610949999999996</c:v>
                </c:pt>
                <c:pt idx="134">
                  <c:v>0.98284729999999998</c:v>
                </c:pt>
                <c:pt idx="135">
                  <c:v>0.98944310000000002</c:v>
                </c:pt>
                <c:pt idx="136">
                  <c:v>0.99586660000000005</c:v>
                </c:pt>
                <c:pt idx="137">
                  <c:v>1.0020899999999999</c:v>
                </c:pt>
                <c:pt idx="138">
                  <c:v>1.008086</c:v>
                </c:pt>
                <c:pt idx="139">
                  <c:v>1.01383</c:v>
                </c:pt>
                <c:pt idx="140">
                  <c:v>1.0193000000000001</c:v>
                </c:pt>
                <c:pt idx="141">
                  <c:v>1.024475</c:v>
                </c:pt>
                <c:pt idx="142">
                  <c:v>1.0293350000000001</c:v>
                </c:pt>
                <c:pt idx="143">
                  <c:v>1.033866</c:v>
                </c:pt>
                <c:pt idx="144">
                  <c:v>1.0380510000000001</c:v>
                </c:pt>
                <c:pt idx="145">
                  <c:v>1.0418799999999999</c:v>
                </c:pt>
                <c:pt idx="146">
                  <c:v>1.0453410000000001</c:v>
                </c:pt>
                <c:pt idx="147">
                  <c:v>1.0484279999999999</c:v>
                </c:pt>
                <c:pt idx="148">
                  <c:v>1.051134</c:v>
                </c:pt>
                <c:pt idx="149">
                  <c:v>1.053455</c:v>
                </c:pt>
                <c:pt idx="150">
                  <c:v>1.0553920000000001</c:v>
                </c:pt>
                <c:pt idx="151">
                  <c:v>1.056943</c:v>
                </c:pt>
                <c:pt idx="152">
                  <c:v>1.0581119999999999</c:v>
                </c:pt>
                <c:pt idx="153">
                  <c:v>1.0589029999999999</c:v>
                </c:pt>
                <c:pt idx="154">
                  <c:v>1.0593239999999999</c:v>
                </c:pt>
                <c:pt idx="155">
                  <c:v>1.0593809999999999</c:v>
                </c:pt>
                <c:pt idx="156">
                  <c:v>1.0590850000000001</c:v>
                </c:pt>
                <c:pt idx="157">
                  <c:v>1.0584480000000001</c:v>
                </c:pt>
                <c:pt idx="158">
                  <c:v>1.057483</c:v>
                </c:pt>
                <c:pt idx="159">
                  <c:v>1.0562039999999999</c:v>
                </c:pt>
                <c:pt idx="160">
                  <c:v>1.054627</c:v>
                </c:pt>
                <c:pt idx="161">
                  <c:v>1.05277</c:v>
                </c:pt>
                <c:pt idx="162">
                  <c:v>1.0506500000000001</c:v>
                </c:pt>
                <c:pt idx="163">
                  <c:v>1.0482860000000001</c:v>
                </c:pt>
                <c:pt idx="164">
                  <c:v>1.045698</c:v>
                </c:pt>
                <c:pt idx="165">
                  <c:v>1.042907</c:v>
                </c:pt>
                <c:pt idx="166">
                  <c:v>1.039933</c:v>
                </c:pt>
                <c:pt idx="167">
                  <c:v>1.036799</c:v>
                </c:pt>
                <c:pt idx="168">
                  <c:v>1.0335259999999999</c:v>
                </c:pt>
                <c:pt idx="169">
                  <c:v>1.0301359999999999</c:v>
                </c:pt>
                <c:pt idx="170">
                  <c:v>1.026651</c:v>
                </c:pt>
                <c:pt idx="171">
                  <c:v>1.023093</c:v>
                </c:pt>
                <c:pt idx="172">
                  <c:v>1.0194840000000001</c:v>
                </c:pt>
                <c:pt idx="173">
                  <c:v>1.015846</c:v>
                </c:pt>
                <c:pt idx="174">
                  <c:v>1.0121990000000001</c:v>
                </c:pt>
                <c:pt idx="175">
                  <c:v>1.0085630000000001</c:v>
                </c:pt>
                <c:pt idx="176">
                  <c:v>1.0049600000000001</c:v>
                </c:pt>
                <c:pt idx="177">
                  <c:v>1.0014080000000001</c:v>
                </c:pt>
                <c:pt idx="178">
                  <c:v>0.99792530000000002</c:v>
                </c:pt>
                <c:pt idx="179">
                  <c:v>0.99452989999999997</c:v>
                </c:pt>
                <c:pt idx="180">
                  <c:v>0.99123830000000002</c:v>
                </c:pt>
                <c:pt idx="181">
                  <c:v>0.988066</c:v>
                </c:pt>
                <c:pt idx="182">
                  <c:v>0.98502769999999995</c:v>
                </c:pt>
                <c:pt idx="183">
                  <c:v>0.98213680000000003</c:v>
                </c:pt>
                <c:pt idx="184">
                  <c:v>0.97940550000000004</c:v>
                </c:pt>
                <c:pt idx="185">
                  <c:v>0.97684499999999996</c:v>
                </c:pt>
                <c:pt idx="186">
                  <c:v>0.97446509999999997</c:v>
                </c:pt>
                <c:pt idx="187">
                  <c:v>0.97227450000000004</c:v>
                </c:pt>
                <c:pt idx="188">
                  <c:v>0.97028040000000004</c:v>
                </c:pt>
                <c:pt idx="189">
                  <c:v>0.96848909999999999</c:v>
                </c:pt>
                <c:pt idx="190">
                  <c:v>0.96690540000000003</c:v>
                </c:pt>
                <c:pt idx="191">
                  <c:v>0.96553290000000003</c:v>
                </c:pt>
                <c:pt idx="192">
                  <c:v>0.96437390000000001</c:v>
                </c:pt>
                <c:pt idx="193">
                  <c:v>0.9634296</c:v>
                </c:pt>
                <c:pt idx="194">
                  <c:v>0.96269990000000005</c:v>
                </c:pt>
                <c:pt idx="195">
                  <c:v>0.96218349999999997</c:v>
                </c:pt>
                <c:pt idx="196">
                  <c:v>0.96187820000000002</c:v>
                </c:pt>
                <c:pt idx="197">
                  <c:v>0.96178050000000004</c:v>
                </c:pt>
                <c:pt idx="198">
                  <c:v>0.96188580000000001</c:v>
                </c:pt>
                <c:pt idx="199">
                  <c:v>0.96218879999999996</c:v>
                </c:pt>
                <c:pt idx="200">
                  <c:v>0.96268290000000001</c:v>
                </c:pt>
              </c:numCache>
            </c:numRef>
          </c:yVal>
          <c:smooth val="0"/>
        </c:ser>
        <c:ser>
          <c:idx val="0"/>
          <c:order val="1"/>
          <c:tx>
            <c:v>MrI_y</c:v>
          </c:tx>
          <c:spPr>
            <a:ln w="19050" cap="rnd">
              <a:solidFill>
                <a:schemeClr val="accent1"/>
              </a:solidFill>
              <a:round/>
            </a:ln>
            <a:effectLst/>
          </c:spPr>
          <c:marker>
            <c:symbol val="none"/>
          </c:marker>
          <c:xVal>
            <c:numRef>
              <c:f>TimeSeries!$A$6:$A$206</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TimeSeries!$Q$6:$Q$206</c:f>
              <c:numCache>
                <c:formatCode>0.00E+00</c:formatCode>
                <c:ptCount val="201"/>
                <c:pt idx="0">
                  <c:v>0</c:v>
                </c:pt>
                <c:pt idx="1">
                  <c:v>3.907893E-8</c:v>
                </c:pt>
                <c:pt idx="2">
                  <c:v>2.7370830000000002E-6</c:v>
                </c:pt>
                <c:pt idx="3">
                  <c:v>2.5333279999999999E-5</c:v>
                </c:pt>
                <c:pt idx="4">
                  <c:v>1.088048E-4</c:v>
                </c:pt>
                <c:pt idx="5">
                  <c:v>3.1468080000000002E-4</c:v>
                </c:pt>
                <c:pt idx="6">
                  <c:v>7.1796670000000003E-4</c:v>
                </c:pt>
                <c:pt idx="7">
                  <c:v>1.4009999999999999E-3</c:v>
                </c:pt>
                <c:pt idx="8">
                  <c:v>2.4489379999999999E-3</c:v>
                </c:pt>
                <c:pt idx="9">
                  <c:v>3.9465840000000004E-3</c:v>
                </c:pt>
                <c:pt idx="10">
                  <c:v>5.9762050000000001E-3</c:v>
                </c:pt>
                <c:pt idx="11">
                  <c:v>8.6160660000000003E-3</c:v>
                </c:pt>
                <c:pt idx="12">
                  <c:v>1.1939470000000001E-2</c:v>
                </c:pt>
                <c:pt idx="13">
                  <c:v>1.6014199999999999E-2</c:v>
                </c:pt>
                <c:pt idx="14">
                  <c:v>2.0902170000000001E-2</c:v>
                </c:pt>
                <c:pt idx="15">
                  <c:v>2.665934E-2</c:v>
                </c:pt>
                <c:pt idx="16">
                  <c:v>3.3335730000000001E-2</c:v>
                </c:pt>
                <c:pt idx="17">
                  <c:v>4.0975560000000001E-2</c:v>
                </c:pt>
                <c:pt idx="18">
                  <c:v>4.9617340000000003E-2</c:v>
                </c:pt>
                <c:pt idx="19">
                  <c:v>5.9294140000000002E-2</c:v>
                </c:pt>
                <c:pt idx="20">
                  <c:v>7.0033719999999994E-2</c:v>
                </c:pt>
                <c:pt idx="21">
                  <c:v>8.1858689999999998E-2</c:v>
                </c:pt>
                <c:pt idx="22">
                  <c:v>9.4786570000000001E-2</c:v>
                </c:pt>
                <c:pt idx="23">
                  <c:v>0.1088298</c:v>
                </c:pt>
                <c:pt idx="24">
                  <c:v>0.1239957</c:v>
                </c:pt>
                <c:pt idx="25">
                  <c:v>0.14028640000000001</c:v>
                </c:pt>
                <c:pt idx="26">
                  <c:v>0.15769820000000001</c:v>
                </c:pt>
                <c:pt idx="27">
                  <c:v>0.17622199999999999</c:v>
                </c:pt>
                <c:pt idx="28">
                  <c:v>0.1958423</c:v>
                </c:pt>
                <c:pt idx="29">
                  <c:v>0.21653739999999999</c:v>
                </c:pt>
                <c:pt idx="30">
                  <c:v>0.2382785</c:v>
                </c:pt>
                <c:pt idx="31">
                  <c:v>0.26102999999999998</c:v>
                </c:pt>
                <c:pt idx="32">
                  <c:v>0.28474919999999998</c:v>
                </c:pt>
                <c:pt idx="33">
                  <c:v>0.30938579999999999</c:v>
                </c:pt>
                <c:pt idx="34">
                  <c:v>0.33488230000000002</c:v>
                </c:pt>
                <c:pt idx="35">
                  <c:v>0.361174</c:v>
                </c:pt>
                <c:pt idx="36">
                  <c:v>0.38818950000000002</c:v>
                </c:pt>
                <c:pt idx="37">
                  <c:v>0.41585050000000001</c:v>
                </c:pt>
                <c:pt idx="38">
                  <c:v>0.444073</c:v>
                </c:pt>
                <c:pt idx="39">
                  <c:v>0.47276760000000001</c:v>
                </c:pt>
                <c:pt idx="40">
                  <c:v>0.50184010000000001</c:v>
                </c:pt>
                <c:pt idx="41">
                  <c:v>0.53119269999999996</c:v>
                </c:pt>
                <c:pt idx="42">
                  <c:v>0.56072429999999995</c:v>
                </c:pt>
                <c:pt idx="43">
                  <c:v>0.59033199999999997</c:v>
                </c:pt>
                <c:pt idx="44">
                  <c:v>0.61991160000000001</c:v>
                </c:pt>
                <c:pt idx="45">
                  <c:v>0.64935869999999996</c:v>
                </c:pt>
                <c:pt idx="46">
                  <c:v>0.67856950000000005</c:v>
                </c:pt>
                <c:pt idx="47">
                  <c:v>0.70744169999999995</c:v>
                </c:pt>
                <c:pt idx="48">
                  <c:v>0.73587519999999995</c:v>
                </c:pt>
                <c:pt idx="49">
                  <c:v>0.76377300000000004</c:v>
                </c:pt>
                <c:pt idx="50">
                  <c:v>0.79104160000000001</c:v>
                </c:pt>
                <c:pt idx="51">
                  <c:v>0.81759170000000003</c:v>
                </c:pt>
                <c:pt idx="52">
                  <c:v>0.8433387</c:v>
                </c:pt>
                <c:pt idx="53">
                  <c:v>0.86820310000000001</c:v>
                </c:pt>
                <c:pt idx="54">
                  <c:v>0.89211050000000003</c:v>
                </c:pt>
                <c:pt idx="55">
                  <c:v>0.91499249999999999</c:v>
                </c:pt>
                <c:pt idx="56">
                  <c:v>0.93678609999999995</c:v>
                </c:pt>
                <c:pt idx="57">
                  <c:v>0.95743440000000002</c:v>
                </c:pt>
                <c:pt idx="58">
                  <c:v>0.97688629999999999</c:v>
                </c:pt>
                <c:pt idx="59">
                  <c:v>0.99509689999999995</c:v>
                </c:pt>
                <c:pt idx="60">
                  <c:v>1.012027</c:v>
                </c:pt>
                <c:pt idx="61">
                  <c:v>1.027644</c:v>
                </c:pt>
                <c:pt idx="62">
                  <c:v>1.04192</c:v>
                </c:pt>
                <c:pt idx="63">
                  <c:v>1.054835</c:v>
                </c:pt>
                <c:pt idx="64">
                  <c:v>1.0663739999999999</c:v>
                </c:pt>
                <c:pt idx="65">
                  <c:v>1.076527</c:v>
                </c:pt>
                <c:pt idx="66">
                  <c:v>1.085291</c:v>
                </c:pt>
                <c:pt idx="67">
                  <c:v>1.09267</c:v>
                </c:pt>
                <c:pt idx="68">
                  <c:v>1.098673</c:v>
                </c:pt>
                <c:pt idx="69">
                  <c:v>1.1033139999999999</c:v>
                </c:pt>
                <c:pt idx="70">
                  <c:v>1.1066149999999999</c:v>
                </c:pt>
                <c:pt idx="71">
                  <c:v>1.1086020000000001</c:v>
                </c:pt>
                <c:pt idx="72">
                  <c:v>1.1093090000000001</c:v>
                </c:pt>
                <c:pt idx="73">
                  <c:v>1.108773</c:v>
                </c:pt>
                <c:pt idx="74">
                  <c:v>1.10704</c:v>
                </c:pt>
                <c:pt idx="75">
                  <c:v>1.1041589999999999</c:v>
                </c:pt>
                <c:pt idx="76">
                  <c:v>1.1001840000000001</c:v>
                </c:pt>
                <c:pt idx="77">
                  <c:v>1.095175</c:v>
                </c:pt>
                <c:pt idx="78">
                  <c:v>1.089197</c:v>
                </c:pt>
                <c:pt idx="79">
                  <c:v>1.0823160000000001</c:v>
                </c:pt>
                <c:pt idx="80">
                  <c:v>1.074606</c:v>
                </c:pt>
                <c:pt idx="81">
                  <c:v>1.066141</c:v>
                </c:pt>
                <c:pt idx="82">
                  <c:v>1.056999</c:v>
                </c:pt>
                <c:pt idx="83">
                  <c:v>1.0472589999999999</c:v>
                </c:pt>
                <c:pt idx="84">
                  <c:v>1.037002</c:v>
                </c:pt>
                <c:pt idx="85">
                  <c:v>1.026311</c:v>
                </c:pt>
                <c:pt idx="86">
                  <c:v>1.015269</c:v>
                </c:pt>
                <c:pt idx="87">
                  <c:v>1.0039579999999999</c:v>
                </c:pt>
                <c:pt idx="88">
                  <c:v>0.99246000000000001</c:v>
                </c:pt>
                <c:pt idx="89">
                  <c:v>0.98085619999999996</c:v>
                </c:pt>
                <c:pt idx="90">
                  <c:v>0.96922580000000003</c:v>
                </c:pt>
                <c:pt idx="91">
                  <c:v>0.95764609999999994</c:v>
                </c:pt>
                <c:pt idx="92">
                  <c:v>0.94619189999999997</c:v>
                </c:pt>
                <c:pt idx="93">
                  <c:v>0.93493510000000002</c:v>
                </c:pt>
                <c:pt idx="94">
                  <c:v>0.9239444</c:v>
                </c:pt>
                <c:pt idx="95">
                  <c:v>0.91328520000000002</c:v>
                </c:pt>
                <c:pt idx="96">
                  <c:v>0.90301909999999996</c:v>
                </c:pt>
                <c:pt idx="97">
                  <c:v>0.89320359999999999</c:v>
                </c:pt>
                <c:pt idx="98">
                  <c:v>0.88389209999999996</c:v>
                </c:pt>
                <c:pt idx="99">
                  <c:v>0.87513399999999997</c:v>
                </c:pt>
                <c:pt idx="100">
                  <c:v>0.86697400000000002</c:v>
                </c:pt>
                <c:pt idx="101">
                  <c:v>0.85945229999999995</c:v>
                </c:pt>
                <c:pt idx="102">
                  <c:v>0.85260460000000005</c:v>
                </c:pt>
                <c:pt idx="103">
                  <c:v>0.8464621</c:v>
                </c:pt>
                <c:pt idx="104">
                  <c:v>0.84105129999999995</c:v>
                </c:pt>
                <c:pt idx="105">
                  <c:v>0.83639390000000002</c:v>
                </c:pt>
                <c:pt idx="106">
                  <c:v>0.83250729999999995</c:v>
                </c:pt>
                <c:pt idx="107">
                  <c:v>0.82940409999999998</c:v>
                </c:pt>
                <c:pt idx="108">
                  <c:v>0.82709220000000006</c:v>
                </c:pt>
                <c:pt idx="109">
                  <c:v>0.82557539999999996</c:v>
                </c:pt>
                <c:pt idx="110">
                  <c:v>0.82485269999999999</c:v>
                </c:pt>
                <c:pt idx="111">
                  <c:v>0.82491879999999995</c:v>
                </c:pt>
                <c:pt idx="112">
                  <c:v>0.82576430000000001</c:v>
                </c:pt>
                <c:pt idx="113">
                  <c:v>0.82737559999999999</c:v>
                </c:pt>
                <c:pt idx="114">
                  <c:v>0.82973490000000005</c:v>
                </c:pt>
                <c:pt idx="115">
                  <c:v>0.83282060000000002</c:v>
                </c:pt>
                <c:pt idx="116">
                  <c:v>0.83660749999999995</c:v>
                </c:pt>
                <c:pt idx="117">
                  <c:v>0.84106689999999995</c:v>
                </c:pt>
                <c:pt idx="118">
                  <c:v>0.84616650000000004</c:v>
                </c:pt>
                <c:pt idx="119">
                  <c:v>0.85187109999999999</c:v>
                </c:pt>
                <c:pt idx="120">
                  <c:v>0.85814270000000004</c:v>
                </c:pt>
                <c:pt idx="121">
                  <c:v>0.8649405</c:v>
                </c:pt>
                <c:pt idx="122">
                  <c:v>0.87222160000000004</c:v>
                </c:pt>
                <c:pt idx="123">
                  <c:v>0.87994090000000003</c:v>
                </c:pt>
                <c:pt idx="124">
                  <c:v>0.88805160000000005</c:v>
                </c:pt>
                <c:pt idx="125">
                  <c:v>0.89650549999999996</c:v>
                </c:pt>
                <c:pt idx="126">
                  <c:v>0.90525339999999999</c:v>
                </c:pt>
                <c:pt idx="127">
                  <c:v>0.91424490000000003</c:v>
                </c:pt>
                <c:pt idx="128">
                  <c:v>0.92342970000000002</c:v>
                </c:pt>
                <c:pt idx="129">
                  <c:v>0.93275680000000005</c:v>
                </c:pt>
                <c:pt idx="130">
                  <c:v>0.94217580000000001</c:v>
                </c:pt>
                <c:pt idx="131">
                  <c:v>0.95163640000000005</c:v>
                </c:pt>
                <c:pt idx="132">
                  <c:v>0.96108910000000003</c:v>
                </c:pt>
                <c:pt idx="133">
                  <c:v>0.97048559999999995</c:v>
                </c:pt>
                <c:pt idx="134">
                  <c:v>0.9797787</c:v>
                </c:pt>
                <c:pt idx="135">
                  <c:v>0.98892279999999999</c:v>
                </c:pt>
                <c:pt idx="136">
                  <c:v>0.99787380000000003</c:v>
                </c:pt>
                <c:pt idx="137">
                  <c:v>1.0065900000000001</c:v>
                </c:pt>
                <c:pt idx="138">
                  <c:v>1.015031</c:v>
                </c:pt>
                <c:pt idx="139">
                  <c:v>1.0231600000000001</c:v>
                </c:pt>
                <c:pt idx="140">
                  <c:v>1.0309410000000001</c:v>
                </c:pt>
                <c:pt idx="141">
                  <c:v>1.038343</c:v>
                </c:pt>
                <c:pt idx="142">
                  <c:v>1.045334</c:v>
                </c:pt>
                <c:pt idx="143">
                  <c:v>1.0518890000000001</c:v>
                </c:pt>
                <c:pt idx="144">
                  <c:v>1.057982</c:v>
                </c:pt>
                <c:pt idx="145">
                  <c:v>1.063593</c:v>
                </c:pt>
                <c:pt idx="146">
                  <c:v>1.068703</c:v>
                </c:pt>
                <c:pt idx="147">
                  <c:v>1.0732969999999999</c:v>
                </c:pt>
                <c:pt idx="148">
                  <c:v>1.0773630000000001</c:v>
                </c:pt>
                <c:pt idx="149">
                  <c:v>1.0808899999999999</c:v>
                </c:pt>
                <c:pt idx="150">
                  <c:v>1.0838730000000001</c:v>
                </c:pt>
                <c:pt idx="151">
                  <c:v>1.0863080000000001</c:v>
                </c:pt>
                <c:pt idx="152">
                  <c:v>1.088195</c:v>
                </c:pt>
                <c:pt idx="153">
                  <c:v>1.0895360000000001</c:v>
                </c:pt>
                <c:pt idx="154">
                  <c:v>1.090336</c:v>
                </c:pt>
                <c:pt idx="155">
                  <c:v>1.090603</c:v>
                </c:pt>
                <c:pt idx="156">
                  <c:v>1.090347</c:v>
                </c:pt>
                <c:pt idx="157">
                  <c:v>1.0895820000000001</c:v>
                </c:pt>
                <c:pt idx="158">
                  <c:v>1.0883229999999999</c:v>
                </c:pt>
                <c:pt idx="159">
                  <c:v>1.086587</c:v>
                </c:pt>
                <c:pt idx="160">
                  <c:v>1.084395</c:v>
                </c:pt>
                <c:pt idx="161">
                  <c:v>1.0817680000000001</c:v>
                </c:pt>
                <c:pt idx="162">
                  <c:v>1.0787310000000001</c:v>
                </c:pt>
                <c:pt idx="163">
                  <c:v>1.0753079999999999</c:v>
                </c:pt>
                <c:pt idx="164">
                  <c:v>1.071528</c:v>
                </c:pt>
                <c:pt idx="165">
                  <c:v>1.0674170000000001</c:v>
                </c:pt>
                <c:pt idx="166">
                  <c:v>1.063007</c:v>
                </c:pt>
                <c:pt idx="167">
                  <c:v>1.058327</c:v>
                </c:pt>
                <c:pt idx="168">
                  <c:v>1.05341</c:v>
                </c:pt>
                <c:pt idx="169">
                  <c:v>1.0482860000000001</c:v>
                </c:pt>
                <c:pt idx="170">
                  <c:v>1.0429900000000001</c:v>
                </c:pt>
                <c:pt idx="171">
                  <c:v>1.037552</c:v>
                </c:pt>
                <c:pt idx="172">
                  <c:v>1.032008</c:v>
                </c:pt>
                <c:pt idx="173">
                  <c:v>1.0263880000000001</c:v>
                </c:pt>
                <c:pt idx="174">
                  <c:v>1.020726</c:v>
                </c:pt>
                <c:pt idx="175">
                  <c:v>1.015053</c:v>
                </c:pt>
                <c:pt idx="176">
                  <c:v>1.009401</c:v>
                </c:pt>
                <c:pt idx="177">
                  <c:v>1.0038</c:v>
                </c:pt>
                <c:pt idx="178">
                  <c:v>0.9982799</c:v>
                </c:pt>
                <c:pt idx="179">
                  <c:v>0.99286909999999995</c:v>
                </c:pt>
                <c:pt idx="180">
                  <c:v>0.987595</c:v>
                </c:pt>
                <c:pt idx="181">
                  <c:v>0.98248329999999995</c:v>
                </c:pt>
                <c:pt idx="182">
                  <c:v>0.97755860000000006</c:v>
                </c:pt>
                <c:pt idx="183">
                  <c:v>0.97284389999999998</c:v>
                </c:pt>
                <c:pt idx="184">
                  <c:v>0.96836049999999996</c:v>
                </c:pt>
                <c:pt idx="185">
                  <c:v>0.96412790000000004</c:v>
                </c:pt>
                <c:pt idx="186">
                  <c:v>0.96016409999999996</c:v>
                </c:pt>
                <c:pt idx="187">
                  <c:v>0.95648500000000003</c:v>
                </c:pt>
                <c:pt idx="188">
                  <c:v>0.95310490000000003</c:v>
                </c:pt>
                <c:pt idx="189">
                  <c:v>0.95003610000000005</c:v>
                </c:pt>
                <c:pt idx="190">
                  <c:v>0.94728869999999998</c:v>
                </c:pt>
                <c:pt idx="191">
                  <c:v>0.94487140000000003</c:v>
                </c:pt>
                <c:pt idx="192">
                  <c:v>0.94279049999999998</c:v>
                </c:pt>
                <c:pt idx="193">
                  <c:v>0.94105059999999996</c:v>
                </c:pt>
                <c:pt idx="194">
                  <c:v>0.9396544</c:v>
                </c:pt>
                <c:pt idx="195">
                  <c:v>0.93860250000000001</c:v>
                </c:pt>
                <c:pt idx="196">
                  <c:v>0.9378938</c:v>
                </c:pt>
                <c:pt idx="197">
                  <c:v>0.93752550000000001</c:v>
                </c:pt>
                <c:pt idx="198">
                  <c:v>0.93749280000000002</c:v>
                </c:pt>
                <c:pt idx="199">
                  <c:v>0.93778930000000005</c:v>
                </c:pt>
                <c:pt idx="200">
                  <c:v>0.93840710000000005</c:v>
                </c:pt>
              </c:numCache>
            </c:numRef>
          </c:yVal>
          <c:smooth val="0"/>
        </c:ser>
        <c:ser>
          <c:idx val="2"/>
          <c:order val="2"/>
          <c:tx>
            <c:v>MrB_y</c:v>
          </c:tx>
          <c:spPr>
            <a:ln w="19050" cap="rnd">
              <a:solidFill>
                <a:schemeClr val="accent3"/>
              </a:solidFill>
              <a:round/>
            </a:ln>
            <a:effectLst/>
          </c:spPr>
          <c:marker>
            <c:symbol val="none"/>
          </c:marker>
          <c:xVal>
            <c:numRef>
              <c:f>TimeSeries!$A$6:$A$206</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TimeSeries!$AE$6:$AE$206</c:f>
              <c:numCache>
                <c:formatCode>0.00E+00</c:formatCode>
                <c:ptCount val="201"/>
                <c:pt idx="0">
                  <c:v>0</c:v>
                </c:pt>
                <c:pt idx="1">
                  <c:v>1.279576E-6</c:v>
                </c:pt>
                <c:pt idx="2">
                  <c:v>2.163691E-5</c:v>
                </c:pt>
                <c:pt idx="3">
                  <c:v>1.06266E-4</c:v>
                </c:pt>
                <c:pt idx="4">
                  <c:v>3.196095E-4</c:v>
                </c:pt>
                <c:pt idx="5">
                  <c:v>7.3767570000000005E-4</c:v>
                </c:pt>
                <c:pt idx="6">
                  <c:v>1.4424730000000001E-3</c:v>
                </c:pt>
                <c:pt idx="7">
                  <c:v>2.5180060000000002E-3</c:v>
                </c:pt>
                <c:pt idx="8">
                  <c:v>4.047414E-3</c:v>
                </c:pt>
                <c:pt idx="9">
                  <c:v>6.1109739999999999E-3</c:v>
                </c:pt>
                <c:pt idx="10">
                  <c:v>8.7847129999999995E-3</c:v>
                </c:pt>
                <c:pt idx="11">
                  <c:v>1.2139509999999999E-2</c:v>
                </c:pt>
                <c:pt idx="12">
                  <c:v>1.6240520000000001E-2</c:v>
                </c:pt>
                <c:pt idx="13">
                  <c:v>2.1146890000000002E-2</c:v>
                </c:pt>
                <c:pt idx="14">
                  <c:v>2.6911620000000001E-2</c:v>
                </c:pt>
                <c:pt idx="15">
                  <c:v>3.3581609999999998E-2</c:v>
                </c:pt>
                <c:pt idx="16">
                  <c:v>4.1197730000000002E-2</c:v>
                </c:pt>
                <c:pt idx="17">
                  <c:v>4.9795029999999997E-2</c:v>
                </c:pt>
                <c:pt idx="18">
                  <c:v>5.9402870000000003E-2</c:v>
                </c:pt>
                <c:pt idx="19">
                  <c:v>7.004515E-2</c:v>
                </c:pt>
                <c:pt idx="20">
                  <c:v>8.1740419999999994E-2</c:v>
                </c:pt>
                <c:pt idx="21">
                  <c:v>9.4501989999999994E-2</c:v>
                </c:pt>
                <c:pt idx="22">
                  <c:v>0.108338</c:v>
                </c:pt>
                <c:pt idx="23">
                  <c:v>0.12325129999999999</c:v>
                </c:pt>
                <c:pt idx="24">
                  <c:v>0.13923940000000001</c:v>
                </c:pt>
                <c:pt idx="25">
                  <c:v>0.15629460000000001</c:v>
                </c:pt>
                <c:pt idx="26">
                  <c:v>0.17440320000000001</c:v>
                </c:pt>
                <c:pt idx="27">
                  <c:v>0.193546</c:v>
                </c:pt>
                <c:pt idx="28">
                  <c:v>0.21369759999999999</c:v>
                </c:pt>
                <c:pt idx="29">
                  <c:v>0.23482620000000001</c:v>
                </c:pt>
                <c:pt idx="30">
                  <c:v>0.25689380000000001</c:v>
                </c:pt>
                <c:pt idx="31">
                  <c:v>0.27985589999999999</c:v>
                </c:pt>
                <c:pt idx="32">
                  <c:v>0.30366159999999998</c:v>
                </c:pt>
                <c:pt idx="33">
                  <c:v>0.32825349999999998</c:v>
                </c:pt>
                <c:pt idx="34">
                  <c:v>0.3535681</c:v>
                </c:pt>
                <c:pt idx="35">
                  <c:v>0.37953589999999998</c:v>
                </c:pt>
                <c:pt idx="36">
                  <c:v>0.4060822</c:v>
                </c:pt>
                <c:pt idx="37">
                  <c:v>0.43312699999999998</c:v>
                </c:pt>
                <c:pt idx="38">
                  <c:v>0.460586</c:v>
                </c:pt>
                <c:pt idx="39">
                  <c:v>0.48837150000000001</c:v>
                </c:pt>
                <c:pt idx="40">
                  <c:v>0.51639219999999997</c:v>
                </c:pt>
                <c:pt idx="41">
                  <c:v>0.54455520000000002</c:v>
                </c:pt>
                <c:pt idx="42">
                  <c:v>0.57276559999999999</c:v>
                </c:pt>
                <c:pt idx="43">
                  <c:v>0.60092820000000002</c:v>
                </c:pt>
                <c:pt idx="44">
                  <c:v>0.6289477</c:v>
                </c:pt>
                <c:pt idx="45">
                  <c:v>0.65672989999999998</c:v>
                </c:pt>
                <c:pt idx="46">
                  <c:v>0.68418210000000002</c:v>
                </c:pt>
                <c:pt idx="47">
                  <c:v>0.71121380000000001</c:v>
                </c:pt>
                <c:pt idx="48">
                  <c:v>0.73773759999999999</c:v>
                </c:pt>
                <c:pt idx="49">
                  <c:v>0.7636695</c:v>
                </c:pt>
                <c:pt idx="50">
                  <c:v>0.7889294</c:v>
                </c:pt>
                <c:pt idx="51">
                  <c:v>0.81344139999999998</c:v>
                </c:pt>
                <c:pt idx="52">
                  <c:v>0.83713470000000001</c:v>
                </c:pt>
                <c:pt idx="53">
                  <c:v>0.85994309999999996</c:v>
                </c:pt>
                <c:pt idx="54">
                  <c:v>0.88180570000000003</c:v>
                </c:pt>
                <c:pt idx="55">
                  <c:v>0.902667</c:v>
                </c:pt>
                <c:pt idx="56">
                  <c:v>0.92247710000000005</c:v>
                </c:pt>
                <c:pt idx="57">
                  <c:v>0.94119129999999995</c:v>
                </c:pt>
                <c:pt idx="58">
                  <c:v>0.95877089999999998</c:v>
                </c:pt>
                <c:pt idx="59">
                  <c:v>0.97518249999999995</c:v>
                </c:pt>
                <c:pt idx="60">
                  <c:v>0.99039860000000002</c:v>
                </c:pt>
                <c:pt idx="61">
                  <c:v>1.004397</c:v>
                </c:pt>
                <c:pt idx="62">
                  <c:v>1.0171619999999999</c:v>
                </c:pt>
                <c:pt idx="63">
                  <c:v>1.0286820000000001</c:v>
                </c:pt>
                <c:pt idx="64">
                  <c:v>1.0389520000000001</c:v>
                </c:pt>
                <c:pt idx="65">
                  <c:v>1.0479719999999999</c:v>
                </c:pt>
                <c:pt idx="66">
                  <c:v>1.055749</c:v>
                </c:pt>
                <c:pt idx="67">
                  <c:v>1.0622929999999999</c:v>
                </c:pt>
                <c:pt idx="68">
                  <c:v>1.0676209999999999</c:v>
                </c:pt>
                <c:pt idx="69">
                  <c:v>1.0717540000000001</c:v>
                </c:pt>
                <c:pt idx="70">
                  <c:v>1.074721</c:v>
                </c:pt>
                <c:pt idx="71">
                  <c:v>1.0765530000000001</c:v>
                </c:pt>
                <c:pt idx="72">
                  <c:v>1.077286</c:v>
                </c:pt>
                <c:pt idx="73">
                  <c:v>1.0769629999999999</c:v>
                </c:pt>
                <c:pt idx="74">
                  <c:v>1.0756289999999999</c:v>
                </c:pt>
                <c:pt idx="75">
                  <c:v>1.073334</c:v>
                </c:pt>
                <c:pt idx="76">
                  <c:v>1.0701309999999999</c:v>
                </c:pt>
                <c:pt idx="77">
                  <c:v>1.066079</c:v>
                </c:pt>
                <c:pt idx="78">
                  <c:v>1.061237</c:v>
                </c:pt>
                <c:pt idx="79">
                  <c:v>1.055669</c:v>
                </c:pt>
                <c:pt idx="80">
                  <c:v>1.0494380000000001</c:v>
                </c:pt>
                <c:pt idx="81">
                  <c:v>1.0426139999999999</c:v>
                </c:pt>
                <c:pt idx="82">
                  <c:v>1.035264</c:v>
                </c:pt>
                <c:pt idx="83">
                  <c:v>1.0274570000000001</c:v>
                </c:pt>
                <c:pt idx="84">
                  <c:v>1.0192639999999999</c:v>
                </c:pt>
                <c:pt idx="85">
                  <c:v>1.0107539999999999</c:v>
                </c:pt>
                <c:pt idx="86">
                  <c:v>1.001997</c:v>
                </c:pt>
                <c:pt idx="87">
                  <c:v>0.99306150000000004</c:v>
                </c:pt>
                <c:pt idx="88">
                  <c:v>0.98401550000000004</c:v>
                </c:pt>
                <c:pt idx="89">
                  <c:v>0.97492480000000004</c:v>
                </c:pt>
                <c:pt idx="90">
                  <c:v>0.96585339999999997</c:v>
                </c:pt>
                <c:pt idx="91">
                  <c:v>0.95686340000000003</c:v>
                </c:pt>
                <c:pt idx="92">
                  <c:v>0.94801400000000002</c:v>
                </c:pt>
                <c:pt idx="93">
                  <c:v>0.93936169999999997</c:v>
                </c:pt>
                <c:pt idx="94">
                  <c:v>0.93096009999999996</c:v>
                </c:pt>
                <c:pt idx="95">
                  <c:v>0.92285950000000005</c:v>
                </c:pt>
                <c:pt idx="96">
                  <c:v>0.91510689999999995</c:v>
                </c:pt>
                <c:pt idx="97">
                  <c:v>0.90774569999999999</c:v>
                </c:pt>
                <c:pt idx="98">
                  <c:v>0.90081560000000005</c:v>
                </c:pt>
                <c:pt idx="99">
                  <c:v>0.89435260000000005</c:v>
                </c:pt>
                <c:pt idx="100">
                  <c:v>0.88838899999999998</c:v>
                </c:pt>
                <c:pt idx="101">
                  <c:v>0.88295319999999999</c:v>
                </c:pt>
                <c:pt idx="102">
                  <c:v>0.87806960000000001</c:v>
                </c:pt>
                <c:pt idx="103">
                  <c:v>0.87375890000000001</c:v>
                </c:pt>
                <c:pt idx="104">
                  <c:v>0.87003779999999997</c:v>
                </c:pt>
                <c:pt idx="105">
                  <c:v>0.8669192</c:v>
                </c:pt>
                <c:pt idx="106">
                  <c:v>0.86441219999999996</c:v>
                </c:pt>
                <c:pt idx="107">
                  <c:v>0.86252220000000002</c:v>
                </c:pt>
                <c:pt idx="108">
                  <c:v>0.86125079999999998</c:v>
                </c:pt>
                <c:pt idx="109">
                  <c:v>0.86059620000000003</c:v>
                </c:pt>
                <c:pt idx="110">
                  <c:v>0.86055280000000001</c:v>
                </c:pt>
                <c:pt idx="111">
                  <c:v>0.86111199999999999</c:v>
                </c:pt>
                <c:pt idx="112">
                  <c:v>0.86226170000000002</c:v>
                </c:pt>
                <c:pt idx="113">
                  <c:v>0.86398680000000005</c:v>
                </c:pt>
                <c:pt idx="114">
                  <c:v>0.86626910000000001</c:v>
                </c:pt>
                <c:pt idx="115">
                  <c:v>0.86908759999999996</c:v>
                </c:pt>
                <c:pt idx="116">
                  <c:v>0.87241899999999994</c:v>
                </c:pt>
                <c:pt idx="117">
                  <c:v>0.87623709999999999</c:v>
                </c:pt>
                <c:pt idx="118">
                  <c:v>0.88051389999999996</c:v>
                </c:pt>
                <c:pt idx="119">
                  <c:v>0.88521899999999998</c:v>
                </c:pt>
                <c:pt idx="120">
                  <c:v>0.89032049999999996</c:v>
                </c:pt>
                <c:pt idx="121">
                  <c:v>0.89578469999999999</c:v>
                </c:pt>
                <c:pt idx="122">
                  <c:v>0.90157670000000001</c:v>
                </c:pt>
                <c:pt idx="123">
                  <c:v>0.90766049999999998</c:v>
                </c:pt>
                <c:pt idx="124">
                  <c:v>0.91399900000000001</c:v>
                </c:pt>
                <c:pt idx="125">
                  <c:v>0.92055480000000001</c:v>
                </c:pt>
                <c:pt idx="126">
                  <c:v>0.92728980000000005</c:v>
                </c:pt>
                <c:pt idx="127">
                  <c:v>0.93416589999999999</c:v>
                </c:pt>
                <c:pt idx="128">
                  <c:v>0.94114500000000001</c:v>
                </c:pt>
                <c:pt idx="129">
                  <c:v>0.94818930000000001</c:v>
                </c:pt>
                <c:pt idx="130">
                  <c:v>0.95526149999999999</c:v>
                </c:pt>
                <c:pt idx="131">
                  <c:v>0.96232499999999999</c:v>
                </c:pt>
                <c:pt idx="132">
                  <c:v>0.96934410000000004</c:v>
                </c:pt>
                <c:pt idx="133">
                  <c:v>0.97628420000000005</c:v>
                </c:pt>
                <c:pt idx="134">
                  <c:v>0.98311179999999998</c:v>
                </c:pt>
                <c:pt idx="135">
                  <c:v>0.98979510000000004</c:v>
                </c:pt>
                <c:pt idx="136">
                  <c:v>0.99630339999999995</c:v>
                </c:pt>
                <c:pt idx="137">
                  <c:v>1.0026079999999999</c:v>
                </c:pt>
                <c:pt idx="138">
                  <c:v>1.0086820000000001</c:v>
                </c:pt>
                <c:pt idx="139">
                  <c:v>1.0145010000000001</c:v>
                </c:pt>
                <c:pt idx="140">
                  <c:v>1.0200400000000001</c:v>
                </c:pt>
                <c:pt idx="141">
                  <c:v>1.02528</c:v>
                </c:pt>
                <c:pt idx="142">
                  <c:v>1.0302</c:v>
                </c:pt>
                <c:pt idx="143">
                  <c:v>1.034786</c:v>
                </c:pt>
                <c:pt idx="144">
                  <c:v>1.0390200000000001</c:v>
                </c:pt>
                <c:pt idx="145">
                  <c:v>1.0428919999999999</c:v>
                </c:pt>
                <c:pt idx="146">
                  <c:v>1.0463910000000001</c:v>
                </c:pt>
                <c:pt idx="147">
                  <c:v>1.049509</c:v>
                </c:pt>
                <c:pt idx="148">
                  <c:v>1.052241</c:v>
                </c:pt>
                <c:pt idx="149">
                  <c:v>1.0545819999999999</c:v>
                </c:pt>
                <c:pt idx="150">
                  <c:v>1.056532</c:v>
                </c:pt>
                <c:pt idx="151">
                  <c:v>1.05809</c:v>
                </c:pt>
                <c:pt idx="152">
                  <c:v>1.0592600000000001</c:v>
                </c:pt>
                <c:pt idx="153">
                  <c:v>1.060046</c:v>
                </c:pt>
                <c:pt idx="154">
                  <c:v>1.0604549999999999</c:v>
                </c:pt>
                <c:pt idx="155">
                  <c:v>1.060495</c:v>
                </c:pt>
                <c:pt idx="156">
                  <c:v>1.0601769999999999</c:v>
                </c:pt>
                <c:pt idx="157">
                  <c:v>1.0595110000000001</c:v>
                </c:pt>
                <c:pt idx="158">
                  <c:v>1.0585119999999999</c:v>
                </c:pt>
                <c:pt idx="159">
                  <c:v>1.0571950000000001</c:v>
                </c:pt>
                <c:pt idx="160">
                  <c:v>1.0555749999999999</c:v>
                </c:pt>
                <c:pt idx="161">
                  <c:v>1.0536700000000001</c:v>
                </c:pt>
                <c:pt idx="162">
                  <c:v>1.0514969999999999</c:v>
                </c:pt>
                <c:pt idx="163">
                  <c:v>1.049078</c:v>
                </c:pt>
                <c:pt idx="164">
                  <c:v>1.0464310000000001</c:v>
                </c:pt>
                <c:pt idx="165">
                  <c:v>1.043577</c:v>
                </c:pt>
                <c:pt idx="166">
                  <c:v>1.0405390000000001</c:v>
                </c:pt>
                <c:pt idx="167">
                  <c:v>1.037337</c:v>
                </c:pt>
                <c:pt idx="168">
                  <c:v>1.033995</c:v>
                </c:pt>
                <c:pt idx="169">
                  <c:v>1.0305340000000001</c:v>
                </c:pt>
                <c:pt idx="170">
                  <c:v>1.0269779999999999</c:v>
                </c:pt>
                <c:pt idx="171">
                  <c:v>1.023347</c:v>
                </c:pt>
                <c:pt idx="172">
                  <c:v>1.019666</c:v>
                </c:pt>
                <c:pt idx="173">
                  <c:v>1.0159549999999999</c:v>
                </c:pt>
                <c:pt idx="174">
                  <c:v>1.012235</c:v>
                </c:pt>
                <c:pt idx="175">
                  <c:v>1.008529</c:v>
                </c:pt>
                <c:pt idx="176">
                  <c:v>1.004856</c:v>
                </c:pt>
                <c:pt idx="177">
                  <c:v>1.001236</c:v>
                </c:pt>
                <c:pt idx="178">
                  <c:v>0.99768679999999998</c:v>
                </c:pt>
                <c:pt idx="179">
                  <c:v>0.99422739999999998</c:v>
                </c:pt>
                <c:pt idx="180">
                  <c:v>0.99087449999999999</c:v>
                </c:pt>
                <c:pt idx="181">
                  <c:v>0.98764390000000002</c:v>
                </c:pt>
                <c:pt idx="182">
                  <c:v>0.98455040000000005</c:v>
                </c:pt>
                <c:pt idx="183">
                  <c:v>0.98160780000000003</c:v>
                </c:pt>
                <c:pt idx="184">
                  <c:v>0.97882849999999999</c:v>
                </c:pt>
                <c:pt idx="185">
                  <c:v>0.97622379999999997</c:v>
                </c:pt>
                <c:pt idx="186">
                  <c:v>0.9738038</c:v>
                </c:pt>
                <c:pt idx="187">
                  <c:v>0.97157729999999998</c:v>
                </c:pt>
                <c:pt idx="188">
                  <c:v>0.96955170000000002</c:v>
                </c:pt>
                <c:pt idx="189">
                  <c:v>0.96773330000000002</c:v>
                </c:pt>
                <c:pt idx="190">
                  <c:v>0.96612699999999996</c:v>
                </c:pt>
                <c:pt idx="191">
                  <c:v>0.96473640000000005</c:v>
                </c:pt>
                <c:pt idx="192">
                  <c:v>0.96356399999999998</c:v>
                </c:pt>
                <c:pt idx="193">
                  <c:v>0.96261090000000005</c:v>
                </c:pt>
                <c:pt idx="194">
                  <c:v>0.96187690000000003</c:v>
                </c:pt>
                <c:pt idx="195">
                  <c:v>0.96136089999999996</c:v>
                </c:pt>
                <c:pt idx="196">
                  <c:v>0.96106029999999998</c:v>
                </c:pt>
                <c:pt idx="197">
                  <c:v>0.96097169999999998</c:v>
                </c:pt>
                <c:pt idx="198">
                  <c:v>0.96109040000000001</c:v>
                </c:pt>
                <c:pt idx="199">
                  <c:v>0.96141080000000001</c:v>
                </c:pt>
                <c:pt idx="200">
                  <c:v>0.96192639999999996</c:v>
                </c:pt>
              </c:numCache>
            </c:numRef>
          </c:yVal>
          <c:smooth val="0"/>
        </c:ser>
        <c:ser>
          <c:idx val="3"/>
          <c:order val="3"/>
          <c:tx>
            <c:v>MrF_y</c:v>
          </c:tx>
          <c:spPr>
            <a:ln w="19050" cap="rnd">
              <a:solidFill>
                <a:schemeClr val="accent4"/>
              </a:solidFill>
              <a:round/>
            </a:ln>
            <a:effectLst/>
          </c:spPr>
          <c:marker>
            <c:symbol val="none"/>
          </c:marker>
          <c:xVal>
            <c:numRef>
              <c:f>TimeSeries!$A$6:$A$206</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TimeSeries!$AS$6:$AS$206</c:f>
              <c:numCache>
                <c:formatCode>0.00E+00</c:formatCode>
                <c:ptCount val="201"/>
                <c:pt idx="0">
                  <c:v>0</c:v>
                </c:pt>
                <c:pt idx="1">
                  <c:v>1.281642E-6</c:v>
                </c:pt>
                <c:pt idx="2">
                  <c:v>2.167095E-5</c:v>
                </c:pt>
                <c:pt idx="3">
                  <c:v>1.064184E-4</c:v>
                </c:pt>
                <c:pt idx="4">
                  <c:v>3.2001929999999999E-4</c:v>
                </c:pt>
                <c:pt idx="5">
                  <c:v>7.3851220000000005E-4</c:v>
                </c:pt>
                <c:pt idx="6">
                  <c:v>1.4439069999999999E-3</c:v>
                </c:pt>
                <c:pt idx="7">
                  <c:v>2.520179E-3</c:v>
                </c:pt>
                <c:pt idx="8">
                  <c:v>4.0504190000000004E-3</c:v>
                </c:pt>
                <c:pt idx="9">
                  <c:v>6.1148319999999997E-3</c:v>
                </c:pt>
                <c:pt idx="10">
                  <c:v>8.7893669999999993E-3</c:v>
                </c:pt>
                <c:pt idx="11">
                  <c:v>1.2144810000000001E-2</c:v>
                </c:pt>
                <c:pt idx="12">
                  <c:v>1.6246239999999999E-2</c:v>
                </c:pt>
                <c:pt idx="13">
                  <c:v>2.115272E-2</c:v>
                </c:pt>
                <c:pt idx="14">
                  <c:v>2.6917159999999999E-2</c:v>
                </c:pt>
                <c:pt idx="15">
                  <c:v>3.3586390000000001E-2</c:v>
                </c:pt>
                <c:pt idx="16">
                  <c:v>4.1201229999999998E-2</c:v>
                </c:pt>
                <c:pt idx="17">
                  <c:v>4.979666E-2</c:v>
                </c:pt>
                <c:pt idx="18">
                  <c:v>5.940202E-2</c:v>
                </c:pt>
                <c:pt idx="19">
                  <c:v>7.0041149999999996E-2</c:v>
                </c:pt>
                <c:pt idx="20">
                  <c:v>8.1732579999999999E-2</c:v>
                </c:pt>
                <c:pt idx="21">
                  <c:v>9.4489600000000007E-2</c:v>
                </c:pt>
                <c:pt idx="22">
                  <c:v>0.10832029999999999</c:v>
                </c:pt>
                <c:pt idx="23">
                  <c:v>0.12322760000000001</c:v>
                </c:pt>
                <c:pt idx="24">
                  <c:v>0.139209</c:v>
                </c:pt>
                <c:pt idx="25">
                  <c:v>0.1562567</c:v>
                </c:pt>
                <c:pt idx="26">
                  <c:v>0.17435709999999999</c:v>
                </c:pt>
                <c:pt idx="27">
                  <c:v>0.193491</c:v>
                </c:pt>
                <c:pt idx="28">
                  <c:v>0.21363280000000001</c:v>
                </c:pt>
                <c:pt idx="29">
                  <c:v>0.23475119999999999</c:v>
                </c:pt>
                <c:pt idx="30">
                  <c:v>0.25680789999999998</c:v>
                </c:pt>
                <c:pt idx="31">
                  <c:v>0.27975850000000002</c:v>
                </c:pt>
                <c:pt idx="32">
                  <c:v>0.30355219999999999</c:v>
                </c:pt>
                <c:pt idx="33">
                  <c:v>0.32813170000000003</c:v>
                </c:pt>
                <c:pt idx="34">
                  <c:v>0.35343350000000001</c:v>
                </c:pt>
                <c:pt idx="35">
                  <c:v>0.37938830000000001</c:v>
                </c:pt>
                <c:pt idx="36">
                  <c:v>0.40592139999999999</c:v>
                </c:pt>
                <c:pt idx="37">
                  <c:v>0.43295299999999998</c:v>
                </c:pt>
                <c:pt idx="38">
                  <c:v>0.460399</c:v>
                </c:pt>
                <c:pt idx="39">
                  <c:v>0.48817159999999998</c:v>
                </c:pt>
                <c:pt idx="40">
                  <c:v>0.51617990000000002</c:v>
                </c:pt>
                <c:pt idx="41">
                  <c:v>0.5443308</c:v>
                </c:pt>
                <c:pt idx="42">
                  <c:v>0.57252990000000004</c:v>
                </c:pt>
                <c:pt idx="43">
                  <c:v>0.60068189999999999</c:v>
                </c:pt>
                <c:pt idx="44">
                  <c:v>0.62869180000000002</c:v>
                </c:pt>
                <c:pt idx="45">
                  <c:v>0.65646530000000003</c:v>
                </c:pt>
                <c:pt idx="46">
                  <c:v>0.68391000000000002</c:v>
                </c:pt>
                <c:pt idx="47">
                  <c:v>0.71093550000000005</c:v>
                </c:pt>
                <c:pt idx="48">
                  <c:v>0.73745439999999995</c:v>
                </c:pt>
                <c:pt idx="49">
                  <c:v>0.76338269999999997</c:v>
                </c:pt>
                <c:pt idx="50">
                  <c:v>0.78864049999999997</c:v>
                </c:pt>
                <c:pt idx="51">
                  <c:v>0.81315199999999999</c:v>
                </c:pt>
                <c:pt idx="52">
                  <c:v>0.83684619999999998</c:v>
                </c:pt>
                <c:pt idx="53">
                  <c:v>0.859657</c:v>
                </c:pt>
                <c:pt idx="54">
                  <c:v>0.88152359999999996</c:v>
                </c:pt>
                <c:pt idx="55">
                  <c:v>0.90239040000000004</c:v>
                </c:pt>
                <c:pt idx="56">
                  <c:v>0.92220740000000001</c:v>
                </c:pt>
                <c:pt idx="57">
                  <c:v>0.94093000000000004</c:v>
                </c:pt>
                <c:pt idx="58">
                  <c:v>0.95851920000000002</c:v>
                </c:pt>
                <c:pt idx="59">
                  <c:v>0.97494190000000003</c:v>
                </c:pt>
                <c:pt idx="60">
                  <c:v>0.99017010000000005</c:v>
                </c:pt>
                <c:pt idx="61">
                  <c:v>1.0041819999999999</c:v>
                </c:pt>
                <c:pt idx="62">
                  <c:v>1.016961</c:v>
                </c:pt>
                <c:pt idx="63">
                  <c:v>1.0284960000000001</c:v>
                </c:pt>
                <c:pt idx="64">
                  <c:v>1.0387820000000001</c:v>
                </c:pt>
                <c:pt idx="65">
                  <c:v>1.0478190000000001</c:v>
                </c:pt>
                <c:pt idx="66">
                  <c:v>1.055612</c:v>
                </c:pt>
                <c:pt idx="67">
                  <c:v>1.062173</c:v>
                </c:pt>
                <c:pt idx="68">
                  <c:v>1.0675190000000001</c:v>
                </c:pt>
                <c:pt idx="69">
                  <c:v>1.0716699999999999</c:v>
                </c:pt>
                <c:pt idx="70">
                  <c:v>1.074654</c:v>
                </c:pt>
                <c:pt idx="71">
                  <c:v>1.076503</c:v>
                </c:pt>
                <c:pt idx="72">
                  <c:v>1.0772520000000001</c:v>
                </c:pt>
                <c:pt idx="73">
                  <c:v>1.076945</c:v>
                </c:pt>
                <c:pt idx="74">
                  <c:v>1.0756250000000001</c:v>
                </c:pt>
                <c:pt idx="75">
                  <c:v>1.0733440000000001</c:v>
                </c:pt>
                <c:pt idx="76">
                  <c:v>1.070154</c:v>
                </c:pt>
                <c:pt idx="77">
                  <c:v>1.0661130000000001</c:v>
                </c:pt>
                <c:pt idx="78">
                  <c:v>1.0612809999999999</c:v>
                </c:pt>
                <c:pt idx="79">
                  <c:v>1.0557209999999999</c:v>
                </c:pt>
                <c:pt idx="80">
                  <c:v>1.0494969999999999</c:v>
                </c:pt>
                <c:pt idx="81">
                  <c:v>1.0426770000000001</c:v>
                </c:pt>
                <c:pt idx="82">
                  <c:v>1.0353289999999999</c:v>
                </c:pt>
                <c:pt idx="83">
                  <c:v>1.027523</c:v>
                </c:pt>
                <c:pt idx="84">
                  <c:v>1.019328</c:v>
                </c:pt>
                <c:pt idx="85">
                  <c:v>1.0108140000000001</c:v>
                </c:pt>
                <c:pt idx="86">
                  <c:v>1.0020500000000001</c:v>
                </c:pt>
                <c:pt idx="87">
                  <c:v>0.99310639999999994</c:v>
                </c:pt>
                <c:pt idx="88">
                  <c:v>0.98404959999999997</c:v>
                </c:pt>
                <c:pt idx="89">
                  <c:v>0.97494590000000003</c:v>
                </c:pt>
                <c:pt idx="90">
                  <c:v>0.96585949999999998</c:v>
                </c:pt>
                <c:pt idx="91">
                  <c:v>0.95685220000000004</c:v>
                </c:pt>
                <c:pt idx="92">
                  <c:v>0.94798340000000003</c:v>
                </c:pt>
                <c:pt idx="93">
                  <c:v>0.93930990000000003</c:v>
                </c:pt>
                <c:pt idx="94">
                  <c:v>0.93088519999999997</c:v>
                </c:pt>
                <c:pt idx="95">
                  <c:v>0.92275989999999997</c:v>
                </c:pt>
                <c:pt idx="96">
                  <c:v>0.91498100000000004</c:v>
                </c:pt>
                <c:pt idx="97">
                  <c:v>0.90759199999999995</c:v>
                </c:pt>
                <c:pt idx="98">
                  <c:v>0.90063300000000002</c:v>
                </c:pt>
                <c:pt idx="99">
                  <c:v>0.89414000000000005</c:v>
                </c:pt>
                <c:pt idx="100">
                  <c:v>0.88814559999999998</c:v>
                </c:pt>
                <c:pt idx="101">
                  <c:v>0.88267819999999997</c:v>
                </c:pt>
                <c:pt idx="102">
                  <c:v>0.87776259999999995</c:v>
                </c:pt>
                <c:pt idx="103">
                  <c:v>0.87341970000000002</c:v>
                </c:pt>
                <c:pt idx="104">
                  <c:v>0.86966619999999994</c:v>
                </c:pt>
                <c:pt idx="105">
                  <c:v>0.86651549999999999</c:v>
                </c:pt>
                <c:pt idx="106">
                  <c:v>0.86397670000000004</c:v>
                </c:pt>
                <c:pt idx="107">
                  <c:v>0.86205549999999997</c:v>
                </c:pt>
                <c:pt idx="108">
                  <c:v>0.86075369999999995</c:v>
                </c:pt>
                <c:pt idx="109">
                  <c:v>0.86006959999999999</c:v>
                </c:pt>
                <c:pt idx="110">
                  <c:v>0.85999800000000004</c:v>
                </c:pt>
                <c:pt idx="111">
                  <c:v>0.86053040000000003</c:v>
                </c:pt>
                <c:pt idx="112">
                  <c:v>0.8616549</c:v>
                </c:pt>
                <c:pt idx="113">
                  <c:v>0.86335649999999997</c:v>
                </c:pt>
                <c:pt idx="114">
                  <c:v>0.86561730000000003</c:v>
                </c:pt>
                <c:pt idx="115">
                  <c:v>0.86841650000000004</c:v>
                </c:pt>
                <c:pt idx="116">
                  <c:v>0.87173069999999997</c:v>
                </c:pt>
                <c:pt idx="117">
                  <c:v>0.87553420000000004</c:v>
                </c:pt>
                <c:pt idx="118">
                  <c:v>0.87979870000000004</c:v>
                </c:pt>
                <c:pt idx="119">
                  <c:v>0.88449440000000001</c:v>
                </c:pt>
                <c:pt idx="120">
                  <c:v>0.88958899999999996</c:v>
                </c:pt>
                <c:pt idx="121">
                  <c:v>0.89504930000000005</c:v>
                </c:pt>
                <c:pt idx="122">
                  <c:v>0.90084019999999998</c:v>
                </c:pt>
                <c:pt idx="123">
                  <c:v>0.90692569999999995</c:v>
                </c:pt>
                <c:pt idx="124">
                  <c:v>0.913269</c:v>
                </c:pt>
                <c:pt idx="125">
                  <c:v>0.91983230000000005</c:v>
                </c:pt>
                <c:pt idx="126">
                  <c:v>0.92657789999999995</c:v>
                </c:pt>
                <c:pt idx="127">
                  <c:v>0.93346739999999995</c:v>
                </c:pt>
                <c:pt idx="128">
                  <c:v>0.94046280000000004</c:v>
                </c:pt>
                <c:pt idx="129">
                  <c:v>0.94752610000000004</c:v>
                </c:pt>
                <c:pt idx="130">
                  <c:v>0.95462000000000002</c:v>
                </c:pt>
                <c:pt idx="131">
                  <c:v>0.9617078</c:v>
                </c:pt>
                <c:pt idx="132">
                  <c:v>0.96875359999999999</c:v>
                </c:pt>
                <c:pt idx="133">
                  <c:v>0.9757226</c:v>
                </c:pt>
                <c:pt idx="134">
                  <c:v>0.98258140000000005</c:v>
                </c:pt>
                <c:pt idx="135">
                  <c:v>0.9892978</c:v>
                </c:pt>
                <c:pt idx="136">
                  <c:v>0.99584119999999998</c:v>
                </c:pt>
                <c:pt idx="137">
                  <c:v>1.002183</c:v>
                </c:pt>
                <c:pt idx="138">
                  <c:v>1.0082949999999999</c:v>
                </c:pt>
                <c:pt idx="139">
                  <c:v>1.0141519999999999</c:v>
                </c:pt>
                <c:pt idx="140">
                  <c:v>1.0197320000000001</c:v>
                </c:pt>
                <c:pt idx="141">
                  <c:v>1.025013</c:v>
                </c:pt>
                <c:pt idx="142">
                  <c:v>1.029976</c:v>
                </c:pt>
                <c:pt idx="143">
                  <c:v>1.0346029999999999</c:v>
                </c:pt>
                <c:pt idx="144">
                  <c:v>1.03888</c:v>
                </c:pt>
                <c:pt idx="145">
                  <c:v>1.0427949999999999</c:v>
                </c:pt>
                <c:pt idx="146">
                  <c:v>1.0463359999999999</c:v>
                </c:pt>
                <c:pt idx="147">
                  <c:v>1.049496</c:v>
                </c:pt>
                <c:pt idx="148">
                  <c:v>1.0522689999999999</c:v>
                </c:pt>
                <c:pt idx="149">
                  <c:v>1.0546500000000001</c:v>
                </c:pt>
                <c:pt idx="150">
                  <c:v>1.0566390000000001</c:v>
                </c:pt>
                <c:pt idx="151">
                  <c:v>1.058235</c:v>
                </c:pt>
                <c:pt idx="152">
                  <c:v>1.0594410000000001</c:v>
                </c:pt>
                <c:pt idx="153">
                  <c:v>1.060262</c:v>
                </c:pt>
                <c:pt idx="154">
                  <c:v>1.0607040000000001</c:v>
                </c:pt>
                <c:pt idx="155">
                  <c:v>1.060775</c:v>
                </c:pt>
                <c:pt idx="156">
                  <c:v>1.060486</c:v>
                </c:pt>
                <c:pt idx="157">
                  <c:v>1.059847</c:v>
                </c:pt>
                <c:pt idx="158">
                  <c:v>1.058873</c:v>
                </c:pt>
                <c:pt idx="159">
                  <c:v>1.057577</c:v>
                </c:pt>
                <c:pt idx="160">
                  <c:v>1.0559769999999999</c:v>
                </c:pt>
                <c:pt idx="161">
                  <c:v>1.0540879999999999</c:v>
                </c:pt>
                <c:pt idx="162">
                  <c:v>1.05193</c:v>
                </c:pt>
                <c:pt idx="163">
                  <c:v>1.0495220000000001</c:v>
                </c:pt>
                <c:pt idx="164">
                  <c:v>1.0468839999999999</c:v>
                </c:pt>
                <c:pt idx="165">
                  <c:v>1.044036</c:v>
                </c:pt>
                <c:pt idx="166">
                  <c:v>1.0410010000000001</c:v>
                </c:pt>
                <c:pt idx="167">
                  <c:v>1.0378000000000001</c:v>
                </c:pt>
                <c:pt idx="168">
                  <c:v>1.0344549999999999</c:v>
                </c:pt>
                <c:pt idx="169">
                  <c:v>1.0309900000000001</c:v>
                </c:pt>
                <c:pt idx="170">
                  <c:v>1.027425</c:v>
                </c:pt>
                <c:pt idx="171">
                  <c:v>1.0237849999999999</c:v>
                </c:pt>
                <c:pt idx="172">
                  <c:v>1.0200910000000001</c:v>
                </c:pt>
                <c:pt idx="173">
                  <c:v>1.016365</c:v>
                </c:pt>
                <c:pt idx="174">
                  <c:v>1.012629</c:v>
                </c:pt>
                <c:pt idx="175">
                  <c:v>1.0089030000000001</c:v>
                </c:pt>
                <c:pt idx="176">
                  <c:v>1.005209</c:v>
                </c:pt>
                <c:pt idx="177">
                  <c:v>1.001565</c:v>
                </c:pt>
                <c:pt idx="178">
                  <c:v>0.99799190000000004</c:v>
                </c:pt>
                <c:pt idx="179">
                  <c:v>0.99450640000000001</c:v>
                </c:pt>
                <c:pt idx="180">
                  <c:v>0.9911259</c:v>
                </c:pt>
                <c:pt idx="181">
                  <c:v>0.98786649999999998</c:v>
                </c:pt>
                <c:pt idx="182">
                  <c:v>0.98474329999999999</c:v>
                </c:pt>
                <c:pt idx="183">
                  <c:v>0.98177000000000003</c:v>
                </c:pt>
                <c:pt idx="184">
                  <c:v>0.97895940000000004</c:v>
                </c:pt>
                <c:pt idx="185">
                  <c:v>0.97632300000000005</c:v>
                </c:pt>
                <c:pt idx="186">
                  <c:v>0.97387100000000004</c:v>
                </c:pt>
                <c:pt idx="187">
                  <c:v>0.97161229999999998</c:v>
                </c:pt>
                <c:pt idx="188">
                  <c:v>0.96955460000000004</c:v>
                </c:pt>
                <c:pt idx="189">
                  <c:v>0.96770440000000002</c:v>
                </c:pt>
                <c:pt idx="190">
                  <c:v>0.9660666</c:v>
                </c:pt>
                <c:pt idx="191">
                  <c:v>0.96464519999999998</c:v>
                </c:pt>
                <c:pt idx="192">
                  <c:v>0.96344269999999999</c:v>
                </c:pt>
                <c:pt idx="193">
                  <c:v>0.96246030000000005</c:v>
                </c:pt>
                <c:pt idx="194">
                  <c:v>0.96169819999999995</c:v>
                </c:pt>
                <c:pt idx="195">
                  <c:v>0.96115510000000004</c:v>
                </c:pt>
                <c:pt idx="196">
                  <c:v>0.96082889999999999</c:v>
                </c:pt>
                <c:pt idx="197">
                  <c:v>0.96071600000000001</c:v>
                </c:pt>
                <c:pt idx="198">
                  <c:v>0.96081209999999995</c:v>
                </c:pt>
                <c:pt idx="199">
                  <c:v>0.96111139999999995</c:v>
                </c:pt>
                <c:pt idx="200">
                  <c:v>0.96160769999999995</c:v>
                </c:pt>
              </c:numCache>
            </c:numRef>
          </c:yVal>
          <c:smooth val="0"/>
        </c:ser>
        <c:dLbls>
          <c:showLegendKey val="0"/>
          <c:showVal val="0"/>
          <c:showCatName val="0"/>
          <c:showSerName val="0"/>
          <c:showPercent val="0"/>
          <c:showBubbleSize val="0"/>
        </c:dLbls>
        <c:axId val="756539328"/>
        <c:axId val="756541504"/>
      </c:scatterChart>
      <c:valAx>
        <c:axId val="756539328"/>
        <c:scaling>
          <c:orientation val="minMax"/>
        </c:scaling>
        <c:delete val="0"/>
        <c:axPos val="b"/>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56541504"/>
        <c:crosses val="autoZero"/>
        <c:crossBetween val="midCat"/>
      </c:valAx>
      <c:valAx>
        <c:axId val="756541504"/>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565393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v>RK4_z</c:v>
          </c:tx>
          <c:spPr>
            <a:ln w="19050" cap="rnd">
              <a:solidFill>
                <a:schemeClr val="accent2"/>
              </a:solidFill>
              <a:round/>
            </a:ln>
            <a:effectLst/>
          </c:spPr>
          <c:marker>
            <c:symbol val="none"/>
          </c:marker>
          <c:xVal>
            <c:numRef>
              <c:f>TimeSeries!$A$6:$A$206</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TimeSeries!$D$6:$D$206</c:f>
              <c:numCache>
                <c:formatCode>0.00E+00</c:formatCode>
                <c:ptCount val="201"/>
                <c:pt idx="0">
                  <c:v>0</c:v>
                </c:pt>
                <c:pt idx="1">
                  <c:v>2.4822970000000001E-3</c:v>
                </c:pt>
                <c:pt idx="2">
                  <c:v>9.5256339999999998E-3</c:v>
                </c:pt>
                <c:pt idx="3">
                  <c:v>2.056473E-2</c:v>
                </c:pt>
                <c:pt idx="4">
                  <c:v>3.5082990000000001E-2</c:v>
                </c:pt>
                <c:pt idx="5">
                  <c:v>5.2607260000000003E-2</c:v>
                </c:pt>
                <c:pt idx="6">
                  <c:v>7.2703190000000001E-2</c:v>
                </c:pt>
                <c:pt idx="7">
                  <c:v>9.4971440000000004E-2</c:v>
                </c:pt>
                <c:pt idx="8">
                  <c:v>0.11904439999999999</c:v>
                </c:pt>
                <c:pt idx="9">
                  <c:v>0.14458380000000001</c:v>
                </c:pt>
                <c:pt idx="10">
                  <c:v>0.17127819999999999</c:v>
                </c:pt>
                <c:pt idx="11">
                  <c:v>0.19884170000000001</c:v>
                </c:pt>
                <c:pt idx="12">
                  <c:v>0.2270123</c:v>
                </c:pt>
                <c:pt idx="13">
                  <c:v>0.25555090000000003</c:v>
                </c:pt>
                <c:pt idx="14">
                  <c:v>0.28424060000000001</c:v>
                </c:pt>
                <c:pt idx="15">
                  <c:v>0.31288589999999999</c:v>
                </c:pt>
                <c:pt idx="16">
                  <c:v>0.34131230000000001</c:v>
                </c:pt>
                <c:pt idx="17">
                  <c:v>0.36936570000000002</c:v>
                </c:pt>
                <c:pt idx="18">
                  <c:v>0.39691199999999999</c:v>
                </c:pt>
                <c:pt idx="19">
                  <c:v>0.42383660000000001</c:v>
                </c:pt>
                <c:pt idx="20">
                  <c:v>0.450044</c:v>
                </c:pt>
                <c:pt idx="21">
                  <c:v>0.47545700000000002</c:v>
                </c:pt>
                <c:pt idx="22">
                  <c:v>0.50001600000000002</c:v>
                </c:pt>
                <c:pt idx="23">
                  <c:v>0.52367830000000004</c:v>
                </c:pt>
                <c:pt idx="24">
                  <c:v>0.54641689999999998</c:v>
                </c:pt>
                <c:pt idx="25">
                  <c:v>0.56821940000000004</c:v>
                </c:pt>
                <c:pt idx="26">
                  <c:v>0.58908660000000002</c:v>
                </c:pt>
                <c:pt idx="27">
                  <c:v>0.6090314</c:v>
                </c:pt>
                <c:pt idx="28">
                  <c:v>0.6280772</c:v>
                </c:pt>
                <c:pt idx="29">
                  <c:v>0.6462561</c:v>
                </c:pt>
                <c:pt idx="30">
                  <c:v>0.66360759999999996</c:v>
                </c:pt>
                <c:pt idx="31">
                  <c:v>0.68017689999999997</c:v>
                </c:pt>
                <c:pt idx="32">
                  <c:v>0.6960132</c:v>
                </c:pt>
                <c:pt idx="33">
                  <c:v>0.71116809999999997</c:v>
                </c:pt>
                <c:pt idx="34">
                  <c:v>0.72569450000000002</c:v>
                </c:pt>
                <c:pt idx="35">
                  <c:v>0.73964450000000004</c:v>
                </c:pt>
                <c:pt idx="36">
                  <c:v>0.75306890000000004</c:v>
                </c:pt>
                <c:pt idx="37">
                  <c:v>0.76601540000000001</c:v>
                </c:pt>
                <c:pt idx="38">
                  <c:v>0.77852790000000005</c:v>
                </c:pt>
                <c:pt idx="39">
                  <c:v>0.79064590000000001</c:v>
                </c:pt>
                <c:pt idx="40">
                  <c:v>0.80240339999999999</c:v>
                </c:pt>
                <c:pt idx="41">
                  <c:v>0.81382880000000002</c:v>
                </c:pt>
                <c:pt idx="42">
                  <c:v>0.82494460000000003</c:v>
                </c:pt>
                <c:pt idx="43">
                  <c:v>0.83576709999999999</c:v>
                </c:pt>
                <c:pt idx="44">
                  <c:v>0.84630689999999997</c:v>
                </c:pt>
                <c:pt idx="45">
                  <c:v>0.85656849999999995</c:v>
                </c:pt>
                <c:pt idx="46">
                  <c:v>0.86655150000000003</c:v>
                </c:pt>
                <c:pt idx="47">
                  <c:v>0.87625030000000004</c:v>
                </c:pt>
                <c:pt idx="48">
                  <c:v>0.88565550000000004</c:v>
                </c:pt>
                <c:pt idx="49">
                  <c:v>0.89475380000000004</c:v>
                </c:pt>
                <c:pt idx="50">
                  <c:v>0.90352960000000004</c:v>
                </c:pt>
                <c:pt idx="51">
                  <c:v>0.91196500000000003</c:v>
                </c:pt>
                <c:pt idx="52">
                  <c:v>0.92004129999999995</c:v>
                </c:pt>
                <c:pt idx="53">
                  <c:v>0.92773930000000004</c:v>
                </c:pt>
                <c:pt idx="54">
                  <c:v>0.9350406</c:v>
                </c:pt>
                <c:pt idx="55">
                  <c:v>0.94192770000000003</c:v>
                </c:pt>
                <c:pt idx="56">
                  <c:v>0.94838529999999999</c:v>
                </c:pt>
                <c:pt idx="57">
                  <c:v>0.95440069999999999</c:v>
                </c:pt>
                <c:pt idx="58">
                  <c:v>0.95996389999999998</c:v>
                </c:pt>
                <c:pt idx="59">
                  <c:v>0.96506890000000001</c:v>
                </c:pt>
                <c:pt idx="60">
                  <c:v>0.96971320000000005</c:v>
                </c:pt>
                <c:pt idx="61">
                  <c:v>0.97389829999999999</c:v>
                </c:pt>
                <c:pt idx="62">
                  <c:v>0.97763009999999995</c:v>
                </c:pt>
                <c:pt idx="63">
                  <c:v>0.98091839999999997</c:v>
                </c:pt>
                <c:pt idx="64">
                  <c:v>0.98377729999999997</c:v>
                </c:pt>
                <c:pt idx="65">
                  <c:v>0.98622430000000005</c:v>
                </c:pt>
                <c:pt idx="66">
                  <c:v>0.98828110000000002</c:v>
                </c:pt>
                <c:pt idx="67">
                  <c:v>0.98997199999999996</c:v>
                </c:pt>
                <c:pt idx="68">
                  <c:v>0.99132450000000005</c:v>
                </c:pt>
                <c:pt idx="69">
                  <c:v>0.99236820000000003</c:v>
                </c:pt>
                <c:pt idx="70">
                  <c:v>0.99313479999999998</c:v>
                </c:pt>
                <c:pt idx="71">
                  <c:v>0.99365689999999995</c:v>
                </c:pt>
                <c:pt idx="72">
                  <c:v>0.99396799999999996</c:v>
                </c:pt>
                <c:pt idx="73">
                  <c:v>0.99410189999999998</c:v>
                </c:pt>
                <c:pt idx="74">
                  <c:v>0.99409179999999997</c:v>
                </c:pt>
                <c:pt idx="75">
                  <c:v>0.99397029999999997</c:v>
                </c:pt>
                <c:pt idx="76">
                  <c:v>0.99376819999999999</c:v>
                </c:pt>
                <c:pt idx="77">
                  <c:v>0.99351509999999998</c:v>
                </c:pt>
                <c:pt idx="78">
                  <c:v>0.99323779999999995</c:v>
                </c:pt>
                <c:pt idx="79">
                  <c:v>0.99296110000000004</c:v>
                </c:pt>
                <c:pt idx="80">
                  <c:v>0.9927068</c:v>
                </c:pt>
                <c:pt idx="81">
                  <c:v>0.99249359999999998</c:v>
                </c:pt>
                <c:pt idx="82">
                  <c:v>0.99233740000000004</c:v>
                </c:pt>
                <c:pt idx="83">
                  <c:v>0.99225070000000004</c:v>
                </c:pt>
                <c:pt idx="84">
                  <c:v>0.99224279999999998</c:v>
                </c:pt>
                <c:pt idx="85">
                  <c:v>0.99231999999999998</c:v>
                </c:pt>
                <c:pt idx="86">
                  <c:v>0.99248539999999996</c:v>
                </c:pt>
                <c:pt idx="87">
                  <c:v>0.99273940000000005</c:v>
                </c:pt>
                <c:pt idx="88">
                  <c:v>0.99307979999999996</c:v>
                </c:pt>
                <c:pt idx="89">
                  <c:v>0.99350179999999999</c:v>
                </c:pt>
                <c:pt idx="90">
                  <c:v>0.99399859999999995</c:v>
                </c:pt>
                <c:pt idx="91">
                  <c:v>0.99456169999999999</c:v>
                </c:pt>
                <c:pt idx="92">
                  <c:v>0.99518090000000003</c:v>
                </c:pt>
                <c:pt idx="93">
                  <c:v>0.99584510000000004</c:v>
                </c:pt>
                <c:pt idx="94">
                  <c:v>0.99654229999999999</c:v>
                </c:pt>
                <c:pt idx="95">
                  <c:v>0.99726000000000004</c:v>
                </c:pt>
                <c:pt idx="96">
                  <c:v>0.99798560000000003</c:v>
                </c:pt>
                <c:pt idx="97">
                  <c:v>0.99870669999999995</c:v>
                </c:pt>
                <c:pt idx="98">
                  <c:v>0.99941139999999995</c:v>
                </c:pt>
                <c:pt idx="99">
                  <c:v>1.0000880000000001</c:v>
                </c:pt>
                <c:pt idx="100">
                  <c:v>1.0007280000000001</c:v>
                </c:pt>
                <c:pt idx="101">
                  <c:v>1.0013190000000001</c:v>
                </c:pt>
                <c:pt idx="102">
                  <c:v>1.001857</c:v>
                </c:pt>
                <c:pt idx="103">
                  <c:v>1.002332</c:v>
                </c:pt>
                <c:pt idx="104">
                  <c:v>1.002742</c:v>
                </c:pt>
                <c:pt idx="105">
                  <c:v>1.0030809999999999</c:v>
                </c:pt>
                <c:pt idx="106">
                  <c:v>1.00335</c:v>
                </c:pt>
                <c:pt idx="107">
                  <c:v>1.003546</c:v>
                </c:pt>
                <c:pt idx="108">
                  <c:v>1.0036719999999999</c:v>
                </c:pt>
                <c:pt idx="109">
                  <c:v>1.00373</c:v>
                </c:pt>
                <c:pt idx="110">
                  <c:v>1.0037229999999999</c:v>
                </c:pt>
                <c:pt idx="111">
                  <c:v>1.003657</c:v>
                </c:pt>
                <c:pt idx="112">
                  <c:v>1.003538</c:v>
                </c:pt>
                <c:pt idx="113">
                  <c:v>1.003371</c:v>
                </c:pt>
                <c:pt idx="114">
                  <c:v>1.0031639999999999</c:v>
                </c:pt>
                <c:pt idx="115">
                  <c:v>1.002926</c:v>
                </c:pt>
                <c:pt idx="116">
                  <c:v>1.0026630000000001</c:v>
                </c:pt>
                <c:pt idx="117">
                  <c:v>1.0023839999999999</c:v>
                </c:pt>
                <c:pt idx="118">
                  <c:v>1.002097</c:v>
                </c:pt>
                <c:pt idx="119">
                  <c:v>1.001808</c:v>
                </c:pt>
                <c:pt idx="120">
                  <c:v>1.0015259999999999</c:v>
                </c:pt>
                <c:pt idx="121">
                  <c:v>1.0012559999999999</c:v>
                </c:pt>
                <c:pt idx="122">
                  <c:v>1.0010049999999999</c:v>
                </c:pt>
                <c:pt idx="123">
                  <c:v>1.0007779999999999</c:v>
                </c:pt>
                <c:pt idx="124">
                  <c:v>1.0005790000000001</c:v>
                </c:pt>
                <c:pt idx="125">
                  <c:v>1.0004120000000001</c:v>
                </c:pt>
                <c:pt idx="126">
                  <c:v>1.000278</c:v>
                </c:pt>
                <c:pt idx="127">
                  <c:v>1.0001800000000001</c:v>
                </c:pt>
                <c:pt idx="128">
                  <c:v>1.0001180000000001</c:v>
                </c:pt>
                <c:pt idx="129">
                  <c:v>1.000092</c:v>
                </c:pt>
                <c:pt idx="130">
                  <c:v>1.0001009999999999</c:v>
                </c:pt>
                <c:pt idx="131">
                  <c:v>1.0001420000000001</c:v>
                </c:pt>
                <c:pt idx="132">
                  <c:v>1.0002150000000001</c:v>
                </c:pt>
                <c:pt idx="133">
                  <c:v>1.0003150000000001</c:v>
                </c:pt>
                <c:pt idx="134">
                  <c:v>1.0004390000000001</c:v>
                </c:pt>
                <c:pt idx="135">
                  <c:v>1.0005820000000001</c:v>
                </c:pt>
                <c:pt idx="136">
                  <c:v>1.000742</c:v>
                </c:pt>
                <c:pt idx="137">
                  <c:v>1.0009129999999999</c:v>
                </c:pt>
                <c:pt idx="138">
                  <c:v>1.00109</c:v>
                </c:pt>
                <c:pt idx="139">
                  <c:v>1.0012700000000001</c:v>
                </c:pt>
                <c:pt idx="140">
                  <c:v>1.001447</c:v>
                </c:pt>
                <c:pt idx="141">
                  <c:v>1.001619</c:v>
                </c:pt>
                <c:pt idx="142">
                  <c:v>1.0017799999999999</c:v>
                </c:pt>
                <c:pt idx="143">
                  <c:v>1.0019279999999999</c:v>
                </c:pt>
                <c:pt idx="144">
                  <c:v>1.00206</c:v>
                </c:pt>
                <c:pt idx="145">
                  <c:v>1.0021720000000001</c:v>
                </c:pt>
                <c:pt idx="146">
                  <c:v>1.002264</c:v>
                </c:pt>
                <c:pt idx="147">
                  <c:v>1.002332</c:v>
                </c:pt>
                <c:pt idx="148">
                  <c:v>1.002378</c:v>
                </c:pt>
                <c:pt idx="149">
                  <c:v>1.002399</c:v>
                </c:pt>
                <c:pt idx="150">
                  <c:v>1.002397</c:v>
                </c:pt>
                <c:pt idx="151">
                  <c:v>1.002372</c:v>
                </c:pt>
                <c:pt idx="152">
                  <c:v>1.002324</c:v>
                </c:pt>
                <c:pt idx="153">
                  <c:v>1.002256</c:v>
                </c:pt>
                <c:pt idx="154">
                  <c:v>1.0021690000000001</c:v>
                </c:pt>
                <c:pt idx="155">
                  <c:v>1.002065</c:v>
                </c:pt>
                <c:pt idx="156">
                  <c:v>1.0019469999999999</c:v>
                </c:pt>
                <c:pt idx="157">
                  <c:v>1.001817</c:v>
                </c:pt>
                <c:pt idx="158">
                  <c:v>1.001679</c:v>
                </c:pt>
                <c:pt idx="159">
                  <c:v>1.0015339999999999</c:v>
                </c:pt>
                <c:pt idx="160">
                  <c:v>1.0013860000000001</c:v>
                </c:pt>
                <c:pt idx="161">
                  <c:v>1.0012369999999999</c:v>
                </c:pt>
                <c:pt idx="162">
                  <c:v>1.001091</c:v>
                </c:pt>
                <c:pt idx="163">
                  <c:v>1.0009479999999999</c:v>
                </c:pt>
                <c:pt idx="164">
                  <c:v>1.000813</c:v>
                </c:pt>
                <c:pt idx="165">
                  <c:v>1.000686</c:v>
                </c:pt>
                <c:pt idx="166">
                  <c:v>1.00057</c:v>
                </c:pt>
                <c:pt idx="167">
                  <c:v>1.0004649999999999</c:v>
                </c:pt>
                <c:pt idx="168">
                  <c:v>1.0003740000000001</c:v>
                </c:pt>
                <c:pt idx="169">
                  <c:v>1.0002960000000001</c:v>
                </c:pt>
                <c:pt idx="170">
                  <c:v>1.000232</c:v>
                </c:pt>
                <c:pt idx="171">
                  <c:v>1.000183</c:v>
                </c:pt>
                <c:pt idx="172">
                  <c:v>1.000149</c:v>
                </c:pt>
                <c:pt idx="173">
                  <c:v>1.0001279999999999</c:v>
                </c:pt>
                <c:pt idx="174">
                  <c:v>1.0001199999999999</c:v>
                </c:pt>
                <c:pt idx="175">
                  <c:v>1.000124</c:v>
                </c:pt>
                <c:pt idx="176">
                  <c:v>1.00014</c:v>
                </c:pt>
                <c:pt idx="177">
                  <c:v>1.000165</c:v>
                </c:pt>
                <c:pt idx="178">
                  <c:v>1.0001979999999999</c:v>
                </c:pt>
                <c:pt idx="179">
                  <c:v>1.0002390000000001</c:v>
                </c:pt>
                <c:pt idx="180">
                  <c:v>1.0002850000000001</c:v>
                </c:pt>
                <c:pt idx="181">
                  <c:v>1.0003340000000001</c:v>
                </c:pt>
                <c:pt idx="182">
                  <c:v>1.0003850000000001</c:v>
                </c:pt>
                <c:pt idx="183">
                  <c:v>1.000437</c:v>
                </c:pt>
                <c:pt idx="184">
                  <c:v>1.000488</c:v>
                </c:pt>
                <c:pt idx="185">
                  <c:v>1.000537</c:v>
                </c:pt>
                <c:pt idx="186">
                  <c:v>1.0005820000000001</c:v>
                </c:pt>
                <c:pt idx="187">
                  <c:v>1.0006219999999999</c:v>
                </c:pt>
                <c:pt idx="188">
                  <c:v>1.0006569999999999</c:v>
                </c:pt>
                <c:pt idx="189">
                  <c:v>1.000685</c:v>
                </c:pt>
                <c:pt idx="190">
                  <c:v>1.000707</c:v>
                </c:pt>
                <c:pt idx="191">
                  <c:v>1.000721</c:v>
                </c:pt>
                <c:pt idx="192">
                  <c:v>1.0007280000000001</c:v>
                </c:pt>
                <c:pt idx="193">
                  <c:v>1.0007280000000001</c:v>
                </c:pt>
                <c:pt idx="194">
                  <c:v>1.0007200000000001</c:v>
                </c:pt>
                <c:pt idx="195">
                  <c:v>1.000705</c:v>
                </c:pt>
                <c:pt idx="196">
                  <c:v>1.0006839999999999</c:v>
                </c:pt>
                <c:pt idx="197">
                  <c:v>1.0006569999999999</c:v>
                </c:pt>
                <c:pt idx="198">
                  <c:v>1.000624</c:v>
                </c:pt>
                <c:pt idx="199">
                  <c:v>1.0005869999999999</c:v>
                </c:pt>
                <c:pt idx="200">
                  <c:v>1.0005459999999999</c:v>
                </c:pt>
              </c:numCache>
            </c:numRef>
          </c:yVal>
          <c:smooth val="0"/>
        </c:ser>
        <c:ser>
          <c:idx val="0"/>
          <c:order val="1"/>
          <c:tx>
            <c:v>MrI_z</c:v>
          </c:tx>
          <c:spPr>
            <a:ln w="19050" cap="rnd">
              <a:solidFill>
                <a:schemeClr val="accent1"/>
              </a:solidFill>
              <a:round/>
            </a:ln>
            <a:effectLst/>
          </c:spPr>
          <c:marker>
            <c:symbol val="none"/>
          </c:marker>
          <c:xVal>
            <c:numRef>
              <c:f>TimeSeries!$A$6:$A$206</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TimeSeries!$R$6:$R$206</c:f>
              <c:numCache>
                <c:formatCode>0.00E+00</c:formatCode>
                <c:ptCount val="201"/>
                <c:pt idx="0">
                  <c:v>0</c:v>
                </c:pt>
                <c:pt idx="1">
                  <c:v>1.248566E-3</c:v>
                </c:pt>
                <c:pt idx="2">
                  <c:v>6.7134619999999999E-3</c:v>
                </c:pt>
                <c:pt idx="3">
                  <c:v>1.6540300000000001E-2</c:v>
                </c:pt>
                <c:pt idx="4">
                  <c:v>3.0229019999999999E-2</c:v>
                </c:pt>
                <c:pt idx="5">
                  <c:v>4.7263430000000002E-2</c:v>
                </c:pt>
                <c:pt idx="6">
                  <c:v>6.7166600000000007E-2</c:v>
                </c:pt>
                <c:pt idx="7">
                  <c:v>8.9501609999999995E-2</c:v>
                </c:pt>
                <c:pt idx="8">
                  <c:v>0.11386780000000001</c:v>
                </c:pt>
                <c:pt idx="9">
                  <c:v>0.1398972</c:v>
                </c:pt>
                <c:pt idx="10">
                  <c:v>0.1672516</c:v>
                </c:pt>
                <c:pt idx="11">
                  <c:v>0.19561999999999999</c:v>
                </c:pt>
                <c:pt idx="12">
                  <c:v>0.22471730000000001</c:v>
                </c:pt>
                <c:pt idx="13">
                  <c:v>0.25428190000000001</c:v>
                </c:pt>
                <c:pt idx="14">
                  <c:v>0.28407559999999998</c:v>
                </c:pt>
                <c:pt idx="15">
                  <c:v>0.31388189999999999</c:v>
                </c:pt>
                <c:pt idx="16">
                  <c:v>0.34350570000000002</c:v>
                </c:pt>
                <c:pt idx="17">
                  <c:v>0.37277310000000002</c:v>
                </c:pt>
                <c:pt idx="18">
                  <c:v>0.40153040000000001</c:v>
                </c:pt>
                <c:pt idx="19">
                  <c:v>0.42964429999999998</c:v>
                </c:pt>
                <c:pt idx="20">
                  <c:v>0.4570015</c:v>
                </c:pt>
                <c:pt idx="21">
                  <c:v>0.4835081</c:v>
                </c:pt>
                <c:pt idx="22">
                  <c:v>0.50908920000000002</c:v>
                </c:pt>
                <c:pt idx="23">
                  <c:v>0.53368850000000001</c:v>
                </c:pt>
                <c:pt idx="24">
                  <c:v>0.55726730000000002</c:v>
                </c:pt>
                <c:pt idx="25">
                  <c:v>0.57980370000000003</c:v>
                </c:pt>
                <c:pt idx="26">
                  <c:v>0.60129169999999998</c:v>
                </c:pt>
                <c:pt idx="27">
                  <c:v>0.62173940000000005</c:v>
                </c:pt>
                <c:pt idx="28">
                  <c:v>0.64116830000000002</c:v>
                </c:pt>
                <c:pt idx="29">
                  <c:v>0.65961110000000001</c:v>
                </c:pt>
                <c:pt idx="30">
                  <c:v>0.67711060000000001</c:v>
                </c:pt>
                <c:pt idx="31">
                  <c:v>0.69371740000000004</c:v>
                </c:pt>
                <c:pt idx="32">
                  <c:v>0.70948869999999997</c:v>
                </c:pt>
                <c:pt idx="33">
                  <c:v>0.72448599999999996</c:v>
                </c:pt>
                <c:pt idx="34">
                  <c:v>0.73877369999999998</c:v>
                </c:pt>
                <c:pt idx="35">
                  <c:v>0.75241709999999995</c:v>
                </c:pt>
                <c:pt idx="36">
                  <c:v>0.76548070000000001</c:v>
                </c:pt>
                <c:pt idx="37">
                  <c:v>0.77802709999999997</c:v>
                </c:pt>
                <c:pt idx="38">
                  <c:v>0.79011520000000002</c:v>
                </c:pt>
                <c:pt idx="39">
                  <c:v>0.80179920000000005</c:v>
                </c:pt>
                <c:pt idx="40">
                  <c:v>0.8131275</c:v>
                </c:pt>
                <c:pt idx="41">
                  <c:v>0.82414189999999998</c:v>
                </c:pt>
                <c:pt idx="42">
                  <c:v>0.83487719999999999</c:v>
                </c:pt>
                <c:pt idx="43">
                  <c:v>0.84536080000000002</c:v>
                </c:pt>
                <c:pt idx="44">
                  <c:v>0.85561200000000004</c:v>
                </c:pt>
                <c:pt idx="45">
                  <c:v>0.86564289999999999</c:v>
                </c:pt>
                <c:pt idx="46">
                  <c:v>0.87545819999999996</c:v>
                </c:pt>
                <c:pt idx="47">
                  <c:v>0.88505549999999999</c:v>
                </c:pt>
                <c:pt idx="48">
                  <c:v>0.8944261</c:v>
                </c:pt>
                <c:pt idx="49">
                  <c:v>0.90355580000000002</c:v>
                </c:pt>
                <c:pt idx="50">
                  <c:v>0.91242559999999995</c:v>
                </c:pt>
                <c:pt idx="51">
                  <c:v>0.92101250000000001</c:v>
                </c:pt>
                <c:pt idx="52">
                  <c:v>0.92929079999999997</c:v>
                </c:pt>
                <c:pt idx="53">
                  <c:v>0.93723299999999998</c:v>
                </c:pt>
                <c:pt idx="54">
                  <c:v>0.94481079999999995</c:v>
                </c:pt>
                <c:pt idx="55">
                  <c:v>0.95199599999999995</c:v>
                </c:pt>
                <c:pt idx="56">
                  <c:v>0.9587618</c:v>
                </c:pt>
                <c:pt idx="57">
                  <c:v>0.96508360000000004</c:v>
                </c:pt>
                <c:pt idx="58">
                  <c:v>0.97093969999999996</c:v>
                </c:pt>
                <c:pt idx="59">
                  <c:v>0.97631230000000002</c:v>
                </c:pt>
                <c:pt idx="60">
                  <c:v>0.9811877</c:v>
                </c:pt>
                <c:pt idx="61">
                  <c:v>0.98555729999999997</c:v>
                </c:pt>
                <c:pt idx="62">
                  <c:v>0.98941769999999996</c:v>
                </c:pt>
                <c:pt idx="63">
                  <c:v>0.99277119999999996</c:v>
                </c:pt>
                <c:pt idx="64">
                  <c:v>0.99562519999999999</c:v>
                </c:pt>
                <c:pt idx="65">
                  <c:v>0.99799300000000002</c:v>
                </c:pt>
                <c:pt idx="66">
                  <c:v>0.99989329999999998</c:v>
                </c:pt>
                <c:pt idx="67">
                  <c:v>1.00135</c:v>
                </c:pt>
                <c:pt idx="68">
                  <c:v>1.0023899999999999</c:v>
                </c:pt>
                <c:pt idx="69">
                  <c:v>1.003047</c:v>
                </c:pt>
                <c:pt idx="70">
                  <c:v>1.0033570000000001</c:v>
                </c:pt>
                <c:pt idx="71">
                  <c:v>1.0033589999999999</c:v>
                </c:pt>
                <c:pt idx="72">
                  <c:v>1.003093</c:v>
                </c:pt>
                <c:pt idx="73">
                  <c:v>1.0026010000000001</c:v>
                </c:pt>
                <c:pt idx="74">
                  <c:v>1.0019279999999999</c:v>
                </c:pt>
                <c:pt idx="75">
                  <c:v>1.0011159999999999</c:v>
                </c:pt>
                <c:pt idx="76">
                  <c:v>1.0002070000000001</c:v>
                </c:pt>
                <c:pt idx="77">
                  <c:v>0.99924159999999995</c:v>
                </c:pt>
                <c:pt idx="78">
                  <c:v>0.9982586</c:v>
                </c:pt>
                <c:pt idx="79">
                  <c:v>0.99729369999999995</c:v>
                </c:pt>
                <c:pt idx="80">
                  <c:v>0.99637920000000002</c:v>
                </c:pt>
                <c:pt idx="81">
                  <c:v>0.99554399999999998</c:v>
                </c:pt>
                <c:pt idx="82">
                  <c:v>0.99481269999999999</c:v>
                </c:pt>
                <c:pt idx="83">
                  <c:v>0.99420589999999998</c:v>
                </c:pt>
                <c:pt idx="84">
                  <c:v>0.99373940000000005</c:v>
                </c:pt>
                <c:pt idx="85">
                  <c:v>0.99342490000000006</c:v>
                </c:pt>
                <c:pt idx="86">
                  <c:v>0.99326930000000002</c:v>
                </c:pt>
                <c:pt idx="87">
                  <c:v>0.99327529999999997</c:v>
                </c:pt>
                <c:pt idx="88">
                  <c:v>0.99344149999999998</c:v>
                </c:pt>
                <c:pt idx="89">
                  <c:v>0.99376229999999999</c:v>
                </c:pt>
                <c:pt idx="90">
                  <c:v>0.99422900000000003</c:v>
                </c:pt>
                <c:pt idx="91">
                  <c:v>0.99482919999999997</c:v>
                </c:pt>
                <c:pt idx="92">
                  <c:v>0.99554830000000005</c:v>
                </c:pt>
                <c:pt idx="93">
                  <c:v>0.9963689</c:v>
                </c:pt>
                <c:pt idx="94">
                  <c:v>0.99727239999999995</c:v>
                </c:pt>
                <c:pt idx="95">
                  <c:v>0.99823839999999997</c:v>
                </c:pt>
                <c:pt idx="96">
                  <c:v>0.99924599999999997</c:v>
                </c:pt>
                <c:pt idx="97">
                  <c:v>1.0002740000000001</c:v>
                </c:pt>
                <c:pt idx="98">
                  <c:v>1.0013019999999999</c:v>
                </c:pt>
                <c:pt idx="99">
                  <c:v>1.0023089999999999</c:v>
                </c:pt>
                <c:pt idx="100">
                  <c:v>1.0032760000000001</c:v>
                </c:pt>
                <c:pt idx="101">
                  <c:v>1.0041850000000001</c:v>
                </c:pt>
                <c:pt idx="102">
                  <c:v>1.0050209999999999</c:v>
                </c:pt>
                <c:pt idx="103">
                  <c:v>1.005771</c:v>
                </c:pt>
                <c:pt idx="104">
                  <c:v>1.006421</c:v>
                </c:pt>
                <c:pt idx="105">
                  <c:v>1.0069650000000001</c:v>
                </c:pt>
                <c:pt idx="106">
                  <c:v>1.0073939999999999</c:v>
                </c:pt>
                <c:pt idx="107">
                  <c:v>1.0077069999999999</c:v>
                </c:pt>
                <c:pt idx="108">
                  <c:v>1.0079009999999999</c:v>
                </c:pt>
                <c:pt idx="109">
                  <c:v>1.007978</c:v>
                </c:pt>
                <c:pt idx="110">
                  <c:v>1.0079419999999999</c:v>
                </c:pt>
                <c:pt idx="111">
                  <c:v>1.0077989999999999</c:v>
                </c:pt>
                <c:pt idx="112">
                  <c:v>1.007558</c:v>
                </c:pt>
                <c:pt idx="113">
                  <c:v>1.0072270000000001</c:v>
                </c:pt>
                <c:pt idx="114">
                  <c:v>1.0068189999999999</c:v>
                </c:pt>
                <c:pt idx="115">
                  <c:v>1.0063470000000001</c:v>
                </c:pt>
                <c:pt idx="116">
                  <c:v>1.005822</c:v>
                </c:pt>
                <c:pt idx="117">
                  <c:v>1.00526</c:v>
                </c:pt>
                <c:pt idx="118">
                  <c:v>1.0046740000000001</c:v>
                </c:pt>
                <c:pt idx="119">
                  <c:v>1.0040789999999999</c:v>
                </c:pt>
                <c:pt idx="120">
                  <c:v>1.0034879999999999</c:v>
                </c:pt>
                <c:pt idx="121">
                  <c:v>1.002915</c:v>
                </c:pt>
                <c:pt idx="122">
                  <c:v>1.00237</c:v>
                </c:pt>
                <c:pt idx="123">
                  <c:v>1.001865</c:v>
                </c:pt>
                <c:pt idx="124">
                  <c:v>1.0014099999999999</c:v>
                </c:pt>
                <c:pt idx="125">
                  <c:v>1.0010129999999999</c:v>
                </c:pt>
                <c:pt idx="126">
                  <c:v>1.0006790000000001</c:v>
                </c:pt>
                <c:pt idx="127">
                  <c:v>1.0004139999999999</c:v>
                </c:pt>
                <c:pt idx="128">
                  <c:v>1.000221</c:v>
                </c:pt>
                <c:pt idx="129">
                  <c:v>1.0001009999999999</c:v>
                </c:pt>
                <c:pt idx="130">
                  <c:v>1.0000530000000001</c:v>
                </c:pt>
                <c:pt idx="131">
                  <c:v>1.000076</c:v>
                </c:pt>
                <c:pt idx="132">
                  <c:v>1.0001660000000001</c:v>
                </c:pt>
                <c:pt idx="133">
                  <c:v>1.000318</c:v>
                </c:pt>
                <c:pt idx="134">
                  <c:v>1.000526</c:v>
                </c:pt>
                <c:pt idx="135">
                  <c:v>1.000783</c:v>
                </c:pt>
                <c:pt idx="136">
                  <c:v>1.001082</c:v>
                </c:pt>
                <c:pt idx="137">
                  <c:v>1.0014130000000001</c:v>
                </c:pt>
                <c:pt idx="138">
                  <c:v>1.0017670000000001</c:v>
                </c:pt>
                <c:pt idx="139">
                  <c:v>1.0021359999999999</c:v>
                </c:pt>
                <c:pt idx="140">
                  <c:v>1.0025109999999999</c:v>
                </c:pt>
                <c:pt idx="141">
                  <c:v>1.0028820000000001</c:v>
                </c:pt>
                <c:pt idx="142">
                  <c:v>1.0032399999999999</c:v>
                </c:pt>
                <c:pt idx="143">
                  <c:v>1.0035780000000001</c:v>
                </c:pt>
                <c:pt idx="144">
                  <c:v>1.003889</c:v>
                </c:pt>
                <c:pt idx="145">
                  <c:v>1.004165</c:v>
                </c:pt>
                <c:pt idx="146">
                  <c:v>1.004402</c:v>
                </c:pt>
                <c:pt idx="147">
                  <c:v>1.0045949999999999</c:v>
                </c:pt>
                <c:pt idx="148">
                  <c:v>1.00474</c:v>
                </c:pt>
                <c:pt idx="149">
                  <c:v>1.0048349999999999</c:v>
                </c:pt>
                <c:pt idx="150">
                  <c:v>1.00488</c:v>
                </c:pt>
                <c:pt idx="151">
                  <c:v>1.0048729999999999</c:v>
                </c:pt>
                <c:pt idx="152">
                  <c:v>1.0048170000000001</c:v>
                </c:pt>
                <c:pt idx="153">
                  <c:v>1.004713</c:v>
                </c:pt>
                <c:pt idx="154">
                  <c:v>1.004564</c:v>
                </c:pt>
                <c:pt idx="155">
                  <c:v>1.0043740000000001</c:v>
                </c:pt>
                <c:pt idx="156">
                  <c:v>1.004148</c:v>
                </c:pt>
                <c:pt idx="157">
                  <c:v>1.0038910000000001</c:v>
                </c:pt>
                <c:pt idx="158">
                  <c:v>1.0036080000000001</c:v>
                </c:pt>
                <c:pt idx="159">
                  <c:v>1.003306</c:v>
                </c:pt>
                <c:pt idx="160">
                  <c:v>1.002991</c:v>
                </c:pt>
                <c:pt idx="161">
                  <c:v>1.0026679999999999</c:v>
                </c:pt>
                <c:pt idx="162">
                  <c:v>1.002345</c:v>
                </c:pt>
                <c:pt idx="163">
                  <c:v>1.0020260000000001</c:v>
                </c:pt>
                <c:pt idx="164">
                  <c:v>1.0017180000000001</c:v>
                </c:pt>
                <c:pt idx="165">
                  <c:v>1.0014259999999999</c:v>
                </c:pt>
                <c:pt idx="166">
                  <c:v>1.0011540000000001</c:v>
                </c:pt>
                <c:pt idx="167">
                  <c:v>1.000907</c:v>
                </c:pt>
                <c:pt idx="168">
                  <c:v>1.000688</c:v>
                </c:pt>
                <c:pt idx="169">
                  <c:v>1.000499</c:v>
                </c:pt>
                <c:pt idx="170">
                  <c:v>1.000343</c:v>
                </c:pt>
                <c:pt idx="171">
                  <c:v>1.0002200000000001</c:v>
                </c:pt>
                <c:pt idx="172">
                  <c:v>1.000132</c:v>
                </c:pt>
                <c:pt idx="173">
                  <c:v>1.000078</c:v>
                </c:pt>
                <c:pt idx="174">
                  <c:v>1.0000560000000001</c:v>
                </c:pt>
                <c:pt idx="175">
                  <c:v>1.0000659999999999</c:v>
                </c:pt>
                <c:pt idx="176">
                  <c:v>1.000105</c:v>
                </c:pt>
                <c:pt idx="177">
                  <c:v>1.00017</c:v>
                </c:pt>
                <c:pt idx="178">
                  <c:v>1.0002580000000001</c:v>
                </c:pt>
                <c:pt idx="179">
                  <c:v>1.0003660000000001</c:v>
                </c:pt>
                <c:pt idx="180">
                  <c:v>1.0004900000000001</c:v>
                </c:pt>
                <c:pt idx="181">
                  <c:v>1.000626</c:v>
                </c:pt>
                <c:pt idx="182">
                  <c:v>1.0007699999999999</c:v>
                </c:pt>
                <c:pt idx="183">
                  <c:v>1.000918</c:v>
                </c:pt>
                <c:pt idx="184">
                  <c:v>1.0010669999999999</c:v>
                </c:pt>
                <c:pt idx="185">
                  <c:v>1.0012110000000001</c:v>
                </c:pt>
                <c:pt idx="186">
                  <c:v>1.0013479999999999</c:v>
                </c:pt>
                <c:pt idx="187">
                  <c:v>1.0014749999999999</c:v>
                </c:pt>
                <c:pt idx="188">
                  <c:v>1.0015890000000001</c:v>
                </c:pt>
                <c:pt idx="189">
                  <c:v>1.001687</c:v>
                </c:pt>
                <c:pt idx="190">
                  <c:v>1.001768</c:v>
                </c:pt>
                <c:pt idx="191">
                  <c:v>1.0018290000000001</c:v>
                </c:pt>
                <c:pt idx="192">
                  <c:v>1.001871</c:v>
                </c:pt>
                <c:pt idx="193">
                  <c:v>1.001892</c:v>
                </c:pt>
                <c:pt idx="194">
                  <c:v>1.001892</c:v>
                </c:pt>
                <c:pt idx="195">
                  <c:v>1.001871</c:v>
                </c:pt>
                <c:pt idx="196">
                  <c:v>1.0018320000000001</c:v>
                </c:pt>
                <c:pt idx="197">
                  <c:v>1.0017739999999999</c:v>
                </c:pt>
                <c:pt idx="198">
                  <c:v>1.0016989999999999</c:v>
                </c:pt>
                <c:pt idx="199">
                  <c:v>1.001609</c:v>
                </c:pt>
                <c:pt idx="200">
                  <c:v>1.0015069999999999</c:v>
                </c:pt>
              </c:numCache>
            </c:numRef>
          </c:yVal>
          <c:smooth val="0"/>
        </c:ser>
        <c:ser>
          <c:idx val="2"/>
          <c:order val="2"/>
          <c:tx>
            <c:v>MrB_z</c:v>
          </c:tx>
          <c:spPr>
            <a:ln w="19050" cap="rnd">
              <a:solidFill>
                <a:schemeClr val="accent3"/>
              </a:solidFill>
              <a:round/>
            </a:ln>
            <a:effectLst/>
          </c:spPr>
          <c:marker>
            <c:symbol val="none"/>
          </c:marker>
          <c:xVal>
            <c:numRef>
              <c:f>TimeSeries!$A$6:$A$206</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TimeSeries!$AF$6:$AF$206</c:f>
              <c:numCache>
                <c:formatCode>0.00E+00</c:formatCode>
                <c:ptCount val="201"/>
                <c:pt idx="0">
                  <c:v>0</c:v>
                </c:pt>
                <c:pt idx="1">
                  <c:v>2.3908699999999998E-3</c:v>
                </c:pt>
                <c:pt idx="2">
                  <c:v>9.3654940000000002E-3</c:v>
                </c:pt>
                <c:pt idx="3">
                  <c:v>2.0355680000000001E-2</c:v>
                </c:pt>
                <c:pt idx="4">
                  <c:v>3.4842329999999998E-2</c:v>
                </c:pt>
                <c:pt idx="5">
                  <c:v>5.2350109999999998E-2</c:v>
                </c:pt>
                <c:pt idx="6">
                  <c:v>7.2442779999999998E-2</c:v>
                </c:pt>
                <c:pt idx="7">
                  <c:v>9.4719319999999996E-2</c:v>
                </c:pt>
                <c:pt idx="8">
                  <c:v>0.1188106</c:v>
                </c:pt>
                <c:pt idx="9">
                  <c:v>0.14437700000000001</c:v>
                </c:pt>
                <c:pt idx="10">
                  <c:v>0.17110590000000001</c:v>
                </c:pt>
                <c:pt idx="11">
                  <c:v>0.19870989999999999</c:v>
                </c:pt>
                <c:pt idx="12">
                  <c:v>0.22692619999999999</c:v>
                </c:pt>
                <c:pt idx="13">
                  <c:v>0.25551449999999998</c:v>
                </c:pt>
                <c:pt idx="14">
                  <c:v>0.28425679999999998</c:v>
                </c:pt>
                <c:pt idx="15">
                  <c:v>0.31295669999999998</c:v>
                </c:pt>
                <c:pt idx="16">
                  <c:v>0.34143869999999998</c:v>
                </c:pt>
                <c:pt idx="17">
                  <c:v>0.36954759999999998</c:v>
                </c:pt>
                <c:pt idx="18">
                  <c:v>0.39714860000000002</c:v>
                </c:pt>
                <c:pt idx="19">
                  <c:v>0.42412610000000001</c:v>
                </c:pt>
                <c:pt idx="20">
                  <c:v>0.4503839</c:v>
                </c:pt>
                <c:pt idx="21">
                  <c:v>0.47584419999999999</c:v>
                </c:pt>
                <c:pt idx="22">
                  <c:v>0.50044659999999996</c:v>
                </c:pt>
                <c:pt idx="23">
                  <c:v>0.52414799999999995</c:v>
                </c:pt>
                <c:pt idx="24">
                  <c:v>0.54692090000000004</c:v>
                </c:pt>
                <c:pt idx="25">
                  <c:v>0.5687527</c:v>
                </c:pt>
                <c:pt idx="26">
                  <c:v>0.58964399999999995</c:v>
                </c:pt>
                <c:pt idx="27">
                  <c:v>0.60960760000000003</c:v>
                </c:pt>
                <c:pt idx="28">
                  <c:v>0.62866690000000003</c:v>
                </c:pt>
                <c:pt idx="29">
                  <c:v>0.64685420000000005</c:v>
                </c:pt>
                <c:pt idx="30">
                  <c:v>0.66420939999999995</c:v>
                </c:pt>
                <c:pt idx="31">
                  <c:v>0.68077790000000005</c:v>
                </c:pt>
                <c:pt idx="32">
                  <c:v>0.69660940000000005</c:v>
                </c:pt>
                <c:pt idx="33">
                  <c:v>0.71175619999999995</c:v>
                </c:pt>
                <c:pt idx="34">
                  <c:v>0.72627149999999996</c:v>
                </c:pt>
                <c:pt idx="35">
                  <c:v>0.74020830000000004</c:v>
                </c:pt>
                <c:pt idx="36">
                  <c:v>0.7536178</c:v>
                </c:pt>
                <c:pt idx="37">
                  <c:v>0.76654840000000002</c:v>
                </c:pt>
                <c:pt idx="38">
                  <c:v>0.77904490000000004</c:v>
                </c:pt>
                <c:pt idx="39">
                  <c:v>0.79114700000000004</c:v>
                </c:pt>
                <c:pt idx="40">
                  <c:v>0.80288950000000003</c:v>
                </c:pt>
                <c:pt idx="41">
                  <c:v>0.81430130000000001</c:v>
                </c:pt>
                <c:pt idx="42">
                  <c:v>0.82540519999999995</c:v>
                </c:pt>
                <c:pt idx="43">
                  <c:v>0.83621809999999996</c:v>
                </c:pt>
                <c:pt idx="44">
                  <c:v>0.84675049999999996</c:v>
                </c:pt>
                <c:pt idx="45">
                  <c:v>0.85700739999999997</c:v>
                </c:pt>
                <c:pt idx="46">
                  <c:v>0.86698819999999999</c:v>
                </c:pt>
                <c:pt idx="47">
                  <c:v>0.87668749999999995</c:v>
                </c:pt>
                <c:pt idx="48">
                  <c:v>0.88609570000000004</c:v>
                </c:pt>
                <c:pt idx="49">
                  <c:v>0.89519939999999998</c:v>
                </c:pt>
                <c:pt idx="50">
                  <c:v>0.90398250000000002</c:v>
                </c:pt>
                <c:pt idx="51">
                  <c:v>0.91242710000000005</c:v>
                </c:pt>
                <c:pt idx="52">
                  <c:v>0.92051380000000005</c:v>
                </c:pt>
                <c:pt idx="53">
                  <c:v>0.92822329999999997</c:v>
                </c:pt>
                <c:pt idx="54">
                  <c:v>0.93553629999999999</c:v>
                </c:pt>
                <c:pt idx="55">
                  <c:v>0.94243529999999998</c:v>
                </c:pt>
                <c:pt idx="56">
                  <c:v>0.94890410000000003</c:v>
                </c:pt>
                <c:pt idx="57">
                  <c:v>0.95492969999999999</c:v>
                </c:pt>
                <c:pt idx="58">
                  <c:v>0.96050170000000001</c:v>
                </c:pt>
                <c:pt idx="59">
                  <c:v>0.96561350000000001</c:v>
                </c:pt>
                <c:pt idx="60">
                  <c:v>0.97026230000000002</c:v>
                </c:pt>
                <c:pt idx="61">
                  <c:v>0.97444940000000002</c:v>
                </c:pt>
                <c:pt idx="62">
                  <c:v>0.97818020000000006</c:v>
                </c:pt>
                <c:pt idx="63">
                  <c:v>0.98146460000000002</c:v>
                </c:pt>
                <c:pt idx="64">
                  <c:v>0.98431619999999997</c:v>
                </c:pt>
                <c:pt idx="65">
                  <c:v>0.98675279999999999</c:v>
                </c:pt>
                <c:pt idx="66">
                  <c:v>0.98879589999999995</c:v>
                </c:pt>
                <c:pt idx="67">
                  <c:v>0.99047010000000002</c:v>
                </c:pt>
                <c:pt idx="68">
                  <c:v>0.99180299999999999</c:v>
                </c:pt>
                <c:pt idx="69">
                  <c:v>0.9928245</c:v>
                </c:pt>
                <c:pt idx="70">
                  <c:v>0.99356630000000001</c:v>
                </c:pt>
                <c:pt idx="71">
                  <c:v>0.99406170000000005</c:v>
                </c:pt>
                <c:pt idx="72">
                  <c:v>0.99434449999999996</c:v>
                </c:pt>
                <c:pt idx="73">
                  <c:v>0.99444880000000002</c:v>
                </c:pt>
                <c:pt idx="74">
                  <c:v>0.99440850000000003</c:v>
                </c:pt>
                <c:pt idx="75">
                  <c:v>0.99425629999999998</c:v>
                </c:pt>
                <c:pt idx="76">
                  <c:v>0.99402380000000001</c:v>
                </c:pt>
                <c:pt idx="77">
                  <c:v>0.99374070000000003</c:v>
                </c:pt>
                <c:pt idx="78">
                  <c:v>0.99343459999999995</c:v>
                </c:pt>
                <c:pt idx="79">
                  <c:v>0.99313039999999997</c:v>
                </c:pt>
                <c:pt idx="80">
                  <c:v>0.99285040000000002</c:v>
                </c:pt>
                <c:pt idx="81">
                  <c:v>0.99261370000000004</c:v>
                </c:pt>
                <c:pt idx="82">
                  <c:v>0.99243630000000005</c:v>
                </c:pt>
                <c:pt idx="83">
                  <c:v>0.99233090000000002</c:v>
                </c:pt>
                <c:pt idx="84">
                  <c:v>0.9923071</c:v>
                </c:pt>
                <c:pt idx="85">
                  <c:v>0.99237120000000001</c:v>
                </c:pt>
                <c:pt idx="86">
                  <c:v>0.99252640000000003</c:v>
                </c:pt>
                <c:pt idx="87">
                  <c:v>0.99277309999999996</c:v>
                </c:pt>
                <c:pt idx="88">
                  <c:v>0.99310880000000001</c:v>
                </c:pt>
                <c:pt idx="89">
                  <c:v>0.99352879999999999</c:v>
                </c:pt>
                <c:pt idx="90">
                  <c:v>0.99402619999999997</c:v>
                </c:pt>
                <c:pt idx="91">
                  <c:v>0.99459200000000003</c:v>
                </c:pt>
                <c:pt idx="92">
                  <c:v>0.99521590000000004</c:v>
                </c:pt>
                <c:pt idx="93">
                  <c:v>0.99588659999999996</c:v>
                </c:pt>
                <c:pt idx="94">
                  <c:v>0.99659160000000002</c:v>
                </c:pt>
                <c:pt idx="95">
                  <c:v>0.99731809999999999</c:v>
                </c:pt>
                <c:pt idx="96">
                  <c:v>0.99805339999999998</c:v>
                </c:pt>
                <c:pt idx="97">
                  <c:v>0.99878460000000002</c:v>
                </c:pt>
                <c:pt idx="98">
                  <c:v>0.99949940000000004</c:v>
                </c:pt>
                <c:pt idx="99">
                  <c:v>1.000186</c:v>
                </c:pt>
                <c:pt idx="100">
                  <c:v>1.0008349999999999</c:v>
                </c:pt>
                <c:pt idx="101">
                  <c:v>1.0014350000000001</c:v>
                </c:pt>
                <c:pt idx="102">
                  <c:v>1.0019800000000001</c:v>
                </c:pt>
                <c:pt idx="103">
                  <c:v>1.002462</c:v>
                </c:pt>
                <c:pt idx="104">
                  <c:v>1.0028760000000001</c:v>
                </c:pt>
                <c:pt idx="105">
                  <c:v>1.00322</c:v>
                </c:pt>
                <c:pt idx="106">
                  <c:v>1.00349</c:v>
                </c:pt>
                <c:pt idx="107">
                  <c:v>1.003687</c:v>
                </c:pt>
                <c:pt idx="108">
                  <c:v>1.003811</c:v>
                </c:pt>
                <c:pt idx="109">
                  <c:v>1.0038659999999999</c:v>
                </c:pt>
                <c:pt idx="110">
                  <c:v>1.0038549999999999</c:v>
                </c:pt>
                <c:pt idx="111">
                  <c:v>1.003784</c:v>
                </c:pt>
                <c:pt idx="112">
                  <c:v>1.003657</c:v>
                </c:pt>
                <c:pt idx="113">
                  <c:v>1.003482</c:v>
                </c:pt>
                <c:pt idx="114">
                  <c:v>1.0032669999999999</c:v>
                </c:pt>
                <c:pt idx="115">
                  <c:v>1.0030190000000001</c:v>
                </c:pt>
                <c:pt idx="116">
                  <c:v>1.0027459999999999</c:v>
                </c:pt>
                <c:pt idx="117">
                  <c:v>1.0024569999999999</c:v>
                </c:pt>
                <c:pt idx="118">
                  <c:v>1.002159</c:v>
                </c:pt>
                <c:pt idx="119">
                  <c:v>1.00186</c:v>
                </c:pt>
                <c:pt idx="120">
                  <c:v>1.001568</c:v>
                </c:pt>
                <c:pt idx="121">
                  <c:v>1.0012890000000001</c:v>
                </c:pt>
                <c:pt idx="122">
                  <c:v>1.0010300000000001</c:v>
                </c:pt>
                <c:pt idx="123">
                  <c:v>1.0007950000000001</c:v>
                </c:pt>
                <c:pt idx="124">
                  <c:v>1.000589</c:v>
                </c:pt>
                <c:pt idx="125">
                  <c:v>1.000416</c:v>
                </c:pt>
                <c:pt idx="126">
                  <c:v>1.000278</c:v>
                </c:pt>
                <c:pt idx="127">
                  <c:v>1.000176</c:v>
                </c:pt>
                <c:pt idx="128">
                  <c:v>1.0001119999999999</c:v>
                </c:pt>
                <c:pt idx="129">
                  <c:v>1.0000849999999999</c:v>
                </c:pt>
                <c:pt idx="130">
                  <c:v>1.000095</c:v>
                </c:pt>
                <c:pt idx="131">
                  <c:v>1.000138</c:v>
                </c:pt>
                <c:pt idx="132">
                  <c:v>1.000213</c:v>
                </c:pt>
                <c:pt idx="133">
                  <c:v>1.000316</c:v>
                </c:pt>
                <c:pt idx="134">
                  <c:v>1.0004440000000001</c:v>
                </c:pt>
                <c:pt idx="135">
                  <c:v>1.0005930000000001</c:v>
                </c:pt>
                <c:pt idx="136">
                  <c:v>1.000758</c:v>
                </c:pt>
                <c:pt idx="137">
                  <c:v>1.0009349999999999</c:v>
                </c:pt>
                <c:pt idx="138">
                  <c:v>1.001118</c:v>
                </c:pt>
                <c:pt idx="139">
                  <c:v>1.001304</c:v>
                </c:pt>
                <c:pt idx="140">
                  <c:v>1.0014879999999999</c:v>
                </c:pt>
                <c:pt idx="141">
                  <c:v>1.001665</c:v>
                </c:pt>
                <c:pt idx="142">
                  <c:v>1.0018320000000001</c:v>
                </c:pt>
                <c:pt idx="143">
                  <c:v>1.0019849999999999</c:v>
                </c:pt>
                <c:pt idx="144">
                  <c:v>1.0021199999999999</c:v>
                </c:pt>
                <c:pt idx="145">
                  <c:v>1.002237</c:v>
                </c:pt>
                <c:pt idx="146">
                  <c:v>1.0023310000000001</c:v>
                </c:pt>
                <c:pt idx="147">
                  <c:v>1.002402</c:v>
                </c:pt>
                <c:pt idx="148">
                  <c:v>1.0024489999999999</c:v>
                </c:pt>
                <c:pt idx="149">
                  <c:v>1.0024709999999999</c:v>
                </c:pt>
                <c:pt idx="150">
                  <c:v>1.0024679999999999</c:v>
                </c:pt>
                <c:pt idx="151">
                  <c:v>1.0024420000000001</c:v>
                </c:pt>
                <c:pt idx="152">
                  <c:v>1.0023919999999999</c:v>
                </c:pt>
                <c:pt idx="153">
                  <c:v>1.002321</c:v>
                </c:pt>
                <c:pt idx="154">
                  <c:v>1.0022310000000001</c:v>
                </c:pt>
                <c:pt idx="155">
                  <c:v>1.0021230000000001</c:v>
                </c:pt>
                <c:pt idx="156">
                  <c:v>1.0020009999999999</c:v>
                </c:pt>
                <c:pt idx="157">
                  <c:v>1.0018670000000001</c:v>
                </c:pt>
                <c:pt idx="158">
                  <c:v>1.0017229999999999</c:v>
                </c:pt>
                <c:pt idx="159">
                  <c:v>1.001573</c:v>
                </c:pt>
                <c:pt idx="160">
                  <c:v>1.00142</c:v>
                </c:pt>
                <c:pt idx="161">
                  <c:v>1.001266</c:v>
                </c:pt>
                <c:pt idx="162">
                  <c:v>1.0011140000000001</c:v>
                </c:pt>
                <c:pt idx="163">
                  <c:v>1.0009669999999999</c:v>
                </c:pt>
                <c:pt idx="164">
                  <c:v>1.0008269999999999</c:v>
                </c:pt>
                <c:pt idx="165">
                  <c:v>1.000696</c:v>
                </c:pt>
                <c:pt idx="166">
                  <c:v>1.0005759999999999</c:v>
                </c:pt>
                <c:pt idx="167">
                  <c:v>1.0004690000000001</c:v>
                </c:pt>
                <c:pt idx="168">
                  <c:v>1.000375</c:v>
                </c:pt>
                <c:pt idx="169">
                  <c:v>1.0002949999999999</c:v>
                </c:pt>
                <c:pt idx="170">
                  <c:v>1.00023</c:v>
                </c:pt>
                <c:pt idx="171">
                  <c:v>1.0001800000000001</c:v>
                </c:pt>
                <c:pt idx="172">
                  <c:v>1.0001450000000001</c:v>
                </c:pt>
                <c:pt idx="173">
                  <c:v>1.000124</c:v>
                </c:pt>
                <c:pt idx="174">
                  <c:v>1.0001169999999999</c:v>
                </c:pt>
                <c:pt idx="175">
                  <c:v>1.000122</c:v>
                </c:pt>
                <c:pt idx="176">
                  <c:v>1.0001389999999999</c:v>
                </c:pt>
                <c:pt idx="177">
                  <c:v>1.0001660000000001</c:v>
                </c:pt>
                <c:pt idx="178">
                  <c:v>1.000202</c:v>
                </c:pt>
                <c:pt idx="179">
                  <c:v>1.0002450000000001</c:v>
                </c:pt>
                <c:pt idx="180">
                  <c:v>1.0002930000000001</c:v>
                </c:pt>
                <c:pt idx="181">
                  <c:v>1.000345</c:v>
                </c:pt>
                <c:pt idx="182">
                  <c:v>1.000399</c:v>
                </c:pt>
                <c:pt idx="183">
                  <c:v>1.000454</c:v>
                </c:pt>
                <c:pt idx="184">
                  <c:v>1.000507</c:v>
                </c:pt>
                <c:pt idx="185">
                  <c:v>1.0005580000000001</c:v>
                </c:pt>
                <c:pt idx="186">
                  <c:v>1.000605</c:v>
                </c:pt>
                <c:pt idx="187">
                  <c:v>1.0006470000000001</c:v>
                </c:pt>
                <c:pt idx="188">
                  <c:v>1.0006839999999999</c:v>
                </c:pt>
                <c:pt idx="189">
                  <c:v>1.000713</c:v>
                </c:pt>
                <c:pt idx="190">
                  <c:v>1.0007360000000001</c:v>
                </c:pt>
                <c:pt idx="191">
                  <c:v>1.0007509999999999</c:v>
                </c:pt>
                <c:pt idx="192">
                  <c:v>1.000758</c:v>
                </c:pt>
                <c:pt idx="193">
                  <c:v>1.0007569999999999</c:v>
                </c:pt>
                <c:pt idx="194">
                  <c:v>1.0007490000000001</c:v>
                </c:pt>
                <c:pt idx="195">
                  <c:v>1.0007330000000001</c:v>
                </c:pt>
                <c:pt idx="196">
                  <c:v>1.0007109999999999</c:v>
                </c:pt>
                <c:pt idx="197">
                  <c:v>1.0006820000000001</c:v>
                </c:pt>
                <c:pt idx="198">
                  <c:v>1.000648</c:v>
                </c:pt>
                <c:pt idx="199">
                  <c:v>1.0006090000000001</c:v>
                </c:pt>
                <c:pt idx="200">
                  <c:v>1.0005660000000001</c:v>
                </c:pt>
              </c:numCache>
            </c:numRef>
          </c:yVal>
          <c:smooth val="0"/>
        </c:ser>
        <c:ser>
          <c:idx val="3"/>
          <c:order val="3"/>
          <c:tx>
            <c:v>MrF_z</c:v>
          </c:tx>
          <c:spPr>
            <a:ln w="19050" cap="rnd">
              <a:solidFill>
                <a:schemeClr val="accent4"/>
              </a:solidFill>
              <a:round/>
            </a:ln>
            <a:effectLst/>
          </c:spPr>
          <c:marker>
            <c:symbol val="none"/>
          </c:marker>
          <c:xVal>
            <c:numRef>
              <c:f>TimeSeries!$A$6:$A$206</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TimeSeries!$AT$6:$AT$206</c:f>
              <c:numCache>
                <c:formatCode>0.00E+00</c:formatCode>
                <c:ptCount val="201"/>
                <c:pt idx="0">
                  <c:v>0</c:v>
                </c:pt>
                <c:pt idx="1">
                  <c:v>2.3908699999999998E-3</c:v>
                </c:pt>
                <c:pt idx="2">
                  <c:v>9.3654930000000008E-3</c:v>
                </c:pt>
                <c:pt idx="3">
                  <c:v>2.0355669999999999E-2</c:v>
                </c:pt>
                <c:pt idx="4">
                  <c:v>3.4842310000000001E-2</c:v>
                </c:pt>
                <c:pt idx="5">
                  <c:v>5.2350059999999997E-2</c:v>
                </c:pt>
                <c:pt idx="6">
                  <c:v>7.2442670000000001E-2</c:v>
                </c:pt>
                <c:pt idx="7">
                  <c:v>9.4719109999999995E-2</c:v>
                </c:pt>
                <c:pt idx="8">
                  <c:v>0.11881029999999999</c:v>
                </c:pt>
                <c:pt idx="9">
                  <c:v>0.14437649999999999</c:v>
                </c:pt>
                <c:pt idx="10">
                  <c:v>0.17110520000000001</c:v>
                </c:pt>
                <c:pt idx="11">
                  <c:v>0.1987092</c:v>
                </c:pt>
                <c:pt idx="12">
                  <c:v>0.2269253</c:v>
                </c:pt>
                <c:pt idx="13">
                  <c:v>0.25551360000000001</c:v>
                </c:pt>
                <c:pt idx="14">
                  <c:v>0.28425600000000001</c:v>
                </c:pt>
                <c:pt idx="15">
                  <c:v>0.31295620000000002</c:v>
                </c:pt>
                <c:pt idx="16">
                  <c:v>0.34143849999999998</c:v>
                </c:pt>
                <c:pt idx="17">
                  <c:v>0.36954809999999999</c:v>
                </c:pt>
                <c:pt idx="18">
                  <c:v>0.39715</c:v>
                </c:pt>
                <c:pt idx="19">
                  <c:v>0.42412860000000002</c:v>
                </c:pt>
                <c:pt idx="20">
                  <c:v>0.4503878</c:v>
                </c:pt>
                <c:pt idx="21">
                  <c:v>0.47584969999999999</c:v>
                </c:pt>
                <c:pt idx="22">
                  <c:v>0.50045399999999995</c:v>
                </c:pt>
                <c:pt idx="23">
                  <c:v>0.52415750000000005</c:v>
                </c:pt>
                <c:pt idx="24">
                  <c:v>0.54693259999999999</c:v>
                </c:pt>
                <c:pt idx="25">
                  <c:v>0.56876669999999996</c:v>
                </c:pt>
                <c:pt idx="26">
                  <c:v>0.58966039999999997</c:v>
                </c:pt>
                <c:pt idx="27">
                  <c:v>0.60962640000000001</c:v>
                </c:pt>
                <c:pt idx="28">
                  <c:v>0.62868809999999997</c:v>
                </c:pt>
                <c:pt idx="29">
                  <c:v>0.6468777</c:v>
                </c:pt>
                <c:pt idx="30">
                  <c:v>0.66423500000000002</c:v>
                </c:pt>
                <c:pt idx="31">
                  <c:v>0.68080529999999995</c:v>
                </c:pt>
                <c:pt idx="32">
                  <c:v>0.69663839999999999</c:v>
                </c:pt>
                <c:pt idx="33">
                  <c:v>0.71178629999999998</c:v>
                </c:pt>
                <c:pt idx="34">
                  <c:v>0.72630229999999996</c:v>
                </c:pt>
                <c:pt idx="35">
                  <c:v>0.74023939999999999</c:v>
                </c:pt>
                <c:pt idx="36">
                  <c:v>0.75364869999999995</c:v>
                </c:pt>
                <c:pt idx="37">
                  <c:v>0.7665786</c:v>
                </c:pt>
                <c:pt idx="38">
                  <c:v>0.77907369999999998</c:v>
                </c:pt>
                <c:pt idx="39">
                  <c:v>0.79117409999999999</c:v>
                </c:pt>
                <c:pt idx="40">
                  <c:v>0.80291429999999997</c:v>
                </c:pt>
                <c:pt idx="41">
                  <c:v>0.81432340000000003</c:v>
                </c:pt>
                <c:pt idx="42">
                  <c:v>0.82542409999999999</c:v>
                </c:pt>
                <c:pt idx="43">
                  <c:v>0.83623340000000002</c:v>
                </c:pt>
                <c:pt idx="44">
                  <c:v>0.84676209999999996</c:v>
                </c:pt>
                <c:pt idx="45">
                  <c:v>0.85701490000000002</c:v>
                </c:pt>
                <c:pt idx="46">
                  <c:v>0.86699170000000003</c:v>
                </c:pt>
                <c:pt idx="47">
                  <c:v>0.87668690000000005</c:v>
                </c:pt>
                <c:pt idx="48">
                  <c:v>0.88609099999999996</c:v>
                </c:pt>
                <c:pt idx="49">
                  <c:v>0.89519079999999995</c:v>
                </c:pt>
                <c:pt idx="50">
                  <c:v>0.9039703</c:v>
                </c:pt>
                <c:pt idx="51">
                  <c:v>0.91241150000000004</c:v>
                </c:pt>
                <c:pt idx="52">
                  <c:v>0.92049539999999996</c:v>
                </c:pt>
                <c:pt idx="53">
                  <c:v>0.92820239999999998</c:v>
                </c:pt>
                <c:pt idx="54">
                  <c:v>0.93551359999999995</c:v>
                </c:pt>
                <c:pt idx="55">
                  <c:v>0.9424112</c:v>
                </c:pt>
                <c:pt idx="56">
                  <c:v>0.94887920000000003</c:v>
                </c:pt>
                <c:pt idx="57">
                  <c:v>0.95490459999999999</c:v>
                </c:pt>
                <c:pt idx="58">
                  <c:v>0.96047700000000003</c:v>
                </c:pt>
                <c:pt idx="59">
                  <c:v>0.9655897</c:v>
                </c:pt>
                <c:pt idx="60">
                  <c:v>0.97023990000000004</c:v>
                </c:pt>
                <c:pt idx="61">
                  <c:v>0.97442879999999998</c:v>
                </c:pt>
                <c:pt idx="62">
                  <c:v>0.97816190000000003</c:v>
                </c:pt>
                <c:pt idx="63">
                  <c:v>0.98144880000000001</c:v>
                </c:pt>
                <c:pt idx="64">
                  <c:v>0.98430320000000004</c:v>
                </c:pt>
                <c:pt idx="65">
                  <c:v>0.98674289999999998</c:v>
                </c:pt>
                <c:pt idx="66">
                  <c:v>0.98878900000000003</c:v>
                </c:pt>
                <c:pt idx="67">
                  <c:v>0.99046619999999996</c:v>
                </c:pt>
                <c:pt idx="68">
                  <c:v>0.99180199999999996</c:v>
                </c:pt>
                <c:pt idx="69">
                  <c:v>0.99282619999999999</c:v>
                </c:pt>
                <c:pt idx="70">
                  <c:v>0.99357050000000002</c:v>
                </c:pt>
                <c:pt idx="71">
                  <c:v>0.99406810000000001</c:v>
                </c:pt>
                <c:pt idx="72">
                  <c:v>0.99435280000000004</c:v>
                </c:pt>
                <c:pt idx="73">
                  <c:v>0.99445859999999997</c:v>
                </c:pt>
                <c:pt idx="74">
                  <c:v>0.99441919999999995</c:v>
                </c:pt>
                <c:pt idx="75">
                  <c:v>0.99426760000000003</c:v>
                </c:pt>
                <c:pt idx="76">
                  <c:v>0.99403529999999996</c:v>
                </c:pt>
                <c:pt idx="77">
                  <c:v>0.99375210000000003</c:v>
                </c:pt>
                <c:pt idx="78">
                  <c:v>0.99344540000000003</c:v>
                </c:pt>
                <c:pt idx="79">
                  <c:v>0.99314029999999998</c:v>
                </c:pt>
                <c:pt idx="80">
                  <c:v>0.99285900000000005</c:v>
                </c:pt>
                <c:pt idx="81">
                  <c:v>0.99262090000000003</c:v>
                </c:pt>
                <c:pt idx="82">
                  <c:v>0.99244180000000004</c:v>
                </c:pt>
                <c:pt idx="83">
                  <c:v>0.99233470000000001</c:v>
                </c:pt>
                <c:pt idx="84">
                  <c:v>0.99230910000000005</c:v>
                </c:pt>
                <c:pt idx="85">
                  <c:v>0.99237149999999996</c:v>
                </c:pt>
                <c:pt idx="86">
                  <c:v>0.99252510000000005</c:v>
                </c:pt>
                <c:pt idx="87">
                  <c:v>0.99277040000000005</c:v>
                </c:pt>
                <c:pt idx="88">
                  <c:v>0.99310500000000002</c:v>
                </c:pt>
                <c:pt idx="89">
                  <c:v>0.99352419999999997</c:v>
                </c:pt>
                <c:pt idx="90">
                  <c:v>0.99402109999999999</c:v>
                </c:pt>
                <c:pt idx="91">
                  <c:v>0.99458690000000005</c:v>
                </c:pt>
                <c:pt idx="92">
                  <c:v>0.99521130000000002</c:v>
                </c:pt>
                <c:pt idx="93">
                  <c:v>0.99588279999999996</c:v>
                </c:pt>
                <c:pt idx="94">
                  <c:v>0.99658919999999995</c:v>
                </c:pt>
                <c:pt idx="95">
                  <c:v>0.99731760000000003</c:v>
                </c:pt>
                <c:pt idx="96">
                  <c:v>0.99805509999999997</c:v>
                </c:pt>
                <c:pt idx="97">
                  <c:v>0.99878900000000004</c:v>
                </c:pt>
                <c:pt idx="98">
                  <c:v>0.99950680000000003</c:v>
                </c:pt>
                <c:pt idx="99">
                  <c:v>1.000197</c:v>
                </c:pt>
                <c:pt idx="100">
                  <c:v>1.0008490000000001</c:v>
                </c:pt>
                <c:pt idx="101">
                  <c:v>1.0014540000000001</c:v>
                </c:pt>
                <c:pt idx="102">
                  <c:v>1.0020020000000001</c:v>
                </c:pt>
                <c:pt idx="103">
                  <c:v>1.002488</c:v>
                </c:pt>
                <c:pt idx="104">
                  <c:v>1.002907</c:v>
                </c:pt>
                <c:pt idx="105">
                  <c:v>1.0032540000000001</c:v>
                </c:pt>
                <c:pt idx="106">
                  <c:v>1.003528</c:v>
                </c:pt>
                <c:pt idx="107">
                  <c:v>1.003728</c:v>
                </c:pt>
                <c:pt idx="108">
                  <c:v>1.0038560000000001</c:v>
                </c:pt>
                <c:pt idx="109">
                  <c:v>1.003914</c:v>
                </c:pt>
                <c:pt idx="110">
                  <c:v>1.003905</c:v>
                </c:pt>
                <c:pt idx="111">
                  <c:v>1.003835</c:v>
                </c:pt>
                <c:pt idx="112">
                  <c:v>1.0037100000000001</c:v>
                </c:pt>
                <c:pt idx="113">
                  <c:v>1.003536</c:v>
                </c:pt>
                <c:pt idx="114">
                  <c:v>1.0033209999999999</c:v>
                </c:pt>
                <c:pt idx="115">
                  <c:v>1.0030730000000001</c:v>
                </c:pt>
                <c:pt idx="116">
                  <c:v>1.0027999999999999</c:v>
                </c:pt>
                <c:pt idx="117">
                  <c:v>1.0025090000000001</c:v>
                </c:pt>
                <c:pt idx="118">
                  <c:v>1.00221</c:v>
                </c:pt>
                <c:pt idx="119">
                  <c:v>1.0019089999999999</c:v>
                </c:pt>
                <c:pt idx="120">
                  <c:v>1.001614</c:v>
                </c:pt>
                <c:pt idx="121">
                  <c:v>1.001333</c:v>
                </c:pt>
                <c:pt idx="122">
                  <c:v>1.001071</c:v>
                </c:pt>
                <c:pt idx="123">
                  <c:v>1.0008330000000001</c:v>
                </c:pt>
                <c:pt idx="124">
                  <c:v>1.000624</c:v>
                </c:pt>
                <c:pt idx="125">
                  <c:v>1.0004470000000001</c:v>
                </c:pt>
                <c:pt idx="126">
                  <c:v>1.0003059999999999</c:v>
                </c:pt>
                <c:pt idx="127">
                  <c:v>1.0002009999999999</c:v>
                </c:pt>
                <c:pt idx="128">
                  <c:v>1.0001340000000001</c:v>
                </c:pt>
                <c:pt idx="129">
                  <c:v>1.000105</c:v>
                </c:pt>
                <c:pt idx="130">
                  <c:v>1.000111</c:v>
                </c:pt>
                <c:pt idx="131">
                  <c:v>1.0001519999999999</c:v>
                </c:pt>
                <c:pt idx="132">
                  <c:v>1.0002249999999999</c:v>
                </c:pt>
                <c:pt idx="133">
                  <c:v>1.000327</c:v>
                </c:pt>
                <c:pt idx="134">
                  <c:v>1.000454</c:v>
                </c:pt>
                <c:pt idx="135">
                  <c:v>1.000602</c:v>
                </c:pt>
                <c:pt idx="136">
                  <c:v>1.000767</c:v>
                </c:pt>
                <c:pt idx="137">
                  <c:v>1.0009429999999999</c:v>
                </c:pt>
                <c:pt idx="138">
                  <c:v>1.0011270000000001</c:v>
                </c:pt>
                <c:pt idx="139">
                  <c:v>1.0013129999999999</c:v>
                </c:pt>
                <c:pt idx="140">
                  <c:v>1.001498</c:v>
                </c:pt>
                <c:pt idx="141">
                  <c:v>1.001676</c:v>
                </c:pt>
                <c:pt idx="142">
                  <c:v>1.0018450000000001</c:v>
                </c:pt>
                <c:pt idx="143">
                  <c:v>1.0019990000000001</c:v>
                </c:pt>
                <c:pt idx="144">
                  <c:v>1.0021370000000001</c:v>
                </c:pt>
                <c:pt idx="145">
                  <c:v>1.0022549999999999</c:v>
                </c:pt>
                <c:pt idx="146">
                  <c:v>1.002351</c:v>
                </c:pt>
                <c:pt idx="147">
                  <c:v>1.002424</c:v>
                </c:pt>
                <c:pt idx="148">
                  <c:v>1.0024729999999999</c:v>
                </c:pt>
                <c:pt idx="149">
                  <c:v>1.002497</c:v>
                </c:pt>
                <c:pt idx="150">
                  <c:v>1.0024960000000001</c:v>
                </c:pt>
                <c:pt idx="151">
                  <c:v>1.00247</c:v>
                </c:pt>
                <c:pt idx="152">
                  <c:v>1.0024219999999999</c:v>
                </c:pt>
                <c:pt idx="153">
                  <c:v>1.0023519999999999</c:v>
                </c:pt>
                <c:pt idx="154">
                  <c:v>1.002262</c:v>
                </c:pt>
                <c:pt idx="155">
                  <c:v>1.0021549999999999</c:v>
                </c:pt>
                <c:pt idx="156">
                  <c:v>1.002033</c:v>
                </c:pt>
                <c:pt idx="157">
                  <c:v>1.001898</c:v>
                </c:pt>
                <c:pt idx="158">
                  <c:v>1.001754</c:v>
                </c:pt>
                <c:pt idx="159">
                  <c:v>1.0016039999999999</c:v>
                </c:pt>
                <c:pt idx="160">
                  <c:v>1.00145</c:v>
                </c:pt>
                <c:pt idx="161">
                  <c:v>1.001295</c:v>
                </c:pt>
                <c:pt idx="162">
                  <c:v>1.0011410000000001</c:v>
                </c:pt>
                <c:pt idx="163">
                  <c:v>1.000993</c:v>
                </c:pt>
                <c:pt idx="164">
                  <c:v>1.0008509999999999</c:v>
                </c:pt>
                <c:pt idx="165">
                  <c:v>1.000718</c:v>
                </c:pt>
                <c:pt idx="166">
                  <c:v>1.000596</c:v>
                </c:pt>
                <c:pt idx="167">
                  <c:v>1.000486</c:v>
                </c:pt>
                <c:pt idx="168">
                  <c:v>1.0003899999999999</c:v>
                </c:pt>
                <c:pt idx="169">
                  <c:v>1.000308</c:v>
                </c:pt>
                <c:pt idx="170">
                  <c:v>1.0002420000000001</c:v>
                </c:pt>
                <c:pt idx="171">
                  <c:v>1.0001899999999999</c:v>
                </c:pt>
                <c:pt idx="172">
                  <c:v>1.0001530000000001</c:v>
                </c:pt>
                <c:pt idx="173">
                  <c:v>1.00013</c:v>
                </c:pt>
                <c:pt idx="174">
                  <c:v>1.000122</c:v>
                </c:pt>
                <c:pt idx="175">
                  <c:v>1.0001260000000001</c:v>
                </c:pt>
                <c:pt idx="176">
                  <c:v>1.0001420000000001</c:v>
                </c:pt>
                <c:pt idx="177">
                  <c:v>1.0001690000000001</c:v>
                </c:pt>
                <c:pt idx="178">
                  <c:v>1.0002040000000001</c:v>
                </c:pt>
                <c:pt idx="179">
                  <c:v>1.0002470000000001</c:v>
                </c:pt>
                <c:pt idx="180">
                  <c:v>1.0002949999999999</c:v>
                </c:pt>
                <c:pt idx="181">
                  <c:v>1.0003470000000001</c:v>
                </c:pt>
                <c:pt idx="182">
                  <c:v>1.0004010000000001</c:v>
                </c:pt>
                <c:pt idx="183">
                  <c:v>1.000456</c:v>
                </c:pt>
                <c:pt idx="184">
                  <c:v>1.00051</c:v>
                </c:pt>
                <c:pt idx="185">
                  <c:v>1.000562</c:v>
                </c:pt>
                <c:pt idx="186">
                  <c:v>1.0006090000000001</c:v>
                </c:pt>
                <c:pt idx="187">
                  <c:v>1.000653</c:v>
                </c:pt>
                <c:pt idx="188">
                  <c:v>1.0006900000000001</c:v>
                </c:pt>
                <c:pt idx="189">
                  <c:v>1.000721</c:v>
                </c:pt>
                <c:pt idx="190">
                  <c:v>1.0007440000000001</c:v>
                </c:pt>
                <c:pt idx="191">
                  <c:v>1.0007600000000001</c:v>
                </c:pt>
                <c:pt idx="192">
                  <c:v>1.0007680000000001</c:v>
                </c:pt>
                <c:pt idx="193">
                  <c:v>1.0007680000000001</c:v>
                </c:pt>
                <c:pt idx="194">
                  <c:v>1.0007600000000001</c:v>
                </c:pt>
                <c:pt idx="195">
                  <c:v>1.000745</c:v>
                </c:pt>
                <c:pt idx="196">
                  <c:v>1.000723</c:v>
                </c:pt>
                <c:pt idx="197">
                  <c:v>1.0006949999999999</c:v>
                </c:pt>
                <c:pt idx="198">
                  <c:v>1.000661</c:v>
                </c:pt>
                <c:pt idx="199">
                  <c:v>1.0006219999999999</c:v>
                </c:pt>
                <c:pt idx="200">
                  <c:v>1.0005790000000001</c:v>
                </c:pt>
              </c:numCache>
            </c:numRef>
          </c:yVal>
          <c:smooth val="0"/>
        </c:ser>
        <c:dLbls>
          <c:showLegendKey val="0"/>
          <c:showVal val="0"/>
          <c:showCatName val="0"/>
          <c:showSerName val="0"/>
          <c:showPercent val="0"/>
          <c:showBubbleSize val="0"/>
        </c:dLbls>
        <c:axId val="756549664"/>
        <c:axId val="756532800"/>
      </c:scatterChart>
      <c:valAx>
        <c:axId val="756549664"/>
        <c:scaling>
          <c:orientation val="minMax"/>
        </c:scaling>
        <c:delete val="0"/>
        <c:axPos val="b"/>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56532800"/>
        <c:crosses val="autoZero"/>
        <c:crossBetween val="midCat"/>
      </c:valAx>
      <c:valAx>
        <c:axId val="75653280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565496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Multirate interp</a:t>
            </a:r>
            <a:r>
              <a:rPr lang="es-MX" baseline="0"/>
              <a:t> (Heu, 0.001)</a:t>
            </a:r>
            <a:endParaRPr lang="es-MX"/>
          </a:p>
        </c:rich>
      </c:tx>
      <c:overlay val="0"/>
    </c:title>
    <c:autoTitleDeleted val="0"/>
    <c:plotArea>
      <c:layout/>
      <c:barChart>
        <c:barDir val="col"/>
        <c:grouping val="clustered"/>
        <c:varyColors val="0"/>
        <c:ser>
          <c:idx val="0"/>
          <c:order val="0"/>
          <c:tx>
            <c:v>Frequency</c:v>
          </c:tx>
          <c:spPr>
            <a:ln>
              <a:solidFill>
                <a:schemeClr val="tx1"/>
              </a:solidFill>
            </a:ln>
          </c:spPr>
          <c:invertIfNegative val="0"/>
          <c:cat>
            <c:strRef>
              <c:f>Summ1!$D$52:$D$69</c:f>
              <c:strCach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More</c:v>
                </c:pt>
              </c:strCache>
            </c:strRef>
          </c:cat>
          <c:val>
            <c:numRef>
              <c:f>Summ1!$E$52:$E$69</c:f>
              <c:numCache>
                <c:formatCode>General</c:formatCode>
                <c:ptCount val="18"/>
                <c:pt idx="0">
                  <c:v>0</c:v>
                </c:pt>
                <c:pt idx="1">
                  <c:v>0</c:v>
                </c:pt>
                <c:pt idx="2">
                  <c:v>0</c:v>
                </c:pt>
                <c:pt idx="3">
                  <c:v>0</c:v>
                </c:pt>
                <c:pt idx="4">
                  <c:v>0</c:v>
                </c:pt>
                <c:pt idx="5">
                  <c:v>0</c:v>
                </c:pt>
                <c:pt idx="6">
                  <c:v>0</c:v>
                </c:pt>
                <c:pt idx="7">
                  <c:v>3</c:v>
                </c:pt>
                <c:pt idx="8">
                  <c:v>11</c:v>
                </c:pt>
                <c:pt idx="9">
                  <c:v>4</c:v>
                </c:pt>
                <c:pt idx="10">
                  <c:v>2</c:v>
                </c:pt>
                <c:pt idx="11">
                  <c:v>0</c:v>
                </c:pt>
                <c:pt idx="12">
                  <c:v>0</c:v>
                </c:pt>
                <c:pt idx="13">
                  <c:v>0</c:v>
                </c:pt>
                <c:pt idx="14">
                  <c:v>0</c:v>
                </c:pt>
                <c:pt idx="15">
                  <c:v>0</c:v>
                </c:pt>
                <c:pt idx="16">
                  <c:v>0</c:v>
                </c:pt>
                <c:pt idx="17">
                  <c:v>0</c:v>
                </c:pt>
              </c:numCache>
            </c:numRef>
          </c:val>
        </c:ser>
        <c:dLbls>
          <c:showLegendKey val="0"/>
          <c:showVal val="0"/>
          <c:showCatName val="0"/>
          <c:showSerName val="0"/>
          <c:showPercent val="0"/>
          <c:showBubbleSize val="0"/>
        </c:dLbls>
        <c:gapWidth val="0"/>
        <c:axId val="756554560"/>
        <c:axId val="756552928"/>
      </c:barChart>
      <c:catAx>
        <c:axId val="756554560"/>
        <c:scaling>
          <c:orientation val="minMax"/>
        </c:scaling>
        <c:delete val="0"/>
        <c:axPos val="b"/>
        <c:title>
          <c:tx>
            <c:rich>
              <a:bodyPr/>
              <a:lstStyle/>
              <a:p>
                <a:pPr>
                  <a:defRPr/>
                </a:pPr>
                <a:r>
                  <a:rPr lang="es-MX"/>
                  <a:t>Bin [ms]</a:t>
                </a:r>
              </a:p>
            </c:rich>
          </c:tx>
          <c:overlay val="0"/>
        </c:title>
        <c:numFmt formatCode="General" sourceLinked="1"/>
        <c:majorTickMark val="out"/>
        <c:minorTickMark val="none"/>
        <c:tickLblPos val="nextTo"/>
        <c:crossAx val="756552928"/>
        <c:crosses val="autoZero"/>
        <c:auto val="1"/>
        <c:lblAlgn val="ctr"/>
        <c:lblOffset val="100"/>
        <c:noMultiLvlLbl val="0"/>
      </c:catAx>
      <c:valAx>
        <c:axId val="756552928"/>
        <c:scaling>
          <c:orientation val="minMax"/>
        </c:scaling>
        <c:delete val="0"/>
        <c:axPos val="l"/>
        <c:title>
          <c:tx>
            <c:rich>
              <a:bodyPr/>
              <a:lstStyle/>
              <a:p>
                <a:pPr>
                  <a:defRPr/>
                </a:pPr>
                <a:r>
                  <a:rPr lang="es-MX"/>
                  <a:t>Frequency</a:t>
                </a:r>
              </a:p>
            </c:rich>
          </c:tx>
          <c:overlay val="0"/>
        </c:title>
        <c:numFmt formatCode="General" sourceLinked="1"/>
        <c:majorTickMark val="out"/>
        <c:minorTickMark val="none"/>
        <c:tickLblPos val="nextTo"/>
        <c:crossAx val="756554560"/>
        <c:crosses val="autoZero"/>
        <c:crossBetween val="between"/>
      </c:valAx>
    </c:plotArea>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v>MrI_Err_x</c:v>
          </c:tx>
          <c:spPr>
            <a:ln w="19050" cap="rnd">
              <a:solidFill>
                <a:schemeClr val="accent2"/>
              </a:solidFill>
              <a:round/>
            </a:ln>
            <a:effectLst/>
          </c:spPr>
          <c:marker>
            <c:symbol val="none"/>
          </c:marker>
          <c:xVal>
            <c:numRef>
              <c:f>TimeSeries!$A$6:$A$206</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TimeSeries!$B$212:$B$412</c:f>
              <c:numCache>
                <c:formatCode>0.00E+00</c:formatCode>
                <c:ptCount val="201"/>
                <c:pt idx="0">
                  <c:v>0</c:v>
                </c:pt>
                <c:pt idx="1">
                  <c:v>0.97609351644413112</c:v>
                </c:pt>
                <c:pt idx="2">
                  <c:v>0.8873873169536477</c:v>
                </c:pt>
                <c:pt idx="3">
                  <c:v>0.77885021570422486</c:v>
                </c:pt>
                <c:pt idx="4">
                  <c:v>0.67774441761652293</c:v>
                </c:pt>
                <c:pt idx="5">
                  <c:v>0.59132086844425047</c:v>
                </c:pt>
                <c:pt idx="6">
                  <c:v>0.51936463236694774</c:v>
                </c:pt>
                <c:pt idx="7">
                  <c:v>0.45968547433265822</c:v>
                </c:pt>
                <c:pt idx="8">
                  <c:v>0.40993996538990263</c:v>
                </c:pt>
                <c:pt idx="9">
                  <c:v>0.36812178260037792</c:v>
                </c:pt>
                <c:pt idx="10">
                  <c:v>0.33262805350393698</c:v>
                </c:pt>
                <c:pt idx="11">
                  <c:v>0.30220868168497561</c:v>
                </c:pt>
                <c:pt idx="12">
                  <c:v>0.27589164078453171</c:v>
                </c:pt>
                <c:pt idx="13">
                  <c:v>0.25292248331112999</c:v>
                </c:pt>
                <c:pt idx="14">
                  <c:v>0.2327072319922015</c:v>
                </c:pt>
                <c:pt idx="15">
                  <c:v>0.21477839994039474</c:v>
                </c:pt>
                <c:pt idx="16">
                  <c:v>0.19876207707591786</c:v>
                </c:pt>
                <c:pt idx="17">
                  <c:v>0.18435861845865356</c:v>
                </c:pt>
                <c:pt idx="18">
                  <c:v>0.17132367067607882</c:v>
                </c:pt>
                <c:pt idx="19">
                  <c:v>0.15945743122380718</c:v>
                </c:pt>
                <c:pt idx="20">
                  <c:v>0.14859459033296069</c:v>
                </c:pt>
                <c:pt idx="21">
                  <c:v>0.13859752882363352</c:v>
                </c:pt>
                <c:pt idx="22">
                  <c:v>0.1293502643842783</c:v>
                </c:pt>
                <c:pt idx="23">
                  <c:v>0.12075494766277206</c:v>
                </c:pt>
                <c:pt idx="24">
                  <c:v>0.11272875417809526</c:v>
                </c:pt>
                <c:pt idx="25">
                  <c:v>0.1051990862365777</c:v>
                </c:pt>
                <c:pt idx="26">
                  <c:v>9.8107682410098276E-2</c:v>
                </c:pt>
                <c:pt idx="27">
                  <c:v>9.1400811789446743E-2</c:v>
                </c:pt>
                <c:pt idx="28">
                  <c:v>8.5034653144608036E-2</c:v>
                </c:pt>
                <c:pt idx="29">
                  <c:v>7.8971620263649941E-2</c:v>
                </c:pt>
                <c:pt idx="30">
                  <c:v>7.318047675496947E-2</c:v>
                </c:pt>
                <c:pt idx="31">
                  <c:v>6.7633444521218763E-2</c:v>
                </c:pt>
                <c:pt idx="32">
                  <c:v>6.2308634708702959E-2</c:v>
                </c:pt>
                <c:pt idx="33">
                  <c:v>5.7187587069341468E-2</c:v>
                </c:pt>
                <c:pt idx="34">
                  <c:v>5.2254598909175914E-2</c:v>
                </c:pt>
                <c:pt idx="35">
                  <c:v>4.7498107226756868E-2</c:v>
                </c:pt>
                <c:pt idx="36">
                  <c:v>4.2907855780931148E-2</c:v>
                </c:pt>
                <c:pt idx="37">
                  <c:v>3.8475747878613568E-2</c:v>
                </c:pt>
                <c:pt idx="38">
                  <c:v>3.4195706552458918E-2</c:v>
                </c:pt>
                <c:pt idx="39">
                  <c:v>3.00630669429197E-2</c:v>
                </c:pt>
                <c:pt idx="40">
                  <c:v>2.6074092372964004E-2</c:v>
                </c:pt>
                <c:pt idx="41">
                  <c:v>2.2225531806599464E-2</c:v>
                </c:pt>
                <c:pt idx="42">
                  <c:v>1.8515484076349505E-2</c:v>
                </c:pt>
                <c:pt idx="43">
                  <c:v>1.4941803808708505E-2</c:v>
                </c:pt>
                <c:pt idx="44">
                  <c:v>1.1503414607294827E-2</c:v>
                </c:pt>
                <c:pt idx="45">
                  <c:v>8.1990910199098467E-3</c:v>
                </c:pt>
                <c:pt idx="46">
                  <c:v>5.0278381970553154E-3</c:v>
                </c:pt>
                <c:pt idx="47">
                  <c:v>1.988642509986318E-3</c:v>
                </c:pt>
                <c:pt idx="48">
                  <c:v>9.1944817687759927E-4</c:v>
                </c:pt>
                <c:pt idx="49">
                  <c:v>3.6973836460948025E-3</c:v>
                </c:pt>
                <c:pt idx="50">
                  <c:v>6.3456590769168974E-3</c:v>
                </c:pt>
                <c:pt idx="51">
                  <c:v>8.8652771509309409E-3</c:v>
                </c:pt>
                <c:pt idx="52">
                  <c:v>1.1257255225907174E-2</c:v>
                </c:pt>
                <c:pt idx="53">
                  <c:v>1.3522106858334111E-2</c:v>
                </c:pt>
                <c:pt idx="54">
                  <c:v>1.5660754301883892E-2</c:v>
                </c:pt>
                <c:pt idx="55">
                  <c:v>1.7673451551002146E-2</c:v>
                </c:pt>
                <c:pt idx="56">
                  <c:v>1.9560694853417018E-2</c:v>
                </c:pt>
                <c:pt idx="57">
                  <c:v>2.1322858652129698E-2</c:v>
                </c:pt>
                <c:pt idx="58">
                  <c:v>2.2959791324661069E-2</c:v>
                </c:pt>
                <c:pt idx="59">
                  <c:v>2.4471160326155043E-2</c:v>
                </c:pt>
                <c:pt idx="60">
                  <c:v>2.5856279382135781E-2</c:v>
                </c:pt>
                <c:pt idx="61">
                  <c:v>2.7114190864494212E-2</c:v>
                </c:pt>
                <c:pt idx="62">
                  <c:v>2.8242992858597927E-2</c:v>
                </c:pt>
                <c:pt idx="63">
                  <c:v>2.924194898742619E-2</c:v>
                </c:pt>
                <c:pt idx="64">
                  <c:v>3.010822368075209E-2</c:v>
                </c:pt>
                <c:pt idx="65">
                  <c:v>3.0838007051830429E-2</c:v>
                </c:pt>
                <c:pt idx="66">
                  <c:v>3.1432124586642365E-2</c:v>
                </c:pt>
                <c:pt idx="67">
                  <c:v>3.1883560905716368E-2</c:v>
                </c:pt>
                <c:pt idx="68">
                  <c:v>3.2189972629891317E-2</c:v>
                </c:pt>
                <c:pt idx="69">
                  <c:v>3.2349687732293617E-2</c:v>
                </c:pt>
                <c:pt idx="70">
                  <c:v>3.2357116792218241E-2</c:v>
                </c:pt>
                <c:pt idx="71">
                  <c:v>3.2209256264895028E-2</c:v>
                </c:pt>
                <c:pt idx="72">
                  <c:v>3.1902062477385008E-2</c:v>
                </c:pt>
                <c:pt idx="73">
                  <c:v>3.1432275993253163E-2</c:v>
                </c:pt>
                <c:pt idx="74">
                  <c:v>3.0798396283308431E-2</c:v>
                </c:pt>
                <c:pt idx="75">
                  <c:v>2.9996154578478332E-2</c:v>
                </c:pt>
                <c:pt idx="76">
                  <c:v>2.9024107593709266E-2</c:v>
                </c:pt>
                <c:pt idx="77">
                  <c:v>2.788009282698848E-2</c:v>
                </c:pt>
                <c:pt idx="78">
                  <c:v>2.6565089720206176E-2</c:v>
                </c:pt>
                <c:pt idx="79">
                  <c:v>2.5077653937511355E-2</c:v>
                </c:pt>
                <c:pt idx="80">
                  <c:v>2.3419771310229296E-2</c:v>
                </c:pt>
                <c:pt idx="81">
                  <c:v>2.1595254909678851E-2</c:v>
                </c:pt>
                <c:pt idx="82">
                  <c:v>1.9603935369718641E-2</c:v>
                </c:pt>
                <c:pt idx="83">
                  <c:v>1.7454584658508941E-2</c:v>
                </c:pt>
                <c:pt idx="84">
                  <c:v>1.515049671329026E-2</c:v>
                </c:pt>
                <c:pt idx="85">
                  <c:v>1.2700366101640988E-2</c:v>
                </c:pt>
                <c:pt idx="86">
                  <c:v>1.0111359108088457E-2</c:v>
                </c:pt>
                <c:pt idx="87">
                  <c:v>7.3966298902518827E-3</c:v>
                </c:pt>
                <c:pt idx="88">
                  <c:v>4.5662746724519435E-3</c:v>
                </c:pt>
                <c:pt idx="89">
                  <c:v>1.6341016437938275E-3</c:v>
                </c:pt>
                <c:pt idx="90">
                  <c:v>1.3848615582776834E-3</c:v>
                </c:pt>
                <c:pt idx="91">
                  <c:v>4.4744963209696837E-3</c:v>
                </c:pt>
                <c:pt idx="92">
                  <c:v>7.6168017403377896E-3</c:v>
                </c:pt>
                <c:pt idx="93">
                  <c:v>1.0792810013373512E-2</c:v>
                </c:pt>
                <c:pt idx="94">
                  <c:v>1.3982287322730585E-2</c:v>
                </c:pt>
                <c:pt idx="95">
                  <c:v>1.7164103276091514E-2</c:v>
                </c:pt>
                <c:pt idx="96">
                  <c:v>2.0316108345805418E-2</c:v>
                </c:pt>
                <c:pt idx="97">
                  <c:v>2.341547000967403E-2</c:v>
                </c:pt>
                <c:pt idx="98">
                  <c:v>2.6439176737508369E-2</c:v>
                </c:pt>
                <c:pt idx="99">
                  <c:v>2.9364112281443724E-2</c:v>
                </c:pt>
                <c:pt idx="100">
                  <c:v>3.2167189621204656E-2</c:v>
                </c:pt>
                <c:pt idx="101">
                  <c:v>3.4825573070654203E-2</c:v>
                </c:pt>
                <c:pt idx="102">
                  <c:v>3.7317626715659906E-2</c:v>
                </c:pt>
                <c:pt idx="103">
                  <c:v>3.9622604678701184E-2</c:v>
                </c:pt>
                <c:pt idx="104">
                  <c:v>4.1720820334134011E-2</c:v>
                </c:pt>
                <c:pt idx="105">
                  <c:v>4.3594672964334197E-2</c:v>
                </c:pt>
                <c:pt idx="106">
                  <c:v>4.5228434506655507E-2</c:v>
                </c:pt>
                <c:pt idx="107">
                  <c:v>4.6608232290606663E-2</c:v>
                </c:pt>
                <c:pt idx="108">
                  <c:v>4.7722883885095484E-2</c:v>
                </c:pt>
                <c:pt idx="109">
                  <c:v>4.8563706638691119E-2</c:v>
                </c:pt>
                <c:pt idx="110">
                  <c:v>4.9124460663441713E-2</c:v>
                </c:pt>
                <c:pt idx="111">
                  <c:v>4.9401985919790344E-2</c:v>
                </c:pt>
                <c:pt idx="112">
                  <c:v>4.9395465839298706E-2</c:v>
                </c:pt>
                <c:pt idx="113">
                  <c:v>4.9107210358914022E-2</c:v>
                </c:pt>
                <c:pt idx="114">
                  <c:v>4.8541936605939452E-2</c:v>
                </c:pt>
                <c:pt idx="115">
                  <c:v>4.7706898911798551E-2</c:v>
                </c:pt>
                <c:pt idx="116">
                  <c:v>4.6611679333490218E-2</c:v>
                </c:pt>
                <c:pt idx="117">
                  <c:v>4.526800031087562E-2</c:v>
                </c:pt>
                <c:pt idx="118">
                  <c:v>4.3689638177163287E-2</c:v>
                </c:pt>
                <c:pt idx="119">
                  <c:v>4.1891942064472734E-2</c:v>
                </c:pt>
                <c:pt idx="120">
                  <c:v>3.9891297695908934E-2</c:v>
                </c:pt>
                <c:pt idx="121">
                  <c:v>3.7705677645156546E-2</c:v>
                </c:pt>
                <c:pt idx="122">
                  <c:v>3.5353760152573528E-2</c:v>
                </c:pt>
                <c:pt idx="123">
                  <c:v>3.2854757105601033E-2</c:v>
                </c:pt>
                <c:pt idx="124">
                  <c:v>3.0228332523364172E-2</c:v>
                </c:pt>
                <c:pt idx="125">
                  <c:v>2.7493944541052282E-2</c:v>
                </c:pt>
                <c:pt idx="126">
                  <c:v>2.4671362987276329E-2</c:v>
                </c:pt>
                <c:pt idx="127">
                  <c:v>2.1780046214745451E-2</c:v>
                </c:pt>
                <c:pt idx="128">
                  <c:v>1.8838452315349915E-2</c:v>
                </c:pt>
                <c:pt idx="129">
                  <c:v>1.5865280479461744E-2</c:v>
                </c:pt>
                <c:pt idx="130">
                  <c:v>1.2877673491895027E-2</c:v>
                </c:pt>
                <c:pt idx="131">
                  <c:v>9.8928116266256763E-3</c:v>
                </c:pt>
                <c:pt idx="132">
                  <c:v>6.9264891864255235E-3</c:v>
                </c:pt>
                <c:pt idx="133">
                  <c:v>3.9937976219721052E-3</c:v>
                </c:pt>
                <c:pt idx="134">
                  <c:v>1.1087900835529386E-3</c:v>
                </c:pt>
                <c:pt idx="135">
                  <c:v>1.7152351006710469E-3</c:v>
                </c:pt>
                <c:pt idx="136">
                  <c:v>4.4656464136543002E-3</c:v>
                </c:pt>
                <c:pt idx="137">
                  <c:v>7.1322788580795255E-3</c:v>
                </c:pt>
                <c:pt idx="138">
                  <c:v>9.7036415346701023E-3</c:v>
                </c:pt>
                <c:pt idx="139">
                  <c:v>1.2169591942240035E-2</c:v>
                </c:pt>
                <c:pt idx="140">
                  <c:v>1.452255996653088E-2</c:v>
                </c:pt>
                <c:pt idx="141">
                  <c:v>1.6754126291958275E-2</c:v>
                </c:pt>
                <c:pt idx="142">
                  <c:v>1.8856949283778689E-2</c:v>
                </c:pt>
                <c:pt idx="143">
                  <c:v>2.0824660807893969E-2</c:v>
                </c:pt>
                <c:pt idx="144">
                  <c:v>2.2651736981873331E-2</c:v>
                </c:pt>
                <c:pt idx="145">
                  <c:v>2.433254283965736E-2</c:v>
                </c:pt>
                <c:pt idx="146">
                  <c:v>2.5862151131647818E-2</c:v>
                </c:pt>
                <c:pt idx="147">
                  <c:v>2.723631863964774E-2</c:v>
                </c:pt>
                <c:pt idx="148">
                  <c:v>2.8454332663704358E-2</c:v>
                </c:pt>
                <c:pt idx="149">
                  <c:v>2.9509291661581522E-2</c:v>
                </c:pt>
                <c:pt idx="150">
                  <c:v>3.040162444218843E-2</c:v>
                </c:pt>
                <c:pt idx="151">
                  <c:v>3.1127443120403064E-2</c:v>
                </c:pt>
                <c:pt idx="152">
                  <c:v>3.1688146722112433E-2</c:v>
                </c:pt>
                <c:pt idx="153">
                  <c:v>3.208088783744064E-2</c:v>
                </c:pt>
                <c:pt idx="154">
                  <c:v>3.2306177061578595E-2</c:v>
                </c:pt>
                <c:pt idx="155">
                  <c:v>3.2364998300147794E-2</c:v>
                </c:pt>
                <c:pt idx="156">
                  <c:v>3.2256028100829157E-2</c:v>
                </c:pt>
                <c:pt idx="157">
                  <c:v>3.1982278903578021E-2</c:v>
                </c:pt>
                <c:pt idx="158">
                  <c:v>3.1546450151057455E-2</c:v>
                </c:pt>
                <c:pt idx="159">
                  <c:v>3.0950809628174224E-2</c:v>
                </c:pt>
                <c:pt idx="160">
                  <c:v>3.0196460267516382E-2</c:v>
                </c:pt>
                <c:pt idx="161">
                  <c:v>2.9289945882741534E-2</c:v>
                </c:pt>
                <c:pt idx="162">
                  <c:v>2.8235710439849987E-2</c:v>
                </c:pt>
                <c:pt idx="163">
                  <c:v>2.7037105208195127E-2</c:v>
                </c:pt>
                <c:pt idx="164">
                  <c:v>2.5702181376533607E-2</c:v>
                </c:pt>
                <c:pt idx="165">
                  <c:v>2.4237035502379666E-2</c:v>
                </c:pt>
                <c:pt idx="166">
                  <c:v>2.2647827153722978E-2</c:v>
                </c:pt>
                <c:pt idx="167">
                  <c:v>2.0943646675515671E-2</c:v>
                </c:pt>
                <c:pt idx="168">
                  <c:v>1.9131831395771171E-2</c:v>
                </c:pt>
                <c:pt idx="169">
                  <c:v>1.7222790935966785E-2</c:v>
                </c:pt>
                <c:pt idx="170">
                  <c:v>1.5226232246632854E-2</c:v>
                </c:pt>
                <c:pt idx="171">
                  <c:v>1.3153100919443701E-2</c:v>
                </c:pt>
                <c:pt idx="172">
                  <c:v>1.101271348069377E-2</c:v>
                </c:pt>
                <c:pt idx="173">
                  <c:v>8.818650221502522E-3</c:v>
                </c:pt>
                <c:pt idx="174">
                  <c:v>6.5809352001275521E-3</c:v>
                </c:pt>
                <c:pt idx="175">
                  <c:v>4.3149184401851965E-3</c:v>
                </c:pt>
                <c:pt idx="176">
                  <c:v>2.0303859130748184E-3</c:v>
                </c:pt>
                <c:pt idx="177">
                  <c:v>2.5990746933389518E-4</c:v>
                </c:pt>
                <c:pt idx="178">
                  <c:v>2.541225270821059E-3</c:v>
                </c:pt>
                <c:pt idx="179">
                  <c:v>4.8009673993211462E-3</c:v>
                </c:pt>
                <c:pt idx="180">
                  <c:v>7.0264045644185206E-3</c:v>
                </c:pt>
                <c:pt idx="181">
                  <c:v>9.2043041344483448E-3</c:v>
                </c:pt>
                <c:pt idx="182">
                  <c:v>1.132187558260412E-2</c:v>
                </c:pt>
                <c:pt idx="183">
                  <c:v>1.3366820247757417E-2</c:v>
                </c:pt>
                <c:pt idx="184">
                  <c:v>1.5327073711917478E-2</c:v>
                </c:pt>
                <c:pt idx="185">
                  <c:v>1.7191162020778021E-2</c:v>
                </c:pt>
                <c:pt idx="186">
                  <c:v>1.894816140022557E-2</c:v>
                </c:pt>
                <c:pt idx="187">
                  <c:v>2.0588049076011007E-2</c:v>
                </c:pt>
                <c:pt idx="188">
                  <c:v>2.2101248661039914E-2</c:v>
                </c:pt>
                <c:pt idx="189">
                  <c:v>2.3479300105162759E-2</c:v>
                </c:pt>
                <c:pt idx="190">
                  <c:v>2.4714798100107845E-2</c:v>
                </c:pt>
                <c:pt idx="191">
                  <c:v>2.5801023219319607E-2</c:v>
                </c:pt>
                <c:pt idx="192">
                  <c:v>2.6732601330462645E-2</c:v>
                </c:pt>
                <c:pt idx="193">
                  <c:v>2.7505012086932647E-2</c:v>
                </c:pt>
                <c:pt idx="194">
                  <c:v>2.8115132472895155E-2</c:v>
                </c:pt>
                <c:pt idx="195">
                  <c:v>2.8560732382087641E-2</c:v>
                </c:pt>
                <c:pt idx="196">
                  <c:v>2.884089101963477E-2</c:v>
                </c:pt>
                <c:pt idx="197">
                  <c:v>2.8955905924017131E-2</c:v>
                </c:pt>
                <c:pt idx="198">
                  <c:v>2.8907066483396478E-2</c:v>
                </c:pt>
                <c:pt idx="199">
                  <c:v>2.8696953948089503E-2</c:v>
                </c:pt>
                <c:pt idx="200">
                  <c:v>2.8328800365733067E-2</c:v>
                </c:pt>
              </c:numCache>
            </c:numRef>
          </c:yVal>
          <c:smooth val="0"/>
        </c:ser>
        <c:ser>
          <c:idx val="0"/>
          <c:order val="1"/>
          <c:tx>
            <c:v>MrB_Err_x</c:v>
          </c:tx>
          <c:spPr>
            <a:ln w="19050" cap="rnd">
              <a:solidFill>
                <a:schemeClr val="accent1"/>
              </a:solidFill>
              <a:round/>
            </a:ln>
            <a:effectLst/>
          </c:spPr>
          <c:marker>
            <c:symbol val="none"/>
          </c:marker>
          <c:xVal>
            <c:numRef>
              <c:f>TimeSeries!$A$6:$A$206</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TimeSeries!$P$212:$P$412</c:f>
              <c:numCache>
                <c:formatCode>0.00E+00</c:formatCode>
                <c:ptCount val="201"/>
                <c:pt idx="0">
                  <c:v>0</c:v>
                </c:pt>
                <c:pt idx="1">
                  <c:v>0.21698078151726879</c:v>
                </c:pt>
                <c:pt idx="2">
                  <c:v>0.10926139887571849</c:v>
                </c:pt>
                <c:pt idx="3">
                  <c:v>7.1607648246970426E-2</c:v>
                </c:pt>
                <c:pt idx="4">
                  <c:v>5.2513989477489503E-2</c:v>
                </c:pt>
                <c:pt idx="5">
                  <c:v>4.1006493333235063E-2</c:v>
                </c:pt>
                <c:pt idx="6">
                  <c:v>3.3332875113491228E-2</c:v>
                </c:pt>
                <c:pt idx="7">
                  <c:v>2.7860970669448773E-2</c:v>
                </c:pt>
                <c:pt idx="8">
                  <c:v>2.376955408139576E-2</c:v>
                </c:pt>
                <c:pt idx="9">
                  <c:v>2.0598078406708131E-2</c:v>
                </c:pt>
                <c:pt idx="10">
                  <c:v>1.8069617874158797E-2</c:v>
                </c:pt>
                <c:pt idx="11">
                  <c:v>1.6007789494133007E-2</c:v>
                </c:pt>
                <c:pt idx="12">
                  <c:v>1.4294621933668839E-2</c:v>
                </c:pt>
                <c:pt idx="13">
                  <c:v>1.2849021386107575E-2</c:v>
                </c:pt>
                <c:pt idx="14">
                  <c:v>1.161200965380514E-2</c:v>
                </c:pt>
                <c:pt idx="15">
                  <c:v>1.0541548936560558E-2</c:v>
                </c:pt>
                <c:pt idx="16">
                  <c:v>9.6050982866019274E-3</c:v>
                </c:pt>
                <c:pt idx="17">
                  <c:v>8.7786777944899672E-3</c:v>
                </c:pt>
                <c:pt idx="18">
                  <c:v>8.0432177933781098E-3</c:v>
                </c:pt>
                <c:pt idx="19">
                  <c:v>7.3837340330348408E-3</c:v>
                </c:pt>
                <c:pt idx="20">
                  <c:v>6.7882851920112574E-3</c:v>
                </c:pt>
                <c:pt idx="21">
                  <c:v>6.2471333645372912E-3</c:v>
                </c:pt>
                <c:pt idx="22">
                  <c:v>5.7520179743877839E-3</c:v>
                </c:pt>
                <c:pt idx="23">
                  <c:v>5.2979883318861306E-3</c:v>
                </c:pt>
                <c:pt idx="24">
                  <c:v>4.8769891064151145E-3</c:v>
                </c:pt>
                <c:pt idx="25">
                  <c:v>4.4865462377777464E-3</c:v>
                </c:pt>
                <c:pt idx="26">
                  <c:v>4.1223905761253099E-3</c:v>
                </c:pt>
                <c:pt idx="27">
                  <c:v>3.7814508411391414E-3</c:v>
                </c:pt>
                <c:pt idx="28">
                  <c:v>3.4601041429276553E-3</c:v>
                </c:pt>
                <c:pt idx="29">
                  <c:v>3.1570167202667706E-3</c:v>
                </c:pt>
                <c:pt idx="30">
                  <c:v>2.8703996450483941E-3</c:v>
                </c:pt>
                <c:pt idx="31">
                  <c:v>2.5982342541391299E-3</c:v>
                </c:pt>
                <c:pt idx="32">
                  <c:v>2.3396813406419332E-3</c:v>
                </c:pt>
                <c:pt idx="33">
                  <c:v>2.092917739104702E-3</c:v>
                </c:pt>
                <c:pt idx="34">
                  <c:v>1.8576982785860853E-3</c:v>
                </c:pt>
                <c:pt idx="35">
                  <c:v>1.6330611906184424E-3</c:v>
                </c:pt>
                <c:pt idx="36">
                  <c:v>1.4187641924325949E-3</c:v>
                </c:pt>
                <c:pt idx="37">
                  <c:v>1.2135049618869215E-3</c:v>
                </c:pt>
                <c:pt idx="38">
                  <c:v>1.017566987183382E-3</c:v>
                </c:pt>
                <c:pt idx="39">
                  <c:v>8.3039538474992207E-4</c:v>
                </c:pt>
                <c:pt idx="40">
                  <c:v>6.5158317714231044E-4</c:v>
                </c:pt>
                <c:pt idx="41">
                  <c:v>4.8102479069876106E-4</c:v>
                </c:pt>
                <c:pt idx="42">
                  <c:v>3.1834171758227413E-4</c:v>
                </c:pt>
                <c:pt idx="43">
                  <c:v>1.6360766945917459E-4</c:v>
                </c:pt>
                <c:pt idx="44">
                  <c:v>1.6327045969380071E-5</c:v>
                </c:pt>
                <c:pt idx="45">
                  <c:v>1.2339096247623976E-4</c:v>
                </c:pt>
                <c:pt idx="46">
                  <c:v>2.5580078744268081E-4</c:v>
                </c:pt>
                <c:pt idx="47">
                  <c:v>3.8102671610507305E-4</c:v>
                </c:pt>
                <c:pt idx="48">
                  <c:v>4.992087773532484E-4</c:v>
                </c:pt>
                <c:pt idx="49">
                  <c:v>6.1048986092013182E-4</c:v>
                </c:pt>
                <c:pt idx="50">
                  <c:v>7.150055931787701E-4</c:v>
                </c:pt>
                <c:pt idx="51">
                  <c:v>8.1275613871959276E-4</c:v>
                </c:pt>
                <c:pt idx="52">
                  <c:v>9.0396927468020471E-4</c:v>
                </c:pt>
                <c:pt idx="53">
                  <c:v>9.8871885183609317E-4</c:v>
                </c:pt>
                <c:pt idx="54">
                  <c:v>1.0671616962240719E-3</c:v>
                </c:pt>
                <c:pt idx="55">
                  <c:v>1.1393030951450513E-3</c:v>
                </c:pt>
                <c:pt idx="56">
                  <c:v>1.2051156716378385E-3</c:v>
                </c:pt>
                <c:pt idx="57">
                  <c:v>1.2648513280361052E-3</c:v>
                </c:pt>
                <c:pt idx="58">
                  <c:v>1.3185994048007235E-3</c:v>
                </c:pt>
                <c:pt idx="59">
                  <c:v>1.3660954183674695E-3</c:v>
                </c:pt>
                <c:pt idx="60">
                  <c:v>1.4071444561707242E-3</c:v>
                </c:pt>
                <c:pt idx="61">
                  <c:v>1.4438809626663393E-3</c:v>
                </c:pt>
                <c:pt idx="62">
                  <c:v>1.472725341109934E-3</c:v>
                </c:pt>
                <c:pt idx="63">
                  <c:v>1.4960010185539622E-3</c:v>
                </c:pt>
                <c:pt idx="64">
                  <c:v>1.513009684982294E-3</c:v>
                </c:pt>
                <c:pt idx="65">
                  <c:v>1.5230284557857029E-3</c:v>
                </c:pt>
                <c:pt idx="66">
                  <c:v>1.529069274469282E-3</c:v>
                </c:pt>
                <c:pt idx="67">
                  <c:v>1.5265201244829656E-3</c:v>
                </c:pt>
                <c:pt idx="68">
                  <c:v>1.5182804890226036E-3</c:v>
                </c:pt>
                <c:pt idx="69">
                  <c:v>1.5043553739537004E-3</c:v>
                </c:pt>
                <c:pt idx="70">
                  <c:v>1.4837773368332294E-3</c:v>
                </c:pt>
                <c:pt idx="71">
                  <c:v>1.4555392592055961E-3</c:v>
                </c:pt>
                <c:pt idx="72">
                  <c:v>1.4213744282492293E-3</c:v>
                </c:pt>
                <c:pt idx="73">
                  <c:v>1.3801891769390229E-3</c:v>
                </c:pt>
                <c:pt idx="74">
                  <c:v>1.3327079284954732E-3</c:v>
                </c:pt>
                <c:pt idx="75">
                  <c:v>1.2796293461663491E-3</c:v>
                </c:pt>
                <c:pt idx="76">
                  <c:v>1.2188232781193552E-3</c:v>
                </c:pt>
                <c:pt idx="77">
                  <c:v>1.1509266700670362E-3</c:v>
                </c:pt>
                <c:pt idx="78">
                  <c:v>1.0775128090635962E-3</c:v>
                </c:pt>
                <c:pt idx="79">
                  <c:v>9.9732017784268405E-4</c:v>
                </c:pt>
                <c:pt idx="80">
                  <c:v>9.1000788354198676E-4</c:v>
                </c:pt>
                <c:pt idx="81">
                  <c:v>8.1908378387774881E-4</c:v>
                </c:pt>
                <c:pt idx="82">
                  <c:v>7.2135482491106568E-4</c:v>
                </c:pt>
                <c:pt idx="83">
                  <c:v>6.1844252453927809E-4</c:v>
                </c:pt>
                <c:pt idx="84">
                  <c:v>5.110463104829741E-4</c:v>
                </c:pt>
                <c:pt idx="85">
                  <c:v>3.9791488610562819E-4</c:v>
                </c:pt>
                <c:pt idx="86">
                  <c:v>2.8200332667302871E-4</c:v>
                </c:pt>
                <c:pt idx="87">
                  <c:v>1.6254319966496695E-4</c:v>
                </c:pt>
                <c:pt idx="88">
                  <c:v>4.0100923049476886E-5</c:v>
                </c:pt>
                <c:pt idx="89">
                  <c:v>8.4599267662310333E-5</c:v>
                </c:pt>
                <c:pt idx="90">
                  <c:v>2.1066707231836302E-4</c:v>
                </c:pt>
                <c:pt idx="91">
                  <c:v>3.375663891120602E-4</c:v>
                </c:pt>
                <c:pt idx="92">
                  <c:v>4.6438844953610304E-4</c:v>
                </c:pt>
                <c:pt idx="93">
                  <c:v>5.9037464536120226E-4</c:v>
                </c:pt>
                <c:pt idx="94">
                  <c:v>7.1471102122383089E-4</c:v>
                </c:pt>
                <c:pt idx="95">
                  <c:v>8.3653091069308435E-4</c:v>
                </c:pt>
                <c:pt idx="96">
                  <c:v>9.5480894876942774E-4</c:v>
                </c:pt>
                <c:pt idx="97">
                  <c:v>1.0689184711182469E-3</c:v>
                </c:pt>
                <c:pt idx="98">
                  <c:v>1.1776466514963294E-3</c:v>
                </c:pt>
                <c:pt idx="99">
                  <c:v>1.2805359885168725E-3</c:v>
                </c:pt>
                <c:pt idx="100">
                  <c:v>1.3764434778782886E-3</c:v>
                </c:pt>
                <c:pt idx="101">
                  <c:v>1.464555827642246E-3</c:v>
                </c:pt>
                <c:pt idx="102">
                  <c:v>1.5442950072548061E-3</c:v>
                </c:pt>
                <c:pt idx="103">
                  <c:v>1.6149862220260882E-3</c:v>
                </c:pt>
                <c:pt idx="104">
                  <c:v>1.6758646728840588E-3</c:v>
                </c:pt>
                <c:pt idx="105">
                  <c:v>1.7266622265008642E-3</c:v>
                </c:pt>
                <c:pt idx="106">
                  <c:v>1.7668058822775884E-3</c:v>
                </c:pt>
                <c:pt idx="107">
                  <c:v>1.7958867405467179E-3</c:v>
                </c:pt>
                <c:pt idx="108">
                  <c:v>1.8137818650116862E-3</c:v>
                </c:pt>
                <c:pt idx="109">
                  <c:v>1.8205423299783691E-3</c:v>
                </c:pt>
                <c:pt idx="110">
                  <c:v>1.8160417213628655E-3</c:v>
                </c:pt>
                <c:pt idx="111">
                  <c:v>1.8003267969275531E-3</c:v>
                </c:pt>
                <c:pt idx="112">
                  <c:v>1.7737308502189708E-3</c:v>
                </c:pt>
                <c:pt idx="113">
                  <c:v>1.7365194102860076E-3</c:v>
                </c:pt>
                <c:pt idx="114">
                  <c:v>1.6893488122672483E-3</c:v>
                </c:pt>
                <c:pt idx="115">
                  <c:v>1.6323310359486584E-3</c:v>
                </c:pt>
                <c:pt idx="116">
                  <c:v>1.5663016716802221E-3</c:v>
                </c:pt>
                <c:pt idx="117">
                  <c:v>1.4919969557997052E-3</c:v>
                </c:pt>
                <c:pt idx="118">
                  <c:v>1.4099344592239562E-3</c:v>
                </c:pt>
                <c:pt idx="119">
                  <c:v>1.321089942782676E-3</c:v>
                </c:pt>
                <c:pt idx="120">
                  <c:v>1.2260901729192993E-3</c:v>
                </c:pt>
                <c:pt idx="121">
                  <c:v>1.1257744798672052E-3</c:v>
                </c:pt>
                <c:pt idx="122">
                  <c:v>1.0210708668024471E-3</c:v>
                </c:pt>
                <c:pt idx="123">
                  <c:v>9.1265663313793116E-4</c:v>
                </c:pt>
                <c:pt idx="124">
                  <c:v>8.0150840249066291E-4</c:v>
                </c:pt>
                <c:pt idx="125">
                  <c:v>6.8823632762818939E-4</c:v>
                </c:pt>
                <c:pt idx="126">
                  <c:v>5.7374009681377942E-4</c:v>
                </c:pt>
                <c:pt idx="127">
                  <c:v>4.5887512180344453E-4</c:v>
                </c:pt>
                <c:pt idx="128">
                  <c:v>3.4402802056230302E-4</c:v>
                </c:pt>
                <c:pt idx="129">
                  <c:v>2.3029175870353436E-4</c:v>
                </c:pt>
                <c:pt idx="130">
                  <c:v>1.1797602463857942E-4</c:v>
                </c:pt>
                <c:pt idx="131">
                  <c:v>7.7780198758992382E-6</c:v>
                </c:pt>
                <c:pt idx="132">
                  <c:v>9.9848333469452393E-5</c:v>
                </c:pt>
                <c:pt idx="133">
                  <c:v>2.0417080696720331E-4</c:v>
                </c:pt>
                <c:pt idx="134">
                  <c:v>3.0489698033281241E-4</c:v>
                </c:pt>
                <c:pt idx="135">
                  <c:v>4.0165239756052769E-4</c:v>
                </c:pt>
                <c:pt idx="136">
                  <c:v>4.9388069407952479E-4</c:v>
                </c:pt>
                <c:pt idx="137">
                  <c:v>5.8084658389616773E-4</c:v>
                </c:pt>
                <c:pt idx="138">
                  <c:v>6.6430797792362819E-4</c:v>
                </c:pt>
                <c:pt idx="139">
                  <c:v>7.4106544374479965E-4</c:v>
                </c:pt>
                <c:pt idx="140">
                  <c:v>8.1229368864423805E-4</c:v>
                </c:pt>
                <c:pt idx="141">
                  <c:v>8.7816206417691827E-4</c:v>
                </c:pt>
                <c:pt idx="142">
                  <c:v>9.3786295005806979E-4</c:v>
                </c:pt>
                <c:pt idx="143">
                  <c:v>9.9252235584343807E-4</c:v>
                </c:pt>
                <c:pt idx="144">
                  <c:v>1.0403560244194427E-3</c:v>
                </c:pt>
                <c:pt idx="145">
                  <c:v>1.0824663402691926E-3</c:v>
                </c:pt>
                <c:pt idx="146">
                  <c:v>1.1180181056027582E-3</c:v>
                </c:pt>
                <c:pt idx="147">
                  <c:v>1.1461721082914437E-3</c:v>
                </c:pt>
                <c:pt idx="148">
                  <c:v>1.1698756082831338E-3</c:v>
                </c:pt>
                <c:pt idx="149">
                  <c:v>1.185404669529375E-3</c:v>
                </c:pt>
                <c:pt idx="150">
                  <c:v>1.195665006020815E-3</c:v>
                </c:pt>
                <c:pt idx="151">
                  <c:v>1.1997487318693065E-3</c:v>
                </c:pt>
                <c:pt idx="152">
                  <c:v>1.1976815297908175E-3</c:v>
                </c:pt>
                <c:pt idx="153">
                  <c:v>1.1885298394447572E-3</c:v>
                </c:pt>
                <c:pt idx="154">
                  <c:v>1.174170877172497E-3</c:v>
                </c:pt>
                <c:pt idx="155">
                  <c:v>1.1545810782430679E-3</c:v>
                </c:pt>
                <c:pt idx="156">
                  <c:v>1.1287819613481995E-3</c:v>
                </c:pt>
                <c:pt idx="157">
                  <c:v>1.0967238792528936E-3</c:v>
                </c:pt>
                <c:pt idx="158">
                  <c:v>1.061178247734257E-3</c:v>
                </c:pt>
                <c:pt idx="159">
                  <c:v>1.0182991284418364E-3</c:v>
                </c:pt>
                <c:pt idx="160">
                  <c:v>9.7178784336995709E-4</c:v>
                </c:pt>
                <c:pt idx="161">
                  <c:v>9.1967070284101145E-4</c:v>
                </c:pt>
                <c:pt idx="162">
                  <c:v>8.6375665653868434E-4</c:v>
                </c:pt>
                <c:pt idx="163">
                  <c:v>8.0396048291028657E-4</c:v>
                </c:pt>
                <c:pt idx="164">
                  <c:v>7.4115160614722628E-4</c:v>
                </c:pt>
                <c:pt idx="165">
                  <c:v>6.7333091624797417E-4</c:v>
                </c:pt>
                <c:pt idx="166">
                  <c:v>6.0328777404145581E-4</c:v>
                </c:pt>
                <c:pt idx="167">
                  <c:v>5.3095209364047624E-4</c:v>
                </c:pt>
                <c:pt idx="168">
                  <c:v>4.5528915220313497E-4</c:v>
                </c:pt>
                <c:pt idx="169">
                  <c:v>3.7817033608549244E-4</c:v>
                </c:pt>
                <c:pt idx="170">
                  <c:v>2.9954843317636209E-4</c:v>
                </c:pt>
                <c:pt idx="171">
                  <c:v>2.1938157899891676E-4</c:v>
                </c:pt>
                <c:pt idx="172">
                  <c:v>1.3861744338307839E-4</c:v>
                </c:pt>
                <c:pt idx="173">
                  <c:v>5.7238329548807537E-5</c:v>
                </c:pt>
                <c:pt idx="174">
                  <c:v>2.3775770706491084E-5</c:v>
                </c:pt>
                <c:pt idx="175">
                  <c:v>1.0342279736799323E-4</c:v>
                </c:pt>
                <c:pt idx="176">
                  <c:v>1.8167661562409359E-4</c:v>
                </c:pt>
                <c:pt idx="177">
                  <c:v>2.6000766496581384E-4</c:v>
                </c:pt>
                <c:pt idx="178">
                  <c:v>3.3557850133476407E-4</c:v>
                </c:pt>
                <c:pt idx="179">
                  <c:v>4.0873469061507674E-4</c:v>
                </c:pt>
                <c:pt idx="180">
                  <c:v>4.7901319635789628E-4</c:v>
                </c:pt>
                <c:pt idx="181">
                  <c:v>5.4614548299579196E-4</c:v>
                </c:pt>
                <c:pt idx="182">
                  <c:v>6.0975628402165681E-4</c:v>
                </c:pt>
                <c:pt idx="183">
                  <c:v>6.692611698165356E-4</c:v>
                </c:pt>
                <c:pt idx="184">
                  <c:v>7.2448024489195969E-4</c:v>
                </c:pt>
                <c:pt idx="185">
                  <c:v>7.7513147936416238E-4</c:v>
                </c:pt>
                <c:pt idx="186">
                  <c:v>8.2083107471684551E-4</c:v>
                </c:pt>
                <c:pt idx="187">
                  <c:v>8.6140303963724548E-4</c:v>
                </c:pt>
                <c:pt idx="188">
                  <c:v>8.9677976889679248E-4</c:v>
                </c:pt>
                <c:pt idx="189">
                  <c:v>9.2648570266470388E-4</c:v>
                </c:pt>
                <c:pt idx="190">
                  <c:v>9.5056915769646446E-4</c:v>
                </c:pt>
                <c:pt idx="191">
                  <c:v>9.6898368387027982E-4</c:v>
                </c:pt>
                <c:pt idx="192">
                  <c:v>9.8169187844880245E-4</c:v>
                </c:pt>
                <c:pt idx="193">
                  <c:v>9.8856148208590982E-4</c:v>
                </c:pt>
                <c:pt idx="194">
                  <c:v>9.8957377234428672E-4</c:v>
                </c:pt>
                <c:pt idx="195">
                  <c:v>9.8492835415293E-4</c:v>
                </c:pt>
                <c:pt idx="196">
                  <c:v>9.7473002502206508E-4</c:v>
                </c:pt>
                <c:pt idx="197">
                  <c:v>9.5909281936994975E-4</c:v>
                </c:pt>
                <c:pt idx="198">
                  <c:v>9.3813901533461091E-4</c:v>
                </c:pt>
                <c:pt idx="199">
                  <c:v>9.1220683828997123E-4</c:v>
                </c:pt>
                <c:pt idx="200">
                  <c:v>8.8153665363186753E-4</c:v>
                </c:pt>
              </c:numCache>
            </c:numRef>
          </c:yVal>
          <c:smooth val="0"/>
        </c:ser>
        <c:ser>
          <c:idx val="2"/>
          <c:order val="2"/>
          <c:tx>
            <c:v>MrF_Err_x</c:v>
          </c:tx>
          <c:spPr>
            <a:ln w="19050" cap="rnd">
              <a:solidFill>
                <a:schemeClr val="accent3"/>
              </a:solidFill>
              <a:round/>
            </a:ln>
            <a:effectLst/>
          </c:spPr>
          <c:marker>
            <c:symbol val="none"/>
          </c:marker>
          <c:xVal>
            <c:numRef>
              <c:f>TimeSeries!$A$6:$A$206</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TimeSeries!$AD$212:$AD$412</c:f>
              <c:numCache>
                <c:formatCode>General</c:formatCode>
                <c:ptCount val="201"/>
                <c:pt idx="0" formatCode="0.00E+00">
                  <c:v>0</c:v>
                </c:pt>
                <c:pt idx="1">
                  <c:v>0.21573235329020474</c:v>
                </c:pt>
                <c:pt idx="2">
                  <c:v>0.10787911858070855</c:v>
                </c:pt>
                <c:pt idx="3">
                  <c:v>7.0296412736592859E-2</c:v>
                </c:pt>
                <c:pt idx="4">
                  <c:v>5.1319343324374725E-2</c:v>
                </c:pt>
                <c:pt idx="5">
                  <c:v>3.9939348460981204E-2</c:v>
                </c:pt>
                <c:pt idx="6">
                  <c:v>3.2392215237642644E-2</c:v>
                </c:pt>
                <c:pt idx="7">
                  <c:v>2.7042317436936955E-2</c:v>
                </c:pt>
                <c:pt idx="8">
                  <c:v>2.3065161169005307E-2</c:v>
                </c:pt>
                <c:pt idx="9">
                  <c:v>2.0000081275093718E-2</c:v>
                </c:pt>
                <c:pt idx="10">
                  <c:v>1.7570074925994536E-2</c:v>
                </c:pt>
                <c:pt idx="11">
                  <c:v>1.559873049566418E-2</c:v>
                </c:pt>
                <c:pt idx="12">
                  <c:v>1.3968374050290729E-2</c:v>
                </c:pt>
                <c:pt idx="13">
                  <c:v>1.2598665617383587E-2</c:v>
                </c:pt>
                <c:pt idx="14">
                  <c:v>1.14311973419876E-2</c:v>
                </c:pt>
                <c:pt idx="15">
                  <c:v>1.0423484505476277E-2</c:v>
                </c:pt>
                <c:pt idx="16">
                  <c:v>9.5445624438904829E-3</c:v>
                </c:pt>
                <c:pt idx="17">
                  <c:v>8.7703582400157354E-3</c:v>
                </c:pt>
                <c:pt idx="18">
                  <c:v>8.0824854547390385E-3</c:v>
                </c:pt>
                <c:pt idx="19">
                  <c:v>7.4661992444864829E-3</c:v>
                </c:pt>
                <c:pt idx="20">
                  <c:v>6.9099682373023651E-3</c:v>
                </c:pt>
                <c:pt idx="21">
                  <c:v>6.4047185266533774E-3</c:v>
                </c:pt>
                <c:pt idx="22">
                  <c:v>5.9427418427668429E-3</c:v>
                </c:pt>
                <c:pt idx="23">
                  <c:v>5.5174316355737201E-3</c:v>
                </c:pt>
                <c:pt idx="24">
                  <c:v>5.1240658279015205E-3</c:v>
                </c:pt>
                <c:pt idx="25">
                  <c:v>4.7581019800063077E-3</c:v>
                </c:pt>
                <c:pt idx="26">
                  <c:v>4.416886660602983E-3</c:v>
                </c:pt>
                <c:pt idx="27">
                  <c:v>4.0959467526921756E-3</c:v>
                </c:pt>
                <c:pt idx="28">
                  <c:v>3.7935644871981825E-3</c:v>
                </c:pt>
                <c:pt idx="29">
                  <c:v>3.5072463289831518E-3</c:v>
                </c:pt>
                <c:pt idx="30">
                  <c:v>3.2359907670321199E-3</c:v>
                </c:pt>
                <c:pt idx="31">
                  <c:v>2.9773311165061144E-3</c:v>
                </c:pt>
                <c:pt idx="32">
                  <c:v>2.7307998821532948E-3</c:v>
                </c:pt>
                <c:pt idx="33">
                  <c:v>2.4951743989664365E-3</c:v>
                </c:pt>
                <c:pt idx="34">
                  <c:v>2.2692989325311407E-3</c:v>
                </c:pt>
                <c:pt idx="35">
                  <c:v>2.052852171080091E-3</c:v>
                </c:pt>
                <c:pt idx="36">
                  <c:v>1.8453755425461688E-3</c:v>
                </c:pt>
                <c:pt idx="37">
                  <c:v>1.6458722853445048E-3</c:v>
                </c:pt>
                <c:pt idx="38">
                  <c:v>1.4544525639749062E-3</c:v>
                </c:pt>
                <c:pt idx="39">
                  <c:v>1.2704390817876554E-3</c:v>
                </c:pt>
                <c:pt idx="40">
                  <c:v>1.093715414153925E-3</c:v>
                </c:pt>
                <c:pt idx="41">
                  <c:v>9.2423429420008087E-4</c:v>
                </c:pt>
                <c:pt idx="42">
                  <c:v>7.6149657778384666E-4</c:v>
                </c:pt>
                <c:pt idx="43">
                  <c:v>6.0564111437973254E-4</c:v>
                </c:pt>
                <c:pt idx="44">
                  <c:v>4.5622431308618835E-4</c:v>
                </c:pt>
                <c:pt idx="45">
                  <c:v>3.1339516194169178E-4</c:v>
                </c:pt>
                <c:pt idx="46">
                  <c:v>1.7707083047929916E-4</c:v>
                </c:pt>
                <c:pt idx="47">
                  <c:v>4.6990998261108279E-5</c:v>
                </c:pt>
                <c:pt idx="48">
                  <c:v>7.6842256540660982E-5</c:v>
                </c:pt>
                <c:pt idx="49">
                  <c:v>1.9471413458817201E-4</c:v>
                </c:pt>
                <c:pt idx="50">
                  <c:v>3.0639539697241983E-4</c:v>
                </c:pt>
                <c:pt idx="51">
                  <c:v>4.1205745361790156E-4</c:v>
                </c:pt>
                <c:pt idx="52">
                  <c:v>5.1197115946725251E-4</c:v>
                </c:pt>
                <c:pt idx="53">
                  <c:v>6.05915118995931E-4</c:v>
                </c:pt>
                <c:pt idx="54">
                  <c:v>6.9423605321775636E-4</c:v>
                </c:pt>
                <c:pt idx="55">
                  <c:v>7.7657415458545981E-4</c:v>
                </c:pt>
                <c:pt idx="56">
                  <c:v>8.5332500473304527E-4</c:v>
                </c:pt>
                <c:pt idx="57">
                  <c:v>9.2429829130704234E-4</c:v>
                </c:pt>
                <c:pt idx="58">
                  <c:v>9.896968252088073E-4</c:v>
                </c:pt>
                <c:pt idx="59">
                  <c:v>1.0492667556369656E-3</c:v>
                </c:pt>
                <c:pt idx="60">
                  <c:v>1.1033291758610704E-3</c:v>
                </c:pt>
                <c:pt idx="61">
                  <c:v>1.1519487461709125E-3</c:v>
                </c:pt>
                <c:pt idx="62">
                  <c:v>1.1939699158568285E-3</c:v>
                </c:pt>
                <c:pt idx="63">
                  <c:v>1.229788071344988E-3</c:v>
                </c:pt>
                <c:pt idx="64">
                  <c:v>1.2606821064381267E-3</c:v>
                </c:pt>
                <c:pt idx="65">
                  <c:v>1.2840476520136763E-3</c:v>
                </c:pt>
                <c:pt idx="66">
                  <c:v>1.3029592153980122E-3</c:v>
                </c:pt>
                <c:pt idx="67">
                  <c:v>1.3138006227901332E-3</c:v>
                </c:pt>
                <c:pt idx="68">
                  <c:v>1.3195135903367806E-3</c:v>
                </c:pt>
                <c:pt idx="69">
                  <c:v>1.3182879189192474E-3</c:v>
                </c:pt>
                <c:pt idx="70">
                  <c:v>1.3101438186932277E-3</c:v>
                </c:pt>
                <c:pt idx="71">
                  <c:v>1.2950495894525379E-3</c:v>
                </c:pt>
                <c:pt idx="72">
                  <c:v>1.2720002226696335E-3</c:v>
                </c:pt>
                <c:pt idx="73">
                  <c:v>1.2436563310373328E-3</c:v>
                </c:pt>
                <c:pt idx="74">
                  <c:v>1.2070685637281049E-3</c:v>
                </c:pt>
                <c:pt idx="75">
                  <c:v>1.1629600038828307E-3</c:v>
                </c:pt>
                <c:pt idx="76">
                  <c:v>1.1120240054786612E-3</c:v>
                </c:pt>
                <c:pt idx="77">
                  <c:v>1.0530555550328266E-3</c:v>
                </c:pt>
                <c:pt idx="78">
                  <c:v>9.8764124026553255E-4</c:v>
                </c:pt>
                <c:pt idx="79">
                  <c:v>9.1357573542853547E-4</c:v>
                </c:pt>
                <c:pt idx="80">
                  <c:v>8.324177376820937E-4</c:v>
                </c:pt>
                <c:pt idx="81">
                  <c:v>7.4479703316082885E-4</c:v>
                </c:pt>
                <c:pt idx="82">
                  <c:v>6.4941377768261443E-4</c:v>
                </c:pt>
                <c:pt idx="83">
                  <c:v>5.4787539020192608E-4</c:v>
                </c:pt>
                <c:pt idx="84">
                  <c:v>4.398754509959262E-4</c:v>
                </c:pt>
                <c:pt idx="85">
                  <c:v>3.2511341571539264E-4</c:v>
                </c:pt>
                <c:pt idx="86">
                  <c:v>2.0511162732322002E-4</c:v>
                </c:pt>
                <c:pt idx="87">
                  <c:v>7.9950936335168056E-5</c:v>
                </c:pt>
                <c:pt idx="88">
                  <c:v>4.9946673977149676E-5</c:v>
                </c:pt>
                <c:pt idx="89">
                  <c:v>1.8390244720726116E-4</c:v>
                </c:pt>
                <c:pt idx="90">
                  <c:v>3.2117580454690841E-4</c:v>
                </c:pt>
                <c:pt idx="91">
                  <c:v>4.6117184303656202E-4</c:v>
                </c:pt>
                <c:pt idx="92">
                  <c:v>6.0291644044862787E-4</c:v>
                </c:pt>
                <c:pt idx="93">
                  <c:v>7.4557789062555235E-4</c:v>
                </c:pt>
                <c:pt idx="94">
                  <c:v>8.8826044004491325E-4</c:v>
                </c:pt>
                <c:pt idx="95">
                  <c:v>1.0301155507592109E-3</c:v>
                </c:pt>
                <c:pt idx="96">
                  <c:v>1.1701295744314781E-3</c:v>
                </c:pt>
                <c:pt idx="97">
                  <c:v>1.3072350853704652E-3</c:v>
                </c:pt>
                <c:pt idx="98">
                  <c:v>1.4402057763680527E-3</c:v>
                </c:pt>
                <c:pt idx="99">
                  <c:v>1.5684504486677242E-3</c:v>
                </c:pt>
                <c:pt idx="100">
                  <c:v>1.6905686393037269E-3</c:v>
                </c:pt>
                <c:pt idx="101">
                  <c:v>1.8057060723600479E-3</c:v>
                </c:pt>
                <c:pt idx="102">
                  <c:v>1.912893115746364E-3</c:v>
                </c:pt>
                <c:pt idx="103">
                  <c:v>2.0113982313232758E-3</c:v>
                </c:pt>
                <c:pt idx="104">
                  <c:v>2.1001650353309953E-3</c:v>
                </c:pt>
                <c:pt idx="105">
                  <c:v>2.1783957816484769E-3</c:v>
                </c:pt>
                <c:pt idx="106">
                  <c:v>2.2456827027033614E-3</c:v>
                </c:pt>
                <c:pt idx="107">
                  <c:v>2.3012026050229272E-3</c:v>
                </c:pt>
                <c:pt idx="108">
                  <c:v>2.3446534077824089E-3</c:v>
                </c:pt>
                <c:pt idx="109">
                  <c:v>2.3756784623442718E-3</c:v>
                </c:pt>
                <c:pt idx="110">
                  <c:v>2.3939848076514523E-3</c:v>
                </c:pt>
                <c:pt idx="111">
                  <c:v>2.3995790982666377E-3</c:v>
                </c:pt>
                <c:pt idx="112">
                  <c:v>2.3924145138569364E-3</c:v>
                </c:pt>
                <c:pt idx="113">
                  <c:v>2.3726228700885559E-3</c:v>
                </c:pt>
                <c:pt idx="114">
                  <c:v>2.3405075582996148E-3</c:v>
                </c:pt>
                <c:pt idx="115">
                  <c:v>2.2965376353899073E-3</c:v>
                </c:pt>
                <c:pt idx="116">
                  <c:v>2.2409914650475507E-3</c:v>
                </c:pt>
                <c:pt idx="117">
                  <c:v>2.1746413627339958E-3</c:v>
                </c:pt>
                <c:pt idx="118">
                  <c:v>2.09793784561693E-3</c:v>
                </c:pt>
                <c:pt idx="119">
                  <c:v>2.0119143726345687E-3</c:v>
                </c:pt>
                <c:pt idx="120">
                  <c:v>1.9169260066561867E-3</c:v>
                </c:pt>
                <c:pt idx="121">
                  <c:v>1.8141141027701972E-3</c:v>
                </c:pt>
                <c:pt idx="122">
                  <c:v>1.7041527359515814E-3</c:v>
                </c:pt>
                <c:pt idx="123">
                  <c:v>1.5879189433947011E-3</c:v>
                </c:pt>
                <c:pt idx="124">
                  <c:v>1.4664781090616174E-3</c:v>
                </c:pt>
                <c:pt idx="125">
                  <c:v>1.3404211467723899E-3</c:v>
                </c:pt>
                <c:pt idx="126">
                  <c:v>1.2107381644822065E-3</c:v>
                </c:pt>
                <c:pt idx="127">
                  <c:v>1.0784795160540715E-3</c:v>
                </c:pt>
                <c:pt idx="128">
                  <c:v>9.4411391083985743E-4</c:v>
                </c:pt>
                <c:pt idx="129">
                  <c:v>8.0881161344390981E-4</c:v>
                </c:pt>
                <c:pt idx="130">
                  <c:v>6.729544718086821E-4</c:v>
                </c:pt>
                <c:pt idx="131">
                  <c:v>5.3761673381866445E-4</c:v>
                </c:pt>
                <c:pt idx="132">
                  <c:v>4.0309904522352075E-4</c:v>
                </c:pt>
                <c:pt idx="133">
                  <c:v>2.7049055357471262E-4</c:v>
                </c:pt>
                <c:pt idx="134">
                  <c:v>1.4012070876527567E-4</c:v>
                </c:pt>
                <c:pt idx="135">
                  <c:v>1.2595722452319516E-5</c:v>
                </c:pt>
                <c:pt idx="136">
                  <c:v>1.1140843382857068E-4</c:v>
                </c:pt>
                <c:pt idx="137">
                  <c:v>2.3174187336962607E-4</c:v>
                </c:pt>
                <c:pt idx="138">
                  <c:v>3.4797084557894927E-4</c:v>
                </c:pt>
                <c:pt idx="139">
                  <c:v>4.5898880932208745E-4</c:v>
                </c:pt>
                <c:pt idx="140">
                  <c:v>5.6498887128318697E-4</c:v>
                </c:pt>
                <c:pt idx="141">
                  <c:v>6.651858824995127E-4</c:v>
                </c:pt>
                <c:pt idx="142">
                  <c:v>7.5977545489744076E-4</c:v>
                </c:pt>
                <c:pt idx="143">
                  <c:v>8.499074930620273E-4</c:v>
                </c:pt>
                <c:pt idx="144">
                  <c:v>9.3190562703988292E-4</c:v>
                </c:pt>
                <c:pt idx="145">
                  <c:v>1.0088356793145925E-3</c:v>
                </c:pt>
                <c:pt idx="146">
                  <c:v>1.0779867667831324E-3</c:v>
                </c:pt>
                <c:pt idx="147">
                  <c:v>1.1404697594940209E-3</c:v>
                </c:pt>
                <c:pt idx="148">
                  <c:v>1.1973686331131813E-3</c:v>
                </c:pt>
                <c:pt idx="149">
                  <c:v>1.2459520748366048E-3</c:v>
                </c:pt>
                <c:pt idx="150">
                  <c:v>1.2872759898944616E-3</c:v>
                </c:pt>
                <c:pt idx="151">
                  <c:v>1.3214213626957236E-3</c:v>
                </c:pt>
                <c:pt idx="152">
                  <c:v>1.349394138993135E-3</c:v>
                </c:pt>
                <c:pt idx="153">
                  <c:v>1.3684103460485869E-3</c:v>
                </c:pt>
                <c:pt idx="154">
                  <c:v>1.3822637110579448E-3</c:v>
                </c:pt>
                <c:pt idx="155">
                  <c:v>1.3881341837930863E-3</c:v>
                </c:pt>
                <c:pt idx="156">
                  <c:v>1.3860085685669088E-3</c:v>
                </c:pt>
                <c:pt idx="157">
                  <c:v>1.3767986790276944E-3</c:v>
                </c:pt>
                <c:pt idx="158">
                  <c:v>1.3614048338370143E-3</c:v>
                </c:pt>
                <c:pt idx="159">
                  <c:v>1.3378767564950313E-3</c:v>
                </c:pt>
                <c:pt idx="160">
                  <c:v>1.308030225822351E-3</c:v>
                </c:pt>
                <c:pt idx="161">
                  <c:v>1.2717840472723048E-3</c:v>
                </c:pt>
                <c:pt idx="162">
                  <c:v>1.2290458152510589E-3</c:v>
                </c:pt>
                <c:pt idx="163">
                  <c:v>1.1806679452468314E-3</c:v>
                </c:pt>
                <c:pt idx="164">
                  <c:v>1.1255941166907184E-3</c:v>
                </c:pt>
                <c:pt idx="165">
                  <c:v>1.0656277036347249E-3</c:v>
                </c:pt>
                <c:pt idx="166">
                  <c:v>1.0006687161133181E-3</c:v>
                </c:pt>
                <c:pt idx="167">
                  <c:v>9.2964884759244603E-4</c:v>
                </c:pt>
                <c:pt idx="168">
                  <c:v>8.5439368562385701E-4</c:v>
                </c:pt>
                <c:pt idx="169">
                  <c:v>7.7481171686409936E-4</c:v>
                </c:pt>
                <c:pt idx="170">
                  <c:v>6.9179100691212471E-4</c:v>
                </c:pt>
                <c:pt idx="171">
                  <c:v>6.0427872429598851E-4</c:v>
                </c:pt>
                <c:pt idx="172">
                  <c:v>5.1514567611883838E-4</c:v>
                </c:pt>
                <c:pt idx="173">
                  <c:v>4.2237939735943303E-4</c:v>
                </c:pt>
                <c:pt idx="174">
                  <c:v>3.2790750432677544E-4</c:v>
                </c:pt>
                <c:pt idx="175">
                  <c:v>2.336957440524286E-4</c:v>
                </c:pt>
                <c:pt idx="176">
                  <c:v>1.367565732995805E-4</c:v>
                </c:pt>
                <c:pt idx="177">
                  <c:v>3.9777665892631226E-5</c:v>
                </c:pt>
                <c:pt idx="178">
                  <c:v>5.6818056114532804E-5</c:v>
                </c:pt>
                <c:pt idx="179">
                  <c:v>1.5269520664220755E-4</c:v>
                </c:pt>
                <c:pt idx="180">
                  <c:v>2.4730448742198212E-4</c:v>
                </c:pt>
                <c:pt idx="181">
                  <c:v>3.4018513061764578E-4</c:v>
                </c:pt>
                <c:pt idx="182">
                  <c:v>4.3066203610690116E-4</c:v>
                </c:pt>
                <c:pt idx="183">
                  <c:v>5.1825311179348071E-4</c:v>
                </c:pt>
                <c:pt idx="184">
                  <c:v>6.0236646458250572E-4</c:v>
                </c:pt>
                <c:pt idx="185">
                  <c:v>6.8281475940803365E-4</c:v>
                </c:pt>
                <c:pt idx="186">
                  <c:v>7.5879211589951643E-4</c:v>
                </c:pt>
                <c:pt idx="187">
                  <c:v>8.3010746157844231E-4</c:v>
                </c:pt>
                <c:pt idx="188">
                  <c:v>8.9626229643919176E-4</c:v>
                </c:pt>
                <c:pt idx="189">
                  <c:v>9.5686398275420762E-4</c:v>
                </c:pt>
                <c:pt idx="190">
                  <c:v>1.0116282209175435E-3</c:v>
                </c:pt>
                <c:pt idx="191">
                  <c:v>1.0603815439542241E-3</c:v>
                </c:pt>
                <c:pt idx="192">
                  <c:v>1.1027509023738015E-3</c:v>
                </c:pt>
                <c:pt idx="193">
                  <c:v>1.1385802969456412E-3</c:v>
                </c:pt>
                <c:pt idx="194">
                  <c:v>1.1677241544085502E-3</c:v>
                </c:pt>
                <c:pt idx="195">
                  <c:v>1.1899436155890914E-3</c:v>
                </c:pt>
                <c:pt idx="196">
                  <c:v>1.2054279509100775E-3</c:v>
                </c:pt>
                <c:pt idx="197">
                  <c:v>1.2140653042410408E-3</c:v>
                </c:pt>
                <c:pt idx="198">
                  <c:v>1.2158590216521156E-3</c:v>
                </c:pt>
                <c:pt idx="199">
                  <c:v>1.2111356125966521E-3</c:v>
                </c:pt>
                <c:pt idx="200">
                  <c:v>1.1997102704381988E-3</c:v>
                </c:pt>
              </c:numCache>
            </c:numRef>
          </c:yVal>
          <c:smooth val="0"/>
        </c:ser>
        <c:dLbls>
          <c:showLegendKey val="0"/>
          <c:showVal val="0"/>
          <c:showCatName val="0"/>
          <c:showSerName val="0"/>
          <c:showPercent val="0"/>
          <c:showBubbleSize val="0"/>
        </c:dLbls>
        <c:axId val="756544224"/>
        <c:axId val="756551840"/>
      </c:scatterChart>
      <c:valAx>
        <c:axId val="756544224"/>
        <c:scaling>
          <c:orientation val="minMax"/>
        </c:scaling>
        <c:delete val="0"/>
        <c:axPos val="b"/>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56551840"/>
        <c:crosses val="autoZero"/>
        <c:crossBetween val="midCat"/>
      </c:valAx>
      <c:valAx>
        <c:axId val="75655184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565442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v>MrI_Err_y</c:v>
          </c:tx>
          <c:spPr>
            <a:ln w="19050" cap="rnd">
              <a:solidFill>
                <a:schemeClr val="accent2"/>
              </a:solidFill>
              <a:round/>
            </a:ln>
            <a:effectLst/>
          </c:spPr>
          <c:marker>
            <c:symbol val="none"/>
          </c:marker>
          <c:xVal>
            <c:numRef>
              <c:f>TimeSeries!$A$6:$A$206</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TimeSeries!$C$212:$C$412</c:f>
              <c:numCache>
                <c:formatCode>0.00E+00</c:formatCode>
                <c:ptCount val="201"/>
                <c:pt idx="0">
                  <c:v>0</c:v>
                </c:pt>
                <c:pt idx="1">
                  <c:v>0.97608433989318444</c:v>
                </c:pt>
                <c:pt idx="2">
                  <c:v>0.88731229234512599</c:v>
                </c:pt>
                <c:pt idx="3">
                  <c:v>0.77865875661294759</c:v>
                </c:pt>
                <c:pt idx="4">
                  <c:v>0.67742252997495989</c:v>
                </c:pt>
                <c:pt idx="5">
                  <c:v>0.59087854409921026</c:v>
                </c:pt>
                <c:pt idx="6">
                  <c:v>0.51882390550818036</c:v>
                </c:pt>
                <c:pt idx="7">
                  <c:v>0.45907356792526344</c:v>
                </c:pt>
                <c:pt idx="8">
                  <c:v>0.40928395635875248</c:v>
                </c:pt>
                <c:pt idx="9">
                  <c:v>0.36744875466269211</c:v>
                </c:pt>
                <c:pt idx="10">
                  <c:v>0.33196455598852659</c:v>
                </c:pt>
                <c:pt idx="11">
                  <c:v>0.30157881212565324</c:v>
                </c:pt>
                <c:pt idx="12">
                  <c:v>0.27531971715577674</c:v>
                </c:pt>
                <c:pt idx="13">
                  <c:v>0.25242815435994104</c:v>
                </c:pt>
                <c:pt idx="14">
                  <c:v>0.23231063730700485</c:v>
                </c:pt>
                <c:pt idx="15">
                  <c:v>0.21449663780916331</c:v>
                </c:pt>
                <c:pt idx="16">
                  <c:v>0.19861102029355648</c:v>
                </c:pt>
                <c:pt idx="17">
                  <c:v>0.18435057377341238</c:v>
                </c:pt>
                <c:pt idx="18">
                  <c:v>0.17146957316873601</c:v>
                </c:pt>
                <c:pt idx="19">
                  <c:v>0.1597657200980947</c:v>
                </c:pt>
                <c:pt idx="20">
                  <c:v>0.1490712088597845</c:v>
                </c:pt>
                <c:pt idx="21">
                  <c:v>0.13924596487486904</c:v>
                </c:pt>
                <c:pt idx="22">
                  <c:v>0.13017180623208249</c:v>
                </c:pt>
                <c:pt idx="23">
                  <c:v>0.12174891963539961</c:v>
                </c:pt>
                <c:pt idx="24">
                  <c:v>0.11389299601023635</c:v>
                </c:pt>
                <c:pt idx="25">
                  <c:v>0.10652946350268037</c:v>
                </c:pt>
                <c:pt idx="26">
                  <c:v>9.9598040447179903E-2</c:v>
                </c:pt>
                <c:pt idx="27">
                  <c:v>9.3044955576588262E-2</c:v>
                </c:pt>
                <c:pt idx="28">
                  <c:v>8.6825192772089901E-2</c:v>
                </c:pt>
                <c:pt idx="29">
                  <c:v>8.0899552668517616E-2</c:v>
                </c:pt>
                <c:pt idx="30">
                  <c:v>7.5237372629912203E-2</c:v>
                </c:pt>
                <c:pt idx="31">
                  <c:v>6.9810701506626591E-2</c:v>
                </c:pt>
                <c:pt idx="32">
                  <c:v>6.4596717686119548E-2</c:v>
                </c:pt>
                <c:pt idx="33">
                  <c:v>5.9577611205340081E-2</c:v>
                </c:pt>
                <c:pt idx="34">
                  <c:v>5.4738581462751457E-2</c:v>
                </c:pt>
                <c:pt idx="35">
                  <c:v>5.0067318043366026E-2</c:v>
                </c:pt>
                <c:pt idx="36">
                  <c:v>4.5554257356217001E-2</c:v>
                </c:pt>
                <c:pt idx="37">
                  <c:v>4.1191922550258067E-2</c:v>
                </c:pt>
                <c:pt idx="38">
                  <c:v>3.6974950284414373E-2</c:v>
                </c:pt>
                <c:pt idx="39">
                  <c:v>3.2898237270785967E-2</c:v>
                </c:pt>
                <c:pt idx="40">
                  <c:v>2.8959200195663188E-2</c:v>
                </c:pt>
                <c:pt idx="41">
                  <c:v>2.5154909271359487E-2</c:v>
                </c:pt>
                <c:pt idx="42">
                  <c:v>2.1483671509184801E-2</c:v>
                </c:pt>
                <c:pt idx="43">
                  <c:v>1.794404930142731E-2</c:v>
                </c:pt>
                <c:pt idx="44">
                  <c:v>1.4534666063221466E-2</c:v>
                </c:pt>
                <c:pt idx="45">
                  <c:v>1.1254810237620072E-2</c:v>
                </c:pt>
                <c:pt idx="46">
                  <c:v>8.1031934782702913E-3</c:v>
                </c:pt>
                <c:pt idx="47">
                  <c:v>5.0792254251545536E-3</c:v>
                </c:pt>
                <c:pt idx="48">
                  <c:v>2.1817416562959348E-3</c:v>
                </c:pt>
                <c:pt idx="49">
                  <c:v>5.903141320103782E-4</c:v>
                </c:pt>
                <c:pt idx="50">
                  <c:v>3.2380945616955598E-3</c:v>
                </c:pt>
                <c:pt idx="51">
                  <c:v>5.7627741226519476E-3</c:v>
                </c:pt>
                <c:pt idx="52">
                  <c:v>8.1654907865816029E-3</c:v>
                </c:pt>
                <c:pt idx="53">
                  <c:v>1.0447538675201174E-2</c:v>
                </c:pt>
                <c:pt idx="54">
                  <c:v>1.261020278185874E-2</c:v>
                </c:pt>
                <c:pt idx="55">
                  <c:v>1.465461594564421E-2</c:v>
                </c:pt>
                <c:pt idx="56">
                  <c:v>1.6581771207324843E-2</c:v>
                </c:pt>
                <c:pt idx="57">
                  <c:v>1.8392633373635749E-2</c:v>
                </c:pt>
                <c:pt idx="58">
                  <c:v>2.0087622881609909E-2</c:v>
                </c:pt>
                <c:pt idx="59">
                  <c:v>2.1667194391090151E-2</c:v>
                </c:pt>
                <c:pt idx="60">
                  <c:v>2.3131041190035468E-2</c:v>
                </c:pt>
                <c:pt idx="61">
                  <c:v>2.447938318534059E-2</c:v>
                </c:pt>
                <c:pt idx="62">
                  <c:v>2.5710693904231377E-2</c:v>
                </c:pt>
                <c:pt idx="63">
                  <c:v>2.6823261428237672E-2</c:v>
                </c:pt>
                <c:pt idx="64">
                  <c:v>2.7817482768890633E-2</c:v>
                </c:pt>
                <c:pt idx="65">
                  <c:v>2.8688853554310265E-2</c:v>
                </c:pt>
                <c:pt idx="66">
                  <c:v>2.9434892184937427E-2</c:v>
                </c:pt>
                <c:pt idx="67">
                  <c:v>3.0054044678065148E-2</c:v>
                </c:pt>
                <c:pt idx="68">
                  <c:v>3.0543752520846932E-2</c:v>
                </c:pt>
                <c:pt idx="69">
                  <c:v>3.0897569343870356E-2</c:v>
                </c:pt>
                <c:pt idx="70">
                  <c:v>3.1113757345863687E-2</c:v>
                </c:pt>
                <c:pt idx="71">
                  <c:v>3.1188608762948024E-2</c:v>
                </c:pt>
                <c:pt idx="72">
                  <c:v>3.1117311996668815E-2</c:v>
                </c:pt>
                <c:pt idx="73">
                  <c:v>3.0896021823395341E-2</c:v>
                </c:pt>
                <c:pt idx="74">
                  <c:v>3.0523621131021736E-2</c:v>
                </c:pt>
                <c:pt idx="75">
                  <c:v>2.9994263086459291E-2</c:v>
                </c:pt>
                <c:pt idx="76">
                  <c:v>2.9305989558969493E-2</c:v>
                </c:pt>
                <c:pt idx="77">
                  <c:v>2.8456941303743519E-2</c:v>
                </c:pt>
                <c:pt idx="78">
                  <c:v>2.7446441423977539E-2</c:v>
                </c:pt>
                <c:pt idx="79">
                  <c:v>2.6271323048330669E-2</c:v>
                </c:pt>
                <c:pt idx="80">
                  <c:v>2.4933617177127575E-2</c:v>
                </c:pt>
                <c:pt idx="81">
                  <c:v>2.3435100141303698E-2</c:v>
                </c:pt>
                <c:pt idx="82">
                  <c:v>2.1777314202138201E-2</c:v>
                </c:pt>
                <c:pt idx="83">
                  <c:v>1.9961763328051212E-2</c:v>
                </c:pt>
                <c:pt idx="84">
                  <c:v>1.7995015073561407E-2</c:v>
                </c:pt>
                <c:pt idx="85">
                  <c:v>1.5882961401216519E-2</c:v>
                </c:pt>
                <c:pt idx="86">
                  <c:v>1.3631984345282426E-2</c:v>
                </c:pt>
                <c:pt idx="87">
                  <c:v>1.1250939525671131E-2</c:v>
                </c:pt>
                <c:pt idx="88">
                  <c:v>8.749693551344492E-3</c:v>
                </c:pt>
                <c:pt idx="89">
                  <c:v>6.1397885893995762E-3</c:v>
                </c:pt>
                <c:pt idx="90">
                  <c:v>3.4340716224968799E-3</c:v>
                </c:pt>
                <c:pt idx="91">
                  <c:v>6.4679464144737928E-4</c:v>
                </c:pt>
                <c:pt idx="92">
                  <c:v>2.2066164960638946E-3</c:v>
                </c:pt>
                <c:pt idx="93">
                  <c:v>5.1094104454375983E-3</c:v>
                </c:pt>
                <c:pt idx="94">
                  <c:v>8.0437036723701311E-3</c:v>
                </c:pt>
                <c:pt idx="95">
                  <c:v>1.0990389027219176E-2</c:v>
                </c:pt>
                <c:pt idx="96">
                  <c:v>1.3929722521543552E-2</c:v>
                </c:pt>
                <c:pt idx="97">
                  <c:v>1.6841312751512367E-2</c:v>
                </c:pt>
                <c:pt idx="98">
                  <c:v>1.9704134103987341E-2</c:v>
                </c:pt>
                <c:pt idx="99">
                  <c:v>2.2496561390214873E-2</c:v>
                </c:pt>
                <c:pt idx="100">
                  <c:v>2.5197653568018442E-2</c:v>
                </c:pt>
                <c:pt idx="101">
                  <c:v>2.7786048119512897E-2</c:v>
                </c:pt>
                <c:pt idx="102">
                  <c:v>3.024127253132846E-2</c:v>
                </c:pt>
                <c:pt idx="103">
                  <c:v>3.2543427486940446E-2</c:v>
                </c:pt>
                <c:pt idx="104">
                  <c:v>3.4673425606497499E-2</c:v>
                </c:pt>
                <c:pt idx="105">
                  <c:v>3.6614113913494568E-2</c:v>
                </c:pt>
                <c:pt idx="106">
                  <c:v>3.8349144698479803E-2</c:v>
                </c:pt>
                <c:pt idx="107">
                  <c:v>3.9864414800600927E-2</c:v>
                </c:pt>
                <c:pt idx="108">
                  <c:v>4.1147795517593157E-2</c:v>
                </c:pt>
                <c:pt idx="109">
                  <c:v>4.2189136388743602E-2</c:v>
                </c:pt>
                <c:pt idx="110">
                  <c:v>4.2980627861128801E-2</c:v>
                </c:pt>
                <c:pt idx="111">
                  <c:v>4.351717931075904E-2</c:v>
                </c:pt>
                <c:pt idx="112">
                  <c:v>4.3795769198123599E-2</c:v>
                </c:pt>
                <c:pt idx="113">
                  <c:v>4.381610217716804E-2</c:v>
                </c:pt>
                <c:pt idx="114">
                  <c:v>4.3580112789863255E-2</c:v>
                </c:pt>
                <c:pt idx="115">
                  <c:v>4.3092517956795619E-2</c:v>
                </c:pt>
                <c:pt idx="116">
                  <c:v>4.2359912624996721E-2</c:v>
                </c:pt>
                <c:pt idx="117">
                  <c:v>4.1390950766518574E-2</c:v>
                </c:pt>
                <c:pt idx="118">
                  <c:v>4.0196510019976039E-2</c:v>
                </c:pt>
                <c:pt idx="119">
                  <c:v>3.8789038460800736E-2</c:v>
                </c:pt>
                <c:pt idx="120">
                  <c:v>3.7182258466618781E-2</c:v>
                </c:pt>
                <c:pt idx="121">
                  <c:v>3.5391521924549717E-2</c:v>
                </c:pt>
                <c:pt idx="122">
                  <c:v>3.3432843032250609E-2</c:v>
                </c:pt>
                <c:pt idx="123">
                  <c:v>3.1323061585791047E-2</c:v>
                </c:pt>
                <c:pt idx="124">
                  <c:v>2.90797763602096E-2</c:v>
                </c:pt>
                <c:pt idx="125">
                  <c:v>2.6720669134391462E-2</c:v>
                </c:pt>
                <c:pt idx="126">
                  <c:v>2.4263387643475312E-2</c:v>
                </c:pt>
                <c:pt idx="127">
                  <c:v>2.1726094618901671E-2</c:v>
                </c:pt>
                <c:pt idx="128">
                  <c:v>1.9125898694068749E-2</c:v>
                </c:pt>
                <c:pt idx="129">
                  <c:v>1.6480098879538815E-2</c:v>
                </c:pt>
                <c:pt idx="130">
                  <c:v>1.3805094536149335E-2</c:v>
                </c:pt>
                <c:pt idx="131">
                  <c:v>1.1117026124070907E-2</c:v>
                </c:pt>
                <c:pt idx="132">
                  <c:v>8.4309601264220511E-3</c:v>
                </c:pt>
                <c:pt idx="133">
                  <c:v>5.7615462199681645E-3</c:v>
                </c:pt>
                <c:pt idx="134">
                  <c:v>3.1221533599369677E-3</c:v>
                </c:pt>
                <c:pt idx="135">
                  <c:v>5.2585136022478612E-4</c:v>
                </c:pt>
                <c:pt idx="136">
                  <c:v>2.0155309958181013E-3</c:v>
                </c:pt>
                <c:pt idx="137">
                  <c:v>4.4906146154538723E-3</c:v>
                </c:pt>
                <c:pt idx="138">
                  <c:v>6.889293175383825E-3</c:v>
                </c:pt>
                <c:pt idx="139">
                  <c:v>9.2027262953355699E-3</c:v>
                </c:pt>
                <c:pt idx="140">
                  <c:v>1.1420582752869628E-2</c:v>
                </c:pt>
                <c:pt idx="141">
                  <c:v>1.3536689523902478E-2</c:v>
                </c:pt>
                <c:pt idx="142">
                  <c:v>1.5543044781339286E-2</c:v>
                </c:pt>
                <c:pt idx="143">
                  <c:v>1.7432626665351336E-2</c:v>
                </c:pt>
                <c:pt idx="144">
                  <c:v>1.9200405375073018E-2</c:v>
                </c:pt>
                <c:pt idx="145">
                  <c:v>2.0840211924597934E-2</c:v>
                </c:pt>
                <c:pt idx="146">
                  <c:v>2.2348688131432596E-2</c:v>
                </c:pt>
                <c:pt idx="147">
                  <c:v>2.37202745443655E-2</c:v>
                </c:pt>
                <c:pt idx="148">
                  <c:v>2.4953050705238396E-2</c:v>
                </c:pt>
                <c:pt idx="149">
                  <c:v>2.6042877958716674E-2</c:v>
                </c:pt>
                <c:pt idx="150">
                  <c:v>2.6986181437797498E-2</c:v>
                </c:pt>
                <c:pt idx="151">
                  <c:v>2.7782955183013734E-2</c:v>
                </c:pt>
                <c:pt idx="152">
                  <c:v>2.8430827738462547E-2</c:v>
                </c:pt>
                <c:pt idx="153">
                  <c:v>2.8928995384846518E-2</c:v>
                </c:pt>
                <c:pt idx="154">
                  <c:v>2.9275273665092118E-2</c:v>
                </c:pt>
                <c:pt idx="155">
                  <c:v>2.9471927474629133E-2</c:v>
                </c:pt>
                <c:pt idx="156">
                  <c:v>2.9517932932672918E-2</c:v>
                </c:pt>
                <c:pt idx="157">
                  <c:v>2.9414765770259844E-2</c:v>
                </c:pt>
                <c:pt idx="158">
                  <c:v>2.9163589391035107E-2</c:v>
                </c:pt>
                <c:pt idx="159">
                  <c:v>2.876622319173195E-2</c:v>
                </c:pt>
                <c:pt idx="160">
                  <c:v>2.822609320641328E-2</c:v>
                </c:pt>
                <c:pt idx="161">
                  <c:v>2.7544477901156075E-2</c:v>
                </c:pt>
                <c:pt idx="162">
                  <c:v>2.6727264074620491E-2</c:v>
                </c:pt>
                <c:pt idx="163">
                  <c:v>2.5777316495689036E-2</c:v>
                </c:pt>
                <c:pt idx="164">
                  <c:v>2.4701204363018786E-2</c:v>
                </c:pt>
                <c:pt idx="165">
                  <c:v>2.3501616155611221E-2</c:v>
                </c:pt>
                <c:pt idx="166">
                  <c:v>2.2187967878699914E-2</c:v>
                </c:pt>
                <c:pt idx="167">
                  <c:v>2.0763908915807202E-2</c:v>
                </c:pt>
                <c:pt idx="168">
                  <c:v>1.9238993503791886E-2</c:v>
                </c:pt>
                <c:pt idx="169">
                  <c:v>1.7619032826733667E-2</c:v>
                </c:pt>
                <c:pt idx="170">
                  <c:v>1.5914853246137298E-2</c:v>
                </c:pt>
                <c:pt idx="171">
                  <c:v>1.4132635058591936E-2</c:v>
                </c:pt>
                <c:pt idx="172">
                  <c:v>1.2284645958151357E-2</c:v>
                </c:pt>
                <c:pt idx="173">
                  <c:v>1.0377557228162587E-2</c:v>
                </c:pt>
                <c:pt idx="174">
                  <c:v>8.4242327842647055E-3</c:v>
                </c:pt>
                <c:pt idx="175">
                  <c:v>6.4348979686939577E-3</c:v>
                </c:pt>
                <c:pt idx="176">
                  <c:v>4.4190813564718165E-3</c:v>
                </c:pt>
                <c:pt idx="177">
                  <c:v>2.3886367993864134E-3</c:v>
                </c:pt>
                <c:pt idx="178">
                  <c:v>3.5533721812642963E-4</c:v>
                </c:pt>
                <c:pt idx="179">
                  <c:v>1.6699347098564033E-3</c:v>
                </c:pt>
                <c:pt idx="180">
                  <c:v>3.6755036604215314E-3</c:v>
                </c:pt>
                <c:pt idx="181">
                  <c:v>5.6501286351317136E-3</c:v>
                </c:pt>
                <c:pt idx="182">
                  <c:v>7.5826294021984313E-3</c:v>
                </c:pt>
                <c:pt idx="183">
                  <c:v>9.4619201724240945E-3</c:v>
                </c:pt>
                <c:pt idx="184">
                  <c:v>1.1277249310934115E-2</c:v>
                </c:pt>
                <c:pt idx="185">
                  <c:v>1.3018544395477201E-2</c:v>
                </c:pt>
                <c:pt idx="186">
                  <c:v>1.4675743646437424E-2</c:v>
                </c:pt>
                <c:pt idx="187">
                  <c:v>1.6239755336584484E-2</c:v>
                </c:pt>
                <c:pt idx="188">
                  <c:v>1.7701583995719184E-2</c:v>
                </c:pt>
                <c:pt idx="189">
                  <c:v>1.9053389449607581E-2</c:v>
                </c:pt>
                <c:pt idx="190">
                  <c:v>2.0288127463141733E-2</c:v>
                </c:pt>
                <c:pt idx="191">
                  <c:v>2.1399063667328164E-2</c:v>
                </c:pt>
                <c:pt idx="192">
                  <c:v>2.238073842521042E-2</c:v>
                </c:pt>
                <c:pt idx="193">
                  <c:v>2.3228474607797017E-2</c:v>
                </c:pt>
                <c:pt idx="194">
                  <c:v>2.3938404896479214E-2</c:v>
                </c:pt>
                <c:pt idx="195">
                  <c:v>2.4507799187992691E-2</c:v>
                </c:pt>
                <c:pt idx="196">
                  <c:v>2.4934965778411464E-2</c:v>
                </c:pt>
                <c:pt idx="197">
                  <c:v>2.5218851910597091E-2</c:v>
                </c:pt>
                <c:pt idx="198">
                  <c:v>2.5359559315669279E-2</c:v>
                </c:pt>
                <c:pt idx="199">
                  <c:v>2.5358328843569897E-2</c:v>
                </c:pt>
                <c:pt idx="200">
                  <c:v>2.5216818539105616E-2</c:v>
                </c:pt>
              </c:numCache>
            </c:numRef>
          </c:yVal>
          <c:smooth val="0"/>
        </c:ser>
        <c:ser>
          <c:idx val="0"/>
          <c:order val="1"/>
          <c:tx>
            <c:v>MrB_Err_y</c:v>
          </c:tx>
          <c:spPr>
            <a:ln w="19050" cap="rnd">
              <a:solidFill>
                <a:schemeClr val="accent1"/>
              </a:solidFill>
              <a:round/>
            </a:ln>
            <a:effectLst/>
          </c:spPr>
          <c:marker>
            <c:symbol val="none"/>
          </c:marker>
          <c:xVal>
            <c:numRef>
              <c:f>TimeSeries!$A$6:$A$206</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TimeSeries!$Q$212:$Q$412</c:f>
              <c:numCache>
                <c:formatCode>0.00E+00</c:formatCode>
                <c:ptCount val="201"/>
                <c:pt idx="0">
                  <c:v>0</c:v>
                </c:pt>
                <c:pt idx="1">
                  <c:v>0.2169206092173282</c:v>
                </c:pt>
                <c:pt idx="2">
                  <c:v>0.10919260079624196</c:v>
                </c:pt>
                <c:pt idx="3">
                  <c:v>7.1535601794615294E-2</c:v>
                </c:pt>
                <c:pt idx="4">
                  <c:v>5.244231958545878E-2</c:v>
                </c:pt>
                <c:pt idx="5">
                  <c:v>4.0936223733274414E-2</c:v>
                </c:pt>
                <c:pt idx="6">
                  <c:v>3.3265018349878099E-2</c:v>
                </c:pt>
                <c:pt idx="7">
                  <c:v>2.7797286564754237E-2</c:v>
                </c:pt>
                <c:pt idx="8">
                  <c:v>2.3710528785050332E-2</c:v>
                </c:pt>
                <c:pt idx="9">
                  <c:v>2.0544295034918999E-2</c:v>
                </c:pt>
                <c:pt idx="10">
                  <c:v>1.8022365452931711E-2</c:v>
                </c:pt>
                <c:pt idx="11">
                  <c:v>1.5967264594710578E-2</c:v>
                </c:pt>
                <c:pt idx="12">
                  <c:v>1.4262389608813038E-2</c:v>
                </c:pt>
                <c:pt idx="13">
                  <c:v>1.2824893728858852E-2</c:v>
                </c:pt>
                <c:pt idx="14">
                  <c:v>1.15971496339346E-2</c:v>
                </c:pt>
                <c:pt idx="15">
                  <c:v>1.0535611054834014E-2</c:v>
                </c:pt>
                <c:pt idx="16">
                  <c:v>9.6090047849097821E-3</c:v>
                </c:pt>
                <c:pt idx="17">
                  <c:v>8.7923716372463566E-3</c:v>
                </c:pt>
                <c:pt idx="18">
                  <c:v>8.0668323593710203E-3</c:v>
                </c:pt>
                <c:pt idx="19">
                  <c:v>7.4173236871140844E-3</c:v>
                </c:pt>
                <c:pt idx="20">
                  <c:v>6.8316122877166196E-3</c:v>
                </c:pt>
                <c:pt idx="21">
                  <c:v>6.3001347828218106E-3</c:v>
                </c:pt>
                <c:pt idx="22">
                  <c:v>5.8143589705941549E-3</c:v>
                </c:pt>
                <c:pt idx="23">
                  <c:v>5.3681309591539841E-3</c:v>
                </c:pt>
                <c:pt idx="24">
                  <c:v>4.9573689141453421E-3</c:v>
                </c:pt>
                <c:pt idx="25">
                  <c:v>4.5747833458270309E-3</c:v>
                </c:pt>
                <c:pt idx="26">
                  <c:v>4.2182914435143137E-3</c:v>
                </c:pt>
                <c:pt idx="27">
                  <c:v>3.8841856977355053E-3</c:v>
                </c:pt>
                <c:pt idx="28">
                  <c:v>3.5693786017268348E-3</c:v>
                </c:pt>
                <c:pt idx="29">
                  <c:v>3.2721115837163997E-3</c:v>
                </c:pt>
                <c:pt idx="30">
                  <c:v>2.9910988902235773E-3</c:v>
                </c:pt>
                <c:pt idx="31">
                  <c:v>2.7239654436974035E-3</c:v>
                </c:pt>
                <c:pt idx="32">
                  <c:v>2.4693402029412701E-3</c:v>
                </c:pt>
                <c:pt idx="33">
                  <c:v>2.2265385153168366E-3</c:v>
                </c:pt>
                <c:pt idx="34">
                  <c:v>1.9947791940042154E-3</c:v>
                </c:pt>
                <c:pt idx="35">
                  <c:v>1.7732301167170826E-3</c:v>
                </c:pt>
                <c:pt idx="36">
                  <c:v>1.5612814014258475E-3</c:v>
                </c:pt>
                <c:pt idx="37">
                  <c:v>1.3582617753871923E-3</c:v>
                </c:pt>
                <c:pt idx="38">
                  <c:v>1.1645482875501975E-3</c:v>
                </c:pt>
                <c:pt idx="39">
                  <c:v>9.786234997695405E-4</c:v>
                </c:pt>
                <c:pt idx="40">
                  <c:v>8.0146066302590527E-4</c:v>
                </c:pt>
                <c:pt idx="41">
                  <c:v>6.3204304058953693E-4</c:v>
                </c:pt>
                <c:pt idx="42">
                  <c:v>4.7047720628677083E-4</c:v>
                </c:pt>
                <c:pt idx="43">
                  <c:v>3.1657651527939435E-4</c:v>
                </c:pt>
                <c:pt idx="44">
                  <c:v>1.7009649558292505E-4</c:v>
                </c:pt>
                <c:pt idx="45">
                  <c:v>3.1062033774528166E-5</c:v>
                </c:pt>
                <c:pt idx="46">
                  <c:v>1.0100670503271262E-4</c:v>
                </c:pt>
                <c:pt idx="47">
                  <c:v>2.2572147545058558E-4</c:v>
                </c:pt>
                <c:pt idx="48">
                  <c:v>3.4360058154460691E-4</c:v>
                </c:pt>
                <c:pt idx="49">
                  <c:v>4.5472267026363253E-4</c:v>
                </c:pt>
                <c:pt idx="50">
                  <c:v>5.5929801884216021E-4</c:v>
                </c:pt>
                <c:pt idx="51">
                  <c:v>6.5727067705521035E-4</c:v>
                </c:pt>
                <c:pt idx="52">
                  <c:v>7.4894663315909428E-4</c:v>
                </c:pt>
                <c:pt idx="53">
                  <c:v>8.3423889608588784E-4</c:v>
                </c:pt>
                <c:pt idx="54">
                  <c:v>9.1350644477213353E-4</c:v>
                </c:pt>
                <c:pt idx="55">
                  <c:v>9.8660722553117405E-4</c:v>
                </c:pt>
                <c:pt idx="56">
                  <c:v>1.0539270557031277E-3</c:v>
                </c:pt>
                <c:pt idx="57">
                  <c:v>1.1153625933594496E-3</c:v>
                </c:pt>
                <c:pt idx="58">
                  <c:v>1.1710966455991071E-3</c:v>
                </c:pt>
                <c:pt idx="59">
                  <c:v>1.2210557527505825E-3</c:v>
                </c:pt>
                <c:pt idx="60">
                  <c:v>1.2653326553080779E-3</c:v>
                </c:pt>
                <c:pt idx="61">
                  <c:v>1.303972030398187E-3</c:v>
                </c:pt>
                <c:pt idx="62">
                  <c:v>1.3378578326702008E-3</c:v>
                </c:pt>
                <c:pt idx="63">
                  <c:v>1.3647690989799523E-3</c:v>
                </c:pt>
                <c:pt idx="64">
                  <c:v>1.386970572899029E-3</c:v>
                </c:pt>
                <c:pt idx="65">
                  <c:v>1.4027657801592758E-3</c:v>
                </c:pt>
                <c:pt idx="66">
                  <c:v>1.4133149444301555E-3</c:v>
                </c:pt>
                <c:pt idx="67">
                  <c:v>1.4178125904397102E-3</c:v>
                </c:pt>
                <c:pt idx="68">
                  <c:v>1.4173021545619497E-3</c:v>
                </c:pt>
                <c:pt idx="69">
                  <c:v>1.4090218510511272E-3</c:v>
                </c:pt>
                <c:pt idx="70">
                  <c:v>1.3957956547707227E-3</c:v>
                </c:pt>
                <c:pt idx="71">
                  <c:v>1.3775821526372798E-3</c:v>
                </c:pt>
                <c:pt idx="72">
                  <c:v>1.3515121320058024E-3</c:v>
                </c:pt>
                <c:pt idx="73">
                  <c:v>1.3202633460493694E-3</c:v>
                </c:pt>
                <c:pt idx="74">
                  <c:v>1.2836862927624103E-3</c:v>
                </c:pt>
                <c:pt idx="75">
                  <c:v>1.2397330236332046E-3</c:v>
                </c:pt>
                <c:pt idx="76">
                  <c:v>1.189117377392757E-3</c:v>
                </c:pt>
                <c:pt idx="77">
                  <c:v>1.1334695625389323E-3</c:v>
                </c:pt>
                <c:pt idx="78">
                  <c:v>1.0715960083048934E-3</c:v>
                </c:pt>
                <c:pt idx="79">
                  <c:v>1.0041626762499133E-3</c:v>
                </c:pt>
                <c:pt idx="80">
                  <c:v>9.2897800973617628E-4</c:v>
                </c:pt>
                <c:pt idx="81">
                  <c:v>8.5050992197573875E-4</c:v>
                </c:pt>
                <c:pt idx="82">
                  <c:v>7.665753800735291E-4</c:v>
                </c:pt>
                <c:pt idx="83">
                  <c:v>6.7591060449195416E-4</c:v>
                </c:pt>
                <c:pt idx="84">
                  <c:v>5.8213103151051084E-4</c:v>
                </c:pt>
                <c:pt idx="85">
                  <c:v>4.8403141749933106E-4</c:v>
                </c:pt>
                <c:pt idx="86">
                  <c:v>3.8138406473555656E-4</c:v>
                </c:pt>
                <c:pt idx="87">
                  <c:v>2.7528530254492531E-4</c:v>
                </c:pt>
                <c:pt idx="88">
                  <c:v>1.6659016461425136E-4</c:v>
                </c:pt>
                <c:pt idx="89">
                  <c:v>5.5494538916860337E-5</c:v>
                </c:pt>
                <c:pt idx="90">
                  <c:v>5.7355311391757434E-5</c:v>
                </c:pt>
                <c:pt idx="91">
                  <c:v>1.7105053764934018E-4</c:v>
                </c:pt>
                <c:pt idx="92">
                  <c:v>2.8514652355348665E-4</c:v>
                </c:pt>
                <c:pt idx="93">
                  <c:v>3.9894157575651179E-4</c:v>
                </c:pt>
                <c:pt idx="94">
                  <c:v>5.1157534501005309E-4</c:v>
                </c:pt>
                <c:pt idx="95">
                  <c:v>6.2224256175939427E-4</c:v>
                </c:pt>
                <c:pt idx="96">
                  <c:v>7.3020071729370986E-4</c:v>
                </c:pt>
                <c:pt idx="97">
                  <c:v>8.3466886221743612E-4</c:v>
                </c:pt>
                <c:pt idx="98">
                  <c:v>9.3483286632353572E-4</c:v>
                </c:pt>
                <c:pt idx="99">
                  <c:v>1.029851623177937E-3</c:v>
                </c:pt>
                <c:pt idx="100">
                  <c:v>1.1192011013460318E-3</c:v>
                </c:pt>
                <c:pt idx="101">
                  <c:v>1.2017887467144458E-3</c:v>
                </c:pt>
                <c:pt idx="102">
                  <c:v>1.2771946985444458E-3</c:v>
                </c:pt>
                <c:pt idx="103">
                  <c:v>1.3447848441399076E-3</c:v>
                </c:pt>
                <c:pt idx="104">
                  <c:v>1.4038274872659067E-3</c:v>
                </c:pt>
                <c:pt idx="105">
                  <c:v>1.4540736638509696E-3</c:v>
                </c:pt>
                <c:pt idx="106">
                  <c:v>1.4949641125444181E-3</c:v>
                </c:pt>
                <c:pt idx="107">
                  <c:v>1.5262074970775186E-3</c:v>
                </c:pt>
                <c:pt idx="108">
                  <c:v>1.5475563761374988E-3</c:v>
                </c:pt>
                <c:pt idx="109">
                  <c:v>1.558925396074538E-3</c:v>
                </c:pt>
                <c:pt idx="110">
                  <c:v>1.5602781583334666E-3</c:v>
                </c:pt>
                <c:pt idx="111">
                  <c:v>1.5516258214096955E-3</c:v>
                </c:pt>
                <c:pt idx="112">
                  <c:v>1.5331425705636301E-3</c:v>
                </c:pt>
                <c:pt idx="113">
                  <c:v>1.5051615113189046E-3</c:v>
                </c:pt>
                <c:pt idx="114">
                  <c:v>1.4678243428996045E-3</c:v>
                </c:pt>
                <c:pt idx="115">
                  <c:v>1.4218824666782592E-3</c:v>
                </c:pt>
                <c:pt idx="116">
                  <c:v>1.3675380777569124E-3</c:v>
                </c:pt>
                <c:pt idx="117">
                  <c:v>1.3055877789233813E-3</c:v>
                </c:pt>
                <c:pt idx="118">
                  <c:v>1.236382915275256E-3</c:v>
                </c:pt>
                <c:pt idx="119">
                  <c:v>1.1608491439979336E-3</c:v>
                </c:pt>
                <c:pt idx="120">
                  <c:v>1.07945560700958E-3</c:v>
                </c:pt>
                <c:pt idx="121">
                  <c:v>9.9311322539088424E-4</c:v>
                </c:pt>
                <c:pt idx="122">
                  <c:v>9.0249117040271446E-4</c:v>
                </c:pt>
                <c:pt idx="123">
                  <c:v>8.0812897830972443E-4</c:v>
                </c:pt>
                <c:pt idx="124">
                  <c:v>7.1109214087927025E-4</c:v>
                </c:pt>
                <c:pt idx="125">
                  <c:v>6.1186488077971017E-4</c:v>
                </c:pt>
                <c:pt idx="126">
                  <c:v>5.1122909368871627E-4</c:v>
                </c:pt>
                <c:pt idx="127">
                  <c:v>4.0993035143151358E-4</c:v>
                </c:pt>
                <c:pt idx="128">
                  <c:v>3.0857132538551112E-4</c:v>
                </c:pt>
                <c:pt idx="129">
                  <c:v>2.0772126294949929E-4</c:v>
                </c:pt>
                <c:pt idx="130">
                  <c:v>1.080215754255626E-4</c:v>
                </c:pt>
                <c:pt idx="131">
                  <c:v>1.0079653160175325E-5</c:v>
                </c:pt>
                <c:pt idx="132">
                  <c:v>8.5838601350844758E-5</c:v>
                </c:pt>
                <c:pt idx="133">
                  <c:v>1.7897582187252877E-4</c:v>
                </c:pt>
                <c:pt idx="134">
                  <c:v>2.6911606716526653E-4</c:v>
                </c:pt>
                <c:pt idx="135">
                  <c:v>3.5575567710767697E-4</c:v>
                </c:pt>
                <c:pt idx="136">
                  <c:v>4.3861296282042588E-4</c:v>
                </c:pt>
                <c:pt idx="137">
                  <c:v>5.1691963795668901E-4</c:v>
                </c:pt>
                <c:pt idx="138">
                  <c:v>5.9121939993218929E-4</c:v>
                </c:pt>
                <c:pt idx="139">
                  <c:v>6.6184666068284448E-4</c:v>
                </c:pt>
                <c:pt idx="140">
                  <c:v>7.2598842342780617E-4</c:v>
                </c:pt>
                <c:pt idx="141">
                  <c:v>7.857683203591543E-4</c:v>
                </c:pt>
                <c:pt idx="142">
                  <c:v>8.4034838026482493E-4</c:v>
                </c:pt>
                <c:pt idx="143">
                  <c:v>8.8986387017276117E-4</c:v>
                </c:pt>
                <c:pt idx="144">
                  <c:v>9.3348014692919482E-4</c:v>
                </c:pt>
                <c:pt idx="145">
                  <c:v>9.7132107344417113E-4</c:v>
                </c:pt>
                <c:pt idx="146">
                  <c:v>1.0044569188427464E-3</c:v>
                </c:pt>
                <c:pt idx="147">
                  <c:v>1.0310674648140929E-3</c:v>
                </c:pt>
                <c:pt idx="148">
                  <c:v>1.0531483141064499E-3</c:v>
                </c:pt>
                <c:pt idx="149">
                  <c:v>1.0698131386721579E-3</c:v>
                </c:pt>
                <c:pt idx="150">
                  <c:v>1.080167369091218E-3</c:v>
                </c:pt>
                <c:pt idx="151">
                  <c:v>1.0852051624354476E-3</c:v>
                </c:pt>
                <c:pt idx="152">
                  <c:v>1.0849513095023485E-3</c:v>
                </c:pt>
                <c:pt idx="153">
                  <c:v>1.0794189836086179E-3</c:v>
                </c:pt>
                <c:pt idx="154">
                  <c:v>1.0676620184192874E-3</c:v>
                </c:pt>
                <c:pt idx="155">
                  <c:v>1.0515574661052629E-3</c:v>
                </c:pt>
                <c:pt idx="156">
                  <c:v>1.0310787141729614E-3</c:v>
                </c:pt>
                <c:pt idx="157">
                  <c:v>1.0043006364035231E-3</c:v>
                </c:pt>
                <c:pt idx="158">
                  <c:v>9.730652880471333E-4</c:v>
                </c:pt>
                <c:pt idx="159">
                  <c:v>9.3826571382061251E-4</c:v>
                </c:pt>
                <c:pt idx="160">
                  <c:v>8.98896007782798E-4</c:v>
                </c:pt>
                <c:pt idx="161">
                  <c:v>8.5488758228304657E-4</c:v>
                </c:pt>
                <c:pt idx="162">
                  <c:v>8.0616761052664551E-4</c:v>
                </c:pt>
                <c:pt idx="163">
                  <c:v>7.5551900912528057E-4</c:v>
                </c:pt>
                <c:pt idx="164">
                  <c:v>7.009672008554044E-4</c:v>
                </c:pt>
                <c:pt idx="165">
                  <c:v>6.4243503974942002E-4</c:v>
                </c:pt>
                <c:pt idx="166">
                  <c:v>5.8272984894229389E-4</c:v>
                </c:pt>
                <c:pt idx="167">
                  <c:v>5.1890482147448776E-4</c:v>
                </c:pt>
                <c:pt idx="168">
                  <c:v>4.5378635854352258E-4</c:v>
                </c:pt>
                <c:pt idx="169">
                  <c:v>3.8635675289488036E-4</c:v>
                </c:pt>
                <c:pt idx="170">
                  <c:v>3.1851135390699101E-4</c:v>
                </c:pt>
                <c:pt idx="171">
                  <c:v>2.4826677535666502E-4</c:v>
                </c:pt>
                <c:pt idx="172">
                  <c:v>1.7852168351823516E-4</c:v>
                </c:pt>
                <c:pt idx="173">
                  <c:v>1.072997285020709E-4</c:v>
                </c:pt>
                <c:pt idx="174">
                  <c:v>3.5566128794757728E-5</c:v>
                </c:pt>
                <c:pt idx="175">
                  <c:v>3.3711329882307312E-5</c:v>
                </c:pt>
                <c:pt idx="176">
                  <c:v>1.0348670593864831E-4</c:v>
                </c:pt>
                <c:pt idx="177">
                  <c:v>1.7175816450443873E-4</c:v>
                </c:pt>
                <c:pt idx="178">
                  <c:v>2.3899584467898584E-4</c:v>
                </c:pt>
                <c:pt idx="179">
                  <c:v>3.0416380643757756E-4</c:v>
                </c:pt>
                <c:pt idx="180">
                  <c:v>3.6701568129482611E-4</c:v>
                </c:pt>
                <c:pt idx="181">
                  <c:v>4.2719818311730273E-4</c:v>
                </c:pt>
                <c:pt idx="182">
                  <c:v>4.845549013493761E-4</c:v>
                </c:pt>
                <c:pt idx="183">
                  <c:v>5.3862150364389328E-4</c:v>
                </c:pt>
                <c:pt idx="184">
                  <c:v>5.8913289745672213E-4</c:v>
                </c:pt>
                <c:pt idx="185">
                  <c:v>6.3592483966237062E-4</c:v>
                </c:pt>
                <c:pt idx="186">
                  <c:v>6.7862871641065012E-4</c:v>
                </c:pt>
                <c:pt idx="187">
                  <c:v>7.1708144150655435E-4</c:v>
                </c:pt>
                <c:pt idx="188">
                  <c:v>7.5102001442060103E-4</c:v>
                </c:pt>
                <c:pt idx="189">
                  <c:v>7.8039081699522814E-4</c:v>
                </c:pt>
                <c:pt idx="190">
                  <c:v>8.0504256155779859E-4</c:v>
                </c:pt>
                <c:pt idx="191">
                  <c:v>8.2493304992504947E-4</c:v>
                </c:pt>
                <c:pt idx="192">
                  <c:v>8.398194932484486E-4</c:v>
                </c:pt>
                <c:pt idx="193">
                  <c:v>8.497766728362405E-4</c:v>
                </c:pt>
                <c:pt idx="194">
                  <c:v>8.5488738494729054E-4</c:v>
                </c:pt>
                <c:pt idx="195">
                  <c:v>8.5493047843785168E-4</c:v>
                </c:pt>
                <c:pt idx="196">
                  <c:v>8.5031555970396051E-4</c:v>
                </c:pt>
                <c:pt idx="197">
                  <c:v>8.409403185030824E-4</c:v>
                </c:pt>
                <c:pt idx="198">
                  <c:v>8.2691729101313442E-4</c:v>
                </c:pt>
                <c:pt idx="199">
                  <c:v>8.0857311995311671E-4</c:v>
                </c:pt>
                <c:pt idx="200">
                  <c:v>7.8582469887026013E-4</c:v>
                </c:pt>
              </c:numCache>
            </c:numRef>
          </c:yVal>
          <c:smooth val="0"/>
        </c:ser>
        <c:ser>
          <c:idx val="2"/>
          <c:order val="2"/>
          <c:tx>
            <c:v>MrF_Err_y</c:v>
          </c:tx>
          <c:spPr>
            <a:ln w="19050" cap="rnd">
              <a:solidFill>
                <a:schemeClr val="accent3"/>
              </a:solidFill>
              <a:round/>
            </a:ln>
            <a:effectLst/>
          </c:spPr>
          <c:marker>
            <c:symbol val="none"/>
          </c:marker>
          <c:xVal>
            <c:numRef>
              <c:f>TimeSeries!$A$6:$A$206</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TimeSeries!$AE$212:$AE$412</c:f>
              <c:numCache>
                <c:formatCode>General</c:formatCode>
                <c:ptCount val="201"/>
                <c:pt idx="0" formatCode="0.00E+00">
                  <c:v>0</c:v>
                </c:pt>
                <c:pt idx="1">
                  <c:v>0.21565625131958935</c:v>
                </c:pt>
                <c:pt idx="2">
                  <c:v>0.10779114911627032</c:v>
                </c:pt>
                <c:pt idx="3">
                  <c:v>7.0204056669302434E-2</c:v>
                </c:pt>
                <c:pt idx="4">
                  <c:v>5.1227370913927206E-2</c:v>
                </c:pt>
                <c:pt idx="5">
                  <c:v>3.9848676930733525E-2</c:v>
                </c:pt>
                <c:pt idx="6">
                  <c:v>3.2303961911604326E-2</c:v>
                </c:pt>
                <c:pt idx="7">
                  <c:v>2.6958290749694767E-2</c:v>
                </c:pt>
                <c:pt idx="8">
                  <c:v>2.2985683276041054E-2</c:v>
                </c:pt>
                <c:pt idx="9">
                  <c:v>1.9925941870635351E-2</c:v>
                </c:pt>
                <c:pt idx="10">
                  <c:v>1.750212945760872E-2</c:v>
                </c:pt>
                <c:pt idx="11">
                  <c:v>1.5537644824419232E-2</c:v>
                </c:pt>
                <c:pt idx="12">
                  <c:v>1.3915207429213193E-2</c:v>
                </c:pt>
                <c:pt idx="13">
                  <c:v>1.2552738775125272E-2</c:v>
                </c:pt>
                <c:pt idx="14">
                  <c:v>1.1393677981502441E-2</c:v>
                </c:pt>
                <c:pt idx="15">
                  <c:v>1.0394770881323552E-2</c:v>
                </c:pt>
                <c:pt idx="16">
                  <c:v>9.5248649916918199E-3</c:v>
                </c:pt>
                <c:pt idx="17">
                  <c:v>8.7599252578740849E-3</c:v>
                </c:pt>
                <c:pt idx="18">
                  <c:v>8.0810260034238773E-3</c:v>
                </c:pt>
                <c:pt idx="19">
                  <c:v>7.4740061370089806E-3</c:v>
                </c:pt>
                <c:pt idx="20">
                  <c:v>6.9268704251186468E-3</c:v>
                </c:pt>
                <c:pt idx="21">
                  <c:v>6.4304171327493418E-3</c:v>
                </c:pt>
                <c:pt idx="22">
                  <c:v>5.9767866122917108E-3</c:v>
                </c:pt>
                <c:pt idx="23">
                  <c:v>5.5593887819619849E-3</c:v>
                </c:pt>
                <c:pt idx="24">
                  <c:v>5.1746155841613265E-3</c:v>
                </c:pt>
                <c:pt idx="25">
                  <c:v>4.8161647864602992E-3</c:v>
                </c:pt>
                <c:pt idx="26">
                  <c:v>4.4815064347786659E-3</c:v>
                </c:pt>
                <c:pt idx="27">
                  <c:v>4.1672520994520176E-3</c:v>
                </c:pt>
                <c:pt idx="28">
                  <c:v>3.8715284820557863E-3</c:v>
                </c:pt>
                <c:pt idx="29">
                  <c:v>3.5904516651521202E-3</c:v>
                </c:pt>
                <c:pt idx="30">
                  <c:v>3.3244781489108533E-3</c:v>
                </c:pt>
                <c:pt idx="31">
                  <c:v>3.0710536621903982E-3</c:v>
                </c:pt>
                <c:pt idx="32">
                  <c:v>2.8287200329289277E-3</c:v>
                </c:pt>
                <c:pt idx="33">
                  <c:v>2.5967670356792523E-3</c:v>
                </c:pt>
                <c:pt idx="34">
                  <c:v>2.3747102531706723E-3</c:v>
                </c:pt>
                <c:pt idx="35">
                  <c:v>2.1614365320647287E-3</c:v>
                </c:pt>
                <c:pt idx="36">
                  <c:v>1.9566421090625456E-3</c:v>
                </c:pt>
                <c:pt idx="37">
                  <c:v>1.759445867930696E-3</c:v>
                </c:pt>
                <c:pt idx="38">
                  <c:v>1.5700800003469843E-3</c:v>
                </c:pt>
                <c:pt idx="39">
                  <c:v>1.3875424746942172E-3</c:v>
                </c:pt>
                <c:pt idx="40">
                  <c:v>1.2122527894390903E-3</c:v>
                </c:pt>
                <c:pt idx="41">
                  <c:v>1.0438620252245293E-3</c:v>
                </c:pt>
                <c:pt idx="42">
                  <c:v>8.8179574308861104E-4</c:v>
                </c:pt>
                <c:pt idx="43">
                  <c:v>7.2631269874410653E-4</c:v>
                </c:pt>
                <c:pt idx="44">
                  <c:v>5.7689736679488097E-4</c:v>
                </c:pt>
                <c:pt idx="45">
                  <c:v>4.3395488361403064E-4</c:v>
                </c:pt>
                <c:pt idx="46">
                  <c:v>2.9673460378614824E-4</c:v>
                </c:pt>
                <c:pt idx="47">
                  <c:v>1.656697184303142E-4</c:v>
                </c:pt>
                <c:pt idx="48">
                  <c:v>4.0407645343560933E-5</c:v>
                </c:pt>
                <c:pt idx="49">
                  <c:v>7.8996764669834302E-5</c:v>
                </c:pt>
                <c:pt idx="50">
                  <c:v>1.9290074527410721E-4</c:v>
                </c:pt>
                <c:pt idx="51">
                  <c:v>3.0126443722781155E-4</c:v>
                </c:pt>
                <c:pt idx="52">
                  <c:v>4.0406059378730468E-4</c:v>
                </c:pt>
                <c:pt idx="53">
                  <c:v>5.0126491705387291E-4</c:v>
                </c:pt>
                <c:pt idx="54">
                  <c:v>5.9330245860133299E-4</c:v>
                </c:pt>
                <c:pt idx="55">
                  <c:v>6.7987961107474439E-4</c:v>
                </c:pt>
                <c:pt idx="56">
                  <c:v>7.6125394313809771E-4</c:v>
                </c:pt>
                <c:pt idx="57">
                  <c:v>8.3742606308600414E-4</c:v>
                </c:pt>
                <c:pt idx="58">
                  <c:v>9.0826559281510712E-4</c:v>
                </c:pt>
                <c:pt idx="59">
                  <c:v>9.740314408766145E-4</c:v>
                </c:pt>
                <c:pt idx="60">
                  <c:v>1.0343255350317541E-3</c:v>
                </c:pt>
                <c:pt idx="61">
                  <c:v>1.0896341202027047E-3</c:v>
                </c:pt>
                <c:pt idx="62">
                  <c:v>1.1399848198912509E-3</c:v>
                </c:pt>
                <c:pt idx="63">
                  <c:v>1.1837084339226948E-3</c:v>
                </c:pt>
                <c:pt idx="64">
                  <c:v>1.2231172043147285E-3</c:v>
                </c:pt>
                <c:pt idx="65">
                  <c:v>1.2565647145160984E-3</c:v>
                </c:pt>
                <c:pt idx="66">
                  <c:v>1.2833658522241095E-3</c:v>
                </c:pt>
                <c:pt idx="67">
                  <c:v>1.3046892454579109E-3</c:v>
                </c:pt>
                <c:pt idx="68">
                  <c:v>1.3216272242078358E-3</c:v>
                </c:pt>
                <c:pt idx="69">
                  <c:v>1.3305352227430606E-3</c:v>
                </c:pt>
                <c:pt idx="70">
                  <c:v>1.3333668771541051E-3</c:v>
                </c:pt>
                <c:pt idx="71">
                  <c:v>1.3310736397189769E-3</c:v>
                </c:pt>
                <c:pt idx="72">
                  <c:v>1.3199086846275247E-3</c:v>
                </c:pt>
                <c:pt idx="73">
                  <c:v>1.3035276134939519E-3</c:v>
                </c:pt>
                <c:pt idx="74">
                  <c:v>1.2799627647196892E-3</c:v>
                </c:pt>
                <c:pt idx="75">
                  <c:v>1.2490613383332903E-3</c:v>
                </c:pt>
                <c:pt idx="76">
                  <c:v>1.2106356304849358E-3</c:v>
                </c:pt>
                <c:pt idx="77">
                  <c:v>1.1653982826105368E-3</c:v>
                </c:pt>
                <c:pt idx="78">
                  <c:v>1.1131014874997372E-3</c:v>
                </c:pt>
                <c:pt idx="79">
                  <c:v>1.0534700031289881E-3</c:v>
                </c:pt>
                <c:pt idx="80">
                  <c:v>9.8525080498695189E-4</c:v>
                </c:pt>
                <c:pt idx="81">
                  <c:v>9.1098636112314215E-4</c:v>
                </c:pt>
                <c:pt idx="82">
                  <c:v>8.2940942762051856E-4</c:v>
                </c:pt>
                <c:pt idx="83">
                  <c:v>7.4019028733979687E-4</c:v>
                </c:pt>
                <c:pt idx="84">
                  <c:v>6.4495798938019001E-4</c:v>
                </c:pt>
                <c:pt idx="85">
                  <c:v>5.4342177547488308E-4</c:v>
                </c:pt>
                <c:pt idx="86">
                  <c:v>4.3429860774867117E-4</c:v>
                </c:pt>
                <c:pt idx="87">
                  <c:v>3.2051146458019462E-4</c:v>
                </c:pt>
                <c:pt idx="88">
                  <c:v>2.0124986329231E-4</c:v>
                </c:pt>
                <c:pt idx="89">
                  <c:v>7.7138434871468594E-5</c:v>
                </c:pt>
                <c:pt idx="90">
                  <c:v>5.1040015372082621E-5</c:v>
                </c:pt>
                <c:pt idx="91">
                  <c:v>1.8275344553981581E-4</c:v>
                </c:pt>
                <c:pt idx="92">
                  <c:v>3.1741532392602444E-4</c:v>
                </c:pt>
                <c:pt idx="93">
                  <c:v>4.5406340457528424E-4</c:v>
                </c:pt>
                <c:pt idx="94">
                  <c:v>5.9198876230543199E-4</c:v>
                </c:pt>
                <c:pt idx="95">
                  <c:v>7.3010082690261183E-4</c:v>
                </c:pt>
                <c:pt idx="96">
                  <c:v>8.676798115171213E-4</c:v>
                </c:pt>
                <c:pt idx="97">
                  <c:v>1.0038480843232655E-3</c:v>
                </c:pt>
                <c:pt idx="98">
                  <c:v>1.1373485637855268E-3</c:v>
                </c:pt>
                <c:pt idx="99">
                  <c:v>1.2673206634031453E-3</c:v>
                </c:pt>
                <c:pt idx="100">
                  <c:v>1.3928735426436357E-3</c:v>
                </c:pt>
                <c:pt idx="101">
                  <c:v>1.5128692299095673E-3</c:v>
                </c:pt>
                <c:pt idx="102">
                  <c:v>1.6263787509562409E-3</c:v>
                </c:pt>
                <c:pt idx="103">
                  <c:v>1.732470564973025E-3</c:v>
                </c:pt>
                <c:pt idx="104">
                  <c:v>1.8303357811650448E-3</c:v>
                </c:pt>
                <c:pt idx="105">
                  <c:v>1.9190685451062354E-3</c:v>
                </c:pt>
                <c:pt idx="106">
                  <c:v>1.9980215001297727E-3</c:v>
                </c:pt>
                <c:pt idx="107">
                  <c:v>2.0664692073977353E-3</c:v>
                </c:pt>
                <c:pt idx="108">
                  <c:v>2.1238469406576711E-3</c:v>
                </c:pt>
                <c:pt idx="109">
                  <c:v>2.1698728646857993E-3</c:v>
                </c:pt>
                <c:pt idx="110">
                  <c:v>2.2039741147904359E-3</c:v>
                </c:pt>
                <c:pt idx="111">
                  <c:v>2.2259835988210287E-3</c:v>
                </c:pt>
                <c:pt idx="112">
                  <c:v>2.2357943166497665E-3</c:v>
                </c:pt>
                <c:pt idx="113">
                  <c:v>2.2335884927259112E-3</c:v>
                </c:pt>
                <c:pt idx="114">
                  <c:v>2.2191420016886322E-3</c:v>
                </c:pt>
                <c:pt idx="115">
                  <c:v>2.1929736370925384E-3</c:v>
                </c:pt>
                <c:pt idx="116">
                  <c:v>2.1554149162267932E-3</c:v>
                </c:pt>
                <c:pt idx="117">
                  <c:v>2.1067206028475742E-3</c:v>
                </c:pt>
                <c:pt idx="118">
                  <c:v>2.0476315950961098E-3</c:v>
                </c:pt>
                <c:pt idx="119">
                  <c:v>1.9784534302934417E-3</c:v>
                </c:pt>
                <c:pt idx="120">
                  <c:v>1.9001829498299112E-3</c:v>
                </c:pt>
                <c:pt idx="121">
                  <c:v>1.8132541192172572E-3</c:v>
                </c:pt>
                <c:pt idx="122">
                  <c:v>1.7186561347956797E-3</c:v>
                </c:pt>
                <c:pt idx="123">
                  <c:v>1.6170285468452875E-3</c:v>
                </c:pt>
                <c:pt idx="124">
                  <c:v>1.5092121636989522E-3</c:v>
                </c:pt>
                <c:pt idx="125">
                  <c:v>1.3962374435251286E-3</c:v>
                </c:pt>
                <c:pt idx="126">
                  <c:v>1.2785577713128006E-3</c:v>
                </c:pt>
                <c:pt idx="127">
                  <c:v>1.1573496948795792E-3</c:v>
                </c:pt>
                <c:pt idx="128">
                  <c:v>1.0332093914027435E-3</c:v>
                </c:pt>
                <c:pt idx="129">
                  <c:v>9.0701436745762524E-4</c:v>
                </c:pt>
                <c:pt idx="130">
                  <c:v>7.7949289941310531E-4</c:v>
                </c:pt>
                <c:pt idx="131">
                  <c:v>6.5143655320751271E-4</c:v>
                </c:pt>
                <c:pt idx="132">
                  <c:v>5.2338849116887755E-4</c:v>
                </c:pt>
                <c:pt idx="133">
                  <c:v>3.9636946469629467E-4</c:v>
                </c:pt>
                <c:pt idx="134">
                  <c:v>2.7054050003487835E-4</c:v>
                </c:pt>
                <c:pt idx="135">
                  <c:v>1.4685028376064765E-4</c:v>
                </c:pt>
                <c:pt idx="136">
                  <c:v>2.5505424120122374E-5</c:v>
                </c:pt>
                <c:pt idx="137">
                  <c:v>9.2806035386163691E-5</c:v>
                </c:pt>
                <c:pt idx="138">
                  <c:v>2.0732358151973512E-4</c:v>
                </c:pt>
                <c:pt idx="139">
                  <c:v>3.1760748843487905E-4</c:v>
                </c:pt>
                <c:pt idx="140">
                  <c:v>4.2382026881191792E-4</c:v>
                </c:pt>
                <c:pt idx="141">
                  <c:v>5.2514702652571067E-4</c:v>
                </c:pt>
                <c:pt idx="142">
                  <c:v>6.2273215231182426E-4</c:v>
                </c:pt>
                <c:pt idx="143">
                  <c:v>7.1285833947531659E-4</c:v>
                </c:pt>
                <c:pt idx="144">
                  <c:v>7.9861201424589795E-4</c:v>
                </c:pt>
                <c:pt idx="145">
                  <c:v>8.7822014051522172E-4</c:v>
                </c:pt>
                <c:pt idx="146">
                  <c:v>9.5184250880799384E-4</c:v>
                </c:pt>
                <c:pt idx="147">
                  <c:v>1.0186679485859487E-3</c:v>
                </c:pt>
                <c:pt idx="148">
                  <c:v>1.0797862118434815E-3</c:v>
                </c:pt>
                <c:pt idx="149">
                  <c:v>1.134362644821143E-3</c:v>
                </c:pt>
                <c:pt idx="150">
                  <c:v>1.1815514993481077E-3</c:v>
                </c:pt>
                <c:pt idx="151">
                  <c:v>1.2223932605637871E-3</c:v>
                </c:pt>
                <c:pt idx="152">
                  <c:v>1.2560107058611335E-3</c:v>
                </c:pt>
                <c:pt idx="153">
                  <c:v>1.2834036734243931E-3</c:v>
                </c:pt>
                <c:pt idx="154">
                  <c:v>1.3027175821563176E-3</c:v>
                </c:pt>
                <c:pt idx="155">
                  <c:v>1.3158627538157825E-3</c:v>
                </c:pt>
                <c:pt idx="156">
                  <c:v>1.3228399986780904E-3</c:v>
                </c:pt>
                <c:pt idx="157">
                  <c:v>1.3217465572233384E-3</c:v>
                </c:pt>
                <c:pt idx="158">
                  <c:v>1.3144419342911446E-3</c:v>
                </c:pt>
                <c:pt idx="159">
                  <c:v>1.2999382695010326E-3</c:v>
                </c:pt>
                <c:pt idx="160">
                  <c:v>1.2800734288046507E-3</c:v>
                </c:pt>
                <c:pt idx="161">
                  <c:v>1.2519353704987133E-3</c:v>
                </c:pt>
                <c:pt idx="162">
                  <c:v>1.2182934373958481E-3</c:v>
                </c:pt>
                <c:pt idx="163">
                  <c:v>1.1790675445441556E-3</c:v>
                </c:pt>
                <c:pt idx="164">
                  <c:v>1.1341706687780883E-3</c:v>
                </c:pt>
                <c:pt idx="165">
                  <c:v>1.0825509848912086E-3</c:v>
                </c:pt>
                <c:pt idx="166">
                  <c:v>1.0269892387298691E-3</c:v>
                </c:pt>
                <c:pt idx="167">
                  <c:v>9.6547161021570205E-4</c:v>
                </c:pt>
                <c:pt idx="168">
                  <c:v>8.9886466329822156E-4</c:v>
                </c:pt>
                <c:pt idx="169">
                  <c:v>8.2901675118637972E-4</c:v>
                </c:pt>
                <c:pt idx="170">
                  <c:v>7.5390760833043795E-4</c:v>
                </c:pt>
                <c:pt idx="171">
                  <c:v>6.7638034860947622E-4</c:v>
                </c:pt>
                <c:pt idx="172">
                  <c:v>5.9539924118477987E-4</c:v>
                </c:pt>
                <c:pt idx="173">
                  <c:v>5.1090421185882124E-4</c:v>
                </c:pt>
                <c:pt idx="174">
                  <c:v>4.2481764949375605E-4</c:v>
                </c:pt>
                <c:pt idx="175">
                  <c:v>3.3711329882219252E-4</c:v>
                </c:pt>
                <c:pt idx="176">
                  <c:v>2.4777105556434456E-4</c:v>
                </c:pt>
                <c:pt idx="177">
                  <c:v>1.5677925480919136E-4</c:v>
                </c:pt>
                <c:pt idx="178">
                  <c:v>6.673846228773611E-5</c:v>
                </c:pt>
                <c:pt idx="179">
                  <c:v>2.3629254384362011E-5</c:v>
                </c:pt>
                <c:pt idx="180">
                  <c:v>1.1339352000423358E-4</c:v>
                </c:pt>
                <c:pt idx="181">
                  <c:v>2.019095890355696E-4</c:v>
                </c:pt>
                <c:pt idx="182">
                  <c:v>2.8872284505294872E-4</c:v>
                </c:pt>
                <c:pt idx="183">
                  <c:v>3.7347139420903526E-4</c:v>
                </c:pt>
                <c:pt idx="184">
                  <c:v>4.5548039091061342E-4</c:v>
                </c:pt>
                <c:pt idx="185">
                  <c:v>5.3437341645799633E-4</c:v>
                </c:pt>
                <c:pt idx="186">
                  <c:v>6.096678064713973E-4</c:v>
                </c:pt>
                <c:pt idx="187">
                  <c:v>6.8108337717389192E-4</c:v>
                </c:pt>
                <c:pt idx="188">
                  <c:v>7.4803118768553771E-4</c:v>
                </c:pt>
                <c:pt idx="189">
                  <c:v>8.102311115323565E-4</c:v>
                </c:pt>
                <c:pt idx="190">
                  <c:v>8.6750989290165141E-4</c:v>
                </c:pt>
                <c:pt idx="191">
                  <c:v>9.1938866091465833E-4</c:v>
                </c:pt>
                <c:pt idx="192">
                  <c:v>9.6560058292745256E-4</c:v>
                </c:pt>
                <c:pt idx="193">
                  <c:v>1.0060932319288828E-3</c:v>
                </c:pt>
                <c:pt idx="194">
                  <c:v>1.0405111707190427E-3</c:v>
                </c:pt>
                <c:pt idx="195">
                  <c:v>1.0688189934663496E-3</c:v>
                </c:pt>
                <c:pt idx="196">
                  <c:v>1.090886559233831E-3</c:v>
                </c:pt>
                <c:pt idx="197">
                  <c:v>1.1068013959526354E-3</c:v>
                </c:pt>
                <c:pt idx="198">
                  <c:v>1.1162447766669039E-3</c:v>
                </c:pt>
                <c:pt idx="199">
                  <c:v>1.1197386625161362E-3</c:v>
                </c:pt>
                <c:pt idx="200">
                  <c:v>1.116878673133234E-3</c:v>
                </c:pt>
              </c:numCache>
            </c:numRef>
          </c:yVal>
          <c:smooth val="0"/>
        </c:ser>
        <c:dLbls>
          <c:showLegendKey val="0"/>
          <c:showVal val="0"/>
          <c:showCatName val="0"/>
          <c:showSerName val="0"/>
          <c:showPercent val="0"/>
          <c:showBubbleSize val="0"/>
        </c:dLbls>
        <c:axId val="756554016"/>
        <c:axId val="756555648"/>
      </c:scatterChart>
      <c:valAx>
        <c:axId val="756554016"/>
        <c:scaling>
          <c:orientation val="minMax"/>
        </c:scaling>
        <c:delete val="0"/>
        <c:axPos val="b"/>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56555648"/>
        <c:crosses val="autoZero"/>
        <c:crossBetween val="midCat"/>
      </c:valAx>
      <c:valAx>
        <c:axId val="756555648"/>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565540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v>MrI_Err_z</c:v>
          </c:tx>
          <c:spPr>
            <a:ln w="19050" cap="rnd">
              <a:solidFill>
                <a:schemeClr val="accent2"/>
              </a:solidFill>
              <a:round/>
            </a:ln>
            <a:effectLst/>
          </c:spPr>
          <c:marker>
            <c:symbol val="none"/>
          </c:marker>
          <c:xVal>
            <c:numRef>
              <c:f>TimeSeries!$A$6:$A$206</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TimeSeries!$D$212:$D$412</c:f>
              <c:numCache>
                <c:formatCode>0.00E+00</c:formatCode>
                <c:ptCount val="201"/>
                <c:pt idx="0">
                  <c:v>0</c:v>
                </c:pt>
                <c:pt idx="1">
                  <c:v>0.49701184024312967</c:v>
                </c:pt>
                <c:pt idx="2">
                  <c:v>0.29522150441639894</c:v>
                </c:pt>
                <c:pt idx="3">
                  <c:v>0.19569573731335149</c:v>
                </c:pt>
                <c:pt idx="4">
                  <c:v>0.13835679342040125</c:v>
                </c:pt>
                <c:pt idx="5">
                  <c:v>0.10157970591891691</c:v>
                </c:pt>
                <c:pt idx="6">
                  <c:v>7.6153329723221141E-2</c:v>
                </c:pt>
                <c:pt idx="7">
                  <c:v>5.7594472611976914E-2</c:v>
                </c:pt>
                <c:pt idx="8">
                  <c:v>4.3484615824011794E-2</c:v>
                </c:pt>
                <c:pt idx="9">
                  <c:v>3.2414419872765915E-2</c:v>
                </c:pt>
                <c:pt idx="10">
                  <c:v>2.3509121417670149E-2</c:v>
                </c:pt>
                <c:pt idx="11">
                  <c:v>1.6202335827947667E-2</c:v>
                </c:pt>
                <c:pt idx="12">
                  <c:v>1.0109584370538474E-2</c:v>
                </c:pt>
                <c:pt idx="13">
                  <c:v>4.965742636789853E-3</c:v>
                </c:pt>
                <c:pt idx="14">
                  <c:v>5.8049413067670923E-4</c:v>
                </c:pt>
                <c:pt idx="15">
                  <c:v>3.1832690447220436E-3</c:v>
                </c:pt>
                <c:pt idx="16">
                  <c:v>6.4263725626061878E-3</c:v>
                </c:pt>
                <c:pt idx="17">
                  <c:v>9.2250038376600878E-3</c:v>
                </c:pt>
                <c:pt idx="18">
                  <c:v>1.1635828596767098E-2</c:v>
                </c:pt>
                <c:pt idx="19">
                  <c:v>1.3702686365453033E-2</c:v>
                </c:pt>
                <c:pt idx="20">
                  <c:v>1.5459599505826109E-2</c:v>
                </c:pt>
                <c:pt idx="21">
                  <c:v>1.6933392504474596E-2</c:v>
                </c:pt>
                <c:pt idx="22">
                  <c:v>1.8145819333781326E-2</c:v>
                </c:pt>
                <c:pt idx="23">
                  <c:v>1.9115170515944555E-2</c:v>
                </c:pt>
                <c:pt idx="24">
                  <c:v>1.9857365319410944E-2</c:v>
                </c:pt>
                <c:pt idx="25">
                  <c:v>2.0387019520980789E-2</c:v>
                </c:pt>
                <c:pt idx="26">
                  <c:v>2.0718685503964898E-2</c:v>
                </c:pt>
                <c:pt idx="27">
                  <c:v>2.0865919228466794E-2</c:v>
                </c:pt>
                <c:pt idx="28">
                  <c:v>2.0843138391267859E-2</c:v>
                </c:pt>
                <c:pt idx="29">
                  <c:v>2.0665182115882551E-2</c:v>
                </c:pt>
                <c:pt idx="30">
                  <c:v>2.0347868228151763E-2</c:v>
                </c:pt>
                <c:pt idx="31">
                  <c:v>1.990732116894894E-2</c:v>
                </c:pt>
                <c:pt idx="32">
                  <c:v>1.9360983383648434E-2</c:v>
                </c:pt>
                <c:pt idx="33">
                  <c:v>1.8726796097856463E-2</c:v>
                </c:pt>
                <c:pt idx="34">
                  <c:v>1.8023011060439284E-2</c:v>
                </c:pt>
                <c:pt idx="35">
                  <c:v>1.7268566182807973E-2</c:v>
                </c:pt>
                <c:pt idx="36">
                  <c:v>1.6481626050418457E-2</c:v>
                </c:pt>
                <c:pt idx="37">
                  <c:v>1.5680755243301842E-2</c:v>
                </c:pt>
                <c:pt idx="38">
                  <c:v>1.4883602758488124E-2</c:v>
                </c:pt>
                <c:pt idx="39">
                  <c:v>1.4106567807409149E-2</c:v>
                </c:pt>
                <c:pt idx="40">
                  <c:v>1.3364973279026502E-2</c:v>
                </c:pt>
                <c:pt idx="41">
                  <c:v>1.267232125478966E-2</c:v>
                </c:pt>
                <c:pt idx="42">
                  <c:v>1.2040323677492958E-2</c:v>
                </c:pt>
                <c:pt idx="43">
                  <c:v>1.1478915597419471E-2</c:v>
                </c:pt>
                <c:pt idx="44">
                  <c:v>1.0994947577527805E-2</c:v>
                </c:pt>
                <c:pt idx="45">
                  <c:v>1.0593898795017606E-2</c:v>
                </c:pt>
                <c:pt idx="46">
                  <c:v>1.0278327370040826E-2</c:v>
                </c:pt>
                <c:pt idx="47">
                  <c:v>1.0048726944800997E-2</c:v>
                </c:pt>
                <c:pt idx="48">
                  <c:v>9.902947590795701E-3</c:v>
                </c:pt>
                <c:pt idx="49">
                  <c:v>9.8373429651821276E-3</c:v>
                </c:pt>
                <c:pt idx="50">
                  <c:v>9.8458312821183766E-3</c:v>
                </c:pt>
                <c:pt idx="51">
                  <c:v>9.9208851216877683E-3</c:v>
                </c:pt>
                <c:pt idx="52">
                  <c:v>1.005335303969509E-2</c:v>
                </c:pt>
                <c:pt idx="53">
                  <c:v>1.0233154939108365E-2</c:v>
                </c:pt>
                <c:pt idx="54">
                  <c:v>1.0448958045244186E-2</c:v>
                </c:pt>
                <c:pt idx="55">
                  <c:v>1.0689036961116992E-2</c:v>
                </c:pt>
                <c:pt idx="56">
                  <c:v>1.0941228211782712E-2</c:v>
                </c:pt>
                <c:pt idx="57">
                  <c:v>1.1193306962159658E-2</c:v>
                </c:pt>
                <c:pt idx="58">
                  <c:v>1.1433554949305886E-2</c:v>
                </c:pt>
                <c:pt idx="59">
                  <c:v>1.1650359886221611E-2</c:v>
                </c:pt>
                <c:pt idx="60">
                  <c:v>1.1832880072169732E-2</c:v>
                </c:pt>
                <c:pt idx="61">
                  <c:v>1.1971475871761944E-2</c:v>
                </c:pt>
                <c:pt idx="62">
                  <c:v>1.2057321066526091E-2</c:v>
                </c:pt>
                <c:pt idx="63">
                  <c:v>1.2083370033633783E-2</c:v>
                </c:pt>
                <c:pt idx="64">
                  <c:v>1.2043274428064179E-2</c:v>
                </c:pt>
                <c:pt idx="65">
                  <c:v>1.1933086621369972E-2</c:v>
                </c:pt>
                <c:pt idx="66">
                  <c:v>1.1749895854529608E-2</c:v>
                </c:pt>
                <c:pt idx="67">
                  <c:v>1.1493254354668617E-2</c:v>
                </c:pt>
                <c:pt idx="68">
                  <c:v>1.1162338870874106E-2</c:v>
                </c:pt>
                <c:pt idx="69">
                  <c:v>1.0760925229163922E-2</c:v>
                </c:pt>
                <c:pt idx="70">
                  <c:v>1.0292862560047307E-2</c:v>
                </c:pt>
                <c:pt idx="71">
                  <c:v>9.7640342456233493E-3</c:v>
                </c:pt>
                <c:pt idx="72">
                  <c:v>9.1803760282021651E-3</c:v>
                </c:pt>
                <c:pt idx="73">
                  <c:v>8.5495259590592197E-3</c:v>
                </c:pt>
                <c:pt idx="74">
                  <c:v>7.8827729994352235E-3</c:v>
                </c:pt>
                <c:pt idx="75">
                  <c:v>7.1890478015287996E-3</c:v>
                </c:pt>
                <c:pt idx="76">
                  <c:v>6.4791769348225047E-3</c:v>
                </c:pt>
                <c:pt idx="77">
                  <c:v>5.7638781735677375E-3</c:v>
                </c:pt>
                <c:pt idx="78">
                  <c:v>5.05498280472214E-3</c:v>
                </c:pt>
                <c:pt idx="79">
                  <c:v>4.3633129233359783E-3</c:v>
                </c:pt>
                <c:pt idx="80">
                  <c:v>3.6993803205538837E-3</c:v>
                </c:pt>
                <c:pt idx="81">
                  <c:v>3.0734707004659865E-3</c:v>
                </c:pt>
                <c:pt idx="82">
                  <c:v>2.494413694374472E-3</c:v>
                </c:pt>
                <c:pt idx="83">
                  <c:v>1.9704697613213422E-3</c:v>
                </c:pt>
                <c:pt idx="84">
                  <c:v>1.5083001862044956E-3</c:v>
                </c:pt>
                <c:pt idx="85">
                  <c:v>1.1134513060303886E-3</c:v>
                </c:pt>
                <c:pt idx="86">
                  <c:v>7.8983529631776906E-4</c:v>
                </c:pt>
                <c:pt idx="87">
                  <c:v>5.3981941282870663E-4</c:v>
                </c:pt>
                <c:pt idx="88">
                  <c:v>3.6422047855572164E-4</c:v>
                </c:pt>
                <c:pt idx="89">
                  <c:v>2.6220385307806877E-4</c:v>
                </c:pt>
                <c:pt idx="90">
                  <c:v>2.3179107093317333E-4</c:v>
                </c:pt>
                <c:pt idx="91">
                  <c:v>2.6896269985057347E-4</c:v>
                </c:pt>
                <c:pt idx="92">
                  <c:v>3.691791110540985E-4</c:v>
                </c:pt>
                <c:pt idx="93">
                  <c:v>5.2598541680825975E-4</c:v>
                </c:pt>
                <c:pt idx="94">
                  <c:v>7.3263322590516806E-4</c:v>
                </c:pt>
                <c:pt idx="95">
                  <c:v>9.8108818161756687E-4</c:v>
                </c:pt>
                <c:pt idx="96">
                  <c:v>1.2629440745437002E-3</c:v>
                </c:pt>
                <c:pt idx="97">
                  <c:v>1.5693296139899335E-3</c:v>
                </c:pt>
                <c:pt idx="98">
                  <c:v>1.891713462544018E-3</c:v>
                </c:pt>
                <c:pt idx="99">
                  <c:v>2.220804569197717E-3</c:v>
                </c:pt>
                <c:pt idx="100">
                  <c:v>2.5461464054168511E-3</c:v>
                </c:pt>
                <c:pt idx="101">
                  <c:v>2.8622247255869859E-3</c:v>
                </c:pt>
                <c:pt idx="102">
                  <c:v>3.158135342668609E-3</c:v>
                </c:pt>
                <c:pt idx="103">
                  <c:v>3.4309989105405893E-3</c:v>
                </c:pt>
                <c:pt idx="104">
                  <c:v>3.6689397671584392E-3</c:v>
                </c:pt>
                <c:pt idx="105">
                  <c:v>3.8720701518623331E-3</c:v>
                </c:pt>
                <c:pt idx="106">
                  <c:v>4.0304978322618593E-3</c:v>
                </c:pt>
                <c:pt idx="107">
                  <c:v>4.1462972300222002E-3</c:v>
                </c:pt>
                <c:pt idx="108">
                  <c:v>4.2135279254577581E-3</c:v>
                </c:pt>
                <c:pt idx="109">
                  <c:v>4.2322138423679968E-3</c:v>
                </c:pt>
                <c:pt idx="110">
                  <c:v>4.2033509245080298E-3</c:v>
                </c:pt>
                <c:pt idx="111">
                  <c:v>4.1269078978175494E-3</c:v>
                </c:pt>
                <c:pt idx="112">
                  <c:v>4.0058273827198497E-3</c:v>
                </c:pt>
                <c:pt idx="113">
                  <c:v>3.8430450949848874E-3</c:v>
                </c:pt>
                <c:pt idx="114">
                  <c:v>3.6434720544197799E-3</c:v>
                </c:pt>
                <c:pt idx="115">
                  <c:v>3.4110193573604819E-3</c:v>
                </c:pt>
                <c:pt idx="116">
                  <c:v>3.1506099257675923E-3</c:v>
                </c:pt>
                <c:pt idx="117">
                  <c:v>2.8691599227442786E-3</c:v>
                </c:pt>
                <c:pt idx="118">
                  <c:v>2.5716073394093102E-3</c:v>
                </c:pt>
                <c:pt idx="119">
                  <c:v>2.2669014421924281E-3</c:v>
                </c:pt>
                <c:pt idx="120">
                  <c:v>1.9590105499008707E-3</c:v>
                </c:pt>
                <c:pt idx="121">
                  <c:v>1.6569189098493064E-3</c:v>
                </c:pt>
                <c:pt idx="122">
                  <c:v>1.3636295522999992E-3</c:v>
                </c:pt>
                <c:pt idx="123">
                  <c:v>1.0861549714322859E-3</c:v>
                </c:pt>
                <c:pt idx="124">
                  <c:v>8.3051912942386761E-4</c:v>
                </c:pt>
                <c:pt idx="125">
                  <c:v>6.0075248997398236E-4</c:v>
                </c:pt>
                <c:pt idx="126">
                  <c:v>4.0088855298236662E-4</c:v>
                </c:pt>
                <c:pt idx="127">
                  <c:v>2.3395788758008102E-4</c:v>
                </c:pt>
                <c:pt idx="128">
                  <c:v>1.0298784743396702E-4</c:v>
                </c:pt>
                <c:pt idx="129">
                  <c:v>8.9991720760947331E-6</c:v>
                </c:pt>
                <c:pt idx="130">
                  <c:v>4.7995152489424534E-5</c:v>
                </c:pt>
                <c:pt idx="131">
                  <c:v>6.5990629330756544E-5</c:v>
                </c:pt>
                <c:pt idx="132">
                  <c:v>4.8989467264503865E-5</c:v>
                </c:pt>
                <c:pt idx="133">
                  <c:v>2.9990552975565144E-6</c:v>
                </c:pt>
                <c:pt idx="134">
                  <c:v>8.6961823759317889E-5</c:v>
                </c:pt>
                <c:pt idx="135">
                  <c:v>2.0088308604381818E-4</c:v>
                </c:pt>
                <c:pt idx="136">
                  <c:v>3.3974790705297364E-4</c:v>
                </c:pt>
                <c:pt idx="137">
                  <c:v>4.995439164044897E-4</c:v>
                </c:pt>
                <c:pt idx="138">
                  <c:v>6.7626287346795862E-4</c:v>
                </c:pt>
                <c:pt idx="139">
                  <c:v>8.649015749995618E-4</c:v>
                </c:pt>
                <c:pt idx="140">
                  <c:v>1.0624626165937428E-3</c:v>
                </c:pt>
                <c:pt idx="141">
                  <c:v>1.2609585081752783E-3</c:v>
                </c:pt>
                <c:pt idx="142">
                  <c:v>1.4574058176446095E-3</c:v>
                </c:pt>
                <c:pt idx="143">
                  <c:v>1.6468249215514004E-3</c:v>
                </c:pt>
                <c:pt idx="144">
                  <c:v>1.8252400055885681E-3</c:v>
                </c:pt>
                <c:pt idx="145">
                  <c:v>1.9886805857676241E-3</c:v>
                </c:pt>
                <c:pt idx="146">
                  <c:v>2.1331705019834828E-3</c:v>
                </c:pt>
                <c:pt idx="147">
                  <c:v>2.2577349620683607E-3</c:v>
                </c:pt>
                <c:pt idx="148">
                  <c:v>2.3563964891487794E-3</c:v>
                </c:pt>
                <c:pt idx="149">
                  <c:v>2.4301700221168242E-3</c:v>
                </c:pt>
                <c:pt idx="150">
                  <c:v>2.4770624812324987E-3</c:v>
                </c:pt>
                <c:pt idx="151">
                  <c:v>2.4950816662874307E-3</c:v>
                </c:pt>
                <c:pt idx="152">
                  <c:v>2.4872197014139926E-3</c:v>
                </c:pt>
                <c:pt idx="153">
                  <c:v>2.4514694848421273E-3</c:v>
                </c:pt>
                <c:pt idx="154">
                  <c:v>2.3898164880373717E-3</c:v>
                </c:pt>
                <c:pt idx="155">
                  <c:v>2.3042417408053535E-3</c:v>
                </c:pt>
                <c:pt idx="156">
                  <c:v>2.1967229803573638E-3</c:v>
                </c:pt>
                <c:pt idx="157">
                  <c:v>2.0702383768693598E-3</c:v>
                </c:pt>
                <c:pt idx="158">
                  <c:v>1.9257666378151778E-3</c:v>
                </c:pt>
                <c:pt idx="159">
                  <c:v>1.7692859154058744E-3</c:v>
                </c:pt>
                <c:pt idx="160">
                  <c:v>1.602778548931038E-3</c:v>
                </c:pt>
                <c:pt idx="161">
                  <c:v>1.4292320399665215E-3</c:v>
                </c:pt>
                <c:pt idx="162">
                  <c:v>1.2526333769857969E-3</c:v>
                </c:pt>
                <c:pt idx="163">
                  <c:v>1.0769790238854911E-3</c:v>
                </c:pt>
                <c:pt idx="164">
                  <c:v>9.0426483269117784E-4</c:v>
                </c:pt>
                <c:pt idx="165">
                  <c:v>7.3949270800227336E-4</c:v>
                </c:pt>
                <c:pt idx="166">
                  <c:v>5.8366730963364886E-4</c:v>
                </c:pt>
                <c:pt idx="167">
                  <c:v>4.4179456552708341E-4</c:v>
                </c:pt>
                <c:pt idx="168">
                  <c:v>3.1388260790456911E-4</c:v>
                </c:pt>
                <c:pt idx="169">
                  <c:v>2.029399297807381E-4</c:v>
                </c:pt>
                <c:pt idx="170">
                  <c:v>1.1097425397305049E-4</c:v>
                </c:pt>
                <c:pt idx="171">
                  <c:v>3.6993230238931032E-5</c:v>
                </c:pt>
                <c:pt idx="172">
                  <c:v>1.699746737729452E-5</c:v>
                </c:pt>
                <c:pt idx="173">
                  <c:v>4.9993600818978649E-5</c:v>
                </c:pt>
                <c:pt idx="174">
                  <c:v>6.3992320921331413E-5</c:v>
                </c:pt>
                <c:pt idx="175">
                  <c:v>5.7992808891810931E-5</c:v>
                </c:pt>
                <c:pt idx="176">
                  <c:v>3.4995100685911221E-5</c:v>
                </c:pt>
                <c:pt idx="177">
                  <c:v>4.999175136135294E-6</c:v>
                </c:pt>
                <c:pt idx="178">
                  <c:v>5.998812235194535E-5</c:v>
                </c:pt>
                <c:pt idx="179">
                  <c:v>1.2696965425262186E-4</c:v>
                </c:pt>
                <c:pt idx="180">
                  <c:v>2.0494159164639148E-4</c:v>
                </c:pt>
                <c:pt idx="181">
                  <c:v>2.9190250456343473E-4</c:v>
                </c:pt>
                <c:pt idx="182">
                  <c:v>3.8485183204452049E-4</c:v>
                </c:pt>
                <c:pt idx="183">
                  <c:v>4.8078989481591914E-4</c:v>
                </c:pt>
                <c:pt idx="184">
                  <c:v>5.7871758581800594E-4</c:v>
                </c:pt>
                <c:pt idx="185">
                  <c:v>6.7363825625645372E-4</c:v>
                </c:pt>
                <c:pt idx="186">
                  <c:v>7.65554447311487E-4</c:v>
                </c:pt>
                <c:pt idx="187">
                  <c:v>8.5246976380690489E-4</c:v>
                </c:pt>
                <c:pt idx="188">
                  <c:v>9.3138807803288745E-4</c:v>
                </c:pt>
                <c:pt idx="189">
                  <c:v>1.0013140998415559E-3</c:v>
                </c:pt>
                <c:pt idx="190">
                  <c:v>1.0602504029650823E-3</c:v>
                </c:pt>
                <c:pt idx="191">
                  <c:v>1.1072017075689517E-3</c:v>
                </c:pt>
                <c:pt idx="192">
                  <c:v>1.1421685013309252E-3</c:v>
                </c:pt>
                <c:pt idx="193">
                  <c:v>1.1631532244525413E-3</c:v>
                </c:pt>
                <c:pt idx="194">
                  <c:v>1.1711567671276188E-3</c:v>
                </c:pt>
                <c:pt idx="195">
                  <c:v>1.1651785491228687E-3</c:v>
                </c:pt>
                <c:pt idx="196">
                  <c:v>1.1472153047317126E-3</c:v>
                </c:pt>
                <c:pt idx="197">
                  <c:v>1.1162666128354019E-3</c:v>
                </c:pt>
                <c:pt idx="198">
                  <c:v>1.0743296183181067E-3</c:v>
                </c:pt>
                <c:pt idx="199">
                  <c:v>1.0214004379430059E-3</c:v>
                </c:pt>
                <c:pt idx="200">
                  <c:v>9.6047558033312782E-4</c:v>
                </c:pt>
              </c:numCache>
            </c:numRef>
          </c:yVal>
          <c:smooth val="0"/>
        </c:ser>
        <c:ser>
          <c:idx val="0"/>
          <c:order val="1"/>
          <c:tx>
            <c:v>MrB_Err_z</c:v>
          </c:tx>
          <c:spPr>
            <a:ln w="19050" cap="rnd">
              <a:solidFill>
                <a:schemeClr val="accent1"/>
              </a:solidFill>
              <a:round/>
            </a:ln>
            <a:effectLst/>
          </c:spPr>
          <c:marker>
            <c:symbol val="none"/>
          </c:marker>
          <c:xVal>
            <c:numRef>
              <c:f>TimeSeries!$A$6:$A$206</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TimeSeries!$R$212:$R$412</c:f>
              <c:numCache>
                <c:formatCode>0.00E+00</c:formatCode>
                <c:ptCount val="201"/>
                <c:pt idx="0">
                  <c:v>0</c:v>
                </c:pt>
                <c:pt idx="1">
                  <c:v>3.6831612010972202E-2</c:v>
                </c:pt>
                <c:pt idx="2">
                  <c:v>1.6811479424886533E-2</c:v>
                </c:pt>
                <c:pt idx="3">
                  <c:v>1.0165462906636695E-2</c:v>
                </c:pt>
                <c:pt idx="4">
                  <c:v>6.8597345893267265E-3</c:v>
                </c:pt>
                <c:pt idx="5">
                  <c:v>4.8881085994595536E-3</c:v>
                </c:pt>
                <c:pt idx="6">
                  <c:v>3.581823576104468E-3</c:v>
                </c:pt>
                <c:pt idx="7">
                  <c:v>2.6546928213366928E-3</c:v>
                </c:pt>
                <c:pt idx="8">
                  <c:v>1.9639731058327175E-3</c:v>
                </c:pt>
                <c:pt idx="9">
                  <c:v>1.4303123863116543E-3</c:v>
                </c:pt>
                <c:pt idx="10">
                  <c:v>1.0059657329419994E-3</c:v>
                </c:pt>
                <c:pt idx="11">
                  <c:v>6.6283883109033589E-4</c:v>
                </c:pt>
                <c:pt idx="12">
                  <c:v>3.7927460318231928E-4</c:v>
                </c:pt>
                <c:pt idx="13">
                  <c:v>1.4243737744632285E-4</c:v>
                </c:pt>
                <c:pt idx="14">
                  <c:v>5.6993969193585435E-5</c:v>
                </c:pt>
                <c:pt idx="15">
                  <c:v>2.262805706488595E-4</c:v>
                </c:pt>
                <c:pt idx="16">
                  <c:v>3.7033532046741645E-4</c:v>
                </c:pt>
                <c:pt idx="17">
                  <c:v>4.9246586783763919E-4</c:v>
                </c:pt>
                <c:pt idx="18">
                  <c:v>5.961019067199562E-4</c:v>
                </c:pt>
                <c:pt idx="19">
                  <c:v>6.8304624942725118E-4</c:v>
                </c:pt>
                <c:pt idx="20">
                  <c:v>7.5525948573918129E-4</c:v>
                </c:pt>
                <c:pt idx="21">
                  <c:v>8.143743808587873E-4</c:v>
                </c:pt>
                <c:pt idx="22">
                  <c:v>8.6117244248173593E-4</c:v>
                </c:pt>
                <c:pt idx="23">
                  <c:v>8.9692469594387675E-4</c:v>
                </c:pt>
                <c:pt idx="24">
                  <c:v>9.2237264257393934E-4</c:v>
                </c:pt>
                <c:pt idx="25">
                  <c:v>9.3854592081854082E-4</c:v>
                </c:pt>
                <c:pt idx="26">
                  <c:v>9.4621062505908322E-4</c:v>
                </c:pt>
                <c:pt idx="27">
                  <c:v>9.4609243464298669E-4</c:v>
                </c:pt>
                <c:pt idx="28">
                  <c:v>9.388973202657672E-4</c:v>
                </c:pt>
                <c:pt idx="29">
                  <c:v>9.2548449445977506E-4</c:v>
                </c:pt>
                <c:pt idx="30">
                  <c:v>9.0686122340971642E-4</c:v>
                </c:pt>
                <c:pt idx="31">
                  <c:v>8.8359366511869743E-4</c:v>
                </c:pt>
                <c:pt idx="32">
                  <c:v>8.565929496740101E-4</c:v>
                </c:pt>
                <c:pt idx="33">
                  <c:v>8.2694935276199865E-4</c:v>
                </c:pt>
                <c:pt idx="34">
                  <c:v>7.9510041759988347E-4</c:v>
                </c:pt>
                <c:pt idx="35">
                  <c:v>7.6225808479614616E-4</c:v>
                </c:pt>
                <c:pt idx="36">
                  <c:v>7.288841698282365E-4</c:v>
                </c:pt>
                <c:pt idx="37">
                  <c:v>6.9580846546950063E-4</c:v>
                </c:pt>
                <c:pt idx="38">
                  <c:v>6.6407382445765866E-4</c:v>
                </c:pt>
                <c:pt idx="39">
                  <c:v>6.3378561755652186E-4</c:v>
                </c:pt>
                <c:pt idx="40">
                  <c:v>6.0580501029786863E-4</c:v>
                </c:pt>
                <c:pt idx="41">
                  <c:v>5.8058893959022685E-4</c:v>
                </c:pt>
                <c:pt idx="42">
                  <c:v>5.5834052371507396E-4</c:v>
                </c:pt>
                <c:pt idx="43">
                  <c:v>5.3962401726507202E-4</c:v>
                </c:pt>
                <c:pt idx="44">
                  <c:v>5.2415973448873975E-4</c:v>
                </c:pt>
                <c:pt idx="45">
                  <c:v>5.1239334624145043E-4</c:v>
                </c:pt>
                <c:pt idx="46">
                  <c:v>5.0395158279681763E-4</c:v>
                </c:pt>
                <c:pt idx="47">
                  <c:v>4.9894419436993678E-4</c:v>
                </c:pt>
                <c:pt idx="48">
                  <c:v>4.9703298856045236E-4</c:v>
                </c:pt>
                <c:pt idx="49">
                  <c:v>4.9801409057992818E-4</c:v>
                </c:pt>
                <c:pt idx="50">
                  <c:v>5.0125640598822476E-4</c:v>
                </c:pt>
                <c:pt idx="51">
                  <c:v>5.0670804252358462E-4</c:v>
                </c:pt>
                <c:pt idx="52">
                  <c:v>5.1356390196842018E-4</c:v>
                </c:pt>
                <c:pt idx="53">
                  <c:v>5.2169828312752177E-4</c:v>
                </c:pt>
                <c:pt idx="54">
                  <c:v>5.3013740793713966E-4</c:v>
                </c:pt>
                <c:pt idx="55">
                  <c:v>5.3889486422359324E-4</c:v>
                </c:pt>
                <c:pt idx="56">
                  <c:v>5.4703504999501938E-4</c:v>
                </c:pt>
                <c:pt idx="57">
                  <c:v>5.5427453060334273E-4</c:v>
                </c:pt>
                <c:pt idx="58">
                  <c:v>5.6022940029310756E-4</c:v>
                </c:pt>
                <c:pt idx="59">
                  <c:v>5.6431204031132511E-4</c:v>
                </c:pt>
                <c:pt idx="60">
                  <c:v>5.6624989739231042E-4</c:v>
                </c:pt>
                <c:pt idx="61">
                  <c:v>5.6587017350787712E-4</c:v>
                </c:pt>
                <c:pt idx="62">
                  <c:v>5.6268725768581483E-4</c:v>
                </c:pt>
                <c:pt idx="63">
                  <c:v>5.5682511409720949E-4</c:v>
                </c:pt>
                <c:pt idx="64">
                  <c:v>5.4778657730769848E-4</c:v>
                </c:pt>
                <c:pt idx="65">
                  <c:v>5.3588215175790312E-4</c:v>
                </c:pt>
                <c:pt idx="66">
                  <c:v>5.2090442688818635E-4</c:v>
                </c:pt>
                <c:pt idx="67">
                  <c:v>5.0314554351037894E-4</c:v>
                </c:pt>
                <c:pt idx="68">
                  <c:v>4.8268755589107024E-4</c:v>
                </c:pt>
                <c:pt idx="69">
                  <c:v>4.5980917163605713E-4</c:v>
                </c:pt>
                <c:pt idx="70">
                  <c:v>4.3448281139683062E-4</c:v>
                </c:pt>
                <c:pt idx="71">
                  <c:v>4.0738407794490634E-4</c:v>
                </c:pt>
                <c:pt idx="72">
                  <c:v>3.7878483009513571E-4</c:v>
                </c:pt>
                <c:pt idx="73">
                  <c:v>3.4895819030226062E-4</c:v>
                </c:pt>
                <c:pt idx="74">
                  <c:v>3.185822476355389E-4</c:v>
                </c:pt>
                <c:pt idx="75">
                  <c:v>2.877349554609514E-4</c:v>
                </c:pt>
                <c:pt idx="76">
                  <c:v>2.5720283663737932E-4</c:v>
                </c:pt>
                <c:pt idx="77">
                  <c:v>2.2707254273241341E-4</c:v>
                </c:pt>
                <c:pt idx="78">
                  <c:v>1.9813986137055698E-4</c:v>
                </c:pt>
                <c:pt idx="79">
                  <c:v>1.7050013338883852E-4</c:v>
                </c:pt>
                <c:pt idx="80">
                  <c:v>1.4465499783019667E-4</c:v>
                </c:pt>
                <c:pt idx="81">
                  <c:v>1.210083369807799E-4</c:v>
                </c:pt>
                <c:pt idx="82">
                  <c:v>9.9663682936885033E-5</c:v>
                </c:pt>
                <c:pt idx="83">
                  <c:v>8.0826347615551932E-5</c:v>
                </c:pt>
                <c:pt idx="84">
                  <c:v>6.4802687406768911E-5</c:v>
                </c:pt>
                <c:pt idx="85">
                  <c:v>5.1596259271232066E-5</c:v>
                </c:pt>
                <c:pt idx="86">
                  <c:v>4.1310431367623908E-5</c:v>
                </c:pt>
                <c:pt idx="87">
                  <c:v>3.3946471752722169E-5</c:v>
                </c:pt>
                <c:pt idx="88">
                  <c:v>2.920208426357757E-5</c:v>
                </c:pt>
                <c:pt idx="89">
                  <c:v>2.7176598975461592E-5</c:v>
                </c:pt>
                <c:pt idx="90">
                  <c:v>2.7766638705543954E-5</c:v>
                </c:pt>
                <c:pt idx="91">
                  <c:v>3.0465681515826148E-5</c:v>
                </c:pt>
                <c:pt idx="92">
                  <c:v>3.5169485266454822E-5</c:v>
                </c:pt>
                <c:pt idx="93">
                  <c:v>4.1673147761551068E-5</c:v>
                </c:pt>
                <c:pt idx="94">
                  <c:v>4.9471056070605205E-5</c:v>
                </c:pt>
                <c:pt idx="95">
                  <c:v>5.8259631389958341E-5</c:v>
                </c:pt>
                <c:pt idx="96">
                  <c:v>6.7936851994609176E-5</c:v>
                </c:pt>
                <c:pt idx="97">
                  <c:v>7.8000878536286117E-5</c:v>
                </c:pt>
                <c:pt idx="98">
                  <c:v>8.8051827305640106E-5</c:v>
                </c:pt>
                <c:pt idx="99">
                  <c:v>9.7991376758776701E-5</c:v>
                </c:pt>
                <c:pt idx="100">
                  <c:v>1.069221606668917E-4</c:v>
                </c:pt>
                <c:pt idx="101">
                  <c:v>1.1584719754644122E-4</c:v>
                </c:pt>
                <c:pt idx="102">
                  <c:v>1.2277201237311837E-4</c:v>
                </c:pt>
                <c:pt idx="103">
                  <c:v>1.2969754532426728E-4</c:v>
                </c:pt>
                <c:pt idx="104">
                  <c:v>1.3363357673267748E-4</c:v>
                </c:pt>
                <c:pt idx="105">
                  <c:v>1.3857305641330189E-4</c:v>
                </c:pt>
                <c:pt idx="106">
                  <c:v>1.3953256590424975E-4</c:v>
                </c:pt>
                <c:pt idx="107">
                  <c:v>1.4050178068563546E-4</c:v>
                </c:pt>
                <c:pt idx="108">
                  <c:v>1.3849145936133643E-4</c:v>
                </c:pt>
                <c:pt idx="109">
                  <c:v>1.354946051228059E-4</c:v>
                </c:pt>
                <c:pt idx="110">
                  <c:v>1.3151038682985346E-4</c:v>
                </c:pt>
                <c:pt idx="111">
                  <c:v>1.2653725326479886E-4</c:v>
                </c:pt>
                <c:pt idx="112">
                  <c:v>1.1858046232427693E-4</c:v>
                </c:pt>
                <c:pt idx="113">
                  <c:v>1.1062707612635031E-4</c:v>
                </c:pt>
                <c:pt idx="114">
                  <c:v>1.0267513587007133E-4</c:v>
                </c:pt>
                <c:pt idx="115">
                  <c:v>9.2728675894453589E-5</c:v>
                </c:pt>
                <c:pt idx="116">
                  <c:v>8.2779558036781255E-5</c:v>
                </c:pt>
                <c:pt idx="117">
                  <c:v>7.2826381905526962E-5</c:v>
                </c:pt>
                <c:pt idx="118">
                  <c:v>6.1870258068836146E-5</c:v>
                </c:pt>
                <c:pt idx="119">
                  <c:v>5.1906153674098214E-5</c:v>
                </c:pt>
                <c:pt idx="120">
                  <c:v>4.1936005655467278E-5</c:v>
                </c:pt>
                <c:pt idx="121">
                  <c:v>3.2958603993555879E-5</c:v>
                </c:pt>
                <c:pt idx="122">
                  <c:v>2.4974900225437216E-5</c:v>
                </c:pt>
                <c:pt idx="123">
                  <c:v>1.6986784281984398E-5</c:v>
                </c:pt>
                <c:pt idx="124">
                  <c:v>9.9942133503136354E-6</c:v>
                </c:pt>
                <c:pt idx="125">
                  <c:v>3.9983526785893988E-6</c:v>
                </c:pt>
                <c:pt idx="126">
                  <c:v>0</c:v>
                </c:pt>
                <c:pt idx="127">
                  <c:v>3.999280129691678E-6</c:v>
                </c:pt>
                <c:pt idx="128">
                  <c:v>5.9992920837066564E-6</c:v>
                </c:pt>
                <c:pt idx="129">
                  <c:v>6.9993560593328088E-6</c:v>
                </c:pt>
                <c:pt idx="130">
                  <c:v>5.9993940611503137E-6</c:v>
                </c:pt>
                <c:pt idx="131">
                  <c:v>3.9994320807595544E-6</c:v>
                </c:pt>
                <c:pt idx="132">
                  <c:v>1.9995700924876265E-6</c:v>
                </c:pt>
                <c:pt idx="133">
                  <c:v>9.9968509911151314E-7</c:v>
                </c:pt>
                <c:pt idx="134">
                  <c:v>4.9978059632149045E-6</c:v>
                </c:pt>
                <c:pt idx="135">
                  <c:v>1.0993601723780004E-5</c:v>
                </c:pt>
                <c:pt idx="136">
                  <c:v>1.5988136802508541E-5</c:v>
                </c:pt>
                <c:pt idx="137">
                  <c:v>2.1979932321756727E-5</c:v>
                </c:pt>
                <c:pt idx="138">
                  <c:v>2.796951323049574E-5</c:v>
                </c:pt>
                <c:pt idx="139">
                  <c:v>3.3956874768910952E-5</c:v>
                </c:pt>
                <c:pt idx="140">
                  <c:v>4.0940758722086878E-5</c:v>
                </c:pt>
                <c:pt idx="141">
                  <c:v>4.5925646378503691E-5</c:v>
                </c:pt>
                <c:pt idx="142">
                  <c:v>5.1907604464216727E-5</c:v>
                </c:pt>
                <c:pt idx="143">
                  <c:v>5.689031547174422E-5</c:v>
                </c:pt>
                <c:pt idx="144">
                  <c:v>5.9876654092518396E-5</c:v>
                </c:pt>
                <c:pt idx="145">
                  <c:v>6.4859125978356744E-5</c:v>
                </c:pt>
                <c:pt idx="146">
                  <c:v>6.6848654645920881E-5</c:v>
                </c:pt>
                <c:pt idx="147">
                  <c:v>6.9837139790024163E-5</c:v>
                </c:pt>
                <c:pt idx="148">
                  <c:v>7.0831562544202111E-5</c:v>
                </c:pt>
                <c:pt idx="149">
                  <c:v>7.1827685382617063E-5</c:v>
                </c:pt>
                <c:pt idx="150">
                  <c:v>7.083021996268168E-5</c:v>
                </c:pt>
                <c:pt idx="151">
                  <c:v>6.9834352914900343E-5</c:v>
                </c:pt>
                <c:pt idx="152">
                  <c:v>6.7842334414777044E-5</c:v>
                </c:pt>
                <c:pt idx="153">
                  <c:v>6.4853690075172146E-5</c:v>
                </c:pt>
                <c:pt idx="154">
                  <c:v>6.1865813051497796E-5</c:v>
                </c:pt>
                <c:pt idx="155">
                  <c:v>5.7880476815489532E-5</c:v>
                </c:pt>
                <c:pt idx="156">
                  <c:v>5.3895066305900906E-5</c:v>
                </c:pt>
                <c:pt idx="157">
                  <c:v>4.9909314775159056E-5</c:v>
                </c:pt>
                <c:pt idx="158">
                  <c:v>4.3926247829826701E-5</c:v>
                </c:pt>
                <c:pt idx="159">
                  <c:v>3.8940265632641801E-5</c:v>
                </c:pt>
                <c:pt idx="160">
                  <c:v>3.3952941223331929E-5</c:v>
                </c:pt>
                <c:pt idx="161">
                  <c:v>2.8964171320133755E-5</c:v>
                </c:pt>
                <c:pt idx="162">
                  <c:v>2.2974934346733983E-5</c:v>
                </c:pt>
                <c:pt idx="163">
                  <c:v>1.898200505919513E-5</c:v>
                </c:pt>
                <c:pt idx="164">
                  <c:v>1.3988627246007486E-5</c:v>
                </c:pt>
                <c:pt idx="165">
                  <c:v>9.9931447027993923E-6</c:v>
                </c:pt>
                <c:pt idx="166">
                  <c:v>5.9965819482399929E-6</c:v>
                </c:pt>
                <c:pt idx="167">
                  <c:v>3.9981408646129782E-6</c:v>
                </c:pt>
                <c:pt idx="168">
                  <c:v>9.9962613974146997E-7</c:v>
                </c:pt>
                <c:pt idx="169">
                  <c:v>9.9970408772980977E-7</c:v>
                </c:pt>
                <c:pt idx="170">
                  <c:v>1.9995361076805294E-6</c:v>
                </c:pt>
                <c:pt idx="171">
                  <c:v>2.999451100423867E-6</c:v>
                </c:pt>
                <c:pt idx="172">
                  <c:v>3.9994040886837646E-6</c:v>
                </c:pt>
                <c:pt idx="173">
                  <c:v>3.999488065420605E-6</c:v>
                </c:pt>
                <c:pt idx="174">
                  <c:v>2.9996400431700645E-6</c:v>
                </c:pt>
                <c:pt idx="175">
                  <c:v>1.9997520308056915E-6</c:v>
                </c:pt>
                <c:pt idx="176">
                  <c:v>9.9986001973701467E-7</c:v>
                </c:pt>
                <c:pt idx="177">
                  <c:v>9.9983502736026349E-7</c:v>
                </c:pt>
                <c:pt idx="178">
                  <c:v>3.9992081568999565E-6</c:v>
                </c:pt>
                <c:pt idx="179">
                  <c:v>5.9985663425946084E-6</c:v>
                </c:pt>
                <c:pt idx="180">
                  <c:v>7.9977206496228567E-6</c:v>
                </c:pt>
                <c:pt idx="181">
                  <c:v>1.0996327226689531E-5</c:v>
                </c:pt>
                <c:pt idx="182">
                  <c:v>1.399461207430988E-5</c:v>
                </c:pt>
                <c:pt idx="183">
                  <c:v>1.6992574244988674E-5</c:v>
                </c:pt>
                <c:pt idx="184">
                  <c:v>1.8990732522520255E-5</c:v>
                </c:pt>
                <c:pt idx="185">
                  <c:v>2.0988729052547539E-5</c:v>
                </c:pt>
                <c:pt idx="186">
                  <c:v>2.2986621786004767E-5</c:v>
                </c:pt>
                <c:pt idx="187">
                  <c:v>2.4984459666251375E-5</c:v>
                </c:pt>
                <c:pt idx="188">
                  <c:v>2.6982272646870257E-5</c:v>
                </c:pt>
                <c:pt idx="189">
                  <c:v>2.798083312922346E-5</c:v>
                </c:pt>
                <c:pt idx="190">
                  <c:v>2.8979511485436553E-5</c:v>
                </c:pt>
                <c:pt idx="191">
                  <c:v>2.9978385583968451E-5</c:v>
                </c:pt>
                <c:pt idx="192">
                  <c:v>2.9978175887928079E-5</c:v>
                </c:pt>
                <c:pt idx="193">
                  <c:v>2.8978903358189948E-5</c:v>
                </c:pt>
                <c:pt idx="194">
                  <c:v>2.8979135022840312E-5</c:v>
                </c:pt>
                <c:pt idx="195">
                  <c:v>2.7980273907034566E-5</c:v>
                </c:pt>
                <c:pt idx="196">
                  <c:v>2.6981544623476791E-5</c:v>
                </c:pt>
                <c:pt idx="197">
                  <c:v>2.4983585784303495E-5</c:v>
                </c:pt>
                <c:pt idx="198">
                  <c:v>2.3985033339220329E-5</c:v>
                </c:pt>
                <c:pt idx="199">
                  <c:v>2.1987093576259275E-5</c:v>
                </c:pt>
                <c:pt idx="200">
                  <c:v>1.9989085959197305E-5</c:v>
                </c:pt>
              </c:numCache>
            </c:numRef>
          </c:yVal>
          <c:smooth val="0"/>
        </c:ser>
        <c:ser>
          <c:idx val="2"/>
          <c:order val="2"/>
          <c:tx>
            <c:v>MrF_Err_z</c:v>
          </c:tx>
          <c:spPr>
            <a:ln w="19050" cap="rnd">
              <a:solidFill>
                <a:schemeClr val="accent3"/>
              </a:solidFill>
              <a:round/>
            </a:ln>
            <a:effectLst/>
          </c:spPr>
          <c:marker>
            <c:symbol val="none"/>
          </c:marker>
          <c:xVal>
            <c:numRef>
              <c:f>TimeSeries!$A$6:$A$206</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TimeSeries!$AF$212:$AF$412</c:f>
              <c:numCache>
                <c:formatCode>General</c:formatCode>
                <c:ptCount val="201"/>
                <c:pt idx="0" formatCode="0.00E+00">
                  <c:v>0</c:v>
                </c:pt>
                <c:pt idx="1">
                  <c:v>3.6831612010972202E-2</c:v>
                </c:pt>
                <c:pt idx="2">
                  <c:v>1.6811584404775478E-2</c:v>
                </c:pt>
                <c:pt idx="3">
                  <c:v>1.0165949176089378E-2</c:v>
                </c:pt>
                <c:pt idx="4">
                  <c:v>6.8603046661644303E-3</c:v>
                </c:pt>
                <c:pt idx="5">
                  <c:v>4.8890590386194985E-3</c:v>
                </c:pt>
                <c:pt idx="6">
                  <c:v>3.5833365771158073E-3</c:v>
                </c:pt>
                <c:pt idx="7">
                  <c:v>2.6569040124063501E-3</c:v>
                </c:pt>
                <c:pt idx="8">
                  <c:v>1.9664931739754327E-3</c:v>
                </c:pt>
                <c:pt idx="9">
                  <c:v>1.4337705884063176E-3</c:v>
                </c:pt>
                <c:pt idx="10">
                  <c:v>1.0100526511837393E-3</c:v>
                </c:pt>
                <c:pt idx="11">
                  <c:v>6.6635921941930493E-4</c:v>
                </c:pt>
                <c:pt idx="12">
                  <c:v>3.8323914607271827E-4</c:v>
                </c:pt>
                <c:pt idx="13">
                  <c:v>1.4595918073471027E-4</c:v>
                </c:pt>
                <c:pt idx="14">
                  <c:v>5.4179452196479837E-5</c:v>
                </c:pt>
                <c:pt idx="15">
                  <c:v>2.2468254402011444E-4</c:v>
                </c:pt>
                <c:pt idx="16">
                  <c:v>3.6974934685906491E-4</c:v>
                </c:pt>
                <c:pt idx="17">
                  <c:v>4.9381953982183908E-4</c:v>
                </c:pt>
                <c:pt idx="18">
                  <c:v>5.9962913693719516E-4</c:v>
                </c:pt>
                <c:pt idx="19">
                  <c:v>6.8894474899056492E-4</c:v>
                </c:pt>
                <c:pt idx="20">
                  <c:v>7.6392530508129252E-4</c:v>
                </c:pt>
                <c:pt idx="21">
                  <c:v>8.2594219876869635E-4</c:v>
                </c:pt>
                <c:pt idx="22">
                  <c:v>8.7597196889687215E-4</c:v>
                </c:pt>
                <c:pt idx="23">
                  <c:v>9.1506560420779876E-4</c:v>
                </c:pt>
                <c:pt idx="24">
                  <c:v>9.4378486463359359E-4</c:v>
                </c:pt>
                <c:pt idx="25">
                  <c:v>9.6318429113810132E-4</c:v>
                </c:pt>
                <c:pt idx="26">
                  <c:v>9.7405033487429123E-4</c:v>
                </c:pt>
                <c:pt idx="27">
                  <c:v>9.7696112220160098E-4</c:v>
                </c:pt>
                <c:pt idx="28">
                  <c:v>9.7265113269510463E-4</c:v>
                </c:pt>
                <c:pt idx="29">
                  <c:v>9.618477875876141E-4</c:v>
                </c:pt>
                <c:pt idx="30">
                  <c:v>9.4543823789850466E-4</c:v>
                </c:pt>
                <c:pt idx="31">
                  <c:v>9.2387730309567034E-4</c:v>
                </c:pt>
                <c:pt idx="32">
                  <c:v>8.9825882612570049E-4</c:v>
                </c:pt>
                <c:pt idx="33">
                  <c:v>8.692740858314837E-4</c:v>
                </c:pt>
                <c:pt idx="34">
                  <c:v>8.375425196138818E-4</c:v>
                </c:pt>
                <c:pt idx="35">
                  <c:v>8.0430531153811568E-4</c:v>
                </c:pt>
                <c:pt idx="36">
                  <c:v>7.6991627193727971E-4</c:v>
                </c:pt>
                <c:pt idx="37">
                  <c:v>7.3523326032346858E-4</c:v>
                </c:pt>
                <c:pt idx="38">
                  <c:v>7.0106671835386974E-4</c:v>
                </c:pt>
                <c:pt idx="39">
                  <c:v>6.680613913257233E-4</c:v>
                </c:pt>
                <c:pt idx="40">
                  <c:v>6.3671215750080428E-4</c:v>
                </c:pt>
                <c:pt idx="41">
                  <c:v>6.0774452808749421E-4</c:v>
                </c:pt>
                <c:pt idx="42">
                  <c:v>5.8125115310769478E-4</c:v>
                </c:pt>
                <c:pt idx="43">
                  <c:v>5.5793055266237517E-4</c:v>
                </c:pt>
                <c:pt idx="44">
                  <c:v>5.3786634612099809E-4</c:v>
                </c:pt>
                <c:pt idx="45">
                  <c:v>5.2114921340216101E-4</c:v>
                </c:pt>
                <c:pt idx="46">
                  <c:v>5.0799058105606149E-4</c:v>
                </c:pt>
                <c:pt idx="47">
                  <c:v>4.9825945851317732E-4</c:v>
                </c:pt>
                <c:pt idx="48">
                  <c:v>4.9172618472975336E-4</c:v>
                </c:pt>
                <c:pt idx="49">
                  <c:v>4.8840250804177605E-4</c:v>
                </c:pt>
                <c:pt idx="50">
                  <c:v>4.8775380463458038E-4</c:v>
                </c:pt>
                <c:pt idx="51">
                  <c:v>4.8960212288850591E-4</c:v>
                </c:pt>
                <c:pt idx="52">
                  <c:v>4.9356479975411194E-4</c:v>
                </c:pt>
                <c:pt idx="53">
                  <c:v>4.9917040271974954E-4</c:v>
                </c:pt>
                <c:pt idx="54">
                  <c:v>5.0586038723874206E-4</c:v>
                </c:pt>
                <c:pt idx="55">
                  <c:v>5.1330903635169671E-4</c:v>
                </c:pt>
                <c:pt idx="56">
                  <c:v>5.2077989821230583E-4</c:v>
                </c:pt>
                <c:pt idx="57">
                  <c:v>5.2797530429305177E-4</c:v>
                </c:pt>
                <c:pt idx="58">
                  <c:v>5.3449926606619698E-4</c:v>
                </c:pt>
                <c:pt idx="59">
                  <c:v>5.3965058867816375E-4</c:v>
                </c:pt>
                <c:pt idx="60">
                  <c:v>5.4315028402211198E-4</c:v>
                </c:pt>
                <c:pt idx="61">
                  <c:v>5.4471806758466391E-4</c:v>
                </c:pt>
                <c:pt idx="62">
                  <c:v>5.4396852142756468E-4</c:v>
                </c:pt>
                <c:pt idx="63">
                  <c:v>5.4071776000943811E-4</c:v>
                </c:pt>
                <c:pt idx="64">
                  <c:v>5.3457220450205459E-4</c:v>
                </c:pt>
                <c:pt idx="65">
                  <c:v>5.2584386736356488E-4</c:v>
                </c:pt>
                <c:pt idx="66">
                  <c:v>5.1392260764675712E-4</c:v>
                </c:pt>
                <c:pt idx="67">
                  <c:v>4.9920603815057415E-4</c:v>
                </c:pt>
                <c:pt idx="68">
                  <c:v>4.8167880446807129E-4</c:v>
                </c:pt>
                <c:pt idx="69">
                  <c:v>4.6152224547295898E-4</c:v>
                </c:pt>
                <c:pt idx="70">
                  <c:v>4.3871184455527976E-4</c:v>
                </c:pt>
                <c:pt idx="71">
                  <c:v>4.1382493293213782E-4</c:v>
                </c:pt>
                <c:pt idx="72">
                  <c:v>3.8713519952360032E-4</c:v>
                </c:pt>
                <c:pt idx="73">
                  <c:v>3.5881633462322884E-4</c:v>
                </c:pt>
                <c:pt idx="74">
                  <c:v>3.2934584109835501E-4</c:v>
                </c:pt>
                <c:pt idx="75">
                  <c:v>2.9910350440053978E-4</c:v>
                </c:pt>
                <c:pt idx="76">
                  <c:v>2.6877495174424439E-4</c:v>
                </c:pt>
                <c:pt idx="77">
                  <c:v>2.3854695313643722E-4</c:v>
                </c:pt>
                <c:pt idx="78">
                  <c:v>2.0901339034829877E-4</c:v>
                </c:pt>
                <c:pt idx="79">
                  <c:v>1.8047031248246781E-4</c:v>
                </c:pt>
                <c:pt idx="80">
                  <c:v>1.5331818015152786E-4</c:v>
                </c:pt>
                <c:pt idx="81">
                  <c:v>1.2826279182057433E-4</c:v>
                </c:pt>
                <c:pt idx="82">
                  <c:v>1.0520615266541852E-4</c:v>
                </c:pt>
                <c:pt idx="83">
                  <c:v>8.4656024933993981E-5</c:v>
                </c:pt>
                <c:pt idx="84">
                  <c:v>6.6818323095994887E-5</c:v>
                </c:pt>
                <c:pt idx="85">
                  <c:v>5.1898581102852019E-5</c:v>
                </c:pt>
                <c:pt idx="86">
                  <c:v>4.0000588421841664E-5</c:v>
                </c:pt>
                <c:pt idx="87">
                  <c:v>3.1226724757779577E-5</c:v>
                </c:pt>
                <c:pt idx="88">
                  <c:v>2.5375604256635278E-5</c:v>
                </c:pt>
                <c:pt idx="89">
                  <c:v>2.2546511742583649E-5</c:v>
                </c:pt>
                <c:pt idx="90">
                  <c:v>2.2635846770846942E-5</c:v>
                </c:pt>
                <c:pt idx="91">
                  <c:v>2.533779452804035E-5</c:v>
                </c:pt>
                <c:pt idx="92">
                  <c:v>3.0547210059986072E-5</c:v>
                </c:pt>
                <c:pt idx="93">
                  <c:v>3.7857293267716386E-5</c:v>
                </c:pt>
                <c:pt idx="94">
                  <c:v>4.7062728797323364E-5</c:v>
                </c:pt>
                <c:pt idx="95">
                  <c:v>5.7758257625885914E-5</c:v>
                </c:pt>
                <c:pt idx="96">
                  <c:v>6.9640283386798976E-5</c:v>
                </c:pt>
                <c:pt idx="97">
                  <c:v>8.2406576425381585E-5</c:v>
                </c:pt>
                <c:pt idx="98">
                  <c:v>9.5456185510870461E-5</c:v>
                </c:pt>
                <c:pt idx="99">
                  <c:v>1.0899040884393645E-4</c:v>
                </c:pt>
                <c:pt idx="100">
                  <c:v>1.2091197608145044E-4</c:v>
                </c:pt>
                <c:pt idx="101">
                  <c:v>1.3482216955834877E-4</c:v>
                </c:pt>
                <c:pt idx="102">
                  <c:v>1.4473123409834113E-4</c:v>
                </c:pt>
                <c:pt idx="103">
                  <c:v>1.5563705438920936E-4</c:v>
                </c:pt>
                <c:pt idx="104">
                  <c:v>1.6454880717070865E-4</c:v>
                </c:pt>
                <c:pt idx="105">
                  <c:v>1.7246862416913568E-4</c:v>
                </c:pt>
                <c:pt idx="106">
                  <c:v>1.7740569093537798E-4</c:v>
                </c:pt>
                <c:pt idx="107">
                  <c:v>1.8135690840270845E-4</c:v>
                </c:pt>
                <c:pt idx="108">
                  <c:v>1.833268239028129E-4</c:v>
                </c:pt>
                <c:pt idx="109">
                  <c:v>1.8331623046034489E-4</c:v>
                </c:pt>
                <c:pt idx="110">
                  <c:v>1.8132492729580423E-4</c:v>
                </c:pt>
                <c:pt idx="111">
                  <c:v>1.7735142583573022E-4</c:v>
                </c:pt>
                <c:pt idx="112">
                  <c:v>1.7139360940996852E-4</c:v>
                </c:pt>
                <c:pt idx="113">
                  <c:v>1.6444565370134351E-4</c:v>
                </c:pt>
                <c:pt idx="114">
                  <c:v>1.5650481875342689E-4</c:v>
                </c:pt>
                <c:pt idx="115">
                  <c:v>1.4657113286535524E-4</c:v>
                </c:pt>
                <c:pt idx="116">
                  <c:v>1.366361379644324E-4</c:v>
                </c:pt>
                <c:pt idx="117">
                  <c:v>1.2470270874251062E-4</c:v>
                </c:pt>
                <c:pt idx="118">
                  <c:v>1.1276353486741278E-4</c:v>
                </c:pt>
                <c:pt idx="119">
                  <c:v>1.0081772155932746E-4</c:v>
                </c:pt>
                <c:pt idx="120">
                  <c:v>8.7865916611339117E-5</c:v>
                </c:pt>
                <c:pt idx="121">
                  <c:v>7.690340931800136E-5</c:v>
                </c:pt>
                <c:pt idx="122">
                  <c:v>6.5933736594843707E-5</c:v>
                </c:pt>
                <c:pt idx="123">
                  <c:v>5.4957243264878201E-5</c:v>
                </c:pt>
                <c:pt idx="124">
                  <c:v>4.4973960076966147E-5</c:v>
                </c:pt>
                <c:pt idx="125">
                  <c:v>3.4985585938600541E-5</c:v>
                </c:pt>
                <c:pt idx="126">
                  <c:v>2.7992218163267591E-5</c:v>
                </c:pt>
                <c:pt idx="127">
                  <c:v>2.0996220680104294E-5</c:v>
                </c:pt>
                <c:pt idx="128">
                  <c:v>1.5998112222773712E-5</c:v>
                </c:pt>
                <c:pt idx="129">
                  <c:v>1.2998804110062632E-5</c:v>
                </c:pt>
                <c:pt idx="130">
                  <c:v>9.9989901020652048E-6</c:v>
                </c:pt>
                <c:pt idx="131">
                  <c:v>9.99858020145486E-6</c:v>
                </c:pt>
                <c:pt idx="132">
                  <c:v>9.9978504619941374E-6</c:v>
                </c:pt>
                <c:pt idx="133">
                  <c:v>1.1996221190226057E-5</c:v>
                </c:pt>
                <c:pt idx="134">
                  <c:v>1.4993417889422766E-5</c:v>
                </c:pt>
                <c:pt idx="135">
                  <c:v>1.9988366770448575E-5</c:v>
                </c:pt>
                <c:pt idx="136">
                  <c:v>2.4981463753836389E-5</c:v>
                </c:pt>
                <c:pt idx="137">
                  <c:v>2.9972634984233888E-5</c:v>
                </c:pt>
                <c:pt idx="138">
                  <c:v>3.6959713911900784E-5</c:v>
                </c:pt>
                <c:pt idx="139">
                  <c:v>4.2945459266524716E-5</c:v>
                </c:pt>
                <c:pt idx="140">
                  <c:v>5.0926309629988654E-5</c:v>
                </c:pt>
                <c:pt idx="141">
                  <c:v>5.6907866164653161E-5</c:v>
                </c:pt>
                <c:pt idx="142">
                  <c:v>6.4884505580270911E-5</c:v>
                </c:pt>
                <c:pt idx="143">
                  <c:v>7.0863375412359256E-5</c:v>
                </c:pt>
                <c:pt idx="144">
                  <c:v>7.6841706085568491E-5</c:v>
                </c:pt>
                <c:pt idx="145">
                  <c:v>8.2820114710681597E-5</c:v>
                </c:pt>
                <c:pt idx="146">
                  <c:v>8.6803476928182821E-5</c:v>
                </c:pt>
                <c:pt idx="147">
                  <c:v>9.1785955152565198E-5</c:v>
                </c:pt>
                <c:pt idx="148">
                  <c:v>9.4774625939472167E-5</c:v>
                </c:pt>
                <c:pt idx="149">
                  <c:v>9.7765460659808594E-5</c:v>
                </c:pt>
                <c:pt idx="150">
                  <c:v>9.8763264455172201E-5</c:v>
                </c:pt>
                <c:pt idx="151">
                  <c:v>9.7768094080771876E-5</c:v>
                </c:pt>
                <c:pt idx="152">
                  <c:v>9.7772776068348635E-5</c:v>
                </c:pt>
                <c:pt idx="153">
                  <c:v>9.5783911495540017E-5</c:v>
                </c:pt>
                <c:pt idx="154">
                  <c:v>9.2798719577135902E-5</c:v>
                </c:pt>
                <c:pt idx="155">
                  <c:v>8.9814532989300567E-5</c:v>
                </c:pt>
                <c:pt idx="156">
                  <c:v>8.5832883376097248E-5</c:v>
                </c:pt>
                <c:pt idx="157">
                  <c:v>8.0853089935584784E-5</c:v>
                </c:pt>
                <c:pt idx="158">
                  <c:v>7.4874286073729458E-5</c:v>
                </c:pt>
                <c:pt idx="159">
                  <c:v>6.9892784468639612E-5</c:v>
                </c:pt>
                <c:pt idx="160">
                  <c:v>6.3911418773421991E-5</c:v>
                </c:pt>
                <c:pt idx="161">
                  <c:v>5.7928342640267509E-5</c:v>
                </c:pt>
                <c:pt idx="162">
                  <c:v>4.9945509449296338E-5</c:v>
                </c:pt>
                <c:pt idx="163">
                  <c:v>4.4957380403450293E-5</c:v>
                </c:pt>
                <c:pt idx="164">
                  <c:v>3.7969131096401118E-5</c:v>
                </c:pt>
                <c:pt idx="165">
                  <c:v>3.1978063048780543E-5</c:v>
                </c:pt>
                <c:pt idx="166">
                  <c:v>2.5985188442669193E-5</c:v>
                </c:pt>
                <c:pt idx="167">
                  <c:v>2.0990239538663279E-5</c:v>
                </c:pt>
                <c:pt idx="168">
                  <c:v>1.5994018236973326E-5</c:v>
                </c:pt>
                <c:pt idx="169">
                  <c:v>1.1996449050981886E-5</c:v>
                </c:pt>
                <c:pt idx="170">
                  <c:v>9.9976805381806547E-6</c:v>
                </c:pt>
                <c:pt idx="171">
                  <c:v>6.9987192342483548E-6</c:v>
                </c:pt>
                <c:pt idx="172">
                  <c:v>3.9994040889057762E-6</c:v>
                </c:pt>
                <c:pt idx="173">
                  <c:v>1.9997440328213104E-6</c:v>
                </c:pt>
                <c:pt idx="174">
                  <c:v>1.9997600288540491E-6</c:v>
                </c:pt>
                <c:pt idx="175">
                  <c:v>1.9997520308056915E-6</c:v>
                </c:pt>
                <c:pt idx="176">
                  <c:v>1.9997200392520161E-6</c:v>
                </c:pt>
                <c:pt idx="177">
                  <c:v>3.9993401089970385E-6</c:v>
                </c:pt>
                <c:pt idx="178">
                  <c:v>5.9988122353499352E-6</c:v>
                </c:pt>
                <c:pt idx="179">
                  <c:v>7.998088456866808E-6</c:v>
                </c:pt>
                <c:pt idx="180">
                  <c:v>9.9971508118620857E-6</c:v>
                </c:pt>
                <c:pt idx="181">
                  <c:v>1.2995659449784528E-5</c:v>
                </c:pt>
                <c:pt idx="182">
                  <c:v>1.5993842370703279E-5</c:v>
                </c:pt>
                <c:pt idx="183">
                  <c:v>1.8991700626817327E-5</c:v>
                </c:pt>
                <c:pt idx="184">
                  <c:v>2.1989269236579038E-5</c:v>
                </c:pt>
                <c:pt idx="185">
                  <c:v>2.4986582205297489E-5</c:v>
                </c:pt>
                <c:pt idx="186">
                  <c:v>2.6984295140227631E-5</c:v>
                </c:pt>
                <c:pt idx="187">
                  <c:v>3.0980729986062942E-5</c:v>
                </c:pt>
                <c:pt idx="188">
                  <c:v>3.2978333235236234E-5</c:v>
                </c:pt>
                <c:pt idx="189">
                  <c:v>3.5975356880461862E-5</c:v>
                </c:pt>
                <c:pt idx="190">
                  <c:v>3.6973859481411402E-5</c:v>
                </c:pt>
                <c:pt idx="191">
                  <c:v>3.8971901259314307E-5</c:v>
                </c:pt>
                <c:pt idx="192">
                  <c:v>3.9970901183978067E-5</c:v>
                </c:pt>
                <c:pt idx="193">
                  <c:v>3.9970901183978067E-5</c:v>
                </c:pt>
                <c:pt idx="194">
                  <c:v>3.9971220721120797E-5</c:v>
                </c:pt>
                <c:pt idx="195">
                  <c:v>3.9971819867033748E-5</c:v>
                </c:pt>
                <c:pt idx="196">
                  <c:v>3.8973342234034197E-5</c:v>
                </c:pt>
                <c:pt idx="197">
                  <c:v>3.7975050391875034E-5</c:v>
                </c:pt>
                <c:pt idx="198">
                  <c:v>3.6976926397992416E-5</c:v>
                </c:pt>
                <c:pt idx="199">
                  <c:v>3.4979467052847228E-5</c:v>
                </c:pt>
                <c:pt idx="200">
                  <c:v>3.2981991832631164E-5</c:v>
                </c:pt>
              </c:numCache>
            </c:numRef>
          </c:yVal>
          <c:smooth val="0"/>
        </c:ser>
        <c:dLbls>
          <c:showLegendKey val="0"/>
          <c:showVal val="0"/>
          <c:showCatName val="0"/>
          <c:showSerName val="0"/>
          <c:showPercent val="0"/>
          <c:showBubbleSize val="0"/>
        </c:dLbls>
        <c:axId val="756547488"/>
        <c:axId val="756544768"/>
      </c:scatterChart>
      <c:valAx>
        <c:axId val="756547488"/>
        <c:scaling>
          <c:orientation val="minMax"/>
        </c:scaling>
        <c:delete val="0"/>
        <c:axPos val="b"/>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56544768"/>
        <c:crosses val="autoZero"/>
        <c:crossBetween val="midCat"/>
      </c:valAx>
      <c:valAx>
        <c:axId val="756544768"/>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5654748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v>MrI_Err_vx</c:v>
          </c:tx>
          <c:spPr>
            <a:ln w="19050" cap="rnd">
              <a:solidFill>
                <a:schemeClr val="accent2"/>
              </a:solidFill>
              <a:round/>
            </a:ln>
            <a:effectLst/>
          </c:spPr>
          <c:marker>
            <c:symbol val="none"/>
          </c:marker>
          <c:xVal>
            <c:numRef>
              <c:f>TimeSeries!$A$6:$A$206</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TimeSeries!$E$212:$E$412</c:f>
              <c:numCache>
                <c:formatCode>0.00E+00</c:formatCode>
                <c:ptCount val="201"/>
                <c:pt idx="0">
                  <c:v>0</c:v>
                </c:pt>
                <c:pt idx="1">
                  <c:v>2.2889439999999997E-4</c:v>
                </c:pt>
                <c:pt idx="2">
                  <c:v>1.2979408999999999E-3</c:v>
                </c:pt>
                <c:pt idx="3">
                  <c:v>3.1184359999999996E-3</c:v>
                </c:pt>
                <c:pt idx="4">
                  <c:v>5.3940940000000003E-3</c:v>
                </c:pt>
                <c:pt idx="5">
                  <c:v>7.8858199999999982E-3</c:v>
                </c:pt>
                <c:pt idx="6">
                  <c:v>1.0426700000000001E-2</c:v>
                </c:pt>
                <c:pt idx="7">
                  <c:v>1.2902539999999997E-2</c:v>
                </c:pt>
                <c:pt idx="8">
                  <c:v>1.5234660000000004E-2</c:v>
                </c:pt>
                <c:pt idx="9">
                  <c:v>1.7368189999999992E-2</c:v>
                </c:pt>
                <c:pt idx="10">
                  <c:v>1.9264299999999998E-2</c:v>
                </c:pt>
                <c:pt idx="11">
                  <c:v>2.0894799999999991E-2</c:v>
                </c:pt>
                <c:pt idx="12">
                  <c:v>2.2239599999999998E-2</c:v>
                </c:pt>
                <c:pt idx="13">
                  <c:v>2.3283899999999996E-2</c:v>
                </c:pt>
                <c:pt idx="14">
                  <c:v>2.4017099999999986E-2</c:v>
                </c:pt>
                <c:pt idx="15">
                  <c:v>2.4431399999999992E-2</c:v>
                </c:pt>
                <c:pt idx="16">
                  <c:v>2.452169999999998E-2</c:v>
                </c:pt>
                <c:pt idx="17">
                  <c:v>2.4283800000000022E-2</c:v>
                </c:pt>
                <c:pt idx="18">
                  <c:v>2.3714900000000039E-2</c:v>
                </c:pt>
                <c:pt idx="19">
                  <c:v>2.2812100000000002E-2</c:v>
                </c:pt>
                <c:pt idx="20">
                  <c:v>2.1573000000000009E-2</c:v>
                </c:pt>
                <c:pt idx="21">
                  <c:v>1.9995199999999991E-2</c:v>
                </c:pt>
                <c:pt idx="22">
                  <c:v>1.8076399999999992E-2</c:v>
                </c:pt>
                <c:pt idx="23">
                  <c:v>1.5815500000000093E-2</c:v>
                </c:pt>
                <c:pt idx="24">
                  <c:v>1.321249999999996E-2</c:v>
                </c:pt>
                <c:pt idx="25">
                  <c:v>1.0270400000000013E-2</c:v>
                </c:pt>
                <c:pt idx="26">
                  <c:v>6.9953000000000376E-3</c:v>
                </c:pt>
                <c:pt idx="27">
                  <c:v>3.3980999999999595E-3</c:v>
                </c:pt>
                <c:pt idx="28">
                  <c:v>5.0510000000003608E-4</c:v>
                </c:pt>
                <c:pt idx="29">
                  <c:v>4.6918000000000237E-3</c:v>
                </c:pt>
                <c:pt idx="30">
                  <c:v>9.1335000000000166E-3</c:v>
                </c:pt>
                <c:pt idx="31">
                  <c:v>1.3794799999999996E-2</c:v>
                </c:pt>
                <c:pt idx="32">
                  <c:v>1.8634499999999887E-2</c:v>
                </c:pt>
                <c:pt idx="33">
                  <c:v>2.3603999999999958E-2</c:v>
                </c:pt>
                <c:pt idx="34">
                  <c:v>2.865300000000004E-2</c:v>
                </c:pt>
                <c:pt idx="35">
                  <c:v>3.3723999999999865E-2</c:v>
                </c:pt>
                <c:pt idx="36">
                  <c:v>3.8760000000000128E-2</c:v>
                </c:pt>
                <c:pt idx="37">
                  <c:v>4.3699000000000154E-2</c:v>
                </c:pt>
                <c:pt idx="38">
                  <c:v>4.8483999999999972E-2</c:v>
                </c:pt>
                <c:pt idx="39">
                  <c:v>5.3053000000000017E-2</c:v>
                </c:pt>
                <c:pt idx="40">
                  <c:v>5.7352999999999987E-2</c:v>
                </c:pt>
                <c:pt idx="41">
                  <c:v>6.1328999999999967E-2</c:v>
                </c:pt>
                <c:pt idx="42">
                  <c:v>6.4934999999999965E-2</c:v>
                </c:pt>
                <c:pt idx="43">
                  <c:v>6.8127999999999966E-2</c:v>
                </c:pt>
                <c:pt idx="44">
                  <c:v>7.0868999999999849E-2</c:v>
                </c:pt>
                <c:pt idx="45">
                  <c:v>7.3130000000000139E-2</c:v>
                </c:pt>
                <c:pt idx="46">
                  <c:v>7.4882999999999811E-2</c:v>
                </c:pt>
                <c:pt idx="47">
                  <c:v>7.6111999999999957E-2</c:v>
                </c:pt>
                <c:pt idx="48">
                  <c:v>7.6802999999999955E-2</c:v>
                </c:pt>
                <c:pt idx="49">
                  <c:v>7.6949999999999852E-2</c:v>
                </c:pt>
                <c:pt idx="50">
                  <c:v>7.6551900000000117E-2</c:v>
                </c:pt>
                <c:pt idx="51">
                  <c:v>7.5610399999999856E-2</c:v>
                </c:pt>
                <c:pt idx="52">
                  <c:v>7.4134299999999986E-2</c:v>
                </c:pt>
                <c:pt idx="53">
                  <c:v>7.2134000000000031E-2</c:v>
                </c:pt>
                <c:pt idx="54">
                  <c:v>6.9623300000000055E-2</c:v>
                </c:pt>
                <c:pt idx="55">
                  <c:v>6.6618399999999967E-2</c:v>
                </c:pt>
                <c:pt idx="56">
                  <c:v>6.3136999999999999E-2</c:v>
                </c:pt>
                <c:pt idx="57">
                  <c:v>5.9198399999999984E-2</c:v>
                </c:pt>
                <c:pt idx="58">
                  <c:v>5.4822700000000002E-2</c:v>
                </c:pt>
                <c:pt idx="59">
                  <c:v>5.0030999999999937E-2</c:v>
                </c:pt>
                <c:pt idx="60">
                  <c:v>4.4845299999999977E-2</c:v>
                </c:pt>
                <c:pt idx="61">
                  <c:v>3.9288400000000001E-2</c:v>
                </c:pt>
                <c:pt idx="62">
                  <c:v>3.3384599999999987E-2</c:v>
                </c:pt>
                <c:pt idx="63">
                  <c:v>2.7159299999999997E-2</c:v>
                </c:pt>
                <c:pt idx="64">
                  <c:v>2.0640200000000053E-2</c:v>
                </c:pt>
                <c:pt idx="65">
                  <c:v>1.3856999999999953E-2</c:v>
                </c:pt>
                <c:pt idx="66">
                  <c:v>6.8421000000000176E-3</c:v>
                </c:pt>
                <c:pt idx="67">
                  <c:v>3.6919999999998621E-4</c:v>
                </c:pt>
                <c:pt idx="68">
                  <c:v>7.7383999999999786E-3</c:v>
                </c:pt>
                <c:pt idx="69">
                  <c:v>1.5224139999999997E-2</c:v>
                </c:pt>
                <c:pt idx="70">
                  <c:v>2.2781509999999998E-2</c:v>
                </c:pt>
                <c:pt idx="71">
                  <c:v>3.0363139999999997E-2</c:v>
                </c:pt>
                <c:pt idx="72">
                  <c:v>3.7918980000000005E-2</c:v>
                </c:pt>
                <c:pt idx="73">
                  <c:v>4.5397099999999996E-2</c:v>
                </c:pt>
                <c:pt idx="74">
                  <c:v>5.2743999999999999E-2</c:v>
                </c:pt>
                <c:pt idx="75">
                  <c:v>5.9905799999999981E-2</c:v>
                </c:pt>
                <c:pt idx="76">
                  <c:v>6.6828500000000013E-2</c:v>
                </c:pt>
                <c:pt idx="77">
                  <c:v>7.3458900000000021E-2</c:v>
                </c:pt>
                <c:pt idx="78">
                  <c:v>7.974570000000003E-2</c:v>
                </c:pt>
                <c:pt idx="79">
                  <c:v>8.5639899999999991E-2</c:v>
                </c:pt>
                <c:pt idx="80">
                  <c:v>9.109529999999999E-2</c:v>
                </c:pt>
                <c:pt idx="81">
                  <c:v>9.6069899999999986E-2</c:v>
                </c:pt>
                <c:pt idx="82">
                  <c:v>0.10052559999999999</c:v>
                </c:pt>
                <c:pt idx="83">
                  <c:v>0.1044291</c:v>
                </c:pt>
                <c:pt idx="84">
                  <c:v>0.10775200000000001</c:v>
                </c:pt>
                <c:pt idx="85">
                  <c:v>0.11047099999999999</c:v>
                </c:pt>
                <c:pt idx="86">
                  <c:v>0.11256830000000001</c:v>
                </c:pt>
                <c:pt idx="87">
                  <c:v>0.1140313</c:v>
                </c:pt>
                <c:pt idx="88">
                  <c:v>0.11485260000000003</c:v>
                </c:pt>
                <c:pt idx="89">
                  <c:v>0.11502960000000001</c:v>
                </c:pt>
                <c:pt idx="90">
                  <c:v>0.11456470000000002</c:v>
                </c:pt>
                <c:pt idx="91">
                  <c:v>0.11346480000000003</c:v>
                </c:pt>
                <c:pt idx="92">
                  <c:v>0.11174069999999997</c:v>
                </c:pt>
                <c:pt idx="93">
                  <c:v>0.10940709999999998</c:v>
                </c:pt>
                <c:pt idx="94">
                  <c:v>0.10648199999999997</c:v>
                </c:pt>
                <c:pt idx="95">
                  <c:v>0.10298639999999998</c:v>
                </c:pt>
                <c:pt idx="96">
                  <c:v>9.8943999999999976E-2</c:v>
                </c:pt>
                <c:pt idx="97">
                  <c:v>9.4380799999999987E-2</c:v>
                </c:pt>
                <c:pt idx="98">
                  <c:v>8.9324599999999976E-2</c:v>
                </c:pt>
                <c:pt idx="99">
                  <c:v>8.3805099999999966E-2</c:v>
                </c:pt>
                <c:pt idx="100">
                  <c:v>7.7853300000000014E-2</c:v>
                </c:pt>
                <c:pt idx="101">
                  <c:v>7.1501900000000007E-2</c:v>
                </c:pt>
                <c:pt idx="102">
                  <c:v>6.4784499999999995E-2</c:v>
                </c:pt>
                <c:pt idx="103">
                  <c:v>5.7735999999999982E-2</c:v>
                </c:pt>
                <c:pt idx="104">
                  <c:v>5.0392400000000018E-2</c:v>
                </c:pt>
                <c:pt idx="105">
                  <c:v>4.2790840000000011E-2</c:v>
                </c:pt>
                <c:pt idx="106">
                  <c:v>3.4969509999999995E-2</c:v>
                </c:pt>
                <c:pt idx="107">
                  <c:v>2.6967610000000003E-2</c:v>
                </c:pt>
                <c:pt idx="108">
                  <c:v>1.8825589999999996E-2</c:v>
                </c:pt>
                <c:pt idx="109">
                  <c:v>1.0584915E-2</c:v>
                </c:pt>
                <c:pt idx="110">
                  <c:v>2.2880400000000016E-3</c:v>
                </c:pt>
                <c:pt idx="111">
                  <c:v>6.0216899999999962E-3</c:v>
                </c:pt>
                <c:pt idx="112">
                  <c:v>1.4300149999999998E-2</c:v>
                </c:pt>
                <c:pt idx="113">
                  <c:v>2.2502649999999999E-2</c:v>
                </c:pt>
                <c:pt idx="114">
                  <c:v>3.0584299999999995E-2</c:v>
                </c:pt>
                <c:pt idx="115">
                  <c:v>3.8500000000000006E-2</c:v>
                </c:pt>
                <c:pt idx="116">
                  <c:v>4.6205299999999977E-2</c:v>
                </c:pt>
                <c:pt idx="117">
                  <c:v>5.3655800000000003E-2</c:v>
                </c:pt>
                <c:pt idx="118">
                  <c:v>6.0808999999999974E-2</c:v>
                </c:pt>
                <c:pt idx="119">
                  <c:v>6.7623100000000019E-2</c:v>
                </c:pt>
                <c:pt idx="120">
                  <c:v>7.405860000000003E-2</c:v>
                </c:pt>
                <c:pt idx="121">
                  <c:v>8.0078100000000013E-2</c:v>
                </c:pt>
                <c:pt idx="122">
                  <c:v>8.5646800000000023E-2</c:v>
                </c:pt>
                <c:pt idx="123">
                  <c:v>9.0732699999999999E-2</c:v>
                </c:pt>
                <c:pt idx="124">
                  <c:v>9.5307399999999987E-2</c:v>
                </c:pt>
                <c:pt idx="125">
                  <c:v>9.9345599999999978E-2</c:v>
                </c:pt>
                <c:pt idx="126">
                  <c:v>0.10282580000000002</c:v>
                </c:pt>
                <c:pt idx="127">
                  <c:v>0.10573050000000001</c:v>
                </c:pt>
                <c:pt idx="128">
                  <c:v>0.10804599999999998</c:v>
                </c:pt>
                <c:pt idx="129">
                  <c:v>0.10976239999999998</c:v>
                </c:pt>
                <c:pt idx="130">
                  <c:v>0.11087419999999998</c:v>
                </c:pt>
                <c:pt idx="131">
                  <c:v>0.11137940000000002</c:v>
                </c:pt>
                <c:pt idx="132">
                  <c:v>0.11128000000000005</c:v>
                </c:pt>
                <c:pt idx="133">
                  <c:v>0.1105817</c:v>
                </c:pt>
                <c:pt idx="134">
                  <c:v>0.1092938</c:v>
                </c:pt>
                <c:pt idx="135">
                  <c:v>0.10742879999999999</c:v>
                </c:pt>
                <c:pt idx="136">
                  <c:v>0.1050025</c:v>
                </c:pt>
                <c:pt idx="137">
                  <c:v>0.1020336</c:v>
                </c:pt>
                <c:pt idx="138">
                  <c:v>9.8543400000000003E-2</c:v>
                </c:pt>
                <c:pt idx="139">
                  <c:v>9.4556100000000032E-2</c:v>
                </c:pt>
                <c:pt idx="140">
                  <c:v>9.0097500000000025E-2</c:v>
                </c:pt>
                <c:pt idx="141">
                  <c:v>8.5196199999999972E-2</c:v>
                </c:pt>
                <c:pt idx="142">
                  <c:v>7.9882300000000017E-2</c:v>
                </c:pt>
                <c:pt idx="143">
                  <c:v>7.4187799999999998E-2</c:v>
                </c:pt>
                <c:pt idx="144">
                  <c:v>6.8145999999999984E-2</c:v>
                </c:pt>
                <c:pt idx="145">
                  <c:v>6.1792000000000014E-2</c:v>
                </c:pt>
                <c:pt idx="146">
                  <c:v>5.5161500000000002E-2</c:v>
                </c:pt>
                <c:pt idx="147">
                  <c:v>4.8292000000000015E-2</c:v>
                </c:pt>
                <c:pt idx="148">
                  <c:v>4.1221250000000015E-2</c:v>
                </c:pt>
                <c:pt idx="149">
                  <c:v>3.3988299999999999E-2</c:v>
                </c:pt>
                <c:pt idx="150">
                  <c:v>2.663248E-2</c:v>
                </c:pt>
                <c:pt idx="151">
                  <c:v>1.9193759999999997E-2</c:v>
                </c:pt>
                <c:pt idx="152">
                  <c:v>1.171237E-2</c:v>
                </c:pt>
                <c:pt idx="153">
                  <c:v>4.2286900000000002E-3</c:v>
                </c:pt>
                <c:pt idx="154">
                  <c:v>3.2169867E-3</c:v>
                </c:pt>
                <c:pt idx="155">
                  <c:v>1.058458E-2</c:v>
                </c:pt>
                <c:pt idx="156">
                  <c:v>1.7834539999999999E-2</c:v>
                </c:pt>
                <c:pt idx="157">
                  <c:v>2.4927949999999997E-2</c:v>
                </c:pt>
                <c:pt idx="158">
                  <c:v>3.1826859999999998E-2</c:v>
                </c:pt>
                <c:pt idx="159">
                  <c:v>3.8494470000000003E-2</c:v>
                </c:pt>
                <c:pt idx="160">
                  <c:v>4.4895350000000001E-2</c:v>
                </c:pt>
                <c:pt idx="161">
                  <c:v>5.0995790000000013E-2</c:v>
                </c:pt>
                <c:pt idx="162">
                  <c:v>5.6763800000000003E-2</c:v>
                </c:pt>
                <c:pt idx="163">
                  <c:v>6.2169700000000008E-2</c:v>
                </c:pt>
                <c:pt idx="164">
                  <c:v>6.7185899999999993E-2</c:v>
                </c:pt>
                <c:pt idx="165">
                  <c:v>7.1787400000000001E-2</c:v>
                </c:pt>
                <c:pt idx="166">
                  <c:v>7.5951799999999986E-2</c:v>
                </c:pt>
                <c:pt idx="167">
                  <c:v>7.9659399999999991E-2</c:v>
                </c:pt>
                <c:pt idx="168">
                  <c:v>8.2893700000000015E-2</c:v>
                </c:pt>
                <c:pt idx="169">
                  <c:v>8.5640899999999992E-2</c:v>
                </c:pt>
                <c:pt idx="170">
                  <c:v>8.7890400000000007E-2</c:v>
                </c:pt>
                <c:pt idx="171">
                  <c:v>8.9634600000000009E-2</c:v>
                </c:pt>
                <c:pt idx="172">
                  <c:v>9.0869199999999983E-2</c:v>
                </c:pt>
                <c:pt idx="173">
                  <c:v>9.1592699999999999E-2</c:v>
                </c:pt>
                <c:pt idx="174">
                  <c:v>9.1806699999999991E-2</c:v>
                </c:pt>
                <c:pt idx="175">
                  <c:v>9.1515899999999983E-2</c:v>
                </c:pt>
                <c:pt idx="176">
                  <c:v>9.0727799999999997E-2</c:v>
                </c:pt>
                <c:pt idx="177">
                  <c:v>8.9452599999999993E-2</c:v>
                </c:pt>
                <c:pt idx="178">
                  <c:v>8.7703100000000006E-2</c:v>
                </c:pt>
                <c:pt idx="179">
                  <c:v>8.5494700000000007E-2</c:v>
                </c:pt>
                <c:pt idx="180">
                  <c:v>8.2845100000000005E-2</c:v>
                </c:pt>
                <c:pt idx="181">
                  <c:v>7.9774200000000017E-2</c:v>
                </c:pt>
                <c:pt idx="182">
                  <c:v>7.6303900000000008E-2</c:v>
                </c:pt>
                <c:pt idx="183">
                  <c:v>7.2458099999999998E-2</c:v>
                </c:pt>
                <c:pt idx="184">
                  <c:v>6.8262199999999995E-2</c:v>
                </c:pt>
                <c:pt idx="185">
                  <c:v>6.3743360000000013E-2</c:v>
                </c:pt>
                <c:pt idx="186">
                  <c:v>5.8929949999999995E-2</c:v>
                </c:pt>
                <c:pt idx="187">
                  <c:v>5.3851539999999989E-2</c:v>
                </c:pt>
                <c:pt idx="188">
                  <c:v>4.8538880000000006E-2</c:v>
                </c:pt>
                <c:pt idx="189">
                  <c:v>4.3023409999999998E-2</c:v>
                </c:pt>
                <c:pt idx="190">
                  <c:v>3.7337499999999996E-2</c:v>
                </c:pt>
                <c:pt idx="191">
                  <c:v>3.1513800000000008E-2</c:v>
                </c:pt>
                <c:pt idx="192">
                  <c:v>2.5585499999999997E-2</c:v>
                </c:pt>
                <c:pt idx="193">
                  <c:v>1.9585950000000001E-2</c:v>
                </c:pt>
                <c:pt idx="194">
                  <c:v>1.3548519999999998E-2</c:v>
                </c:pt>
                <c:pt idx="195">
                  <c:v>7.5065030000000012E-3</c:v>
                </c:pt>
                <c:pt idx="196">
                  <c:v>1.4928420999999999E-3</c:v>
                </c:pt>
                <c:pt idx="197">
                  <c:v>4.4599840000000002E-3</c:v>
                </c:pt>
                <c:pt idx="198">
                  <c:v>1.032011E-2</c:v>
                </c:pt>
                <c:pt idx="199">
                  <c:v>1.605649E-2</c:v>
                </c:pt>
                <c:pt idx="200">
                  <c:v>2.1639069999999996E-2</c:v>
                </c:pt>
              </c:numCache>
            </c:numRef>
          </c:yVal>
          <c:smooth val="0"/>
        </c:ser>
        <c:ser>
          <c:idx val="0"/>
          <c:order val="1"/>
          <c:tx>
            <c:v>MrB_Err_vx</c:v>
          </c:tx>
          <c:spPr>
            <a:ln w="19050" cap="rnd">
              <a:solidFill>
                <a:schemeClr val="accent1"/>
              </a:solidFill>
              <a:round/>
            </a:ln>
            <a:effectLst/>
          </c:spPr>
          <c:marker>
            <c:symbol val="none"/>
          </c:marker>
          <c:xVal>
            <c:numRef>
              <c:f>TimeSeries!$A$6:$A$206</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TimeSeries!$S$212:$S$412</c:f>
              <c:numCache>
                <c:formatCode>0.00E+00</c:formatCode>
                <c:ptCount val="201"/>
                <c:pt idx="0">
                  <c:v>0</c:v>
                </c:pt>
                <c:pt idx="1">
                  <c:v>2.9057899999999985E-5</c:v>
                </c:pt>
                <c:pt idx="2">
                  <c:v>1.0172399999999987E-4</c:v>
                </c:pt>
                <c:pt idx="3">
                  <c:v>1.9919799999999939E-4</c:v>
                </c:pt>
                <c:pt idx="4">
                  <c:v>3.0845000000000004E-4</c:v>
                </c:pt>
                <c:pt idx="5">
                  <c:v>4.2043999999999762E-4</c:v>
                </c:pt>
                <c:pt idx="6">
                  <c:v>5.2892000000000217E-4</c:v>
                </c:pt>
                <c:pt idx="7">
                  <c:v>6.2957999999999764E-4</c:v>
                </c:pt>
                <c:pt idx="8">
                  <c:v>7.1942000000001227E-4</c:v>
                </c:pt>
                <c:pt idx="9">
                  <c:v>7.9644999999999022E-4</c:v>
                </c:pt>
                <c:pt idx="10">
                  <c:v>8.5930000000000728E-4</c:v>
                </c:pt>
                <c:pt idx="11">
                  <c:v>9.071999999999969E-4</c:v>
                </c:pt>
                <c:pt idx="12">
                  <c:v>9.394000000000069E-4</c:v>
                </c:pt>
                <c:pt idx="13">
                  <c:v>9.5580000000000664E-4</c:v>
                </c:pt>
                <c:pt idx="14">
                  <c:v>9.5639999999996839E-4</c:v>
                </c:pt>
                <c:pt idx="15">
                  <c:v>9.4099999999996964E-4</c:v>
                </c:pt>
                <c:pt idx="16">
                  <c:v>9.0990000000001903E-4</c:v>
                </c:pt>
                <c:pt idx="17">
                  <c:v>8.6320000000000841E-4</c:v>
                </c:pt>
                <c:pt idx="18">
                  <c:v>8.0130000000000479E-4</c:v>
                </c:pt>
                <c:pt idx="19">
                  <c:v>7.2400000000000242E-4</c:v>
                </c:pt>
                <c:pt idx="20">
                  <c:v>6.3180000000007119E-4</c:v>
                </c:pt>
                <c:pt idx="21">
                  <c:v>5.2479999999999194E-4</c:v>
                </c:pt>
                <c:pt idx="22">
                  <c:v>4.0320000000004796E-4</c:v>
                </c:pt>
                <c:pt idx="23">
                  <c:v>2.6730000000008136E-4</c:v>
                </c:pt>
                <c:pt idx="24">
                  <c:v>1.1749999999999261E-4</c:v>
                </c:pt>
                <c:pt idx="25">
                  <c:v>4.5699999999926355E-5</c:v>
                </c:pt>
                <c:pt idx="26">
                  <c:v>2.214999999999856E-4</c:v>
                </c:pt>
                <c:pt idx="27">
                  <c:v>4.0890000000004534E-4</c:v>
                </c:pt>
                <c:pt idx="28">
                  <c:v>6.0680000000001844E-4</c:v>
                </c:pt>
                <c:pt idx="29">
                  <c:v>8.1370000000002829E-4</c:v>
                </c:pt>
                <c:pt idx="30">
                  <c:v>1.0278000000000231E-3</c:v>
                </c:pt>
                <c:pt idx="31">
                  <c:v>1.2469999999999981E-3</c:v>
                </c:pt>
                <c:pt idx="32">
                  <c:v>1.4691999999999483E-3</c:v>
                </c:pt>
                <c:pt idx="33">
                  <c:v>1.6920000000000268E-3</c:v>
                </c:pt>
                <c:pt idx="34">
                  <c:v>1.9120000000001358E-3</c:v>
                </c:pt>
                <c:pt idx="35">
                  <c:v>2.1279999999999077E-3</c:v>
                </c:pt>
                <c:pt idx="36">
                  <c:v>2.3370000000000335E-3</c:v>
                </c:pt>
                <c:pt idx="37">
                  <c:v>2.534999999999954E-3</c:v>
                </c:pt>
                <c:pt idx="38">
                  <c:v>2.7200000000000557E-3</c:v>
                </c:pt>
                <c:pt idx="39">
                  <c:v>2.8899999999998371E-3</c:v>
                </c:pt>
                <c:pt idx="40">
                  <c:v>3.0429999999999069E-3</c:v>
                </c:pt>
                <c:pt idx="41">
                  <c:v>3.1759999999998456E-3</c:v>
                </c:pt>
                <c:pt idx="42">
                  <c:v>3.2879999999999576E-3</c:v>
                </c:pt>
                <c:pt idx="43">
                  <c:v>3.3780000000001031E-3</c:v>
                </c:pt>
                <c:pt idx="44">
                  <c:v>3.4440000000000026E-3</c:v>
                </c:pt>
                <c:pt idx="45">
                  <c:v>3.4850000000001824E-3</c:v>
                </c:pt>
                <c:pt idx="46">
                  <c:v>3.5009999999999764E-3</c:v>
                </c:pt>
                <c:pt idx="47">
                  <c:v>3.4920000000000506E-3</c:v>
                </c:pt>
                <c:pt idx="48">
                  <c:v>3.4570000000000434E-3</c:v>
                </c:pt>
                <c:pt idx="49">
                  <c:v>3.3969999999998723E-3</c:v>
                </c:pt>
                <c:pt idx="50">
                  <c:v>3.3125999999999989E-3</c:v>
                </c:pt>
                <c:pt idx="51">
                  <c:v>3.2039999999999846E-3</c:v>
                </c:pt>
                <c:pt idx="52">
                  <c:v>3.0721999999999694E-3</c:v>
                </c:pt>
                <c:pt idx="53">
                  <c:v>2.9181999999999819E-3</c:v>
                </c:pt>
                <c:pt idx="54">
                  <c:v>2.743000000000051E-3</c:v>
                </c:pt>
                <c:pt idx="55">
                  <c:v>2.5477000000000416E-3</c:v>
                </c:pt>
                <c:pt idx="56">
                  <c:v>2.333400000000041E-3</c:v>
                </c:pt>
                <c:pt idx="57">
                  <c:v>2.1015999999999257E-3</c:v>
                </c:pt>
                <c:pt idx="58">
                  <c:v>1.8532999999999467E-3</c:v>
                </c:pt>
                <c:pt idx="59">
                  <c:v>1.5898999999999219E-3</c:v>
                </c:pt>
                <c:pt idx="60">
                  <c:v>1.3128999999999502E-3</c:v>
                </c:pt>
                <c:pt idx="61">
                  <c:v>1.0234000000000076E-3</c:v>
                </c:pt>
                <c:pt idx="62">
                  <c:v>7.2309999999997654E-4</c:v>
                </c:pt>
                <c:pt idx="63">
                  <c:v>4.1350000000001108E-4</c:v>
                </c:pt>
                <c:pt idx="64">
                  <c:v>9.6100000000043373E-5</c:v>
                </c:pt>
                <c:pt idx="65">
                  <c:v>2.2720000000003848E-4</c:v>
                </c:pt>
                <c:pt idx="66">
                  <c:v>5.5489999999996931E-4</c:v>
                </c:pt>
                <c:pt idx="67">
                  <c:v>8.8489999999999402E-4</c:v>
                </c:pt>
                <c:pt idx="68">
                  <c:v>1.2151999999999996E-3</c:v>
                </c:pt>
                <c:pt idx="69">
                  <c:v>1.5439000000000008E-3</c:v>
                </c:pt>
                <c:pt idx="70">
                  <c:v>1.8687000000000009E-3</c:v>
                </c:pt>
                <c:pt idx="71">
                  <c:v>2.1874399999999988E-3</c:v>
                </c:pt>
                <c:pt idx="72">
                  <c:v>2.4979000000000008E-3</c:v>
                </c:pt>
                <c:pt idx="73">
                  <c:v>2.7978399999999959E-3</c:v>
                </c:pt>
                <c:pt idx="74">
                  <c:v>3.0851000000000073E-3</c:v>
                </c:pt>
                <c:pt idx="75">
                  <c:v>3.3573999999999826E-3</c:v>
                </c:pt>
                <c:pt idx="76">
                  <c:v>3.6129000000000022E-3</c:v>
                </c:pt>
                <c:pt idx="77">
                  <c:v>3.8494000000000028E-3</c:v>
                </c:pt>
                <c:pt idx="78">
                  <c:v>4.0653000000000217E-3</c:v>
                </c:pt>
                <c:pt idx="79">
                  <c:v>4.2589000000000099E-3</c:v>
                </c:pt>
                <c:pt idx="80">
                  <c:v>4.4287000000000076E-3</c:v>
                </c:pt>
                <c:pt idx="81">
                  <c:v>4.573600000000011E-3</c:v>
                </c:pt>
                <c:pt idx="82">
                  <c:v>4.6924999999999883E-3</c:v>
                </c:pt>
                <c:pt idx="83">
                  <c:v>4.7848000000000335E-3</c:v>
                </c:pt>
                <c:pt idx="84">
                  <c:v>4.8497000000000123E-3</c:v>
                </c:pt>
                <c:pt idx="85">
                  <c:v>4.8869999999999747E-3</c:v>
                </c:pt>
                <c:pt idx="86">
                  <c:v>4.896400000000023E-3</c:v>
                </c:pt>
                <c:pt idx="87">
                  <c:v>4.878400000000005E-3</c:v>
                </c:pt>
                <c:pt idx="88">
                  <c:v>4.8331000000000346E-3</c:v>
                </c:pt>
                <c:pt idx="89">
                  <c:v>4.7609000000000123E-3</c:v>
                </c:pt>
                <c:pt idx="90">
                  <c:v>4.6627000000000196E-3</c:v>
                </c:pt>
                <c:pt idx="91">
                  <c:v>4.5393000000000239E-3</c:v>
                </c:pt>
                <c:pt idx="92">
                  <c:v>4.3915999999999955E-3</c:v>
                </c:pt>
                <c:pt idx="93">
                  <c:v>4.220799999999969E-3</c:v>
                </c:pt>
                <c:pt idx="94">
                  <c:v>4.027999999999976E-3</c:v>
                </c:pt>
                <c:pt idx="95">
                  <c:v>3.8146000000000013E-3</c:v>
                </c:pt>
                <c:pt idx="96">
                  <c:v>3.582099999999977E-3</c:v>
                </c:pt>
                <c:pt idx="97">
                  <c:v>3.3318999999999988E-3</c:v>
                </c:pt>
                <c:pt idx="98">
                  <c:v>3.0654999999999988E-3</c:v>
                </c:pt>
                <c:pt idx="99">
                  <c:v>2.7844999999999953E-3</c:v>
                </c:pt>
                <c:pt idx="100">
                  <c:v>2.4904000000000037E-3</c:v>
                </c:pt>
                <c:pt idx="101">
                  <c:v>2.1849000000000174E-3</c:v>
                </c:pt>
                <c:pt idx="102">
                  <c:v>1.8697000000000019E-3</c:v>
                </c:pt>
                <c:pt idx="103">
                  <c:v>1.5465000000000062E-3</c:v>
                </c:pt>
                <c:pt idx="104">
                  <c:v>1.2171000000000126E-3</c:v>
                </c:pt>
                <c:pt idx="105">
                  <c:v>8.8310999999999251E-4</c:v>
                </c:pt>
                <c:pt idx="106">
                  <c:v>5.4632999999999765E-4</c:v>
                </c:pt>
                <c:pt idx="107">
                  <c:v>2.0855000000000179E-4</c:v>
                </c:pt>
                <c:pt idx="108">
                  <c:v>1.2847000000000205E-4</c:v>
                </c:pt>
                <c:pt idx="109">
                  <c:v>4.6292700000000013E-4</c:v>
                </c:pt>
                <c:pt idx="110">
                  <c:v>7.9305E-4</c:v>
                </c:pt>
                <c:pt idx="111">
                  <c:v>1.1170799999999995E-3</c:v>
                </c:pt>
                <c:pt idx="112">
                  <c:v>1.4332400000000023E-3</c:v>
                </c:pt>
                <c:pt idx="113">
                  <c:v>1.739820000000003E-3</c:v>
                </c:pt>
                <c:pt idx="114">
                  <c:v>2.035099999999998E-3</c:v>
                </c:pt>
                <c:pt idx="115">
                  <c:v>2.3175000000000001E-3</c:v>
                </c:pt>
                <c:pt idx="116">
                  <c:v>2.5855999999999935E-3</c:v>
                </c:pt>
                <c:pt idx="117">
                  <c:v>2.8376000000000234E-3</c:v>
                </c:pt>
                <c:pt idx="118">
                  <c:v>3.0724000000000029E-3</c:v>
                </c:pt>
                <c:pt idx="119">
                  <c:v>3.2884999999999998E-3</c:v>
                </c:pt>
                <c:pt idx="120">
                  <c:v>3.484900000000013E-3</c:v>
                </c:pt>
                <c:pt idx="121">
                  <c:v>3.660500000000011E-3</c:v>
                </c:pt>
                <c:pt idx="122">
                  <c:v>3.8144000000000511E-3</c:v>
                </c:pt>
                <c:pt idx="123">
                  <c:v>3.9457999999999993E-3</c:v>
                </c:pt>
                <c:pt idx="124">
                  <c:v>4.0542000000000078E-3</c:v>
                </c:pt>
                <c:pt idx="125">
                  <c:v>4.1390000000000038E-3</c:v>
                </c:pt>
                <c:pt idx="126">
                  <c:v>4.1999999999999815E-3</c:v>
                </c:pt>
                <c:pt idx="127">
                  <c:v>4.2370999999999936E-3</c:v>
                </c:pt>
                <c:pt idx="128">
                  <c:v>4.2501999999999818E-3</c:v>
                </c:pt>
                <c:pt idx="129">
                  <c:v>4.2395000000000072E-3</c:v>
                </c:pt>
                <c:pt idx="130">
                  <c:v>4.2052999999999674E-3</c:v>
                </c:pt>
                <c:pt idx="131">
                  <c:v>4.1480999999999879E-3</c:v>
                </c:pt>
                <c:pt idx="132">
                  <c:v>4.0684000000000275E-3</c:v>
                </c:pt>
                <c:pt idx="133">
                  <c:v>3.9669999999999983E-3</c:v>
                </c:pt>
                <c:pt idx="134">
                  <c:v>3.8446999999999787E-3</c:v>
                </c:pt>
                <c:pt idx="135">
                  <c:v>3.7023999999999946E-3</c:v>
                </c:pt>
                <c:pt idx="136">
                  <c:v>3.5411999999999666E-3</c:v>
                </c:pt>
                <c:pt idx="137">
                  <c:v>3.3622999999999847E-3</c:v>
                </c:pt>
                <c:pt idx="138">
                  <c:v>3.1666999999999945E-3</c:v>
                </c:pt>
                <c:pt idx="139">
                  <c:v>2.9559000000000113E-3</c:v>
                </c:pt>
                <c:pt idx="140">
                  <c:v>2.7311000000000141E-3</c:v>
                </c:pt>
                <c:pt idx="141">
                  <c:v>2.4936999999999876E-3</c:v>
                </c:pt>
                <c:pt idx="142">
                  <c:v>2.2454000000000085E-3</c:v>
                </c:pt>
                <c:pt idx="143">
                  <c:v>1.9872999999999974E-3</c:v>
                </c:pt>
                <c:pt idx="144">
                  <c:v>1.7212000000000061E-3</c:v>
                </c:pt>
                <c:pt idx="145">
                  <c:v>1.4485999999999943E-3</c:v>
                </c:pt>
                <c:pt idx="146">
                  <c:v>1.1709000000000025E-3</c:v>
                </c:pt>
                <c:pt idx="147">
                  <c:v>8.899000000000129E-4</c:v>
                </c:pt>
                <c:pt idx="148">
                  <c:v>6.0706000000000648E-4</c:v>
                </c:pt>
                <c:pt idx="149">
                  <c:v>3.2391999999999144E-4</c:v>
                </c:pt>
                <c:pt idx="150">
                  <c:v>4.2079999999999895E-5</c:v>
                </c:pt>
                <c:pt idx="151">
                  <c:v>2.3694999999999966E-4</c:v>
                </c:pt>
                <c:pt idx="152">
                  <c:v>5.1164999999999544E-4</c:v>
                </c:pt>
                <c:pt idx="153">
                  <c:v>7.8054999999999965E-4</c:v>
                </c:pt>
                <c:pt idx="154">
                  <c:v>1.0422169E-3</c:v>
                </c:pt>
                <c:pt idx="155">
                  <c:v>1.2952799999999993E-3</c:v>
                </c:pt>
                <c:pt idx="156">
                  <c:v>1.5384199999999987E-3</c:v>
                </c:pt>
                <c:pt idx="157">
                  <c:v>1.7703499999999969E-3</c:v>
                </c:pt>
                <c:pt idx="158">
                  <c:v>1.9899400000000025E-3</c:v>
                </c:pt>
                <c:pt idx="159">
                  <c:v>2.1960300000000016E-3</c:v>
                </c:pt>
                <c:pt idx="160">
                  <c:v>2.387650000000005E-3</c:v>
                </c:pt>
                <c:pt idx="161">
                  <c:v>2.5638499999999925E-3</c:v>
                </c:pt>
                <c:pt idx="162">
                  <c:v>2.7238000000000123E-3</c:v>
                </c:pt>
                <c:pt idx="163">
                  <c:v>2.8668000000000027E-3</c:v>
                </c:pt>
                <c:pt idx="164">
                  <c:v>2.9922000000000004E-3</c:v>
                </c:pt>
                <c:pt idx="165">
                  <c:v>3.0995999999999801E-3</c:v>
                </c:pt>
                <c:pt idx="166">
                  <c:v>3.1885000000000108E-3</c:v>
                </c:pt>
                <c:pt idx="167">
                  <c:v>3.2584999999999975E-3</c:v>
                </c:pt>
                <c:pt idx="168">
                  <c:v>3.3098000000000016E-3</c:v>
                </c:pt>
                <c:pt idx="169">
                  <c:v>3.3419999999999839E-3</c:v>
                </c:pt>
                <c:pt idx="170">
                  <c:v>3.3554000000000084E-3</c:v>
                </c:pt>
                <c:pt idx="171">
                  <c:v>3.3500000000000196E-3</c:v>
                </c:pt>
                <c:pt idx="172">
                  <c:v>3.3261999999999736E-3</c:v>
                </c:pt>
                <c:pt idx="173">
                  <c:v>3.28429999999999E-3</c:v>
                </c:pt>
                <c:pt idx="174">
                  <c:v>3.2249000000000028E-3</c:v>
                </c:pt>
                <c:pt idx="175">
                  <c:v>3.1484999999999985E-3</c:v>
                </c:pt>
                <c:pt idx="176">
                  <c:v>3.0557999999999974E-3</c:v>
                </c:pt>
                <c:pt idx="177">
                  <c:v>2.9475999999999947E-3</c:v>
                </c:pt>
                <c:pt idx="178">
                  <c:v>2.8246000000000104E-3</c:v>
                </c:pt>
                <c:pt idx="179">
                  <c:v>2.687800000000018E-3</c:v>
                </c:pt>
                <c:pt idx="180">
                  <c:v>2.5380999999999876E-3</c:v>
                </c:pt>
                <c:pt idx="181">
                  <c:v>2.3767000000000094E-3</c:v>
                </c:pt>
                <c:pt idx="182">
                  <c:v>2.2044000000000091E-3</c:v>
                </c:pt>
                <c:pt idx="183">
                  <c:v>2.0224999999999965E-3</c:v>
                </c:pt>
                <c:pt idx="184">
                  <c:v>1.8321000000000032E-3</c:v>
                </c:pt>
                <c:pt idx="185">
                  <c:v>1.6343600000000014E-3</c:v>
                </c:pt>
                <c:pt idx="186">
                  <c:v>1.430539999999994E-3</c:v>
                </c:pt>
                <c:pt idx="187">
                  <c:v>1.2217900000000004E-3</c:v>
                </c:pt>
                <c:pt idx="188">
                  <c:v>1.0093500000000061E-3</c:v>
                </c:pt>
                <c:pt idx="189">
                  <c:v>7.9446999999999157E-4</c:v>
                </c:pt>
                <c:pt idx="190">
                  <c:v>5.7835000000000525E-4</c:v>
                </c:pt>
                <c:pt idx="191">
                  <c:v>3.6222000000000337E-4</c:v>
                </c:pt>
                <c:pt idx="192">
                  <c:v>1.4725000000000155E-4</c:v>
                </c:pt>
                <c:pt idx="193">
                  <c:v>6.5360000000000418E-5</c:v>
                </c:pt>
                <c:pt idx="194">
                  <c:v>2.7450999999999864E-4</c:v>
                </c:pt>
                <c:pt idx="195">
                  <c:v>4.7904699999999981E-4</c:v>
                </c:pt>
                <c:pt idx="196">
                  <c:v>6.779364E-4</c:v>
                </c:pt>
                <c:pt idx="197">
                  <c:v>8.7015000000000009E-4</c:v>
                </c:pt>
                <c:pt idx="198">
                  <c:v>1.0547199999999986E-3</c:v>
                </c:pt>
                <c:pt idx="199">
                  <c:v>1.2307299999999993E-3</c:v>
                </c:pt>
                <c:pt idx="200">
                  <c:v>1.3973499999999986E-3</c:v>
                </c:pt>
              </c:numCache>
            </c:numRef>
          </c:yVal>
          <c:smooth val="0"/>
        </c:ser>
        <c:ser>
          <c:idx val="2"/>
          <c:order val="2"/>
          <c:tx>
            <c:v>MrF_Err_vx</c:v>
          </c:tx>
          <c:spPr>
            <a:ln w="19050" cap="rnd">
              <a:solidFill>
                <a:schemeClr val="accent3"/>
              </a:solidFill>
              <a:round/>
            </a:ln>
            <a:effectLst/>
          </c:spPr>
          <c:marker>
            <c:symbol val="none"/>
          </c:marker>
          <c:xVal>
            <c:numRef>
              <c:f>TimeSeries!$A$6:$A$206</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TimeSeries!$AG$212:$AG$412</c:f>
              <c:numCache>
                <c:formatCode>General</c:formatCode>
                <c:ptCount val="201"/>
                <c:pt idx="0" formatCode="0.00E+00">
                  <c:v>0</c:v>
                </c:pt>
                <c:pt idx="1">
                  <c:v>2.8679799999999989E-5</c:v>
                </c:pt>
                <c:pt idx="2">
                  <c:v>9.9027000000000013E-5</c:v>
                </c:pt>
                <c:pt idx="3">
                  <c:v>1.9181699999999951E-4</c:v>
                </c:pt>
                <c:pt idx="4">
                  <c:v>2.9468000000000029E-4</c:v>
                </c:pt>
                <c:pt idx="5">
                  <c:v>3.9971999999999924E-4</c:v>
                </c:pt>
                <c:pt idx="6">
                  <c:v>5.0187999999999622E-4</c:v>
                </c:pt>
                <c:pt idx="7">
                  <c:v>5.9794999999999987E-4</c:v>
                </c:pt>
                <c:pt idx="8">
                  <c:v>6.858000000000003E-4</c:v>
                </c:pt>
                <c:pt idx="9">
                  <c:v>7.6405999999999696E-4</c:v>
                </c:pt>
                <c:pt idx="10">
                  <c:v>8.3180000000000753E-4</c:v>
                </c:pt>
                <c:pt idx="11">
                  <c:v>8.8810000000000278E-4</c:v>
                </c:pt>
                <c:pt idx="12">
                  <c:v>9.3250000000000277E-4</c:v>
                </c:pt>
                <c:pt idx="13">
                  <c:v>9.6459999999998214E-4</c:v>
                </c:pt>
                <c:pt idx="14">
                  <c:v>9.8409999999998776E-4</c:v>
                </c:pt>
                <c:pt idx="15">
                  <c:v>9.9050000000000527E-4</c:v>
                </c:pt>
                <c:pt idx="16">
                  <c:v>9.8379999999997914E-4</c:v>
                </c:pt>
                <c:pt idx="17">
                  <c:v>9.6360000000000889E-4</c:v>
                </c:pt>
                <c:pt idx="18">
                  <c:v>9.2990000000003903E-4</c:v>
                </c:pt>
                <c:pt idx="19">
                  <c:v>8.824000000000054E-4</c:v>
                </c:pt>
                <c:pt idx="20">
                  <c:v>8.2110000000001904E-4</c:v>
                </c:pt>
                <c:pt idx="21">
                  <c:v>7.4580000000001867E-4</c:v>
                </c:pt>
                <c:pt idx="22">
                  <c:v>6.5630000000005406E-4</c:v>
                </c:pt>
                <c:pt idx="23">
                  <c:v>5.5280000000001994E-4</c:v>
                </c:pt>
                <c:pt idx="24">
                  <c:v>4.353999999999747E-4</c:v>
                </c:pt>
                <c:pt idx="25">
                  <c:v>3.0410000000002935E-4</c:v>
                </c:pt>
                <c:pt idx="26">
                  <c:v>1.5960000000003749E-4</c:v>
                </c:pt>
                <c:pt idx="27">
                  <c:v>2.2999999998996046E-6</c:v>
                </c:pt>
                <c:pt idx="28">
                  <c:v>1.6700000000002824E-4</c:v>
                </c:pt>
                <c:pt idx="29">
                  <c:v>3.4699999999998621E-4</c:v>
                </c:pt>
                <c:pt idx="30">
                  <c:v>5.3650000000005083E-4</c:v>
                </c:pt>
                <c:pt idx="31">
                  <c:v>7.3369999999994828E-4</c:v>
                </c:pt>
                <c:pt idx="32">
                  <c:v>9.3690000000001827E-4</c:v>
                </c:pt>
                <c:pt idx="33">
                  <c:v>1.1440000000000339E-3</c:v>
                </c:pt>
                <c:pt idx="34">
                  <c:v>1.3530000000001596E-3</c:v>
                </c:pt>
                <c:pt idx="35">
                  <c:v>1.5609999999999236E-3</c:v>
                </c:pt>
                <c:pt idx="36">
                  <c:v>1.7659999999999343E-3</c:v>
                </c:pt>
                <c:pt idx="37">
                  <c:v>1.9649999999999945E-3</c:v>
                </c:pt>
                <c:pt idx="38">
                  <c:v>2.1569999999999645E-3</c:v>
                </c:pt>
                <c:pt idx="39">
                  <c:v>2.3379999999999512E-3</c:v>
                </c:pt>
                <c:pt idx="40">
                  <c:v>2.507000000000037E-3</c:v>
                </c:pt>
                <c:pt idx="41">
                  <c:v>2.6599999999998847E-3</c:v>
                </c:pt>
                <c:pt idx="42">
                  <c:v>2.7979999999998562E-3</c:v>
                </c:pt>
                <c:pt idx="43">
                  <c:v>2.9170000000000584E-3</c:v>
                </c:pt>
                <c:pt idx="44">
                  <c:v>3.0169999999998254E-3</c:v>
                </c:pt>
                <c:pt idx="45">
                  <c:v>3.0959999999999877E-3</c:v>
                </c:pt>
                <c:pt idx="46">
                  <c:v>3.1529999999999614E-3</c:v>
                </c:pt>
                <c:pt idx="47">
                  <c:v>3.1870000000000509E-3</c:v>
                </c:pt>
                <c:pt idx="48">
                  <c:v>3.1989999999999519E-3</c:v>
                </c:pt>
                <c:pt idx="49">
                  <c:v>3.1879999999999686E-3</c:v>
                </c:pt>
                <c:pt idx="50">
                  <c:v>3.1535000000000313E-3</c:v>
                </c:pt>
                <c:pt idx="51">
                  <c:v>3.0962999999999408E-3</c:v>
                </c:pt>
                <c:pt idx="52">
                  <c:v>3.0164999999999775E-3</c:v>
                </c:pt>
                <c:pt idx="53">
                  <c:v>2.9145999999999894E-3</c:v>
                </c:pt>
                <c:pt idx="54">
                  <c:v>2.7913000000000521E-3</c:v>
                </c:pt>
                <c:pt idx="55">
                  <c:v>2.6472000000000717E-3</c:v>
                </c:pt>
                <c:pt idx="56">
                  <c:v>2.4832000000000187E-3</c:v>
                </c:pt>
                <c:pt idx="57">
                  <c:v>2.2999999999999687E-3</c:v>
                </c:pt>
                <c:pt idx="58">
                  <c:v>2.0985000000000031E-3</c:v>
                </c:pt>
                <c:pt idx="59">
                  <c:v>1.8796999999999287E-3</c:v>
                </c:pt>
                <c:pt idx="60">
                  <c:v>1.6445999999999961E-3</c:v>
                </c:pt>
                <c:pt idx="61">
                  <c:v>1.3941000000000647E-3</c:v>
                </c:pt>
                <c:pt idx="62">
                  <c:v>1.1296000000000084E-3</c:v>
                </c:pt>
                <c:pt idx="63">
                  <c:v>8.5200000000001941E-4</c:v>
                </c:pt>
                <c:pt idx="64">
                  <c:v>5.6270000000002707E-4</c:v>
                </c:pt>
                <c:pt idx="65">
                  <c:v>2.6319999999996346E-4</c:v>
                </c:pt>
                <c:pt idx="66">
                  <c:v>4.5199999999967488E-5</c:v>
                </c:pt>
                <c:pt idx="67">
                  <c:v>3.6079999999999446E-4</c:v>
                </c:pt>
                <c:pt idx="68">
                  <c:v>6.818999999999853E-4</c:v>
                </c:pt>
                <c:pt idx="69">
                  <c:v>1.0066999999999993E-3</c:v>
                </c:pt>
                <c:pt idx="70">
                  <c:v>1.3330199999999973E-3</c:v>
                </c:pt>
                <c:pt idx="71">
                  <c:v>1.6589899999999991E-3</c:v>
                </c:pt>
                <c:pt idx="72">
                  <c:v>1.9823900000000005E-3</c:v>
                </c:pt>
                <c:pt idx="73">
                  <c:v>2.3010200000000008E-3</c:v>
                </c:pt>
                <c:pt idx="74">
                  <c:v>2.6126000000000066E-3</c:v>
                </c:pt>
                <c:pt idx="75">
                  <c:v>2.914899999999998E-3</c:v>
                </c:pt>
                <c:pt idx="76">
                  <c:v>3.2057000000000058E-3</c:v>
                </c:pt>
                <c:pt idx="77">
                  <c:v>3.4828000000000081E-3</c:v>
                </c:pt>
                <c:pt idx="78">
                  <c:v>3.7441000000000002E-3</c:v>
                </c:pt>
                <c:pt idx="79">
                  <c:v>3.9874999999999772E-3</c:v>
                </c:pt>
                <c:pt idx="80">
                  <c:v>4.211200000000026E-3</c:v>
                </c:pt>
                <c:pt idx="81">
                  <c:v>4.413599999999962E-3</c:v>
                </c:pt>
                <c:pt idx="82">
                  <c:v>4.5930999999999611E-3</c:v>
                </c:pt>
                <c:pt idx="83">
                  <c:v>4.7483000000000386E-3</c:v>
                </c:pt>
                <c:pt idx="84">
                  <c:v>4.8780999999999963E-3</c:v>
                </c:pt>
                <c:pt idx="85">
                  <c:v>4.9816999999999778E-3</c:v>
                </c:pt>
                <c:pt idx="86">
                  <c:v>5.0581000000000098E-3</c:v>
                </c:pt>
                <c:pt idx="87">
                  <c:v>5.1070999999999755E-3</c:v>
                </c:pt>
                <c:pt idx="88">
                  <c:v>5.1284000000000329E-3</c:v>
                </c:pt>
                <c:pt idx="89">
                  <c:v>5.1218000000000097E-3</c:v>
                </c:pt>
                <c:pt idx="90">
                  <c:v>5.0874000000000197E-3</c:v>
                </c:pt>
                <c:pt idx="91">
                  <c:v>5.0256000000000189E-3</c:v>
                </c:pt>
                <c:pt idx="92">
                  <c:v>4.9369000000000218E-3</c:v>
                </c:pt>
                <c:pt idx="93">
                  <c:v>4.8218999999999901E-3</c:v>
                </c:pt>
                <c:pt idx="94">
                  <c:v>4.6812999999999994E-3</c:v>
                </c:pt>
                <c:pt idx="95">
                  <c:v>4.5160999999999674E-3</c:v>
                </c:pt>
                <c:pt idx="96">
                  <c:v>4.3272999999999784E-3</c:v>
                </c:pt>
                <c:pt idx="97">
                  <c:v>4.1161000000000114E-3</c:v>
                </c:pt>
                <c:pt idx="98">
                  <c:v>3.8836999999999899E-3</c:v>
                </c:pt>
                <c:pt idx="99">
                  <c:v>3.6313999999999791E-3</c:v>
                </c:pt>
                <c:pt idx="100">
                  <c:v>3.3604000000000134E-3</c:v>
                </c:pt>
                <c:pt idx="101">
                  <c:v>3.0724000000000029E-3</c:v>
                </c:pt>
                <c:pt idx="102">
                  <c:v>2.7687999999999879E-3</c:v>
                </c:pt>
                <c:pt idx="103">
                  <c:v>2.4510999999999838E-3</c:v>
                </c:pt>
                <c:pt idx="104">
                  <c:v>2.1211000000000008E-3</c:v>
                </c:pt>
                <c:pt idx="105">
                  <c:v>1.7802400000000024E-3</c:v>
                </c:pt>
                <c:pt idx="106">
                  <c:v>1.4304599999999945E-3</c:v>
                </c:pt>
                <c:pt idx="107">
                  <c:v>1.0734099999999969E-3</c:v>
                </c:pt>
                <c:pt idx="108">
                  <c:v>7.1090000000000042E-4</c:v>
                </c:pt>
                <c:pt idx="109">
                  <c:v>3.4480100000000005E-4</c:v>
                </c:pt>
                <c:pt idx="110">
                  <c:v>2.3010000000000391E-5</c:v>
                </c:pt>
                <c:pt idx="111">
                  <c:v>3.9062000000000124E-4</c:v>
                </c:pt>
                <c:pt idx="112">
                  <c:v>7.5609999999999566E-4</c:v>
                </c:pt>
                <c:pt idx="113">
                  <c:v>1.1175199999999968E-3</c:v>
                </c:pt>
                <c:pt idx="114">
                  <c:v>1.4728999999999992E-3</c:v>
                </c:pt>
                <c:pt idx="115">
                  <c:v>1.8203999999999998E-3</c:v>
                </c:pt>
                <c:pt idx="116">
                  <c:v>2.1580999999999961E-3</c:v>
                </c:pt>
                <c:pt idx="117">
                  <c:v>2.484000000000014E-3</c:v>
                </c:pt>
                <c:pt idx="118">
                  <c:v>2.7965000000000073E-3</c:v>
                </c:pt>
                <c:pt idx="119">
                  <c:v>3.0938000000000077E-3</c:v>
                </c:pt>
                <c:pt idx="120">
                  <c:v>3.3741999999999939E-3</c:v>
                </c:pt>
                <c:pt idx="121">
                  <c:v>3.6362000000000061E-3</c:v>
                </c:pt>
                <c:pt idx="122">
                  <c:v>3.8785000000000069E-3</c:v>
                </c:pt>
                <c:pt idx="123">
                  <c:v>4.099599999999981E-3</c:v>
                </c:pt>
                <c:pt idx="124">
                  <c:v>4.2984999999999829E-3</c:v>
                </c:pt>
                <c:pt idx="125">
                  <c:v>4.473999999999978E-3</c:v>
                </c:pt>
                <c:pt idx="126">
                  <c:v>4.6252999999999989E-3</c:v>
                </c:pt>
                <c:pt idx="127">
                  <c:v>4.7517999999999727E-3</c:v>
                </c:pt>
                <c:pt idx="128">
                  <c:v>4.8528999999999933E-3</c:v>
                </c:pt>
                <c:pt idx="129">
                  <c:v>4.9280999999999908E-3</c:v>
                </c:pt>
                <c:pt idx="130">
                  <c:v>4.9774000000000207E-3</c:v>
                </c:pt>
                <c:pt idx="131">
                  <c:v>5.0005000000000188E-3</c:v>
                </c:pt>
                <c:pt idx="132">
                  <c:v>4.9976000000000464E-3</c:v>
                </c:pt>
                <c:pt idx="133">
                  <c:v>4.9688999999999983E-3</c:v>
                </c:pt>
                <c:pt idx="134">
                  <c:v>4.9147999999999969E-3</c:v>
                </c:pt>
                <c:pt idx="135">
                  <c:v>4.8358000000000012E-3</c:v>
                </c:pt>
                <c:pt idx="136">
                  <c:v>4.7326999999999786E-3</c:v>
                </c:pt>
                <c:pt idx="137">
                  <c:v>4.6062000000000047E-3</c:v>
                </c:pt>
                <c:pt idx="138">
                  <c:v>4.4570999999999916E-3</c:v>
                </c:pt>
                <c:pt idx="139">
                  <c:v>4.2866000000000015E-3</c:v>
                </c:pt>
                <c:pt idx="140">
                  <c:v>4.0956000000000048E-3</c:v>
                </c:pt>
                <c:pt idx="141">
                  <c:v>3.8854999999999862E-3</c:v>
                </c:pt>
                <c:pt idx="142">
                  <c:v>3.657500000000008E-3</c:v>
                </c:pt>
                <c:pt idx="143">
                  <c:v>3.4128999999999965E-3</c:v>
                </c:pt>
                <c:pt idx="144">
                  <c:v>3.1532999999999978E-3</c:v>
                </c:pt>
                <c:pt idx="145">
                  <c:v>2.8800999999999966E-3</c:v>
                </c:pt>
                <c:pt idx="146">
                  <c:v>2.5947000000000053E-3</c:v>
                </c:pt>
                <c:pt idx="147">
                  <c:v>2.2990000000000094E-3</c:v>
                </c:pt>
                <c:pt idx="148">
                  <c:v>1.9944300000000054E-3</c:v>
                </c:pt>
                <c:pt idx="149">
                  <c:v>1.6826900000000006E-3</c:v>
                </c:pt>
                <c:pt idx="150">
                  <c:v>1.3655100000000003E-3</c:v>
                </c:pt>
                <c:pt idx="151">
                  <c:v>1.044589999999998E-3</c:v>
                </c:pt>
                <c:pt idx="152">
                  <c:v>7.2164000000000256E-4</c:v>
                </c:pt>
                <c:pt idx="153">
                  <c:v>3.9840000000000014E-4</c:v>
                </c:pt>
                <c:pt idx="154">
                  <c:v>7.657629999999996E-5</c:v>
                </c:pt>
                <c:pt idx="155">
                  <c:v>2.4213000000000012E-4</c:v>
                </c:pt>
                <c:pt idx="156">
                  <c:v>5.5606000000000058E-4</c:v>
                </c:pt>
                <c:pt idx="157">
                  <c:v>8.635299999999943E-4</c:v>
                </c:pt>
                <c:pt idx="158">
                  <c:v>1.1629900000000026E-3</c:v>
                </c:pt>
                <c:pt idx="159">
                  <c:v>1.452869999999995E-3</c:v>
                </c:pt>
                <c:pt idx="160">
                  <c:v>1.7317100000000113E-3</c:v>
                </c:pt>
                <c:pt idx="161">
                  <c:v>1.9980700000000046E-3</c:v>
                </c:pt>
                <c:pt idx="162">
                  <c:v>2.2506000000000054E-3</c:v>
                </c:pt>
                <c:pt idx="163">
                  <c:v>2.488199999999996E-3</c:v>
                </c:pt>
                <c:pt idx="164">
                  <c:v>2.7095000000000036E-3</c:v>
                </c:pt>
                <c:pt idx="165">
                  <c:v>2.9136999999999913E-3</c:v>
                </c:pt>
                <c:pt idx="166">
                  <c:v>3.0997000000000108E-3</c:v>
                </c:pt>
                <c:pt idx="167">
                  <c:v>3.2666999999999835E-3</c:v>
                </c:pt>
                <c:pt idx="168">
                  <c:v>3.4141000000000032E-3</c:v>
                </c:pt>
                <c:pt idx="169">
                  <c:v>3.5410999999999915E-3</c:v>
                </c:pt>
                <c:pt idx="170">
                  <c:v>3.647499999999998E-3</c:v>
                </c:pt>
                <c:pt idx="171">
                  <c:v>3.7328000000000083E-3</c:v>
                </c:pt>
                <c:pt idx="172">
                  <c:v>3.7968999999999919E-3</c:v>
                </c:pt>
                <c:pt idx="173">
                  <c:v>3.8394999999999957E-3</c:v>
                </c:pt>
                <c:pt idx="174">
                  <c:v>3.8610000000000033E-3</c:v>
                </c:pt>
                <c:pt idx="175">
                  <c:v>3.8611999999999813E-3</c:v>
                </c:pt>
                <c:pt idx="176">
                  <c:v>3.8404999999999967E-3</c:v>
                </c:pt>
                <c:pt idx="177">
                  <c:v>3.7994999999999834E-3</c:v>
                </c:pt>
                <c:pt idx="178">
                  <c:v>3.7384000000000028E-3</c:v>
                </c:pt>
                <c:pt idx="179">
                  <c:v>3.6578999999999917E-3</c:v>
                </c:pt>
                <c:pt idx="180">
                  <c:v>3.558699999999998E-3</c:v>
                </c:pt>
                <c:pt idx="181">
                  <c:v>3.4416000000000169E-3</c:v>
                </c:pt>
                <c:pt idx="182">
                  <c:v>3.3075000000000049E-3</c:v>
                </c:pt>
                <c:pt idx="183">
                  <c:v>3.1573000000000018E-3</c:v>
                </c:pt>
                <c:pt idx="184">
                  <c:v>2.9919999999999947E-3</c:v>
                </c:pt>
                <c:pt idx="185">
                  <c:v>2.8129600000000032E-3</c:v>
                </c:pt>
                <c:pt idx="186">
                  <c:v>2.6209600000000055E-3</c:v>
                </c:pt>
                <c:pt idx="187">
                  <c:v>2.4174099999999948E-3</c:v>
                </c:pt>
                <c:pt idx="188">
                  <c:v>2.2035200000000005E-3</c:v>
                </c:pt>
                <c:pt idx="189">
                  <c:v>1.9806099999999938E-3</c:v>
                </c:pt>
                <c:pt idx="190">
                  <c:v>1.7499700000000035E-3</c:v>
                </c:pt>
                <c:pt idx="191">
                  <c:v>1.5129600000000007E-3</c:v>
                </c:pt>
                <c:pt idx="192">
                  <c:v>1.2709399999999982E-3</c:v>
                </c:pt>
                <c:pt idx="193">
                  <c:v>1.0252999999999998E-3</c:v>
                </c:pt>
                <c:pt idx="194">
                  <c:v>7.7738000000000113E-4</c:v>
                </c:pt>
                <c:pt idx="195">
                  <c:v>5.2858299999999914E-4</c:v>
                </c:pt>
                <c:pt idx="196">
                  <c:v>2.8025100000000002E-4</c:v>
                </c:pt>
                <c:pt idx="197">
                  <c:v>3.372800000000023E-5</c:v>
                </c:pt>
                <c:pt idx="198">
                  <c:v>2.0968000000000028E-4</c:v>
                </c:pt>
                <c:pt idx="199">
                  <c:v>4.4866999999999824E-4</c:v>
                </c:pt>
                <c:pt idx="200">
                  <c:v>6.8204000000000181E-4</c:v>
                </c:pt>
              </c:numCache>
            </c:numRef>
          </c:yVal>
          <c:smooth val="0"/>
        </c:ser>
        <c:dLbls>
          <c:showLegendKey val="0"/>
          <c:showVal val="0"/>
          <c:showCatName val="0"/>
          <c:showSerName val="0"/>
          <c:showPercent val="0"/>
          <c:showBubbleSize val="0"/>
        </c:dLbls>
        <c:axId val="756530624"/>
        <c:axId val="756556192"/>
      </c:scatterChart>
      <c:valAx>
        <c:axId val="756530624"/>
        <c:scaling>
          <c:orientation val="minMax"/>
        </c:scaling>
        <c:delete val="0"/>
        <c:axPos val="b"/>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56556192"/>
        <c:crosses val="autoZero"/>
        <c:crossBetween val="midCat"/>
      </c:valAx>
      <c:valAx>
        <c:axId val="756556192"/>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565306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v>MrI_Err_vy</c:v>
          </c:tx>
          <c:spPr>
            <a:ln w="19050" cap="rnd">
              <a:solidFill>
                <a:schemeClr val="accent2"/>
              </a:solidFill>
              <a:round/>
            </a:ln>
            <a:effectLst/>
          </c:spPr>
          <c:marker>
            <c:symbol val="none"/>
          </c:marker>
          <c:xVal>
            <c:numRef>
              <c:f>TimeSeries!$A$6:$A$206</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TimeSeries!$F$212:$F$412</c:f>
              <c:numCache>
                <c:formatCode>0.00E+00</c:formatCode>
                <c:ptCount val="201"/>
                <c:pt idx="0">
                  <c:v>0</c:v>
                </c:pt>
                <c:pt idx="1">
                  <c:v>2.2412259000000002E-4</c:v>
                </c:pt>
                <c:pt idx="2">
                  <c:v>1.2696826E-3</c:v>
                </c:pt>
                <c:pt idx="3">
                  <c:v>3.0469889999999999E-3</c:v>
                </c:pt>
                <c:pt idx="4">
                  <c:v>5.26364E-3</c:v>
                </c:pt>
                <c:pt idx="5">
                  <c:v>7.6845899999999998E-3</c:v>
                </c:pt>
                <c:pt idx="6">
                  <c:v>1.014692E-2</c:v>
                </c:pt>
                <c:pt idx="7">
                  <c:v>1.2540519999999999E-2</c:v>
                </c:pt>
                <c:pt idx="8">
                  <c:v>1.4791080000000005E-2</c:v>
                </c:pt>
                <c:pt idx="9">
                  <c:v>1.6848360000000007E-2</c:v>
                </c:pt>
                <c:pt idx="10">
                  <c:v>1.8678300000000009E-2</c:v>
                </c:pt>
                <c:pt idx="11">
                  <c:v>2.0257899999999995E-2</c:v>
                </c:pt>
                <c:pt idx="12">
                  <c:v>2.1571800000000002E-2</c:v>
                </c:pt>
                <c:pt idx="13">
                  <c:v>2.2609600000000007E-2</c:v>
                </c:pt>
                <c:pt idx="14">
                  <c:v>2.3364800000000019E-2</c:v>
                </c:pt>
                <c:pt idx="15">
                  <c:v>2.3832799999999987E-2</c:v>
                </c:pt>
                <c:pt idx="16">
                  <c:v>2.4010900000000002E-2</c:v>
                </c:pt>
                <c:pt idx="17">
                  <c:v>2.3896099999999976E-2</c:v>
                </c:pt>
                <c:pt idx="18">
                  <c:v>2.3485699999999998E-2</c:v>
                </c:pt>
                <c:pt idx="19">
                  <c:v>2.2776100000000021E-2</c:v>
                </c:pt>
                <c:pt idx="20">
                  <c:v>2.1762699999999968E-2</c:v>
                </c:pt>
                <c:pt idx="21">
                  <c:v>2.0440299999999967E-2</c:v>
                </c:pt>
                <c:pt idx="22">
                  <c:v>1.8802899999999956E-2</c:v>
                </c:pt>
                <c:pt idx="23">
                  <c:v>1.6845100000000057E-2</c:v>
                </c:pt>
                <c:pt idx="24">
                  <c:v>1.4562400000000086E-2</c:v>
                </c:pt>
                <c:pt idx="25">
                  <c:v>1.1952700000000038E-2</c:v>
                </c:pt>
                <c:pt idx="26">
                  <c:v>9.0171999999999475E-3</c:v>
                </c:pt>
                <c:pt idx="27">
                  <c:v>5.7617999999999281E-3</c:v>
                </c:pt>
                <c:pt idx="28">
                  <c:v>2.1976999999999691E-3</c:v>
                </c:pt>
                <c:pt idx="29">
                  <c:v>1.6568999999999612E-3</c:v>
                </c:pt>
                <c:pt idx="30">
                  <c:v>5.7779000000000025E-3</c:v>
                </c:pt>
                <c:pt idx="31">
                  <c:v>1.0133699999999912E-2</c:v>
                </c:pt>
                <c:pt idx="32">
                  <c:v>1.4686399999999988E-2</c:v>
                </c:pt>
                <c:pt idx="33">
                  <c:v>1.9391900000000017E-2</c:v>
                </c:pt>
                <c:pt idx="34">
                  <c:v>2.4200999999999917E-2</c:v>
                </c:pt>
                <c:pt idx="35">
                  <c:v>2.9059999999999864E-2</c:v>
                </c:pt>
                <c:pt idx="36">
                  <c:v>3.391299999999986E-2</c:v>
                </c:pt>
                <c:pt idx="37">
                  <c:v>3.8701000000000096E-2</c:v>
                </c:pt>
                <c:pt idx="38">
                  <c:v>4.3366999999999933E-2</c:v>
                </c:pt>
                <c:pt idx="39">
                  <c:v>4.7852999999999923E-2</c:v>
                </c:pt>
                <c:pt idx="40">
                  <c:v>5.2105999999999986E-2</c:v>
                </c:pt>
                <c:pt idx="41">
                  <c:v>5.6070999999999982E-2</c:v>
                </c:pt>
                <c:pt idx="42">
                  <c:v>5.9706000000000037E-2</c:v>
                </c:pt>
                <c:pt idx="43">
                  <c:v>6.2966000000000077E-2</c:v>
                </c:pt>
                <c:pt idx="44">
                  <c:v>6.5815999999999875E-2</c:v>
                </c:pt>
                <c:pt idx="45">
                  <c:v>6.8227000000000038E-2</c:v>
                </c:pt>
                <c:pt idx="46">
                  <c:v>7.0174000000000181E-2</c:v>
                </c:pt>
                <c:pt idx="47">
                  <c:v>7.1641000000000066E-2</c:v>
                </c:pt>
                <c:pt idx="48">
                  <c:v>7.2617999999999849E-2</c:v>
                </c:pt>
                <c:pt idx="49">
                  <c:v>7.3096999999999968E-2</c:v>
                </c:pt>
                <c:pt idx="50">
                  <c:v>7.3079300000000069E-2</c:v>
                </c:pt>
                <c:pt idx="51">
                  <c:v>7.2568400000000088E-2</c:v>
                </c:pt>
                <c:pt idx="52">
                  <c:v>7.157200000000008E-2</c:v>
                </c:pt>
                <c:pt idx="53">
                  <c:v>7.0100900000000022E-2</c:v>
                </c:pt>
                <c:pt idx="54">
                  <c:v>6.8167899999999948E-2</c:v>
                </c:pt>
                <c:pt idx="55">
                  <c:v>6.5787499999999999E-2</c:v>
                </c:pt>
                <c:pt idx="56">
                  <c:v>6.2975099999999951E-2</c:v>
                </c:pt>
                <c:pt idx="57">
                  <c:v>5.9746799999999989E-2</c:v>
                </c:pt>
                <c:pt idx="58">
                  <c:v>5.6118599999999907E-2</c:v>
                </c:pt>
                <c:pt idx="59">
                  <c:v>5.210630000000005E-2</c:v>
                </c:pt>
                <c:pt idx="60">
                  <c:v>4.7726200000000052E-2</c:v>
                </c:pt>
                <c:pt idx="61">
                  <c:v>4.2994499999999936E-2</c:v>
                </c:pt>
                <c:pt idx="62">
                  <c:v>3.7927899999999959E-2</c:v>
                </c:pt>
                <c:pt idx="63">
                  <c:v>3.2544200000000023E-2</c:v>
                </c:pt>
                <c:pt idx="64">
                  <c:v>2.6862400000000008E-2</c:v>
                </c:pt>
                <c:pt idx="65">
                  <c:v>2.0903499999999964E-2</c:v>
                </c:pt>
                <c:pt idx="66">
                  <c:v>1.4691200000000015E-2</c:v>
                </c:pt>
                <c:pt idx="67">
                  <c:v>8.2520999999999844E-3</c:v>
                </c:pt>
                <c:pt idx="68">
                  <c:v>1.6158000000000006E-3</c:v>
                </c:pt>
                <c:pt idx="69">
                  <c:v>5.1844000000000057E-3</c:v>
                </c:pt>
                <c:pt idx="70">
                  <c:v>1.2111250000000004E-2</c:v>
                </c:pt>
                <c:pt idx="71">
                  <c:v>1.912432E-2</c:v>
                </c:pt>
                <c:pt idx="72">
                  <c:v>2.6179721999999999E-2</c:v>
                </c:pt>
                <c:pt idx="73">
                  <c:v>3.3230639999999999E-2</c:v>
                </c:pt>
                <c:pt idx="74">
                  <c:v>4.0227850000000009E-2</c:v>
                </c:pt>
                <c:pt idx="75">
                  <c:v>4.712050000000001E-2</c:v>
                </c:pt>
                <c:pt idx="76">
                  <c:v>5.3856399999999999E-2</c:v>
                </c:pt>
                <c:pt idx="77">
                  <c:v>6.0383300000000001E-2</c:v>
                </c:pt>
                <c:pt idx="78">
                  <c:v>6.6649700000000006E-2</c:v>
                </c:pt>
                <c:pt idx="79">
                  <c:v>7.2605400000000014E-2</c:v>
                </c:pt>
                <c:pt idx="80">
                  <c:v>7.8202099999999997E-2</c:v>
                </c:pt>
                <c:pt idx="81">
                  <c:v>8.3394899999999994E-2</c:v>
                </c:pt>
                <c:pt idx="82">
                  <c:v>8.8142100000000001E-2</c:v>
                </c:pt>
                <c:pt idx="83">
                  <c:v>9.2406299999999997E-2</c:v>
                </c:pt>
                <c:pt idx="84">
                  <c:v>9.6154699999999982E-2</c:v>
                </c:pt>
                <c:pt idx="85">
                  <c:v>9.9359299999999984E-2</c:v>
                </c:pt>
                <c:pt idx="86">
                  <c:v>0.10199720000000001</c:v>
                </c:pt>
                <c:pt idx="87">
                  <c:v>0.104051</c:v>
                </c:pt>
                <c:pt idx="88">
                  <c:v>0.1055083</c:v>
                </c:pt>
                <c:pt idx="89">
                  <c:v>0.10636190000000001</c:v>
                </c:pt>
                <c:pt idx="90">
                  <c:v>0.10660960000000003</c:v>
                </c:pt>
                <c:pt idx="91">
                  <c:v>0.10625370000000001</c:v>
                </c:pt>
                <c:pt idx="92">
                  <c:v>0.10530100000000003</c:v>
                </c:pt>
                <c:pt idx="93">
                  <c:v>0.10376249999999998</c:v>
                </c:pt>
                <c:pt idx="94">
                  <c:v>0.10165240000000003</c:v>
                </c:pt>
                <c:pt idx="95">
                  <c:v>9.8988200000000026E-2</c:v>
                </c:pt>
                <c:pt idx="96">
                  <c:v>9.5790199999999992E-2</c:v>
                </c:pt>
                <c:pt idx="97">
                  <c:v>9.2081100000000027E-2</c:v>
                </c:pt>
                <c:pt idx="98">
                  <c:v>8.7885700000000011E-2</c:v>
                </c:pt>
                <c:pt idx="99">
                  <c:v>8.3230499999999985E-2</c:v>
                </c:pt>
                <c:pt idx="100">
                  <c:v>7.8143500000000005E-2</c:v>
                </c:pt>
                <c:pt idx="101">
                  <c:v>7.2654100000000027E-2</c:v>
                </c:pt>
                <c:pt idx="102">
                  <c:v>6.6792600000000008E-2</c:v>
                </c:pt>
                <c:pt idx="103">
                  <c:v>6.05908E-2</c:v>
                </c:pt>
                <c:pt idx="104">
                  <c:v>5.4081299999999999E-2</c:v>
                </c:pt>
                <c:pt idx="105">
                  <c:v>4.7297599999999995E-2</c:v>
                </c:pt>
                <c:pt idx="106">
                  <c:v>4.0274469999999993E-2</c:v>
                </c:pt>
                <c:pt idx="107">
                  <c:v>3.3047800000000009E-2</c:v>
                </c:pt>
                <c:pt idx="108">
                  <c:v>2.5654370000000003E-2</c:v>
                </c:pt>
                <c:pt idx="109">
                  <c:v>1.8132160000000001E-2</c:v>
                </c:pt>
                <c:pt idx="110">
                  <c:v>1.05201832E-2</c:v>
                </c:pt>
                <c:pt idx="111">
                  <c:v>2.8584900000000017E-3</c:v>
                </c:pt>
                <c:pt idx="112">
                  <c:v>4.8120200000000002E-3</c:v>
                </c:pt>
                <c:pt idx="113">
                  <c:v>1.2449650000000007E-2</c:v>
                </c:pt>
                <c:pt idx="114">
                  <c:v>2.0012199999999994E-2</c:v>
                </c:pt>
                <c:pt idx="115">
                  <c:v>2.7457400000000007E-2</c:v>
                </c:pt>
                <c:pt idx="116">
                  <c:v>3.4742499999999982E-2</c:v>
                </c:pt>
                <c:pt idx="117">
                  <c:v>4.1825799999999996E-2</c:v>
                </c:pt>
                <c:pt idx="118">
                  <c:v>4.8665700000000006E-2</c:v>
                </c:pt>
                <c:pt idx="119">
                  <c:v>5.5222400000000005E-2</c:v>
                </c:pt>
                <c:pt idx="120">
                  <c:v>6.1456900000000009E-2</c:v>
                </c:pt>
                <c:pt idx="121">
                  <c:v>6.7332799999999998E-2</c:v>
                </c:pt>
                <c:pt idx="122">
                  <c:v>7.2815600000000008E-2</c:v>
                </c:pt>
                <c:pt idx="123">
                  <c:v>7.7873500000000012E-2</c:v>
                </c:pt>
                <c:pt idx="124">
                  <c:v>8.2477699999999987E-2</c:v>
                </c:pt>
                <c:pt idx="125">
                  <c:v>8.6602599999999974E-2</c:v>
                </c:pt>
                <c:pt idx="126">
                  <c:v>9.0226299999999982E-2</c:v>
                </c:pt>
                <c:pt idx="127">
                  <c:v>9.3330000000000024E-2</c:v>
                </c:pt>
                <c:pt idx="128">
                  <c:v>9.5899100000000015E-2</c:v>
                </c:pt>
                <c:pt idx="129">
                  <c:v>9.7922799999999977E-2</c:v>
                </c:pt>
                <c:pt idx="130">
                  <c:v>9.9393700000000029E-2</c:v>
                </c:pt>
                <c:pt idx="131">
                  <c:v>0.10030849999999997</c:v>
                </c:pt>
                <c:pt idx="132">
                  <c:v>0.10066739999999996</c:v>
                </c:pt>
                <c:pt idx="133">
                  <c:v>0.10047460000000003</c:v>
                </c:pt>
                <c:pt idx="134">
                  <c:v>9.973700000000002E-2</c:v>
                </c:pt>
                <c:pt idx="135">
                  <c:v>9.846520000000003E-2</c:v>
                </c:pt>
                <c:pt idx="136">
                  <c:v>9.66727E-2</c:v>
                </c:pt>
                <c:pt idx="137">
                  <c:v>9.4375699999999979E-2</c:v>
                </c:pt>
                <c:pt idx="138">
                  <c:v>9.1592900000000033E-2</c:v>
                </c:pt>
                <c:pt idx="139">
                  <c:v>8.8345599999999969E-2</c:v>
                </c:pt>
                <c:pt idx="140">
                  <c:v>8.4656900000000007E-2</c:v>
                </c:pt>
                <c:pt idx="141">
                  <c:v>8.0551799999999979E-2</c:v>
                </c:pt>
                <c:pt idx="142">
                  <c:v>7.6057299999999994E-2</c:v>
                </c:pt>
                <c:pt idx="143">
                  <c:v>7.1201700000000007E-2</c:v>
                </c:pt>
                <c:pt idx="144">
                  <c:v>6.6014600000000007E-2</c:v>
                </c:pt>
                <c:pt idx="145">
                  <c:v>6.0526899999999995E-2</c:v>
                </c:pt>
                <c:pt idx="146">
                  <c:v>5.4770399999999997E-2</c:v>
                </c:pt>
                <c:pt idx="147">
                  <c:v>4.8777899999999985E-2</c:v>
                </c:pt>
                <c:pt idx="148">
                  <c:v>4.2583099999999999E-2</c:v>
                </c:pt>
                <c:pt idx="149">
                  <c:v>3.6220149999999993E-2</c:v>
                </c:pt>
                <c:pt idx="150">
                  <c:v>2.9723830000000007E-2</c:v>
                </c:pt>
                <c:pt idx="151">
                  <c:v>2.3129399999999994E-2</c:v>
                </c:pt>
                <c:pt idx="152">
                  <c:v>1.647237E-2</c:v>
                </c:pt>
                <c:pt idx="153">
                  <c:v>9.7883700000000011E-3</c:v>
                </c:pt>
                <c:pt idx="154">
                  <c:v>3.1131010000000001E-3</c:v>
                </c:pt>
                <c:pt idx="155">
                  <c:v>3.517933E-3</c:v>
                </c:pt>
                <c:pt idx="156">
                  <c:v>1.006953E-2</c:v>
                </c:pt>
                <c:pt idx="157">
                  <c:v>1.6506999999999994E-2</c:v>
                </c:pt>
                <c:pt idx="158">
                  <c:v>2.2796369999999996E-2</c:v>
                </c:pt>
                <c:pt idx="159">
                  <c:v>2.8904539999999992E-2</c:v>
                </c:pt>
                <c:pt idx="160">
                  <c:v>3.4799510000000006E-2</c:v>
                </c:pt>
                <c:pt idx="161">
                  <c:v>4.0450730000000004E-2</c:v>
                </c:pt>
                <c:pt idx="162">
                  <c:v>4.5828979999999991E-2</c:v>
                </c:pt>
                <c:pt idx="163">
                  <c:v>5.0906770000000004E-2</c:v>
                </c:pt>
                <c:pt idx="164">
                  <c:v>5.5658799999999994E-2</c:v>
                </c:pt>
                <c:pt idx="165">
                  <c:v>6.0061500000000004E-2</c:v>
                </c:pt>
                <c:pt idx="166">
                  <c:v>6.4093600000000014E-2</c:v>
                </c:pt>
                <c:pt idx="167">
                  <c:v>6.7736600000000008E-2</c:v>
                </c:pt>
                <c:pt idx="168">
                  <c:v>7.0973999999999982E-2</c:v>
                </c:pt>
                <c:pt idx="169">
                  <c:v>7.3792099999999999E-2</c:v>
                </c:pt>
                <c:pt idx="170">
                  <c:v>7.6179899999999995E-2</c:v>
                </c:pt>
                <c:pt idx="171">
                  <c:v>7.8128900000000001E-2</c:v>
                </c:pt>
                <c:pt idx="172">
                  <c:v>7.9633700000000002E-2</c:v>
                </c:pt>
                <c:pt idx="173">
                  <c:v>8.0691100000000016E-2</c:v>
                </c:pt>
                <c:pt idx="174">
                  <c:v>8.1300799999999979E-2</c:v>
                </c:pt>
                <c:pt idx="175">
                  <c:v>8.1465199999999988E-2</c:v>
                </c:pt>
                <c:pt idx="176">
                  <c:v>8.1189299999999992E-2</c:v>
                </c:pt>
                <c:pt idx="177">
                  <c:v>8.0479999999999996E-2</c:v>
                </c:pt>
                <c:pt idx="178">
                  <c:v>7.9347299999999982E-2</c:v>
                </c:pt>
                <c:pt idx="179">
                  <c:v>7.7802900000000008E-2</c:v>
                </c:pt>
                <c:pt idx="180">
                  <c:v>7.5860499999999997E-2</c:v>
                </c:pt>
                <c:pt idx="181">
                  <c:v>7.3536099999999993E-2</c:v>
                </c:pt>
                <c:pt idx="182">
                  <c:v>7.0847499999999994E-2</c:v>
                </c:pt>
                <c:pt idx="183">
                  <c:v>6.7813899999999996E-2</c:v>
                </c:pt>
                <c:pt idx="184">
                  <c:v>6.4456200000000005E-2</c:v>
                </c:pt>
                <c:pt idx="185">
                  <c:v>6.0796639999999985E-2</c:v>
                </c:pt>
                <c:pt idx="186">
                  <c:v>5.6858630000000007E-2</c:v>
                </c:pt>
                <c:pt idx="187">
                  <c:v>5.2666820000000003E-2</c:v>
                </c:pt>
                <c:pt idx="188">
                  <c:v>4.8246729999999988E-2</c:v>
                </c:pt>
                <c:pt idx="189">
                  <c:v>4.3624679999999999E-2</c:v>
                </c:pt>
                <c:pt idx="190">
                  <c:v>3.8827790000000001E-2</c:v>
                </c:pt>
                <c:pt idx="191">
                  <c:v>3.3883600000000007E-2</c:v>
                </c:pt>
                <c:pt idx="192">
                  <c:v>2.8820139999999994E-2</c:v>
                </c:pt>
                <c:pt idx="193">
                  <c:v>2.3665699999999998E-2</c:v>
                </c:pt>
                <c:pt idx="194">
                  <c:v>1.8448739999999998E-2</c:v>
                </c:pt>
                <c:pt idx="195">
                  <c:v>1.3197730000000001E-2</c:v>
                </c:pt>
                <c:pt idx="196">
                  <c:v>7.941011999999999E-3</c:v>
                </c:pt>
                <c:pt idx="197">
                  <c:v>2.7066668999999998E-3</c:v>
                </c:pt>
                <c:pt idx="198">
                  <c:v>2.4776009999999994E-3</c:v>
                </c:pt>
                <c:pt idx="199">
                  <c:v>7.5846400000000001E-3</c:v>
                </c:pt>
                <c:pt idx="200">
                  <c:v>1.2587959999999999E-2</c:v>
                </c:pt>
              </c:numCache>
            </c:numRef>
          </c:yVal>
          <c:smooth val="0"/>
        </c:ser>
        <c:ser>
          <c:idx val="0"/>
          <c:order val="1"/>
          <c:tx>
            <c:v>MrB_Err_vy</c:v>
          </c:tx>
          <c:spPr>
            <a:ln w="19050" cap="rnd">
              <a:solidFill>
                <a:schemeClr val="accent1"/>
              </a:solidFill>
              <a:round/>
            </a:ln>
            <a:effectLst/>
          </c:spPr>
          <c:marker>
            <c:symbol val="none"/>
          </c:marker>
          <c:xVal>
            <c:numRef>
              <c:f>TimeSeries!$A$6:$A$206</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TimeSeries!$T$212:$T$412</c:f>
              <c:numCache>
                <c:formatCode>0.00E+00</c:formatCode>
                <c:ptCount val="201"/>
                <c:pt idx="0">
                  <c:v>0</c:v>
                </c:pt>
                <c:pt idx="1">
                  <c:v>2.84374E-5</c:v>
                </c:pt>
                <c:pt idx="2">
                  <c:v>9.9416000000000174E-5</c:v>
                </c:pt>
                <c:pt idx="3">
                  <c:v>1.9439999999999995E-4</c:v>
                </c:pt>
                <c:pt idx="4">
                  <c:v>3.0058999999999989E-4</c:v>
                </c:pt>
                <c:pt idx="5">
                  <c:v>4.0913999999999881E-4</c:v>
                </c:pt>
                <c:pt idx="6">
                  <c:v>5.1405000000000201E-4</c:v>
                </c:pt>
                <c:pt idx="7">
                  <c:v>6.1121000000000092E-4</c:v>
                </c:pt>
                <c:pt idx="8">
                  <c:v>6.9787000000000321E-4</c:v>
                </c:pt>
                <c:pt idx="9">
                  <c:v>7.7225999999999684E-4</c:v>
                </c:pt>
                <c:pt idx="10">
                  <c:v>8.3330000000000903E-4</c:v>
                </c:pt>
                <c:pt idx="11">
                  <c:v>8.8019999999999765E-4</c:v>
                </c:pt>
                <c:pt idx="12">
                  <c:v>9.1289999999999427E-4</c:v>
                </c:pt>
                <c:pt idx="13">
                  <c:v>9.3110000000001802E-4</c:v>
                </c:pt>
                <c:pt idx="14">
                  <c:v>9.3490000000001627E-4</c:v>
                </c:pt>
                <c:pt idx="15">
                  <c:v>9.2439999999999189E-4</c:v>
                </c:pt>
                <c:pt idx="16">
                  <c:v>9.000000000000119E-4</c:v>
                </c:pt>
                <c:pt idx="17">
                  <c:v>8.6149999999995952E-4</c:v>
                </c:pt>
                <c:pt idx="18">
                  <c:v>8.0940000000001566E-4</c:v>
                </c:pt>
                <c:pt idx="19">
                  <c:v>7.4350000000000804E-4</c:v>
                </c:pt>
                <c:pt idx="20">
                  <c:v>6.6389999999999505E-4</c:v>
                </c:pt>
                <c:pt idx="21">
                  <c:v>5.7069999999992405E-4</c:v>
                </c:pt>
                <c:pt idx="22">
                  <c:v>4.6369999999995581E-4</c:v>
                </c:pt>
                <c:pt idx="23">
                  <c:v>3.4310000000004059E-4</c:v>
                </c:pt>
                <c:pt idx="24">
                  <c:v>2.0910000000007312E-4</c:v>
                </c:pt>
                <c:pt idx="25">
                  <c:v>6.2000000000006494E-5</c:v>
                </c:pt>
                <c:pt idx="26">
                  <c:v>9.8000000000042498E-5</c:v>
                </c:pt>
                <c:pt idx="27">
                  <c:v>2.699000000000451E-4</c:v>
                </c:pt>
                <c:pt idx="28">
                  <c:v>4.5280000000003096E-4</c:v>
                </c:pt>
                <c:pt idx="29">
                  <c:v>6.4539999999990716E-4</c:v>
                </c:pt>
                <c:pt idx="30">
                  <c:v>8.4609999999996077E-4</c:v>
                </c:pt>
                <c:pt idx="31">
                  <c:v>1.0529999999999706E-3</c:v>
                </c:pt>
                <c:pt idx="32">
                  <c:v>1.2639999999999318E-3</c:v>
                </c:pt>
                <c:pt idx="33">
                  <c:v>1.4766999999999975E-3</c:v>
                </c:pt>
                <c:pt idx="34">
                  <c:v>1.6889999999998295E-3</c:v>
                </c:pt>
                <c:pt idx="35">
                  <c:v>1.8970000000000375E-3</c:v>
                </c:pt>
                <c:pt idx="36">
                  <c:v>2.0999999999999908E-3</c:v>
                </c:pt>
                <c:pt idx="37">
                  <c:v>2.2930000000001005E-3</c:v>
                </c:pt>
                <c:pt idx="38">
                  <c:v>2.4759999999999227E-3</c:v>
                </c:pt>
                <c:pt idx="39">
                  <c:v>2.6440000000000907E-3</c:v>
                </c:pt>
                <c:pt idx="40">
                  <c:v>2.7969999999999384E-3</c:v>
                </c:pt>
                <c:pt idx="41">
                  <c:v>2.9310000000000169E-3</c:v>
                </c:pt>
                <c:pt idx="42">
                  <c:v>3.0459999999998821E-3</c:v>
                </c:pt>
                <c:pt idx="43">
                  <c:v>3.1399999999999206E-3</c:v>
                </c:pt>
                <c:pt idx="44">
                  <c:v>3.2119999999999926E-3</c:v>
                </c:pt>
                <c:pt idx="45">
                  <c:v>3.2600000000000406E-3</c:v>
                </c:pt>
                <c:pt idx="46">
                  <c:v>3.2850000000002044E-3</c:v>
                </c:pt>
                <c:pt idx="47">
                  <c:v>3.2860000000001222E-3</c:v>
                </c:pt>
                <c:pt idx="48">
                  <c:v>3.2630000000000159E-3</c:v>
                </c:pt>
                <c:pt idx="49">
                  <c:v>3.2170000000000254E-3</c:v>
                </c:pt>
                <c:pt idx="50">
                  <c:v>3.148099999999987E-3</c:v>
                </c:pt>
                <c:pt idx="51">
                  <c:v>3.0573000000000405E-3</c:v>
                </c:pt>
                <c:pt idx="52">
                  <c:v>2.9450000000000864E-3</c:v>
                </c:pt>
                <c:pt idx="53">
                  <c:v>2.8124000000000482E-3</c:v>
                </c:pt>
                <c:pt idx="54">
                  <c:v>2.660600000000013E-3</c:v>
                </c:pt>
                <c:pt idx="55">
                  <c:v>2.4904999999999511E-3</c:v>
                </c:pt>
                <c:pt idx="56">
                  <c:v>2.3033000000000081E-3</c:v>
                </c:pt>
                <c:pt idx="57">
                  <c:v>2.0999999999999908E-3</c:v>
                </c:pt>
                <c:pt idx="58">
                  <c:v>1.8818999999999919E-3</c:v>
                </c:pt>
                <c:pt idx="59">
                  <c:v>1.6498999999999819E-3</c:v>
                </c:pt>
                <c:pt idx="60">
                  <c:v>1.4051999999999953E-3</c:v>
                </c:pt>
                <c:pt idx="61">
                  <c:v>1.1487999999999499E-3</c:v>
                </c:pt>
                <c:pt idx="62">
                  <c:v>8.819999999999939E-4</c:v>
                </c:pt>
                <c:pt idx="63">
                  <c:v>6.0609999999999831E-4</c:v>
                </c:pt>
                <c:pt idx="64">
                  <c:v>3.2219999999999471E-4</c:v>
                </c:pt>
                <c:pt idx="65">
                  <c:v>3.1499999999962114E-5</c:v>
                </c:pt>
                <c:pt idx="66">
                  <c:v>2.6409999999998934E-4</c:v>
                </c:pt>
                <c:pt idx="67">
                  <c:v>5.6340000000001944E-4</c:v>
                </c:pt>
                <c:pt idx="68">
                  <c:v>8.6459999999999315E-4</c:v>
                </c:pt>
                <c:pt idx="69">
                  <c:v>1.1660000000000004E-3</c:v>
                </c:pt>
                <c:pt idx="70">
                  <c:v>1.4656100000000061E-3</c:v>
                </c:pt>
                <c:pt idx="71">
                  <c:v>1.7615499999999937E-3</c:v>
                </c:pt>
                <c:pt idx="72">
                  <c:v>2.0517560000000001E-3</c:v>
                </c:pt>
                <c:pt idx="73">
                  <c:v>2.3341500000000001E-3</c:v>
                </c:pt>
                <c:pt idx="74">
                  <c:v>2.606650000000002E-3</c:v>
                </c:pt>
                <c:pt idx="75">
                  <c:v>2.8672000000000003E-3</c:v>
                </c:pt>
                <c:pt idx="76">
                  <c:v>3.113699999999997E-3</c:v>
                </c:pt>
                <c:pt idx="77">
                  <c:v>3.3442000000000194E-3</c:v>
                </c:pt>
                <c:pt idx="78">
                  <c:v>3.5569000000000017E-3</c:v>
                </c:pt>
                <c:pt idx="79">
                  <c:v>3.7502000000000091E-3</c:v>
                </c:pt>
                <c:pt idx="80">
                  <c:v>3.9222999999999897E-3</c:v>
                </c:pt>
                <c:pt idx="81">
                  <c:v>4.0720999999999674E-3</c:v>
                </c:pt>
                <c:pt idx="82">
                  <c:v>4.1981999999999853E-3</c:v>
                </c:pt>
                <c:pt idx="83">
                  <c:v>4.2999000000000231E-3</c:v>
                </c:pt>
                <c:pt idx="84">
                  <c:v>4.3764000000000025E-3</c:v>
                </c:pt>
                <c:pt idx="85">
                  <c:v>4.42720000000002E-3</c:v>
                </c:pt>
                <c:pt idx="86">
                  <c:v>4.4520000000000115E-3</c:v>
                </c:pt>
                <c:pt idx="87">
                  <c:v>4.4509999999999827E-3</c:v>
                </c:pt>
                <c:pt idx="88">
                  <c:v>4.4242000000000448E-3</c:v>
                </c:pt>
                <c:pt idx="89">
                  <c:v>4.3718999999999841E-3</c:v>
                </c:pt>
                <c:pt idx="90">
                  <c:v>4.2948999999999904E-3</c:v>
                </c:pt>
                <c:pt idx="91">
                  <c:v>4.1938000000000253E-3</c:v>
                </c:pt>
                <c:pt idx="92">
                  <c:v>4.0695000000000037E-3</c:v>
                </c:pt>
                <c:pt idx="93">
                  <c:v>3.9230999999999572E-3</c:v>
                </c:pt>
                <c:pt idx="94">
                  <c:v>3.7559000000000342E-3</c:v>
                </c:pt>
                <c:pt idx="95">
                  <c:v>3.5688000000000386E-3</c:v>
                </c:pt>
                <c:pt idx="96">
                  <c:v>3.3634000000000164E-3</c:v>
                </c:pt>
                <c:pt idx="97">
                  <c:v>3.1410000000000049E-3</c:v>
                </c:pt>
                <c:pt idx="98">
                  <c:v>2.9030000000000444E-3</c:v>
                </c:pt>
                <c:pt idx="99">
                  <c:v>2.6510999999999896E-3</c:v>
                </c:pt>
                <c:pt idx="100">
                  <c:v>2.3866999999999916E-3</c:v>
                </c:pt>
                <c:pt idx="101">
                  <c:v>2.1113000000000104E-3</c:v>
                </c:pt>
                <c:pt idx="102">
                  <c:v>1.8266000000000115E-3</c:v>
                </c:pt>
                <c:pt idx="103">
                  <c:v>1.5341999999999856E-3</c:v>
                </c:pt>
                <c:pt idx="104">
                  <c:v>1.2357000000000062E-3</c:v>
                </c:pt>
                <c:pt idx="105">
                  <c:v>9.3260000000000565E-4</c:v>
                </c:pt>
                <c:pt idx="106">
                  <c:v>6.2658999999999632E-4</c:v>
                </c:pt>
                <c:pt idx="107">
                  <c:v>3.1942000000000775E-4</c:v>
                </c:pt>
                <c:pt idx="108">
                  <c:v>1.2670000000006287E-5</c:v>
                </c:pt>
                <c:pt idx="109">
                  <c:v>2.920099999999988E-4</c:v>
                </c:pt>
                <c:pt idx="110">
                  <c:v>5.9301000000000145E-4</c:v>
                </c:pt>
                <c:pt idx="111">
                  <c:v>8.8865999999999945E-4</c:v>
                </c:pt>
                <c:pt idx="112">
                  <c:v>1.1774000000000021E-3</c:v>
                </c:pt>
                <c:pt idx="113">
                  <c:v>1.4576000000000033E-3</c:v>
                </c:pt>
                <c:pt idx="114">
                  <c:v>1.7276999999999987E-3</c:v>
                </c:pt>
                <c:pt idx="115">
                  <c:v>1.9863999999999993E-3</c:v>
                </c:pt>
                <c:pt idx="116">
                  <c:v>2.231999999999984E-3</c:v>
                </c:pt>
                <c:pt idx="117">
                  <c:v>2.4632999999999738E-3</c:v>
                </c:pt>
                <c:pt idx="118">
                  <c:v>2.6789000000000118E-3</c:v>
                </c:pt>
                <c:pt idx="119">
                  <c:v>2.8778000000000137E-3</c:v>
                </c:pt>
                <c:pt idx="120">
                  <c:v>3.0588000000000004E-3</c:v>
                </c:pt>
                <c:pt idx="121">
                  <c:v>3.2210000000000016E-3</c:v>
                </c:pt>
                <c:pt idx="122">
                  <c:v>3.3636000000000221E-3</c:v>
                </c:pt>
                <c:pt idx="123">
                  <c:v>3.4858000000000111E-3</c:v>
                </c:pt>
                <c:pt idx="124">
                  <c:v>3.5871000000000097E-3</c:v>
                </c:pt>
                <c:pt idx="125">
                  <c:v>3.6671999999999816E-3</c:v>
                </c:pt>
                <c:pt idx="126">
                  <c:v>3.7255999999999956E-3</c:v>
                </c:pt>
                <c:pt idx="127">
                  <c:v>3.762500000000002E-3</c:v>
                </c:pt>
                <c:pt idx="128">
                  <c:v>3.7775999999999921E-3</c:v>
                </c:pt>
                <c:pt idx="129">
                  <c:v>3.7712999999999774E-3</c:v>
                </c:pt>
                <c:pt idx="130">
                  <c:v>3.7438000000000193E-3</c:v>
                </c:pt>
                <c:pt idx="131">
                  <c:v>3.6955999999999656E-3</c:v>
                </c:pt>
                <c:pt idx="132">
                  <c:v>3.6271999999999971E-3</c:v>
                </c:pt>
                <c:pt idx="133">
                  <c:v>3.539300000000023E-3</c:v>
                </c:pt>
                <c:pt idx="134">
                  <c:v>3.4326000000000079E-3</c:v>
                </c:pt>
                <c:pt idx="135">
                  <c:v>3.3081999999999834E-3</c:v>
                </c:pt>
                <c:pt idx="136">
                  <c:v>3.1668000000000252E-3</c:v>
                </c:pt>
                <c:pt idx="137">
                  <c:v>3.0098000000000069E-3</c:v>
                </c:pt>
                <c:pt idx="138">
                  <c:v>2.8378000000000014E-3</c:v>
                </c:pt>
                <c:pt idx="139">
                  <c:v>2.6523999999999992E-3</c:v>
                </c:pt>
                <c:pt idx="140">
                  <c:v>2.4547000000000041E-3</c:v>
                </c:pt>
                <c:pt idx="141">
                  <c:v>2.2458999999999951E-3</c:v>
                </c:pt>
                <c:pt idx="142">
                  <c:v>2.0274000000000125E-3</c:v>
                </c:pt>
                <c:pt idx="143">
                  <c:v>1.8004000000000075E-3</c:v>
                </c:pt>
                <c:pt idx="144">
                  <c:v>1.5663999999999956E-3</c:v>
                </c:pt>
                <c:pt idx="145">
                  <c:v>1.3266999999999862E-3</c:v>
                </c:pt>
                <c:pt idx="146">
                  <c:v>1.0825999999999891E-3</c:v>
                </c:pt>
                <c:pt idx="147">
                  <c:v>8.355999999999919E-4</c:v>
                </c:pt>
                <c:pt idx="148">
                  <c:v>5.8690000000000131E-4</c:v>
                </c:pt>
                <c:pt idx="149">
                  <c:v>3.3803999999999779E-4</c:v>
                </c:pt>
                <c:pt idx="150">
                  <c:v>9.0250000000000052E-5</c:v>
                </c:pt>
                <c:pt idx="151">
                  <c:v>1.5510999999999997E-4</c:v>
                </c:pt>
                <c:pt idx="152">
                  <c:v>3.9675000000000127E-4</c:v>
                </c:pt>
                <c:pt idx="153">
                  <c:v>6.3342000000000259E-4</c:v>
                </c:pt>
                <c:pt idx="154">
                  <c:v>8.6387999999999916E-4</c:v>
                </c:pt>
                <c:pt idx="155">
                  <c:v>1.086956E-3</c:v>
                </c:pt>
                <c:pt idx="156">
                  <c:v>1.3015200000000005E-3</c:v>
                </c:pt>
                <c:pt idx="157">
                  <c:v>1.5064899999999992E-3</c:v>
                </c:pt>
                <c:pt idx="158">
                  <c:v>1.7008600000000054E-3</c:v>
                </c:pt>
                <c:pt idx="159">
                  <c:v>1.8836899999999934E-3</c:v>
                </c:pt>
                <c:pt idx="160">
                  <c:v>2.0541000000000031E-3</c:v>
                </c:pt>
                <c:pt idx="161">
                  <c:v>2.2112900000000046E-3</c:v>
                </c:pt>
                <c:pt idx="162">
                  <c:v>2.3545900000000036E-3</c:v>
                </c:pt>
                <c:pt idx="163">
                  <c:v>2.4833699999999986E-3</c:v>
                </c:pt>
                <c:pt idx="164">
                  <c:v>2.5970000000000021E-3</c:v>
                </c:pt>
                <c:pt idx="165">
                  <c:v>2.6951999999999948E-3</c:v>
                </c:pt>
                <c:pt idx="166">
                  <c:v>2.7773999999999993E-3</c:v>
                </c:pt>
                <c:pt idx="167">
                  <c:v>2.8437000000000046E-3</c:v>
                </c:pt>
                <c:pt idx="168">
                  <c:v>2.8936999999999991E-3</c:v>
                </c:pt>
                <c:pt idx="169">
                  <c:v>2.9272999999999938E-3</c:v>
                </c:pt>
                <c:pt idx="170">
                  <c:v>2.9446999999999945E-3</c:v>
                </c:pt>
                <c:pt idx="171">
                  <c:v>2.9459000000000013E-3</c:v>
                </c:pt>
                <c:pt idx="172">
                  <c:v>2.9314000000000007E-3</c:v>
                </c:pt>
                <c:pt idx="173">
                  <c:v>2.9012000000000204E-3</c:v>
                </c:pt>
                <c:pt idx="174">
                  <c:v>2.8556999999999888E-3</c:v>
                </c:pt>
                <c:pt idx="175">
                  <c:v>2.7955999999999814E-3</c:v>
                </c:pt>
                <c:pt idx="176">
                  <c:v>2.7213999999999849E-3</c:v>
                </c:pt>
                <c:pt idx="177">
                  <c:v>2.633599999999986E-3</c:v>
                </c:pt>
                <c:pt idx="178">
                  <c:v>2.5329999999999797E-3</c:v>
                </c:pt>
                <c:pt idx="179">
                  <c:v>2.4205000000000199E-3</c:v>
                </c:pt>
                <c:pt idx="180">
                  <c:v>2.2963999999999762E-3</c:v>
                </c:pt>
                <c:pt idx="181">
                  <c:v>2.1619999999999973E-3</c:v>
                </c:pt>
                <c:pt idx="182">
                  <c:v>2.0180999999999949E-3</c:v>
                </c:pt>
                <c:pt idx="183">
                  <c:v>1.8656000000000089E-3</c:v>
                </c:pt>
                <c:pt idx="184">
                  <c:v>1.7054999999999987E-3</c:v>
                </c:pt>
                <c:pt idx="185">
                  <c:v>1.5386399999999939E-3</c:v>
                </c:pt>
                <c:pt idx="186">
                  <c:v>1.3660800000000056E-3</c:v>
                </c:pt>
                <c:pt idx="187">
                  <c:v>1.1889100000000014E-3</c:v>
                </c:pt>
                <c:pt idx="188">
                  <c:v>1.0081099999999926E-3</c:v>
                </c:pt>
                <c:pt idx="189">
                  <c:v>8.2469999999999766E-4</c:v>
                </c:pt>
                <c:pt idx="190">
                  <c:v>6.3970999999999473E-4</c:v>
                </c:pt>
                <c:pt idx="191">
                  <c:v>4.5415000000000039E-4</c:v>
                </c:pt>
                <c:pt idx="192">
                  <c:v>2.6903999999999817E-4</c:v>
                </c:pt>
                <c:pt idx="193">
                  <c:v>8.5340000000003191E-5</c:v>
                </c:pt>
                <c:pt idx="194">
                  <c:v>9.5970000000000777E-5</c:v>
                </c:pt>
                <c:pt idx="195">
                  <c:v>2.739499999999985E-4</c:v>
                </c:pt>
                <c:pt idx="196">
                  <c:v>4.4769600000000003E-4</c:v>
                </c:pt>
                <c:pt idx="197">
                  <c:v>6.1633689999999997E-4</c:v>
                </c:pt>
                <c:pt idx="198">
                  <c:v>7.7903999999999994E-4</c:v>
                </c:pt>
                <c:pt idx="199">
                  <c:v>9.3502000000000168E-4</c:v>
                </c:pt>
                <c:pt idx="200">
                  <c:v>1.083520000000001E-3</c:v>
                </c:pt>
              </c:numCache>
            </c:numRef>
          </c:yVal>
          <c:smooth val="0"/>
        </c:ser>
        <c:ser>
          <c:idx val="2"/>
          <c:order val="2"/>
          <c:tx>
            <c:v>MrF_Err_vy</c:v>
          </c:tx>
          <c:spPr>
            <a:ln w="19050" cap="rnd">
              <a:solidFill>
                <a:schemeClr val="accent3"/>
              </a:solidFill>
              <a:round/>
            </a:ln>
            <a:effectLst/>
          </c:spPr>
          <c:marker>
            <c:symbol val="none"/>
          </c:marker>
          <c:xVal>
            <c:numRef>
              <c:f>TimeSeries!$A$6:$A$206</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TimeSeries!$AH$212:$AH$412</c:f>
              <c:numCache>
                <c:formatCode>General</c:formatCode>
                <c:ptCount val="201"/>
                <c:pt idx="0" formatCode="0.00E+00">
                  <c:v>0</c:v>
                </c:pt>
                <c:pt idx="1">
                  <c:v>2.8062500000000011E-5</c:v>
                </c:pt>
                <c:pt idx="2">
                  <c:v>9.6738000000000076E-5</c:v>
                </c:pt>
                <c:pt idx="3">
                  <c:v>1.8706199999999999E-4</c:v>
                </c:pt>
                <c:pt idx="4">
                  <c:v>2.8686999999999983E-4</c:v>
                </c:pt>
                <c:pt idx="5">
                  <c:v>3.8844999999999852E-4</c:v>
                </c:pt>
                <c:pt idx="6">
                  <c:v>4.8693000000000347E-4</c:v>
                </c:pt>
                <c:pt idx="7">
                  <c:v>5.7929000000000314E-4</c:v>
                </c:pt>
                <c:pt idx="8">
                  <c:v>6.6362999999999839E-4</c:v>
                </c:pt>
                <c:pt idx="9">
                  <c:v>7.3875000000001023E-4</c:v>
                </c:pt>
                <c:pt idx="10">
                  <c:v>8.0390000000001016E-4</c:v>
                </c:pt>
                <c:pt idx="11">
                  <c:v>8.5840000000000916E-4</c:v>
                </c:pt>
                <c:pt idx="12">
                  <c:v>9.0209999999998902E-4</c:v>
                </c:pt>
                <c:pt idx="13">
                  <c:v>9.3470000000001052E-4</c:v>
                </c:pt>
                <c:pt idx="14">
                  <c:v>9.5580000000000664E-4</c:v>
                </c:pt>
                <c:pt idx="15">
                  <c:v>9.6530000000000227E-4</c:v>
                </c:pt>
                <c:pt idx="16">
                  <c:v>9.6309999999999452E-4</c:v>
                </c:pt>
                <c:pt idx="17">
                  <c:v>9.4879999999997189E-4</c:v>
                </c:pt>
                <c:pt idx="18">
                  <c:v>9.2239999999998989E-4</c:v>
                </c:pt>
                <c:pt idx="19">
                  <c:v>8.835999999999844E-4</c:v>
                </c:pt>
                <c:pt idx="20">
                  <c:v>8.3210000000000228E-4</c:v>
                </c:pt>
                <c:pt idx="21">
                  <c:v>7.6769999999992677E-4</c:v>
                </c:pt>
                <c:pt idx="22">
                  <c:v>6.8999999999996842E-4</c:v>
                </c:pt>
                <c:pt idx="23">
                  <c:v>5.9900000000001619E-4</c:v>
                </c:pt>
                <c:pt idx="24">
                  <c:v>4.946000000000117E-4</c:v>
                </c:pt>
                <c:pt idx="25">
                  <c:v>3.7690000000001334E-4</c:v>
                </c:pt>
                <c:pt idx="26">
                  <c:v>2.4589999999991008E-4</c:v>
                </c:pt>
                <c:pt idx="27">
                  <c:v>1.0229999999999961E-4</c:v>
                </c:pt>
                <c:pt idx="28">
                  <c:v>5.3599999999986991E-5</c:v>
                </c:pt>
                <c:pt idx="29">
                  <c:v>2.2049999999995684E-4</c:v>
                </c:pt>
                <c:pt idx="30">
                  <c:v>3.973999999999922E-4</c:v>
                </c:pt>
                <c:pt idx="31">
                  <c:v>5.8269999999993605E-4</c:v>
                </c:pt>
                <c:pt idx="32">
                  <c:v>7.7499999999997016E-4</c:v>
                </c:pt>
                <c:pt idx="33">
                  <c:v>9.7210000000003127E-4</c:v>
                </c:pt>
                <c:pt idx="34">
                  <c:v>1.1729999999998686E-3</c:v>
                </c:pt>
                <c:pt idx="35">
                  <c:v>1.3729999999998466E-3</c:v>
                </c:pt>
                <c:pt idx="36">
                  <c:v>1.5719999999999068E-3</c:v>
                </c:pt>
                <c:pt idx="37">
                  <c:v>1.7670000000000741E-3</c:v>
                </c:pt>
                <c:pt idx="38">
                  <c:v>1.9560000000000688E-3</c:v>
                </c:pt>
                <c:pt idx="39">
                  <c:v>2.1370000000000555E-3</c:v>
                </c:pt>
                <c:pt idx="40">
                  <c:v>2.306999999999837E-3</c:v>
                </c:pt>
                <c:pt idx="41">
                  <c:v>2.4640000000000217E-3</c:v>
                </c:pt>
                <c:pt idx="42">
                  <c:v>2.6079999999999437E-3</c:v>
                </c:pt>
                <c:pt idx="43">
                  <c:v>2.7360000000000717E-3</c:v>
                </c:pt>
                <c:pt idx="44">
                  <c:v>2.8459999999999042E-3</c:v>
                </c:pt>
                <c:pt idx="45">
                  <c:v>2.9380000000001072E-3</c:v>
                </c:pt>
                <c:pt idx="46">
                  <c:v>3.0100000000001792E-3</c:v>
                </c:pt>
                <c:pt idx="47">
                  <c:v>3.0620000000001202E-3</c:v>
                </c:pt>
                <c:pt idx="48">
                  <c:v>3.0939999999999301E-3</c:v>
                </c:pt>
                <c:pt idx="49">
                  <c:v>3.1049999999999134E-3</c:v>
                </c:pt>
                <c:pt idx="50">
                  <c:v>3.095300000000023E-3</c:v>
                </c:pt>
                <c:pt idx="51">
                  <c:v>3.0647999999999787E-3</c:v>
                </c:pt>
                <c:pt idx="52">
                  <c:v>3.0135000000000023E-3</c:v>
                </c:pt>
                <c:pt idx="53">
                  <c:v>2.9421000000000586E-3</c:v>
                </c:pt>
                <c:pt idx="54">
                  <c:v>2.8506999999999838E-3</c:v>
                </c:pt>
                <c:pt idx="55">
                  <c:v>2.7399999999999647E-3</c:v>
                </c:pt>
                <c:pt idx="56">
                  <c:v>2.6104000000000127E-3</c:v>
                </c:pt>
                <c:pt idx="57">
                  <c:v>2.4625000000000341E-3</c:v>
                </c:pt>
                <c:pt idx="58">
                  <c:v>2.2970999999999409E-3</c:v>
                </c:pt>
                <c:pt idx="59">
                  <c:v>2.1145000000000191E-3</c:v>
                </c:pt>
                <c:pt idx="60">
                  <c:v>1.9155000000000699E-3</c:v>
                </c:pt>
                <c:pt idx="61">
                  <c:v>1.7007999999999468E-3</c:v>
                </c:pt>
                <c:pt idx="62">
                  <c:v>1.471100000000003E-3</c:v>
                </c:pt>
                <c:pt idx="63">
                  <c:v>1.2273999999999896E-3</c:v>
                </c:pt>
                <c:pt idx="64">
                  <c:v>9.7049999999998526E-4</c:v>
                </c:pt>
                <c:pt idx="65">
                  <c:v>7.013000000000158E-4</c:v>
                </c:pt>
                <c:pt idx="66">
                  <c:v>4.2120000000001045E-4</c:v>
                </c:pt>
                <c:pt idx="67">
                  <c:v>1.3139999999997598E-4</c:v>
                </c:pt>
                <c:pt idx="68">
                  <c:v>1.6679999999999473E-4</c:v>
                </c:pt>
                <c:pt idx="69">
                  <c:v>4.7189999999999732E-4</c:v>
                </c:pt>
                <c:pt idx="70">
                  <c:v>7.8186000000000921E-4</c:v>
                </c:pt>
                <c:pt idx="71">
                  <c:v>1.0950599999999949E-3</c:v>
                </c:pt>
                <c:pt idx="72">
                  <c:v>1.409469E-3</c:v>
                </c:pt>
                <c:pt idx="73">
                  <c:v>1.7230000000000023E-3</c:v>
                </c:pt>
                <c:pt idx="74">
                  <c:v>2.0335000000000075E-3</c:v>
                </c:pt>
                <c:pt idx="75">
                  <c:v>2.338800000000002E-3</c:v>
                </c:pt>
                <c:pt idx="76">
                  <c:v>2.6365000000000138E-3</c:v>
                </c:pt>
                <c:pt idx="77">
                  <c:v>2.9244999999999965E-3</c:v>
                </c:pt>
                <c:pt idx="78">
                  <c:v>3.2005000000000228E-3</c:v>
                </c:pt>
                <c:pt idx="79">
                  <c:v>3.4626000000000101E-3</c:v>
                </c:pt>
                <c:pt idx="80">
                  <c:v>3.7084000000000006E-3</c:v>
                </c:pt>
                <c:pt idx="81">
                  <c:v>3.9363000000000037E-3</c:v>
                </c:pt>
                <c:pt idx="82">
                  <c:v>4.1442999999999897E-3</c:v>
                </c:pt>
                <c:pt idx="83">
                  <c:v>4.3309999999999738E-3</c:v>
                </c:pt>
                <c:pt idx="84">
                  <c:v>4.4947999999999655E-3</c:v>
                </c:pt>
                <c:pt idx="85">
                  <c:v>4.6346999999999916E-3</c:v>
                </c:pt>
                <c:pt idx="86">
                  <c:v>4.7494000000000147E-3</c:v>
                </c:pt>
                <c:pt idx="87">
                  <c:v>4.8385000000000233E-3</c:v>
                </c:pt>
                <c:pt idx="88">
                  <c:v>4.9011000000000471E-3</c:v>
                </c:pt>
                <c:pt idx="89">
                  <c:v>4.9369000000000218E-3</c:v>
                </c:pt>
                <c:pt idx="90">
                  <c:v>4.9458000000000002E-3</c:v>
                </c:pt>
                <c:pt idx="91">
                  <c:v>4.9276999999999793E-3</c:v>
                </c:pt>
                <c:pt idx="92">
                  <c:v>4.8828000000000205E-3</c:v>
                </c:pt>
                <c:pt idx="93">
                  <c:v>4.8116999999999743E-3</c:v>
                </c:pt>
                <c:pt idx="94">
                  <c:v>4.714800000000019E-3</c:v>
                </c:pt>
                <c:pt idx="95">
                  <c:v>4.5926000000000022E-3</c:v>
                </c:pt>
                <c:pt idx="96">
                  <c:v>4.4461000000000084E-3</c:v>
                </c:pt>
                <c:pt idx="97">
                  <c:v>4.2761000000000049E-3</c:v>
                </c:pt>
                <c:pt idx="98">
                  <c:v>4.0837000000000234E-3</c:v>
                </c:pt>
                <c:pt idx="99">
                  <c:v>3.8700999999999874E-3</c:v>
                </c:pt>
                <c:pt idx="100">
                  <c:v>3.6362000000000061E-3</c:v>
                </c:pt>
                <c:pt idx="101">
                  <c:v>3.3835999999999866E-3</c:v>
                </c:pt>
                <c:pt idx="102">
                  <c:v>3.1134999999999913E-3</c:v>
                </c:pt>
                <c:pt idx="103">
                  <c:v>2.8274000000000077E-3</c:v>
                </c:pt>
                <c:pt idx="104">
                  <c:v>2.5266999999999928E-3</c:v>
                </c:pt>
                <c:pt idx="105">
                  <c:v>2.2130000000000066E-3</c:v>
                </c:pt>
                <c:pt idx="106">
                  <c:v>1.8878900000000032E-3</c:v>
                </c:pt>
                <c:pt idx="107">
                  <c:v>1.55309E-3</c:v>
                </c:pt>
                <c:pt idx="108">
                  <c:v>1.2103100000000061E-3</c:v>
                </c:pt>
                <c:pt idx="109">
                  <c:v>8.6133000000000043E-4</c:v>
                </c:pt>
                <c:pt idx="110">
                  <c:v>5.0796999999999995E-4</c:v>
                </c:pt>
                <c:pt idx="111">
                  <c:v>1.5213000000000032E-4</c:v>
                </c:pt>
                <c:pt idx="112">
                  <c:v>2.0430000000000448E-4</c:v>
                </c:pt>
                <c:pt idx="113">
                  <c:v>5.5936000000000874E-4</c:v>
                </c:pt>
                <c:pt idx="114">
                  <c:v>9.1109999999999802E-4</c:v>
                </c:pt>
                <c:pt idx="115">
                  <c:v>1.2577000000000005E-3</c:v>
                </c:pt>
                <c:pt idx="116">
                  <c:v>1.5969999999999873E-3</c:v>
                </c:pt>
                <c:pt idx="117">
                  <c:v>1.92719999999999E-3</c:v>
                </c:pt>
                <c:pt idx="118">
                  <c:v>2.2465000000000124E-3</c:v>
                </c:pt>
                <c:pt idx="119">
                  <c:v>2.5529999999999997E-3</c:v>
                </c:pt>
                <c:pt idx="120">
                  <c:v>2.8449000000000113E-3</c:v>
                </c:pt>
                <c:pt idx="121">
                  <c:v>3.120700000000004E-3</c:v>
                </c:pt>
                <c:pt idx="122">
                  <c:v>3.378900000000018E-3</c:v>
                </c:pt>
                <c:pt idx="123">
                  <c:v>3.6179000000000072E-3</c:v>
                </c:pt>
                <c:pt idx="124">
                  <c:v>3.8363999999999621E-3</c:v>
                </c:pt>
                <c:pt idx="125">
                  <c:v>4.0333999999999648E-3</c:v>
                </c:pt>
                <c:pt idx="126">
                  <c:v>4.2078999999999867E-3</c:v>
                </c:pt>
                <c:pt idx="127">
                  <c:v>4.3588999999999989E-3</c:v>
                </c:pt>
                <c:pt idx="128">
                  <c:v>4.4857000000000369E-3</c:v>
                </c:pt>
                <c:pt idx="129">
                  <c:v>4.587999999999981E-3</c:v>
                </c:pt>
                <c:pt idx="130">
                  <c:v>4.665200000000036E-3</c:v>
                </c:pt>
                <c:pt idx="131">
                  <c:v>4.7170999999999741E-3</c:v>
                </c:pt>
                <c:pt idx="132">
                  <c:v>4.7437999999999647E-3</c:v>
                </c:pt>
                <c:pt idx="133">
                  <c:v>4.7454000000000107E-3</c:v>
                </c:pt>
                <c:pt idx="134">
                  <c:v>4.7219000000000011E-3</c:v>
                </c:pt>
                <c:pt idx="135">
                  <c:v>4.6740000000000115E-3</c:v>
                </c:pt>
                <c:pt idx="136">
                  <c:v>4.6020999999999979E-3</c:v>
                </c:pt>
                <c:pt idx="137">
                  <c:v>4.507000000000011E-3</c:v>
                </c:pt>
                <c:pt idx="138">
                  <c:v>4.3893000000000126E-3</c:v>
                </c:pt>
                <c:pt idx="139">
                  <c:v>4.2499000000000009E-3</c:v>
                </c:pt>
                <c:pt idx="140">
                  <c:v>4.0900000000000103E-3</c:v>
                </c:pt>
                <c:pt idx="141">
                  <c:v>3.9103999999999806E-3</c:v>
                </c:pt>
                <c:pt idx="142">
                  <c:v>3.7125000000000075E-3</c:v>
                </c:pt>
                <c:pt idx="143">
                  <c:v>3.4974000000000116E-3</c:v>
                </c:pt>
                <c:pt idx="144">
                  <c:v>3.2666000000000084E-3</c:v>
                </c:pt>
                <c:pt idx="145">
                  <c:v>3.0213999999999797E-3</c:v>
                </c:pt>
                <c:pt idx="146">
                  <c:v>2.7631999999999934E-3</c:v>
                </c:pt>
                <c:pt idx="147">
                  <c:v>2.4934999999999957E-3</c:v>
                </c:pt>
                <c:pt idx="148">
                  <c:v>2.2139000000000048E-3</c:v>
                </c:pt>
                <c:pt idx="149">
                  <c:v>1.9259899999999885E-3</c:v>
                </c:pt>
                <c:pt idx="150">
                  <c:v>1.6312700000000041E-3</c:v>
                </c:pt>
                <c:pt idx="151">
                  <c:v>1.3314199999999998E-3</c:v>
                </c:pt>
                <c:pt idx="152">
                  <c:v>1.028069999999999E-3</c:v>
                </c:pt>
                <c:pt idx="153">
                  <c:v>7.2285000000000058E-4</c:v>
                </c:pt>
                <c:pt idx="154">
                  <c:v>4.1740800000000106E-4</c:v>
                </c:pt>
                <c:pt idx="155">
                  <c:v>1.1337799999999992E-4</c:v>
                </c:pt>
                <c:pt idx="156">
                  <c:v>1.8763000000000113E-4</c:v>
                </c:pt>
                <c:pt idx="157">
                  <c:v>4.8403999999999808E-4</c:v>
                </c:pt>
                <c:pt idx="158">
                  <c:v>7.7429000000000386E-4</c:v>
                </c:pt>
                <c:pt idx="159">
                  <c:v>1.0568999999999995E-3</c:v>
                </c:pt>
                <c:pt idx="160">
                  <c:v>1.3303900000000007E-3</c:v>
                </c:pt>
                <c:pt idx="161">
                  <c:v>1.5933800000000053E-3</c:v>
                </c:pt>
                <c:pt idx="162">
                  <c:v>1.8445700000000037E-3</c:v>
                </c:pt>
                <c:pt idx="163">
                  <c:v>2.0826699999999948E-3</c:v>
                </c:pt>
                <c:pt idx="164">
                  <c:v>2.3067000000000087E-3</c:v>
                </c:pt>
                <c:pt idx="165">
                  <c:v>2.5152999999999981E-3</c:v>
                </c:pt>
                <c:pt idx="166">
                  <c:v>2.7076999999999934E-3</c:v>
                </c:pt>
                <c:pt idx="167">
                  <c:v>2.8830999999999996E-3</c:v>
                </c:pt>
                <c:pt idx="168">
                  <c:v>3.0406999999999795E-3</c:v>
                </c:pt>
                <c:pt idx="169">
                  <c:v>3.1797999999999826E-3</c:v>
                </c:pt>
                <c:pt idx="170">
                  <c:v>3.2998999999999945E-3</c:v>
                </c:pt>
                <c:pt idx="171">
                  <c:v>3.4006000000000036E-3</c:v>
                </c:pt>
                <c:pt idx="172">
                  <c:v>3.4817000000000042E-3</c:v>
                </c:pt>
                <c:pt idx="173">
                  <c:v>3.5429000000000155E-3</c:v>
                </c:pt>
                <c:pt idx="174">
                  <c:v>3.584099999999979E-3</c:v>
                </c:pt>
                <c:pt idx="175">
                  <c:v>3.6055999999999866E-3</c:v>
                </c:pt>
                <c:pt idx="176">
                  <c:v>3.6074999999999857E-3</c:v>
                </c:pt>
                <c:pt idx="177">
                  <c:v>3.5898000000000041E-3</c:v>
                </c:pt>
                <c:pt idx="178">
                  <c:v>3.5530999999999757E-3</c:v>
                </c:pt>
                <c:pt idx="179">
                  <c:v>3.498100000000004E-3</c:v>
                </c:pt>
                <c:pt idx="180">
                  <c:v>3.4247999999999779E-3</c:v>
                </c:pt>
                <c:pt idx="181">
                  <c:v>3.3344000000000151E-3</c:v>
                </c:pt>
                <c:pt idx="182">
                  <c:v>3.2273999999999914E-3</c:v>
                </c:pt>
                <c:pt idx="183">
                  <c:v>3.1044999999999962E-3</c:v>
                </c:pt>
                <c:pt idx="184">
                  <c:v>2.9669999999999974E-3</c:v>
                </c:pt>
                <c:pt idx="185">
                  <c:v>2.8154399999999885E-3</c:v>
                </c:pt>
                <c:pt idx="186">
                  <c:v>2.6509799999999972E-3</c:v>
                </c:pt>
                <c:pt idx="187">
                  <c:v>2.4747399999999892E-3</c:v>
                </c:pt>
                <c:pt idx="188">
                  <c:v>2.2877899999999979E-3</c:v>
                </c:pt>
                <c:pt idx="189">
                  <c:v>2.0912800000000009E-3</c:v>
                </c:pt>
                <c:pt idx="190">
                  <c:v>1.8863999999999964E-3</c:v>
                </c:pt>
                <c:pt idx="191">
                  <c:v>1.6743800000000031E-3</c:v>
                </c:pt>
                <c:pt idx="192">
                  <c:v>1.4564300000000016E-3</c:v>
                </c:pt>
                <c:pt idx="193">
                  <c:v>1.2338100000000018E-3</c:v>
                </c:pt>
                <c:pt idx="194">
                  <c:v>1.0077699999999981E-3</c:v>
                </c:pt>
                <c:pt idx="195">
                  <c:v>7.7958000000000194E-4</c:v>
                </c:pt>
                <c:pt idx="196">
                  <c:v>5.504770000000006E-4</c:v>
                </c:pt>
                <c:pt idx="197">
                  <c:v>3.2170470000000004E-4</c:v>
                </c:pt>
                <c:pt idx="198">
                  <c:v>9.4485000000000055E-5</c:v>
                </c:pt>
                <c:pt idx="199">
                  <c:v>1.2998999999999997E-4</c:v>
                </c:pt>
                <c:pt idx="200">
                  <c:v>3.5053999999999988E-4</c:v>
                </c:pt>
              </c:numCache>
            </c:numRef>
          </c:yVal>
          <c:smooth val="0"/>
        </c:ser>
        <c:dLbls>
          <c:showLegendKey val="0"/>
          <c:showVal val="0"/>
          <c:showCatName val="0"/>
          <c:showSerName val="0"/>
          <c:showPercent val="0"/>
          <c:showBubbleSize val="0"/>
        </c:dLbls>
        <c:axId val="756545312"/>
        <c:axId val="756545856"/>
      </c:scatterChart>
      <c:valAx>
        <c:axId val="756545312"/>
        <c:scaling>
          <c:orientation val="minMax"/>
        </c:scaling>
        <c:delete val="0"/>
        <c:axPos val="b"/>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56545856"/>
        <c:crosses val="autoZero"/>
        <c:crossBetween val="midCat"/>
      </c:valAx>
      <c:valAx>
        <c:axId val="756545856"/>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5654531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v>MrI_Err_vz</c:v>
          </c:tx>
          <c:spPr>
            <a:ln w="19050" cap="rnd">
              <a:solidFill>
                <a:schemeClr val="accent2"/>
              </a:solidFill>
              <a:round/>
            </a:ln>
            <a:effectLst/>
          </c:spPr>
          <c:marker>
            <c:symbol val="none"/>
          </c:marker>
          <c:xVal>
            <c:numRef>
              <c:f>TimeSeries!$A$6:$A$206</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TimeSeries!$G$212:$G$412</c:f>
              <c:numCache>
                <c:formatCode>0.00E+00</c:formatCode>
                <c:ptCount val="201"/>
                <c:pt idx="0">
                  <c:v>0</c:v>
                </c:pt>
                <c:pt idx="1">
                  <c:v>6.3059000000000032E-3</c:v>
                </c:pt>
                <c:pt idx="2">
                  <c:v>1.4856199999999986E-2</c:v>
                </c:pt>
                <c:pt idx="3">
                  <c:v>2.2209900000000005E-2</c:v>
                </c:pt>
                <c:pt idx="4">
                  <c:v>2.827219999999997E-2</c:v>
                </c:pt>
                <c:pt idx="5">
                  <c:v>3.322029999999998E-2</c:v>
                </c:pt>
                <c:pt idx="6">
                  <c:v>3.7219000000000002E-2</c:v>
                </c:pt>
                <c:pt idx="7">
                  <c:v>4.0399499999999922E-2</c:v>
                </c:pt>
                <c:pt idx="8">
                  <c:v>4.286219999999985E-2</c:v>
                </c:pt>
                <c:pt idx="9">
                  <c:v>4.4683000000000028E-2</c:v>
                </c:pt>
                <c:pt idx="10">
                  <c:v>4.5916999999999986E-2</c:v>
                </c:pt>
                <c:pt idx="11">
                  <c:v>4.660400000000009E-2</c:v>
                </c:pt>
                <c:pt idx="12">
                  <c:v>4.6771000000000118E-2</c:v>
                </c:pt>
                <c:pt idx="13">
                  <c:v>4.6435000000000004E-2</c:v>
                </c:pt>
                <c:pt idx="14">
                  <c:v>4.5609000000000011E-2</c:v>
                </c:pt>
                <c:pt idx="15">
                  <c:v>4.4305000000000039E-2</c:v>
                </c:pt>
                <c:pt idx="16">
                  <c:v>4.2531000000000097E-2</c:v>
                </c:pt>
                <c:pt idx="17">
                  <c:v>4.030099999999992E-2</c:v>
                </c:pt>
                <c:pt idx="18">
                  <c:v>3.7636999999999921E-2</c:v>
                </c:pt>
                <c:pt idx="19">
                  <c:v>3.4561000000000064E-2</c:v>
                </c:pt>
                <c:pt idx="20">
                  <c:v>3.1111000000000111E-2</c:v>
                </c:pt>
                <c:pt idx="21">
                  <c:v>2.7330199999999971E-2</c:v>
                </c:pt>
                <c:pt idx="22">
                  <c:v>2.326970000000006E-2</c:v>
                </c:pt>
                <c:pt idx="23">
                  <c:v>1.8991299999999933E-2</c:v>
                </c:pt>
                <c:pt idx="24">
                  <c:v>1.4563100000000051E-2</c:v>
                </c:pt>
                <c:pt idx="25">
                  <c:v>1.0058899999999982E-2</c:v>
                </c:pt>
                <c:pt idx="26">
                  <c:v>5.5564000000000169E-3</c:v>
                </c:pt>
                <c:pt idx="27">
                  <c:v>1.1354000000000086E-3</c:v>
                </c:pt>
                <c:pt idx="28">
                  <c:v>3.1251999999999391E-3</c:v>
                </c:pt>
                <c:pt idx="29">
                  <c:v>7.1488000000000662E-3</c:v>
                </c:pt>
                <c:pt idx="30">
                  <c:v>1.0863500000000026E-2</c:v>
                </c:pt>
                <c:pt idx="31">
                  <c:v>1.420470000000007E-2</c:v>
                </c:pt>
                <c:pt idx="32">
                  <c:v>1.7116200000000026E-2</c:v>
                </c:pt>
                <c:pt idx="33">
                  <c:v>1.9551800000000008E-2</c:v>
                </c:pt>
                <c:pt idx="34">
                  <c:v>2.1477499999999927E-2</c:v>
                </c:pt>
                <c:pt idx="35">
                  <c:v>2.2870899999999916E-2</c:v>
                </c:pt>
                <c:pt idx="36">
                  <c:v>2.3723199999999944E-2</c:v>
                </c:pt>
                <c:pt idx="37">
                  <c:v>2.4038100000000007E-2</c:v>
                </c:pt>
                <c:pt idx="38">
                  <c:v>2.3832299999999973E-2</c:v>
                </c:pt>
                <c:pt idx="39">
                  <c:v>2.3134900000000014E-2</c:v>
                </c:pt>
                <c:pt idx="40">
                  <c:v>2.19858E-2</c:v>
                </c:pt>
                <c:pt idx="41">
                  <c:v>2.0435399999999992E-2</c:v>
                </c:pt>
                <c:pt idx="42">
                  <c:v>1.854260000000002E-2</c:v>
                </c:pt>
                <c:pt idx="43">
                  <c:v>1.6373500000000041E-2</c:v>
                </c:pt>
                <c:pt idx="44">
                  <c:v>1.3999200000000045E-2</c:v>
                </c:pt>
                <c:pt idx="45">
                  <c:v>1.1494500000000019E-2</c:v>
                </c:pt>
                <c:pt idx="46">
                  <c:v>8.9361000000000024E-3</c:v>
                </c:pt>
                <c:pt idx="47">
                  <c:v>6.4001000000000197E-3</c:v>
                </c:pt>
                <c:pt idx="48">
                  <c:v>3.9606000000000363E-3</c:v>
                </c:pt>
                <c:pt idx="49">
                  <c:v>1.6878999999999644E-3</c:v>
                </c:pt>
                <c:pt idx="50">
                  <c:v>3.5309999999999508E-4</c:v>
                </c:pt>
                <c:pt idx="51">
                  <c:v>2.1047999999999623E-3</c:v>
                </c:pt>
                <c:pt idx="52">
                  <c:v>3.5177000000000125E-3</c:v>
                </c:pt>
                <c:pt idx="53">
                  <c:v>4.5522000000000062E-3</c:v>
                </c:pt>
                <c:pt idx="54">
                  <c:v>5.1787999999999834E-3</c:v>
                </c:pt>
                <c:pt idx="55">
                  <c:v>5.37909999999997E-3</c:v>
                </c:pt>
                <c:pt idx="56">
                  <c:v>5.1463999999999954E-3</c:v>
                </c:pt>
                <c:pt idx="57">
                  <c:v>4.4852000000000225E-3</c:v>
                </c:pt>
                <c:pt idx="58">
                  <c:v>3.411499999999984E-3</c:v>
                </c:pt>
                <c:pt idx="59">
                  <c:v>1.9517999999999758E-3</c:v>
                </c:pt>
                <c:pt idx="60">
                  <c:v>1.4279999999999848E-4</c:v>
                </c:pt>
                <c:pt idx="61">
                  <c:v>1.9699999999999995E-3</c:v>
                </c:pt>
                <c:pt idx="62">
                  <c:v>4.333599999999993E-3</c:v>
                </c:pt>
                <c:pt idx="63">
                  <c:v>6.8884000000000029E-3</c:v>
                </c:pt>
                <c:pt idx="64">
                  <c:v>9.5709600000000034E-3</c:v>
                </c:pt>
                <c:pt idx="65">
                  <c:v>1.2314080000000005E-2</c:v>
                </c:pt>
                <c:pt idx="66">
                  <c:v>1.5049900000000005E-2</c:v>
                </c:pt>
                <c:pt idx="67">
                  <c:v>1.771089E-2</c:v>
                </c:pt>
                <c:pt idx="68">
                  <c:v>2.0231789999999996E-2</c:v>
                </c:pt>
                <c:pt idx="69">
                  <c:v>2.2551109999999999E-2</c:v>
                </c:pt>
                <c:pt idx="70">
                  <c:v>2.46126703E-2</c:v>
                </c:pt>
                <c:pt idx="71">
                  <c:v>2.6366816000000001E-2</c:v>
                </c:pt>
                <c:pt idx="72">
                  <c:v>2.7771588999999999E-2</c:v>
                </c:pt>
                <c:pt idx="73">
                  <c:v>2.8793590000000001E-2</c:v>
                </c:pt>
                <c:pt idx="74">
                  <c:v>2.9408653999999999E-2</c:v>
                </c:pt>
                <c:pt idx="75">
                  <c:v>2.9602237E-2</c:v>
                </c:pt>
                <c:pt idx="76">
                  <c:v>2.9369586999999999E-2</c:v>
                </c:pt>
                <c:pt idx="77">
                  <c:v>2.8715640000000001E-2</c:v>
                </c:pt>
                <c:pt idx="78">
                  <c:v>2.7654749999999999E-2</c:v>
                </c:pt>
                <c:pt idx="79">
                  <c:v>2.6210110000000002E-2</c:v>
                </c:pt>
                <c:pt idx="80">
                  <c:v>2.4413020000000001E-2</c:v>
                </c:pt>
                <c:pt idx="81">
                  <c:v>2.2302058999999999E-2</c:v>
                </c:pt>
                <c:pt idx="82">
                  <c:v>1.9921966999999999E-2</c:v>
                </c:pt>
                <c:pt idx="83">
                  <c:v>1.7322551999999998E-2</c:v>
                </c:pt>
                <c:pt idx="84">
                  <c:v>1.4557456999999999E-2</c:v>
                </c:pt>
                <c:pt idx="85">
                  <c:v>1.1682886E-2</c:v>
                </c:pt>
                <c:pt idx="86">
                  <c:v>8.7563362000000009E-3</c:v>
                </c:pt>
                <c:pt idx="87">
                  <c:v>5.8353139999999994E-3</c:v>
                </c:pt>
                <c:pt idx="88">
                  <c:v>2.976079999999999E-3</c:v>
                </c:pt>
                <c:pt idx="89">
                  <c:v>2.3248999999999839E-4</c:v>
                </c:pt>
                <c:pt idx="90">
                  <c:v>2.3450899999999976E-3</c:v>
                </c:pt>
                <c:pt idx="91">
                  <c:v>4.710820000000001E-3</c:v>
                </c:pt>
                <c:pt idx="92">
                  <c:v>6.8242599999999987E-3</c:v>
                </c:pt>
                <c:pt idx="93">
                  <c:v>8.6510799999999985E-3</c:v>
                </c:pt>
                <c:pt idx="94">
                  <c:v>1.0163700000000001E-2</c:v>
                </c:pt>
                <c:pt idx="95">
                  <c:v>1.1341760000000003E-2</c:v>
                </c:pt>
                <c:pt idx="96">
                  <c:v>1.2172379999999997E-2</c:v>
                </c:pt>
                <c:pt idx="97">
                  <c:v>1.265024E-2</c:v>
                </c:pt>
                <c:pt idx="98">
                  <c:v>1.2777670000000001E-2</c:v>
                </c:pt>
                <c:pt idx="99">
                  <c:v>1.2564269999999999E-2</c:v>
                </c:pt>
                <c:pt idx="100">
                  <c:v>1.2026730000000003E-2</c:v>
                </c:pt>
                <c:pt idx="101">
                  <c:v>1.1188150000000001E-2</c:v>
                </c:pt>
                <c:pt idx="102">
                  <c:v>1.0077530000000001E-2</c:v>
                </c:pt>
                <c:pt idx="103">
                  <c:v>8.7289099999999994E-3</c:v>
                </c:pt>
                <c:pt idx="104">
                  <c:v>7.1806000000000005E-3</c:v>
                </c:pt>
                <c:pt idx="105">
                  <c:v>5.4741400000000006E-3</c:v>
                </c:pt>
                <c:pt idx="106">
                  <c:v>3.6533779999999988E-3</c:v>
                </c:pt>
                <c:pt idx="107">
                  <c:v>1.763438E-3</c:v>
                </c:pt>
                <c:pt idx="108">
                  <c:v>1.5034500000000008E-4</c:v>
                </c:pt>
                <c:pt idx="109">
                  <c:v>2.0434062000000003E-3</c:v>
                </c:pt>
                <c:pt idx="110">
                  <c:v>3.8729310000000005E-3</c:v>
                </c:pt>
                <c:pt idx="111">
                  <c:v>5.5987609999999998E-3</c:v>
                </c:pt>
                <c:pt idx="112">
                  <c:v>7.1842190000000004E-3</c:v>
                </c:pt>
                <c:pt idx="113">
                  <c:v>8.5968090000000004E-3</c:v>
                </c:pt>
                <c:pt idx="114">
                  <c:v>9.8088749999999999E-3</c:v>
                </c:pt>
                <c:pt idx="115">
                  <c:v>1.079804E-2</c:v>
                </c:pt>
                <c:pt idx="116">
                  <c:v>1.1547549999999998E-2</c:v>
                </c:pt>
                <c:pt idx="117">
                  <c:v>1.2046499999999998E-2</c:v>
                </c:pt>
                <c:pt idx="118">
                  <c:v>1.2289939999999999E-2</c:v>
                </c:pt>
                <c:pt idx="119">
                  <c:v>1.2278740000000002E-2</c:v>
                </c:pt>
                <c:pt idx="120">
                  <c:v>1.2019429999999999E-2</c:v>
                </c:pt>
                <c:pt idx="121">
                  <c:v>1.152392E-2</c:v>
                </c:pt>
                <c:pt idx="122">
                  <c:v>1.0809020999999999E-2</c:v>
                </c:pt>
                <c:pt idx="123">
                  <c:v>9.8959380000000017E-3</c:v>
                </c:pt>
                <c:pt idx="124">
                  <c:v>8.8096799999999986E-3</c:v>
                </c:pt>
                <c:pt idx="125">
                  <c:v>7.5783980000000009E-3</c:v>
                </c:pt>
                <c:pt idx="126">
                  <c:v>6.2326469999999991E-3</c:v>
                </c:pt>
                <c:pt idx="127">
                  <c:v>4.8046619999999995E-3</c:v>
                </c:pt>
                <c:pt idx="128">
                  <c:v>3.3275819999999999E-3</c:v>
                </c:pt>
                <c:pt idx="129">
                  <c:v>1.8347089999999999E-3</c:v>
                </c:pt>
                <c:pt idx="130">
                  <c:v>3.5877230000000003E-4</c:v>
                </c:pt>
                <c:pt idx="131">
                  <c:v>1.0687729999999999E-3</c:v>
                </c:pt>
                <c:pt idx="132">
                  <c:v>2.4183959999999997E-3</c:v>
                </c:pt>
                <c:pt idx="133">
                  <c:v>3.6630759999999995E-3</c:v>
                </c:pt>
                <c:pt idx="134">
                  <c:v>4.7788189999999993E-3</c:v>
                </c:pt>
                <c:pt idx="135">
                  <c:v>5.7450900000000004E-3</c:v>
                </c:pt>
                <c:pt idx="136">
                  <c:v>6.5451810000000006E-3</c:v>
                </c:pt>
                <c:pt idx="137">
                  <c:v>7.1664369999999995E-3</c:v>
                </c:pt>
                <c:pt idx="138">
                  <c:v>7.6004230000000011E-3</c:v>
                </c:pt>
                <c:pt idx="139">
                  <c:v>7.8430319999999998E-3</c:v>
                </c:pt>
                <c:pt idx="140">
                  <c:v>7.8943639999999992E-3</c:v>
                </c:pt>
                <c:pt idx="141">
                  <c:v>7.7587120000000001E-3</c:v>
                </c:pt>
                <c:pt idx="142">
                  <c:v>7.4442780000000004E-3</c:v>
                </c:pt>
                <c:pt idx="143">
                  <c:v>6.9628969999999991E-3</c:v>
                </c:pt>
                <c:pt idx="144">
                  <c:v>6.3296979999999999E-3</c:v>
                </c:pt>
                <c:pt idx="145">
                  <c:v>5.5626669999999994E-3</c:v>
                </c:pt>
                <c:pt idx="146">
                  <c:v>4.682177E-3</c:v>
                </c:pt>
                <c:pt idx="147">
                  <c:v>3.71047E-3</c:v>
                </c:pt>
                <c:pt idx="148">
                  <c:v>2.671128E-3</c:v>
                </c:pt>
                <c:pt idx="149">
                  <c:v>1.5885121999999999E-3</c:v>
                </c:pt>
                <c:pt idx="150">
                  <c:v>4.8721274999999998E-4</c:v>
                </c:pt>
                <c:pt idx="151">
                  <c:v>6.0849899999999998E-4</c:v>
                </c:pt>
                <c:pt idx="152">
                  <c:v>1.6751839999999997E-3</c:v>
                </c:pt>
                <c:pt idx="153">
                  <c:v>2.690731E-3</c:v>
                </c:pt>
                <c:pt idx="154">
                  <c:v>3.6347889999999998E-3</c:v>
                </c:pt>
                <c:pt idx="155">
                  <c:v>4.4891660000000002E-3</c:v>
                </c:pt>
                <c:pt idx="156">
                  <c:v>5.2381600000000004E-3</c:v>
                </c:pt>
                <c:pt idx="157">
                  <c:v>5.868809E-3</c:v>
                </c:pt>
                <c:pt idx="158">
                  <c:v>6.3711059999999996E-3</c:v>
                </c:pt>
                <c:pt idx="159">
                  <c:v>6.7381340000000007E-3</c:v>
                </c:pt>
                <c:pt idx="160">
                  <c:v>6.9660779999999997E-3</c:v>
                </c:pt>
                <c:pt idx="161">
                  <c:v>7.0542440000000003E-3</c:v>
                </c:pt>
                <c:pt idx="162">
                  <c:v>7.004985E-3</c:v>
                </c:pt>
                <c:pt idx="163">
                  <c:v>6.8235190000000001E-3</c:v>
                </c:pt>
                <c:pt idx="164">
                  <c:v>6.5177250000000003E-3</c:v>
                </c:pt>
                <c:pt idx="165">
                  <c:v>6.097926E-3</c:v>
                </c:pt>
                <c:pt idx="166">
                  <c:v>5.5765480000000006E-3</c:v>
                </c:pt>
                <c:pt idx="167">
                  <c:v>4.9677829999999991E-3</c:v>
                </c:pt>
                <c:pt idx="168">
                  <c:v>4.2872659999999996E-3</c:v>
                </c:pt>
                <c:pt idx="169">
                  <c:v>3.5516419999999998E-3</c:v>
                </c:pt>
                <c:pt idx="170">
                  <c:v>2.7782010000000001E-3</c:v>
                </c:pt>
                <c:pt idx="171">
                  <c:v>1.9844770000000001E-3</c:v>
                </c:pt>
                <c:pt idx="172">
                  <c:v>1.1878659999999999E-3</c:v>
                </c:pt>
                <c:pt idx="173">
                  <c:v>4.0525099999999992E-4</c:v>
                </c:pt>
                <c:pt idx="174">
                  <c:v>3.4733620000000002E-4</c:v>
                </c:pt>
                <c:pt idx="175">
                  <c:v>1.0550377E-3</c:v>
                </c:pt>
                <c:pt idx="176">
                  <c:v>1.7044458E-3</c:v>
                </c:pt>
                <c:pt idx="177">
                  <c:v>2.283846E-3</c:v>
                </c:pt>
                <c:pt idx="178">
                  <c:v>2.783411E-3</c:v>
                </c:pt>
                <c:pt idx="179">
                  <c:v>3.1953489999999997E-3</c:v>
                </c:pt>
                <c:pt idx="180">
                  <c:v>3.5140050000000002E-3</c:v>
                </c:pt>
                <c:pt idx="181">
                  <c:v>3.7359099999999998E-3</c:v>
                </c:pt>
                <c:pt idx="182">
                  <c:v>3.859786E-3</c:v>
                </c:pt>
                <c:pt idx="183">
                  <c:v>3.8864960000000001E-3</c:v>
                </c:pt>
                <c:pt idx="184">
                  <c:v>3.8189609999999996E-3</c:v>
                </c:pt>
                <c:pt idx="185">
                  <c:v>3.6620220000000005E-3</c:v>
                </c:pt>
                <c:pt idx="186">
                  <c:v>3.422278E-3</c:v>
                </c:pt>
                <c:pt idx="187">
                  <c:v>3.1078789999999996E-3</c:v>
                </c:pt>
                <c:pt idx="188">
                  <c:v>2.7283059999999998E-3</c:v>
                </c:pt>
                <c:pt idx="189">
                  <c:v>2.2941139999999999E-3</c:v>
                </c:pt>
                <c:pt idx="190">
                  <c:v>1.8166749E-3</c:v>
                </c:pt>
                <c:pt idx="191">
                  <c:v>1.3079016E-3</c:v>
                </c:pt>
                <c:pt idx="192">
                  <c:v>7.7997259999999997E-4</c:v>
                </c:pt>
                <c:pt idx="193">
                  <c:v>2.4506096000000003E-4</c:v>
                </c:pt>
                <c:pt idx="194">
                  <c:v>2.849293E-4</c:v>
                </c:pt>
                <c:pt idx="195">
                  <c:v>7.9861120000000003E-4</c:v>
                </c:pt>
                <c:pt idx="196">
                  <c:v>1.2853424000000002E-3</c:v>
                </c:pt>
                <c:pt idx="197">
                  <c:v>1.7354310000000002E-3</c:v>
                </c:pt>
                <c:pt idx="198">
                  <c:v>2.1403120000000001E-3</c:v>
                </c:pt>
                <c:pt idx="199">
                  <c:v>2.4926929999999998E-3</c:v>
                </c:pt>
                <c:pt idx="200">
                  <c:v>2.7866689999999994E-3</c:v>
                </c:pt>
              </c:numCache>
            </c:numRef>
          </c:yVal>
          <c:smooth val="0"/>
        </c:ser>
        <c:ser>
          <c:idx val="0"/>
          <c:order val="1"/>
          <c:tx>
            <c:v>MrB_Err_vz</c:v>
          </c:tx>
          <c:spPr>
            <a:ln w="19050" cap="rnd">
              <a:solidFill>
                <a:schemeClr val="accent1"/>
              </a:solidFill>
              <a:round/>
            </a:ln>
            <a:effectLst/>
          </c:spPr>
          <c:marker>
            <c:symbol val="none"/>
          </c:marker>
          <c:xVal>
            <c:numRef>
              <c:f>TimeSeries!$A$6:$A$206</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TimeSeries!$U$212:$U$412</c:f>
              <c:numCache>
                <c:formatCode>0.00E+00</c:formatCode>
                <c:ptCount val="201"/>
                <c:pt idx="0">
                  <c:v>0</c:v>
                </c:pt>
                <c:pt idx="1">
                  <c:v>4.7510000000000607E-4</c:v>
                </c:pt>
                <c:pt idx="2">
                  <c:v>8.6890000000000578E-4</c:v>
                </c:pt>
                <c:pt idx="3">
                  <c:v>1.1940000000000284E-3</c:v>
                </c:pt>
                <c:pt idx="4">
                  <c:v>1.4610000000000456E-3</c:v>
                </c:pt>
                <c:pt idx="5">
                  <c:v>1.6781000000000157E-3</c:v>
                </c:pt>
                <c:pt idx="6">
                  <c:v>1.8519999999999648E-3</c:v>
                </c:pt>
                <c:pt idx="7">
                  <c:v>1.9880999999999371E-3</c:v>
                </c:pt>
                <c:pt idx="8">
                  <c:v>2.090199999999931E-3</c:v>
                </c:pt>
                <c:pt idx="9">
                  <c:v>2.1610000000000795E-3</c:v>
                </c:pt>
                <c:pt idx="10">
                  <c:v>2.2039999999998727E-3</c:v>
                </c:pt>
                <c:pt idx="11">
                  <c:v>2.218999999999971E-3</c:v>
                </c:pt>
                <c:pt idx="12">
                  <c:v>2.2079999999999878E-3</c:v>
                </c:pt>
                <c:pt idx="13">
                  <c:v>2.1729999999999805E-3</c:v>
                </c:pt>
                <c:pt idx="14">
                  <c:v>2.1130000000000315E-3</c:v>
                </c:pt>
                <c:pt idx="15">
                  <c:v>2.030999999999894E-3</c:v>
                </c:pt>
                <c:pt idx="16">
                  <c:v>1.927000000000012E-3</c:v>
                </c:pt>
                <c:pt idx="17">
                  <c:v>1.8009999999999415E-3</c:v>
                </c:pt>
                <c:pt idx="18">
                  <c:v>1.6570000000000196E-3</c:v>
                </c:pt>
                <c:pt idx="19">
                  <c:v>1.4939999999998843E-3</c:v>
                </c:pt>
                <c:pt idx="20">
                  <c:v>1.3180000000001524E-3</c:v>
                </c:pt>
                <c:pt idx="21">
                  <c:v>1.1292000000000524E-3</c:v>
                </c:pt>
                <c:pt idx="22">
                  <c:v>9.3110000000007354E-4</c:v>
                </c:pt>
                <c:pt idx="23">
                  <c:v>7.2689999999997479E-4</c:v>
                </c:pt>
                <c:pt idx="24">
                  <c:v>5.2030000000002907E-4</c:v>
                </c:pt>
                <c:pt idx="25">
                  <c:v>3.1470000000000109E-4</c:v>
                </c:pt>
                <c:pt idx="26">
                  <c:v>1.1390000000000011E-4</c:v>
                </c:pt>
                <c:pt idx="27">
                  <c:v>7.8699999999987114E-5</c:v>
                </c:pt>
                <c:pt idx="28">
                  <c:v>2.5960000000002648E-4</c:v>
                </c:pt>
                <c:pt idx="29">
                  <c:v>4.2580000000003171E-4</c:v>
                </c:pt>
                <c:pt idx="30">
                  <c:v>5.7419999999996918E-4</c:v>
                </c:pt>
                <c:pt idx="31">
                  <c:v>7.0280000000000342E-4</c:v>
                </c:pt>
                <c:pt idx="32">
                  <c:v>8.0950000000001854E-4</c:v>
                </c:pt>
                <c:pt idx="33">
                  <c:v>8.9300000000003266E-4</c:v>
                </c:pt>
                <c:pt idx="34">
                  <c:v>9.5279999999997589E-4</c:v>
                </c:pt>
                <c:pt idx="35">
                  <c:v>9.88299999999942E-4</c:v>
                </c:pt>
                <c:pt idx="36">
                  <c:v>1.0002000000000066E-3</c:v>
                </c:pt>
                <c:pt idx="37">
                  <c:v>9.8949999999997651E-4</c:v>
                </c:pt>
                <c:pt idx="38">
                  <c:v>9.5770000000000577E-4</c:v>
                </c:pt>
                <c:pt idx="39">
                  <c:v>9.0680000000004091E-4</c:v>
                </c:pt>
                <c:pt idx="40">
                  <c:v>8.391999999999844E-4</c:v>
                </c:pt>
                <c:pt idx="41">
                  <c:v>7.5800000000003642E-4</c:v>
                </c:pt>
                <c:pt idx="42">
                  <c:v>6.6599999999999993E-4</c:v>
                </c:pt>
                <c:pt idx="43">
                  <c:v>5.6660000000002819E-4</c:v>
                </c:pt>
                <c:pt idx="44">
                  <c:v>4.6309999999999407E-4</c:v>
                </c:pt>
                <c:pt idx="45">
                  <c:v>3.5889999999999533E-4</c:v>
                </c:pt>
                <c:pt idx="46">
                  <c:v>2.575000000000216E-4</c:v>
                </c:pt>
                <c:pt idx="47">
                  <c:v>1.6189999999999261E-4</c:v>
                </c:pt>
                <c:pt idx="48">
                  <c:v>7.4900000000044376E-5</c:v>
                </c:pt>
                <c:pt idx="49">
                  <c:v>6.000000000172534E-7</c:v>
                </c:pt>
                <c:pt idx="50">
                  <c:v>6.2500000000020872E-5</c:v>
                </c:pt>
                <c:pt idx="51">
                  <c:v>1.0889999999996736E-4</c:v>
                </c:pt>
                <c:pt idx="52">
                  <c:v>1.3830000000003562E-4</c:v>
                </c:pt>
                <c:pt idx="53">
                  <c:v>1.5019999999998923E-4</c:v>
                </c:pt>
                <c:pt idx="54">
                  <c:v>1.4380000000002724E-4</c:v>
                </c:pt>
                <c:pt idx="55">
                  <c:v>1.1919999999998598E-4</c:v>
                </c:pt>
                <c:pt idx="56">
                  <c:v>7.7300000000002367E-5</c:v>
                </c:pt>
                <c:pt idx="57">
                  <c:v>1.9000000000019002E-5</c:v>
                </c:pt>
                <c:pt idx="58">
                  <c:v>5.430000000000712E-5</c:v>
                </c:pt>
                <c:pt idx="59">
                  <c:v>1.4080000000002424E-4</c:v>
                </c:pt>
                <c:pt idx="60">
                  <c:v>2.380999999999911E-4</c:v>
                </c:pt>
                <c:pt idx="61">
                  <c:v>3.4370000000000234E-4</c:v>
                </c:pt>
                <c:pt idx="62">
                  <c:v>4.5519999999998895E-4</c:v>
                </c:pt>
                <c:pt idx="63">
                  <c:v>5.6959999999998956E-4</c:v>
                </c:pt>
                <c:pt idx="64">
                  <c:v>6.8419999999999592E-4</c:v>
                </c:pt>
                <c:pt idx="65">
                  <c:v>7.9616000000000409E-4</c:v>
                </c:pt>
                <c:pt idx="66">
                  <c:v>9.0271000000000101E-4</c:v>
                </c:pt>
                <c:pt idx="67">
                  <c:v>1.0013100000000053E-3</c:v>
                </c:pt>
                <c:pt idx="68">
                  <c:v>1.0896099999999978E-3</c:v>
                </c:pt>
                <c:pt idx="69">
                  <c:v>1.165529999999998E-3</c:v>
                </c:pt>
                <c:pt idx="70">
                  <c:v>1.2273300000000022E-3</c:v>
                </c:pt>
                <c:pt idx="71">
                  <c:v>1.2736000000000015E-3</c:v>
                </c:pt>
                <c:pt idx="72">
                  <c:v>1.303312E-3</c:v>
                </c:pt>
                <c:pt idx="73">
                  <c:v>1.3158480000000001E-3</c:v>
                </c:pt>
                <c:pt idx="74">
                  <c:v>1.3109849999999998E-3</c:v>
                </c:pt>
                <c:pt idx="75">
                  <c:v>1.2888979999999993E-3</c:v>
                </c:pt>
                <c:pt idx="76">
                  <c:v>1.2501470000000001E-3</c:v>
                </c:pt>
                <c:pt idx="77">
                  <c:v>1.1956599999999994E-3</c:v>
                </c:pt>
                <c:pt idx="78">
                  <c:v>1.1266799999999997E-3</c:v>
                </c:pt>
                <c:pt idx="79">
                  <c:v>1.0447600000000005E-3</c:v>
                </c:pt>
                <c:pt idx="80">
                  <c:v>9.5167999999999989E-4</c:v>
                </c:pt>
                <c:pt idx="81">
                  <c:v>8.4943699999999976E-4</c:v>
                </c:pt>
                <c:pt idx="82">
                  <c:v>7.4018100000000035E-4</c:v>
                </c:pt>
                <c:pt idx="83">
                  <c:v>6.2614799999999998E-4</c:v>
                </c:pt>
                <c:pt idx="84">
                  <c:v>5.0961980000000006E-4</c:v>
                </c:pt>
                <c:pt idx="85">
                  <c:v>3.9287600000000034E-4</c:v>
                </c:pt>
                <c:pt idx="86">
                  <c:v>2.7813200000000038E-4</c:v>
                </c:pt>
                <c:pt idx="87">
                  <c:v>1.6750999999999919E-4</c:v>
                </c:pt>
                <c:pt idx="88">
                  <c:v>6.2959999999999058E-5</c:v>
                </c:pt>
                <c:pt idx="89">
                  <c:v>3.3720000000000971E-5</c:v>
                </c:pt>
                <c:pt idx="90">
                  <c:v>1.2096999999999802E-4</c:v>
                </c:pt>
                <c:pt idx="91">
                  <c:v>1.9749000000000155E-4</c:v>
                </c:pt>
                <c:pt idx="92">
                  <c:v>2.6220999999999883E-4</c:v>
                </c:pt>
                <c:pt idx="93">
                  <c:v>3.1436999999999785E-4</c:v>
                </c:pt>
                <c:pt idx="94">
                  <c:v>3.5349000000000144E-4</c:v>
                </c:pt>
                <c:pt idx="95">
                  <c:v>3.793700000000004E-4</c:v>
                </c:pt>
                <c:pt idx="96">
                  <c:v>3.9213999999999916E-4</c:v>
                </c:pt>
                <c:pt idx="97">
                  <c:v>3.9213999999999916E-4</c:v>
                </c:pt>
                <c:pt idx="98">
                  <c:v>3.8002999999999995E-4</c:v>
                </c:pt>
                <c:pt idx="99">
                  <c:v>3.5665000000000002E-4</c:v>
                </c:pt>
                <c:pt idx="100">
                  <c:v>3.2311999999999966E-4</c:v>
                </c:pt>
                <c:pt idx="101">
                  <c:v>2.8065999999999855E-4</c:v>
                </c:pt>
                <c:pt idx="102">
                  <c:v>2.3070000000000035E-4</c:v>
                </c:pt>
                <c:pt idx="103">
                  <c:v>1.747599999999995E-4</c:v>
                </c:pt>
                <c:pt idx="104">
                  <c:v>1.1443000000000043E-4</c:v>
                </c:pt>
                <c:pt idx="105">
                  <c:v>5.1340000000000413E-5</c:v>
                </c:pt>
                <c:pt idx="106">
                  <c:v>1.28840000000012E-5</c:v>
                </c:pt>
                <c:pt idx="107">
                  <c:v>7.6641000000000556E-5</c:v>
                </c:pt>
                <c:pt idx="108">
                  <c:v>1.3841200000000008E-4</c:v>
                </c:pt>
                <c:pt idx="109">
                  <c:v>1.9677590000000014E-4</c:v>
                </c:pt>
                <c:pt idx="110">
                  <c:v>2.5044300000000015E-4</c:v>
                </c:pt>
                <c:pt idx="111">
                  <c:v>2.9828100000000007E-4</c:v>
                </c:pt>
                <c:pt idx="112">
                  <c:v>3.3932699999999951E-4</c:v>
                </c:pt>
                <c:pt idx="113">
                  <c:v>3.7281399999999996E-4</c:v>
                </c:pt>
                <c:pt idx="114">
                  <c:v>3.9817100000000098E-4</c:v>
                </c:pt>
                <c:pt idx="115">
                  <c:v>4.150400000000002E-4</c:v>
                </c:pt>
                <c:pt idx="116">
                  <c:v>4.2325999999999996E-4</c:v>
                </c:pt>
                <c:pt idx="117">
                  <c:v>4.228699999999988E-4</c:v>
                </c:pt>
                <c:pt idx="118">
                  <c:v>4.1414000000000034E-4</c:v>
                </c:pt>
                <c:pt idx="119">
                  <c:v>3.974800000000004E-4</c:v>
                </c:pt>
                <c:pt idx="120">
                  <c:v>3.7346000000000081E-4</c:v>
                </c:pt>
                <c:pt idx="121">
                  <c:v>3.4286000000000039E-4</c:v>
                </c:pt>
                <c:pt idx="122">
                  <c:v>3.0651899999999989E-4</c:v>
                </c:pt>
                <c:pt idx="123">
                  <c:v>2.6540200000000139E-4</c:v>
                </c:pt>
                <c:pt idx="124">
                  <c:v>2.2055199999999973E-4</c:v>
                </c:pt>
                <c:pt idx="125">
                  <c:v>1.7305800000000024E-4</c:v>
                </c:pt>
                <c:pt idx="126">
                  <c:v>1.240340000000003E-4</c:v>
                </c:pt>
                <c:pt idx="127">
                  <c:v>7.4589000000000339E-5</c:v>
                </c:pt>
                <c:pt idx="128">
                  <c:v>2.5810000000000026E-5</c:v>
                </c:pt>
                <c:pt idx="129">
                  <c:v>2.1271399999999981E-5</c:v>
                </c:pt>
                <c:pt idx="130">
                  <c:v>6.5692000000000007E-5</c:v>
                </c:pt>
                <c:pt idx="131">
                  <c:v>1.0657899999999988E-4</c:v>
                </c:pt>
                <c:pt idx="132">
                  <c:v>1.4316799999999994E-4</c:v>
                </c:pt>
                <c:pt idx="133">
                  <c:v>1.7481100000000041E-4</c:v>
                </c:pt>
                <c:pt idx="134">
                  <c:v>2.0099400000000035E-4</c:v>
                </c:pt>
                <c:pt idx="135">
                  <c:v>2.2133599999999993E-4</c:v>
                </c:pt>
                <c:pt idx="136">
                  <c:v>2.355990000000004E-4</c:v>
                </c:pt>
                <c:pt idx="137">
                  <c:v>2.4368400000000009E-4</c:v>
                </c:pt>
                <c:pt idx="138">
                  <c:v>2.4563199999999997E-4</c:v>
                </c:pt>
                <c:pt idx="139">
                  <c:v>2.4161600000000005E-4</c:v>
                </c:pt>
                <c:pt idx="140">
                  <c:v>2.319319999999998E-4</c:v>
                </c:pt>
                <c:pt idx="141">
                  <c:v>2.169889999999999E-4</c:v>
                </c:pt>
                <c:pt idx="142">
                  <c:v>1.9730100000000042E-4</c:v>
                </c:pt>
                <c:pt idx="143">
                  <c:v>1.7346099999999975E-4</c:v>
                </c:pt>
                <c:pt idx="144">
                  <c:v>1.4613700000000018E-4</c:v>
                </c:pt>
                <c:pt idx="145">
                  <c:v>1.1604599999999986E-4</c:v>
                </c:pt>
                <c:pt idx="146">
                  <c:v>8.3944000000000293E-5</c:v>
                </c:pt>
                <c:pt idx="147">
                  <c:v>5.0600000000000037E-5</c:v>
                </c:pt>
                <c:pt idx="148">
                  <c:v>1.6785999999999971E-5</c:v>
                </c:pt>
                <c:pt idx="149">
                  <c:v>1.6745500000000038E-5</c:v>
                </c:pt>
                <c:pt idx="150">
                  <c:v>4.9273000000000068E-5</c:v>
                </c:pt>
                <c:pt idx="151">
                  <c:v>8.0123999999999994E-5</c:v>
                </c:pt>
                <c:pt idx="152">
                  <c:v>1.0868500000000029E-4</c:v>
                </c:pt>
                <c:pt idx="153">
                  <c:v>1.3441799999999986E-4</c:v>
                </c:pt>
                <c:pt idx="154">
                  <c:v>1.5686000000000042E-4</c:v>
                </c:pt>
                <c:pt idx="155">
                  <c:v>1.7564200000000016E-4</c:v>
                </c:pt>
                <c:pt idx="156">
                  <c:v>1.9048600000000013E-4</c:v>
                </c:pt>
                <c:pt idx="157">
                  <c:v>2.0120800000000046E-4</c:v>
                </c:pt>
                <c:pt idx="158">
                  <c:v>2.0772199999999959E-4</c:v>
                </c:pt>
                <c:pt idx="159">
                  <c:v>2.1003600000000025E-4</c:v>
                </c:pt>
                <c:pt idx="160">
                  <c:v>2.0824899999999976E-4</c:v>
                </c:pt>
                <c:pt idx="161">
                  <c:v>2.0254399999999981E-4</c:v>
                </c:pt>
                <c:pt idx="162">
                  <c:v>1.9318300000000042E-4</c:v>
                </c:pt>
                <c:pt idx="163">
                  <c:v>1.8049799999999942E-4</c:v>
                </c:pt>
                <c:pt idx="164">
                  <c:v>1.6487800000000025E-4</c:v>
                </c:pt>
                <c:pt idx="165">
                  <c:v>1.4676400000000062E-4</c:v>
                </c:pt>
                <c:pt idx="166">
                  <c:v>1.2663100000000031E-4</c:v>
                </c:pt>
                <c:pt idx="167">
                  <c:v>1.0498099999999965E-4</c:v>
                </c:pt>
                <c:pt idx="168">
                  <c:v>8.2330999999999724E-5</c:v>
                </c:pt>
                <c:pt idx="169">
                  <c:v>5.9196999999999982E-5</c:v>
                </c:pt>
                <c:pt idx="170">
                  <c:v>3.6088000000000092E-5</c:v>
                </c:pt>
                <c:pt idx="171">
                  <c:v>1.3490000000000116E-5</c:v>
                </c:pt>
                <c:pt idx="172">
                  <c:v>8.1350000000000432E-6</c:v>
                </c:pt>
                <c:pt idx="173">
                  <c:v>2.8371899999999999E-5</c:v>
                </c:pt>
                <c:pt idx="174">
                  <c:v>4.6845329999999999E-5</c:v>
                </c:pt>
                <c:pt idx="175">
                  <c:v>6.3235100000000007E-5</c:v>
                </c:pt>
                <c:pt idx="176">
                  <c:v>7.727799999999996E-5</c:v>
                </c:pt>
                <c:pt idx="177">
                  <c:v>8.8771999999999983E-5</c:v>
                </c:pt>
                <c:pt idx="178">
                  <c:v>9.7578000000000074E-5</c:v>
                </c:pt>
                <c:pt idx="179">
                  <c:v>1.0361799999999998E-4</c:v>
                </c:pt>
                <c:pt idx="180">
                  <c:v>1.0688199999999998E-4</c:v>
                </c:pt>
                <c:pt idx="181">
                  <c:v>1.0741599999999994E-4</c:v>
                </c:pt>
                <c:pt idx="182">
                  <c:v>1.0532200000000014E-4</c:v>
                </c:pt>
                <c:pt idx="183">
                  <c:v>1.0075900000000018E-4</c:v>
                </c:pt>
                <c:pt idx="184">
                  <c:v>9.3930999999999789E-5</c:v>
                </c:pt>
                <c:pt idx="185">
                  <c:v>8.5082000000000213E-5</c:v>
                </c:pt>
                <c:pt idx="186">
                  <c:v>7.4489999999999973E-5</c:v>
                </c:pt>
                <c:pt idx="187">
                  <c:v>6.2458999999999952E-5</c:v>
                </c:pt>
                <c:pt idx="188">
                  <c:v>4.9315999999999987E-5</c:v>
                </c:pt>
                <c:pt idx="189">
                  <c:v>3.5391999999999976E-5</c:v>
                </c:pt>
                <c:pt idx="190">
                  <c:v>2.1028300000000078E-5</c:v>
                </c:pt>
                <c:pt idx="191">
                  <c:v>6.5571999999999853E-6</c:v>
                </c:pt>
                <c:pt idx="192">
                  <c:v>7.6981000000000136E-6</c:v>
                </c:pt>
                <c:pt idx="193">
                  <c:v>2.1432599999999982E-5</c:v>
                </c:pt>
                <c:pt idx="194">
                  <c:v>3.4364800000000054E-5</c:v>
                </c:pt>
                <c:pt idx="195">
                  <c:v>4.6242500000000003E-5</c:v>
                </c:pt>
                <c:pt idx="196">
                  <c:v>5.6846400000000073E-5</c:v>
                </c:pt>
                <c:pt idx="197">
                  <c:v>6.5993000000000085E-5</c:v>
                </c:pt>
                <c:pt idx="198">
                  <c:v>7.3539999999999977E-5</c:v>
                </c:pt>
                <c:pt idx="199">
                  <c:v>7.9382999999999928E-5</c:v>
                </c:pt>
                <c:pt idx="200">
                  <c:v>8.3462000000000076E-5</c:v>
                </c:pt>
              </c:numCache>
            </c:numRef>
          </c:yVal>
          <c:smooth val="0"/>
        </c:ser>
        <c:ser>
          <c:idx val="2"/>
          <c:order val="2"/>
          <c:tx>
            <c:v>MrF_Err_vz</c:v>
          </c:tx>
          <c:spPr>
            <a:ln w="19050" cap="rnd">
              <a:solidFill>
                <a:schemeClr val="accent3"/>
              </a:solidFill>
              <a:round/>
            </a:ln>
            <a:effectLst/>
          </c:spPr>
          <c:marker>
            <c:symbol val="none"/>
          </c:marker>
          <c:xVal>
            <c:numRef>
              <c:f>TimeSeries!$A$6:$A$206</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TimeSeries!$AI$212:$AI$412</c:f>
              <c:numCache>
                <c:formatCode>General</c:formatCode>
                <c:ptCount val="201"/>
                <c:pt idx="0" formatCode="0.00E+00">
                  <c:v>0</c:v>
                </c:pt>
                <c:pt idx="1">
                  <c:v>4.7510000000000607E-4</c:v>
                </c:pt>
                <c:pt idx="2">
                  <c:v>8.688000000000029E-4</c:v>
                </c:pt>
                <c:pt idx="3">
                  <c:v>1.1936999999999642E-3</c:v>
                </c:pt>
                <c:pt idx="4">
                  <c:v>1.4600999999999642E-3</c:v>
                </c:pt>
                <c:pt idx="5">
                  <c:v>1.6762999999999639E-3</c:v>
                </c:pt>
                <c:pt idx="6">
                  <c:v>1.8489999999999895E-3</c:v>
                </c:pt>
                <c:pt idx="7">
                  <c:v>1.9836999999999216E-3</c:v>
                </c:pt>
                <c:pt idx="8">
                  <c:v>2.084599999999992E-3</c:v>
                </c:pt>
                <c:pt idx="9">
                  <c:v>2.155000000000129E-3</c:v>
                </c:pt>
                <c:pt idx="10">
                  <c:v>2.1970000000000045E-3</c:v>
                </c:pt>
                <c:pt idx="11">
                  <c:v>2.2139999999999382E-3</c:v>
                </c:pt>
                <c:pt idx="12">
                  <c:v>2.2059999999999302E-3</c:v>
                </c:pt>
                <c:pt idx="13">
                  <c:v>2.1740000000001203E-3</c:v>
                </c:pt>
                <c:pt idx="14">
                  <c:v>2.1199999999998997E-3</c:v>
                </c:pt>
                <c:pt idx="15">
                  <c:v>2.0439999999999348E-3</c:v>
                </c:pt>
                <c:pt idx="16">
                  <c:v>1.9480000000000608E-3</c:v>
                </c:pt>
                <c:pt idx="17">
                  <c:v>1.830999999999916E-3</c:v>
                </c:pt>
                <c:pt idx="18">
                  <c:v>1.6970000000000596E-3</c:v>
                </c:pt>
                <c:pt idx="19">
                  <c:v>1.5449999999999076E-3</c:v>
                </c:pt>
                <c:pt idx="20">
                  <c:v>1.3780000000001014E-3</c:v>
                </c:pt>
                <c:pt idx="21">
                  <c:v>1.1992000000000669E-3</c:v>
                </c:pt>
                <c:pt idx="22">
                  <c:v>1.0097000000000023E-3</c:v>
                </c:pt>
                <c:pt idx="23">
                  <c:v>8.1299999999995265E-4</c:v>
                </c:pt>
                <c:pt idx="24">
                  <c:v>6.1220000000006269E-4</c:v>
                </c:pt>
                <c:pt idx="25">
                  <c:v>4.1039999999992194E-4</c:v>
                </c:pt>
                <c:pt idx="26">
                  <c:v>2.1120000000007799E-4</c:v>
                </c:pt>
                <c:pt idx="27">
                  <c:v>1.7900000000015126E-5</c:v>
                </c:pt>
                <c:pt idx="28">
                  <c:v>1.6640000000001098E-4</c:v>
                </c:pt>
                <c:pt idx="29">
                  <c:v>3.3850000000001934E-4</c:v>
                </c:pt>
                <c:pt idx="30">
                  <c:v>4.9560000000004045E-4</c:v>
                </c:pt>
                <c:pt idx="31">
                  <c:v>6.3540000000006369E-4</c:v>
                </c:pt>
                <c:pt idx="32">
                  <c:v>7.5590000000003155E-4</c:v>
                </c:pt>
                <c:pt idx="33">
                  <c:v>8.5530000000000328E-4</c:v>
                </c:pt>
                <c:pt idx="34">
                  <c:v>9.3279999999995589E-4</c:v>
                </c:pt>
                <c:pt idx="35">
                  <c:v>9.8769999999992475E-4</c:v>
                </c:pt>
                <c:pt idx="36">
                  <c:v>1.0198999999999625E-3</c:v>
                </c:pt>
                <c:pt idx="37">
                  <c:v>1.0301999999999811E-3</c:v>
                </c:pt>
                <c:pt idx="38">
                  <c:v>1.0193000000000008E-3</c:v>
                </c:pt>
                <c:pt idx="39">
                  <c:v>9.8880000000001189E-4</c:v>
                </c:pt>
                <c:pt idx="40">
                  <c:v>9.4049999999995526E-4</c:v>
                </c:pt>
                <c:pt idx="41">
                  <c:v>8.768000000000109E-4</c:v>
                </c:pt>
                <c:pt idx="42">
                  <c:v>8.0010000000002579E-4</c:v>
                </c:pt>
                <c:pt idx="43">
                  <c:v>7.1340000000003068E-4</c:v>
                </c:pt>
                <c:pt idx="44">
                  <c:v>6.1959999999999793E-4</c:v>
                </c:pt>
                <c:pt idx="45">
                  <c:v>5.2170000000001382E-4</c:v>
                </c:pt>
                <c:pt idx="46">
                  <c:v>4.2280000000000095E-4</c:v>
                </c:pt>
                <c:pt idx="47">
                  <c:v>3.2609999999999584E-4</c:v>
                </c:pt>
                <c:pt idx="48">
                  <c:v>2.343000000000206E-4</c:v>
                </c:pt>
                <c:pt idx="49">
                  <c:v>1.5029999999999211E-4</c:v>
                </c:pt>
                <c:pt idx="50">
                  <c:v>7.6499999999979362E-5</c:v>
                </c:pt>
                <c:pt idx="51">
                  <c:v>1.5100000000045632E-5</c:v>
                </c:pt>
                <c:pt idx="52">
                  <c:v>3.2000000000032003E-5</c:v>
                </c:pt>
                <c:pt idx="53">
                  <c:v>6.3699999999999868E-5</c:v>
                </c:pt>
                <c:pt idx="54">
                  <c:v>7.8899999999992865E-5</c:v>
                </c:pt>
                <c:pt idx="55">
                  <c:v>7.699999999999374E-5</c:v>
                </c:pt>
                <c:pt idx="56">
                  <c:v>5.819999999998049E-5</c:v>
                </c:pt>
                <c:pt idx="57">
                  <c:v>2.2800000000017251E-5</c:v>
                </c:pt>
                <c:pt idx="58">
                  <c:v>2.8300000000008874E-5</c:v>
                </c:pt>
                <c:pt idx="59">
                  <c:v>9.380000000000499E-5</c:v>
                </c:pt>
                <c:pt idx="60">
                  <c:v>1.7199999999997773E-4</c:v>
                </c:pt>
                <c:pt idx="61">
                  <c:v>2.6090000000000835E-4</c:v>
                </c:pt>
                <c:pt idx="62">
                  <c:v>3.5830000000000584E-4</c:v>
                </c:pt>
                <c:pt idx="63">
                  <c:v>4.6169999999999545E-4</c:v>
                </c:pt>
                <c:pt idx="64">
                  <c:v>5.6849999999999956E-4</c:v>
                </c:pt>
                <c:pt idx="65">
                  <c:v>6.7600000000000993E-4</c:v>
                </c:pt>
                <c:pt idx="66">
                  <c:v>7.814899999999958E-4</c:v>
                </c:pt>
                <c:pt idx="67">
                  <c:v>8.8235000000000396E-4</c:v>
                </c:pt>
                <c:pt idx="68">
                  <c:v>9.7606999999999555E-4</c:v>
                </c:pt>
                <c:pt idx="69">
                  <c:v>1.0603499999999946E-3</c:v>
                </c:pt>
                <c:pt idx="70">
                  <c:v>1.1330899999999998E-3</c:v>
                </c:pt>
                <c:pt idx="71">
                  <c:v>1.1925100000000008E-3</c:v>
                </c:pt>
                <c:pt idx="72">
                  <c:v>1.237124E-3</c:v>
                </c:pt>
                <c:pt idx="73">
                  <c:v>1.2658288000000001E-3</c:v>
                </c:pt>
                <c:pt idx="74">
                  <c:v>1.2778750000000004E-3</c:v>
                </c:pt>
                <c:pt idx="75">
                  <c:v>1.2729039999999992E-3</c:v>
                </c:pt>
                <c:pt idx="76">
                  <c:v>1.2509370000000006E-3</c:v>
                </c:pt>
                <c:pt idx="77">
                  <c:v>1.212379999999999E-3</c:v>
                </c:pt>
                <c:pt idx="78">
                  <c:v>1.1579899999999994E-3</c:v>
                </c:pt>
                <c:pt idx="79">
                  <c:v>1.0888700000000005E-3</c:v>
                </c:pt>
                <c:pt idx="80">
                  <c:v>1.0064099999999992E-3</c:v>
                </c:pt>
                <c:pt idx="81">
                  <c:v>9.12286E-4</c:v>
                </c:pt>
                <c:pt idx="82">
                  <c:v>8.0838400000000053E-4</c:v>
                </c:pt>
                <c:pt idx="83">
                  <c:v>6.9677299999999992E-4</c:v>
                </c:pt>
                <c:pt idx="84">
                  <c:v>5.796499000000001E-4</c:v>
                </c:pt>
                <c:pt idx="85">
                  <c:v>4.5929099999999969E-4</c:v>
                </c:pt>
                <c:pt idx="86">
                  <c:v>3.3799900000000029E-4</c:v>
                </c:pt>
                <c:pt idx="87">
                  <c:v>2.1805999999999909E-4</c:v>
                </c:pt>
                <c:pt idx="88">
                  <c:v>1.0166999999999989E-4</c:v>
                </c:pt>
                <c:pt idx="89">
                  <c:v>9.0699999999999115E-6</c:v>
                </c:pt>
                <c:pt idx="90">
                  <c:v>1.1221999999999968E-4</c:v>
                </c:pt>
                <c:pt idx="91">
                  <c:v>2.0606000000000096E-4</c:v>
                </c:pt>
                <c:pt idx="92">
                  <c:v>2.8906000000000071E-4</c:v>
                </c:pt>
                <c:pt idx="93">
                  <c:v>3.5997999999999933E-4</c:v>
                </c:pt>
                <c:pt idx="94">
                  <c:v>4.1783999999999918E-4</c:v>
                </c:pt>
                <c:pt idx="95">
                  <c:v>4.6196000000000084E-4</c:v>
                </c:pt>
                <c:pt idx="96">
                  <c:v>4.919700000000013E-4</c:v>
                </c:pt>
                <c:pt idx="97">
                  <c:v>5.0776999999999767E-4</c:v>
                </c:pt>
                <c:pt idx="98">
                  <c:v>5.0961000000000062E-4</c:v>
                </c:pt>
                <c:pt idx="99">
                  <c:v>4.9797000000000036E-4</c:v>
                </c:pt>
                <c:pt idx="100">
                  <c:v>4.7365000000000254E-4</c:v>
                </c:pt>
                <c:pt idx="101">
                  <c:v>4.3762999999999788E-4</c:v>
                </c:pt>
                <c:pt idx="102">
                  <c:v>3.9118000000000139E-4</c:v>
                </c:pt>
                <c:pt idx="103">
                  <c:v>3.356899999999996E-4</c:v>
                </c:pt>
                <c:pt idx="104">
                  <c:v>2.7275000000000042E-4</c:v>
                </c:pt>
                <c:pt idx="105">
                  <c:v>2.0403000000000088E-4</c:v>
                </c:pt>
                <c:pt idx="106">
                  <c:v>1.3126799999999862E-4</c:v>
                </c:pt>
                <c:pt idx="107">
                  <c:v>5.6254999999999847E-5</c:v>
                </c:pt>
                <c:pt idx="108">
                  <c:v>1.9242999999999951E-5</c:v>
                </c:pt>
                <c:pt idx="109">
                  <c:v>9.3503300000000091E-5</c:v>
                </c:pt>
                <c:pt idx="110">
                  <c:v>1.6488799999999997E-4</c:v>
                </c:pt>
                <c:pt idx="111">
                  <c:v>2.3187800000000047E-4</c:v>
                </c:pt>
                <c:pt idx="112">
                  <c:v>2.9309500000000016E-4</c:v>
                </c:pt>
                <c:pt idx="113">
                  <c:v>3.4734100000000014E-4</c:v>
                </c:pt>
                <c:pt idx="114">
                  <c:v>3.936060000000012E-4</c:v>
                </c:pt>
                <c:pt idx="115">
                  <c:v>4.3108999999999856E-4</c:v>
                </c:pt>
                <c:pt idx="116">
                  <c:v>4.5921999999999977E-4</c:v>
                </c:pt>
                <c:pt idx="117">
                  <c:v>4.7762999999999972E-4</c:v>
                </c:pt>
                <c:pt idx="118">
                  <c:v>4.8621000000000081E-4</c:v>
                </c:pt>
                <c:pt idx="119">
                  <c:v>4.8505000000000076E-4</c:v>
                </c:pt>
                <c:pt idx="120">
                  <c:v>4.7444000000000132E-4</c:v>
                </c:pt>
                <c:pt idx="121">
                  <c:v>4.5490000000000114E-4</c:v>
                </c:pt>
                <c:pt idx="122">
                  <c:v>4.2712100000000079E-4</c:v>
                </c:pt>
                <c:pt idx="123">
                  <c:v>3.9193500000000124E-4</c:v>
                </c:pt>
                <c:pt idx="124">
                  <c:v>3.5032200000000013E-4</c:v>
                </c:pt>
                <c:pt idx="125">
                  <c:v>3.0337600000000017E-4</c:v>
                </c:pt>
                <c:pt idx="126">
                  <c:v>2.5226999999999975E-4</c:v>
                </c:pt>
                <c:pt idx="127">
                  <c:v>1.9822700000000004E-4</c:v>
                </c:pt>
                <c:pt idx="128">
                  <c:v>1.4250099999999996E-4</c:v>
                </c:pt>
                <c:pt idx="129">
                  <c:v>8.6340600000000005E-5</c:v>
                </c:pt>
                <c:pt idx="130">
                  <c:v>3.0964299999999964E-5</c:v>
                </c:pt>
                <c:pt idx="131">
                  <c:v>2.2463999999999817E-5</c:v>
                </c:pt>
                <c:pt idx="132">
                  <c:v>7.2857999999999864E-5</c:v>
                </c:pt>
                <c:pt idx="133">
                  <c:v>1.1923400000000018E-4</c:v>
                </c:pt>
                <c:pt idx="134">
                  <c:v>1.6072700000000027E-4</c:v>
                </c:pt>
                <c:pt idx="135">
                  <c:v>1.9660100000000024E-4</c:v>
                </c:pt>
                <c:pt idx="136">
                  <c:v>2.2626700000000048E-4</c:v>
                </c:pt>
                <c:pt idx="137">
                  <c:v>2.4928899999999976E-4</c:v>
                </c:pt>
                <c:pt idx="138">
                  <c:v>2.653899999999999E-4</c:v>
                </c:pt>
                <c:pt idx="139">
                  <c:v>2.7444900000000039E-4</c:v>
                </c:pt>
                <c:pt idx="140">
                  <c:v>2.7650199999999965E-4</c:v>
                </c:pt>
                <c:pt idx="141">
                  <c:v>2.717329999999997E-4</c:v>
                </c:pt>
                <c:pt idx="142">
                  <c:v>2.6047099999999997E-4</c:v>
                </c:pt>
                <c:pt idx="143">
                  <c:v>2.4317000000000002E-4</c:v>
                </c:pt>
                <c:pt idx="144">
                  <c:v>2.2040300000000009E-4</c:v>
                </c:pt>
                <c:pt idx="145">
                  <c:v>1.9284100000000002E-4</c:v>
                </c:pt>
                <c:pt idx="146">
                  <c:v>1.6123500000000002E-4</c:v>
                </c:pt>
                <c:pt idx="147">
                  <c:v>1.263989999999997E-4</c:v>
                </c:pt>
                <c:pt idx="148">
                  <c:v>8.9190999999999966E-5</c:v>
                </c:pt>
                <c:pt idx="149">
                  <c:v>5.0487799999999995E-5</c:v>
                </c:pt>
                <c:pt idx="150">
                  <c:v>1.117309999999999E-5</c:v>
                </c:pt>
                <c:pt idx="151">
                  <c:v>2.7888999999999909E-5</c:v>
                </c:pt>
                <c:pt idx="152">
                  <c:v>6.5865999999999928E-5</c:v>
                </c:pt>
                <c:pt idx="153">
                  <c:v>1.0198200000000003E-4</c:v>
                </c:pt>
                <c:pt idx="154">
                  <c:v>1.3552099999999999E-4</c:v>
                </c:pt>
                <c:pt idx="155">
                  <c:v>1.6585200000000019E-4</c:v>
                </c:pt>
                <c:pt idx="156">
                  <c:v>1.9243400000000001E-4</c:v>
                </c:pt>
                <c:pt idx="157">
                  <c:v>2.1482199999999993E-4</c:v>
                </c:pt>
                <c:pt idx="158">
                  <c:v>2.3267899999999953E-4</c:v>
                </c:pt>
                <c:pt idx="159">
                  <c:v>2.457760000000005E-4</c:v>
                </c:pt>
                <c:pt idx="160">
                  <c:v>2.539930000000001E-4</c:v>
                </c:pt>
                <c:pt idx="161">
                  <c:v>2.5731899999999978E-4</c:v>
                </c:pt>
                <c:pt idx="162">
                  <c:v>2.5584700000000002E-4</c:v>
                </c:pt>
                <c:pt idx="163">
                  <c:v>2.4977199999999967E-4</c:v>
                </c:pt>
                <c:pt idx="164">
                  <c:v>2.3937800000000016E-4</c:v>
                </c:pt>
                <c:pt idx="165">
                  <c:v>2.2502899999999985E-4</c:v>
                </c:pt>
                <c:pt idx="166">
                  <c:v>2.0716400000000013E-4</c:v>
                </c:pt>
                <c:pt idx="167">
                  <c:v>1.8627599999999998E-4</c:v>
                </c:pt>
                <c:pt idx="168">
                  <c:v>1.6291000000000005E-4</c:v>
                </c:pt>
                <c:pt idx="169">
                  <c:v>1.3763999999999964E-4</c:v>
                </c:pt>
                <c:pt idx="170">
                  <c:v>1.1106099999999997E-4</c:v>
                </c:pt>
                <c:pt idx="171">
                  <c:v>8.377199999999997E-5</c:v>
                </c:pt>
                <c:pt idx="172">
                  <c:v>5.6366999999999876E-5</c:v>
                </c:pt>
                <c:pt idx="173">
                  <c:v>2.9418299999999908E-5</c:v>
                </c:pt>
                <c:pt idx="174">
                  <c:v>3.4692599999999946E-6</c:v>
                </c:pt>
                <c:pt idx="175">
                  <c:v>2.0979700000000039E-5</c:v>
                </c:pt>
                <c:pt idx="176">
                  <c:v>4.3478799999999954E-5</c:v>
                </c:pt>
                <c:pt idx="177">
                  <c:v>6.3635999999999944E-5</c:v>
                </c:pt>
                <c:pt idx="178">
                  <c:v>8.1127000000000065E-5</c:v>
                </c:pt>
                <c:pt idx="179">
                  <c:v>9.5690000000000055E-5</c:v>
                </c:pt>
                <c:pt idx="180">
                  <c:v>1.0714300000000008E-4</c:v>
                </c:pt>
                <c:pt idx="181">
                  <c:v>1.1537300000000021E-4</c:v>
                </c:pt>
                <c:pt idx="182">
                  <c:v>1.2034000000000003E-4</c:v>
                </c:pt>
                <c:pt idx="183">
                  <c:v>1.2207699999999995E-4</c:v>
                </c:pt>
                <c:pt idx="184">
                  <c:v>1.2068499999999972E-4</c:v>
                </c:pt>
                <c:pt idx="185">
                  <c:v>1.1632300000000021E-4</c:v>
                </c:pt>
                <c:pt idx="186">
                  <c:v>1.0921499999999996E-4</c:v>
                </c:pt>
                <c:pt idx="187">
                  <c:v>9.9626999999999919E-5</c:v>
                </c:pt>
                <c:pt idx="188">
                  <c:v>8.7873000000000031E-5</c:v>
                </c:pt>
                <c:pt idx="189">
                  <c:v>7.4298999999999893E-5</c:v>
                </c:pt>
                <c:pt idx="190">
                  <c:v>5.9276600000000021E-5</c:v>
                </c:pt>
                <c:pt idx="191">
                  <c:v>4.3193299999999958E-5</c:v>
                </c:pt>
                <c:pt idx="192">
                  <c:v>2.6444599999999994E-5</c:v>
                </c:pt>
                <c:pt idx="193">
                  <c:v>9.4242000000000241E-6</c:v>
                </c:pt>
                <c:pt idx="194">
                  <c:v>7.4839000000000047E-6</c:v>
                </c:pt>
                <c:pt idx="195">
                  <c:v>2.3913600000000069E-5</c:v>
                </c:pt>
                <c:pt idx="196">
                  <c:v>3.9523399999999995E-5</c:v>
                </c:pt>
                <c:pt idx="197">
                  <c:v>5.4003000000000167E-5</c:v>
                </c:pt>
                <c:pt idx="198">
                  <c:v>6.7079999999999961E-5</c:v>
                </c:pt>
                <c:pt idx="199">
                  <c:v>7.8521000000000016E-5</c:v>
                </c:pt>
                <c:pt idx="200">
                  <c:v>8.8139000000000099E-5</c:v>
                </c:pt>
              </c:numCache>
            </c:numRef>
          </c:yVal>
          <c:smooth val="0"/>
        </c:ser>
        <c:dLbls>
          <c:showLegendKey val="0"/>
          <c:showVal val="0"/>
          <c:showCatName val="0"/>
          <c:showSerName val="0"/>
          <c:showPercent val="0"/>
          <c:showBubbleSize val="0"/>
        </c:dLbls>
        <c:axId val="756549120"/>
        <c:axId val="756556736"/>
      </c:scatterChart>
      <c:valAx>
        <c:axId val="756549120"/>
        <c:scaling>
          <c:orientation val="minMax"/>
        </c:scaling>
        <c:delete val="0"/>
        <c:axPos val="b"/>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56556736"/>
        <c:crosses val="autoZero"/>
        <c:crossBetween val="midCat"/>
      </c:valAx>
      <c:valAx>
        <c:axId val="756556736"/>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565491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v>MrI_Err_roll</c:v>
          </c:tx>
          <c:spPr>
            <a:ln w="19050" cap="rnd">
              <a:solidFill>
                <a:schemeClr val="accent2"/>
              </a:solidFill>
              <a:round/>
            </a:ln>
            <a:effectLst/>
          </c:spPr>
          <c:marker>
            <c:symbol val="none"/>
          </c:marker>
          <c:xVal>
            <c:numRef>
              <c:f>TimeSeries!$A$6:$A$206</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TimeSeries!$H$212:$H$412</c:f>
              <c:numCache>
                <c:formatCode>0.00E+00</c:formatCode>
                <c:ptCount val="201"/>
                <c:pt idx="0">
                  <c:v>0</c:v>
                </c:pt>
                <c:pt idx="1">
                  <c:v>9.3744539999999999E-4</c:v>
                </c:pt>
                <c:pt idx="2">
                  <c:v>2.0073809999999999E-3</c:v>
                </c:pt>
                <c:pt idx="3">
                  <c:v>2.6698E-3</c:v>
                </c:pt>
                <c:pt idx="4">
                  <c:v>2.9780499999999994E-3</c:v>
                </c:pt>
                <c:pt idx="5">
                  <c:v>3.0163799999999991E-3</c:v>
                </c:pt>
                <c:pt idx="6">
                  <c:v>2.8478300000000026E-3</c:v>
                </c:pt>
                <c:pt idx="7">
                  <c:v>2.515430000000006E-3</c:v>
                </c:pt>
                <c:pt idx="8">
                  <c:v>2.0473499999999895E-3</c:v>
                </c:pt>
                <c:pt idx="9">
                  <c:v>1.4614400000000083E-3</c:v>
                </c:pt>
                <c:pt idx="10">
                  <c:v>7.686100000000029E-4</c:v>
                </c:pt>
                <c:pt idx="11">
                  <c:v>2.4400000000007749E-5</c:v>
                </c:pt>
                <c:pt idx="12">
                  <c:v>9.1330000000000577E-4</c:v>
                </c:pt>
                <c:pt idx="13">
                  <c:v>1.8942999999999877E-3</c:v>
                </c:pt>
                <c:pt idx="14">
                  <c:v>2.9628000000000154E-3</c:v>
                </c:pt>
                <c:pt idx="15">
                  <c:v>4.1127999999999998E-3</c:v>
                </c:pt>
                <c:pt idx="16">
                  <c:v>5.335300000000015E-3</c:v>
                </c:pt>
                <c:pt idx="17">
                  <c:v>6.6183999999999965E-3</c:v>
                </c:pt>
                <c:pt idx="18">
                  <c:v>7.9465999999999981E-3</c:v>
                </c:pt>
                <c:pt idx="19">
                  <c:v>9.3010000000000037E-3</c:v>
                </c:pt>
                <c:pt idx="20">
                  <c:v>1.0658799999999996E-2</c:v>
                </c:pt>
                <c:pt idx="21">
                  <c:v>1.1995099999999981E-2</c:v>
                </c:pt>
                <c:pt idx="22">
                  <c:v>1.3283000000000017E-2</c:v>
                </c:pt>
                <c:pt idx="23">
                  <c:v>1.4494900000000005E-2</c:v>
                </c:pt>
                <c:pt idx="24">
                  <c:v>1.5603900000000004E-2</c:v>
                </c:pt>
                <c:pt idx="25">
                  <c:v>1.6585099999999992E-2</c:v>
                </c:pt>
                <c:pt idx="26">
                  <c:v>1.7416899999999985E-2</c:v>
                </c:pt>
                <c:pt idx="27">
                  <c:v>1.8081199999999992E-2</c:v>
                </c:pt>
                <c:pt idx="28">
                  <c:v>1.8564900000000023E-2</c:v>
                </c:pt>
                <c:pt idx="29">
                  <c:v>1.8859600000000004E-2</c:v>
                </c:pt>
                <c:pt idx="30">
                  <c:v>1.8961999999999979E-2</c:v>
                </c:pt>
                <c:pt idx="31">
                  <c:v>1.8872600000000017E-2</c:v>
                </c:pt>
                <c:pt idx="32">
                  <c:v>1.85969E-2</c:v>
                </c:pt>
                <c:pt idx="33">
                  <c:v>1.8142600000000009E-2</c:v>
                </c:pt>
                <c:pt idx="34">
                  <c:v>1.7520900000000006E-2</c:v>
                </c:pt>
                <c:pt idx="35">
                  <c:v>1.6744199999999987E-2</c:v>
                </c:pt>
                <c:pt idx="36">
                  <c:v>1.5826019999999996E-2</c:v>
                </c:pt>
                <c:pt idx="37">
                  <c:v>1.478053E-2</c:v>
                </c:pt>
                <c:pt idx="38">
                  <c:v>1.362178E-2</c:v>
                </c:pt>
                <c:pt idx="39">
                  <c:v>1.2363190000000003E-2</c:v>
                </c:pt>
                <c:pt idx="40">
                  <c:v>1.1017330000000006E-2</c:v>
                </c:pt>
                <c:pt idx="41">
                  <c:v>9.5957100000000004E-3</c:v>
                </c:pt>
                <c:pt idx="42">
                  <c:v>8.1085800000000006E-3</c:v>
                </c:pt>
                <c:pt idx="43">
                  <c:v>6.5649650000000007E-3</c:v>
                </c:pt>
                <c:pt idx="44">
                  <c:v>4.9726300000000022E-3</c:v>
                </c:pt>
                <c:pt idx="45">
                  <c:v>3.338279999999999E-3</c:v>
                </c:pt>
                <c:pt idx="46">
                  <c:v>1.6676800000000047E-3</c:v>
                </c:pt>
                <c:pt idx="47">
                  <c:v>3.4080000000005772E-5</c:v>
                </c:pt>
                <c:pt idx="48">
                  <c:v>1.7622699999999963E-3</c:v>
                </c:pt>
                <c:pt idx="49">
                  <c:v>3.512299999999996E-3</c:v>
                </c:pt>
                <c:pt idx="50">
                  <c:v>5.278999999999992E-3</c:v>
                </c:pt>
                <c:pt idx="51">
                  <c:v>7.0570999999999828E-3</c:v>
                </c:pt>
                <c:pt idx="52">
                  <c:v>8.8400000000000145E-3</c:v>
                </c:pt>
                <c:pt idx="53">
                  <c:v>1.0619899999999988E-2</c:v>
                </c:pt>
                <c:pt idx="54">
                  <c:v>1.2387499999999996E-2</c:v>
                </c:pt>
                <c:pt idx="55">
                  <c:v>1.4132300000000014E-2</c:v>
                </c:pt>
                <c:pt idx="56">
                  <c:v>1.5841799999999989E-2</c:v>
                </c:pt>
                <c:pt idx="57">
                  <c:v>1.7502299999999998E-2</c:v>
                </c:pt>
                <c:pt idx="58">
                  <c:v>1.9098500000000018E-2</c:v>
                </c:pt>
                <c:pt idx="59">
                  <c:v>2.0614300000000002E-2</c:v>
                </c:pt>
                <c:pt idx="60">
                  <c:v>2.2033200000000003E-2</c:v>
                </c:pt>
                <c:pt idx="61">
                  <c:v>2.3338400000000009E-2</c:v>
                </c:pt>
                <c:pt idx="62">
                  <c:v>2.4513899999999977E-2</c:v>
                </c:pt>
                <c:pt idx="63">
                  <c:v>2.5543999999999983E-2</c:v>
                </c:pt>
                <c:pt idx="64">
                  <c:v>2.6415300000000003E-2</c:v>
                </c:pt>
                <c:pt idx="65">
                  <c:v>2.7115799999999995E-2</c:v>
                </c:pt>
                <c:pt idx="66">
                  <c:v>2.7635999999999994E-2</c:v>
                </c:pt>
                <c:pt idx="67">
                  <c:v>2.7968500000000007E-2</c:v>
                </c:pt>
                <c:pt idx="68">
                  <c:v>2.8109300000000004E-2</c:v>
                </c:pt>
                <c:pt idx="69">
                  <c:v>2.8056200000000003E-2</c:v>
                </c:pt>
                <c:pt idx="70">
                  <c:v>2.7810200000000007E-2</c:v>
                </c:pt>
                <c:pt idx="71">
                  <c:v>2.7374300000000018E-2</c:v>
                </c:pt>
                <c:pt idx="72">
                  <c:v>2.6754100000000003E-2</c:v>
                </c:pt>
                <c:pt idx="73">
                  <c:v>2.5956899999999977E-2</c:v>
                </c:pt>
                <c:pt idx="74">
                  <c:v>2.4991700000000006E-2</c:v>
                </c:pt>
                <c:pt idx="75">
                  <c:v>2.3868699999999993E-2</c:v>
                </c:pt>
                <c:pt idx="76">
                  <c:v>2.2599399999999992E-2</c:v>
                </c:pt>
                <c:pt idx="77">
                  <c:v>2.1195799999999987E-2</c:v>
                </c:pt>
                <c:pt idx="78">
                  <c:v>1.9670299999999988E-2</c:v>
                </c:pt>
                <c:pt idx="79">
                  <c:v>1.8035800000000005E-2</c:v>
                </c:pt>
                <c:pt idx="80">
                  <c:v>1.6304949999999999E-2</c:v>
                </c:pt>
                <c:pt idx="81">
                  <c:v>1.4490329999999996E-2</c:v>
                </c:pt>
                <c:pt idx="82">
                  <c:v>1.2604190000000001E-2</c:v>
                </c:pt>
                <c:pt idx="83">
                  <c:v>1.0658380000000009E-2</c:v>
                </c:pt>
                <c:pt idx="84">
                  <c:v>8.6643299999999979E-3</c:v>
                </c:pt>
                <c:pt idx="85">
                  <c:v>6.6329800000000036E-3</c:v>
                </c:pt>
                <c:pt idx="86">
                  <c:v>4.5747900000000022E-3</c:v>
                </c:pt>
                <c:pt idx="87">
                  <c:v>2.4997700000000019E-3</c:v>
                </c:pt>
                <c:pt idx="88">
                  <c:v>4.1752999999999929E-4</c:v>
                </c:pt>
                <c:pt idx="89">
                  <c:v>1.6626182000000001E-3</c:v>
                </c:pt>
                <c:pt idx="90">
                  <c:v>3.7316390000000001E-3</c:v>
                </c:pt>
                <c:pt idx="91">
                  <c:v>5.7806200000000002E-3</c:v>
                </c:pt>
                <c:pt idx="92">
                  <c:v>7.8007499999999987E-3</c:v>
                </c:pt>
                <c:pt idx="93">
                  <c:v>9.783160000000006E-3</c:v>
                </c:pt>
                <c:pt idx="94">
                  <c:v>1.1718930000000002E-2</c:v>
                </c:pt>
                <c:pt idx="95">
                  <c:v>1.3598970000000002E-2</c:v>
                </c:pt>
                <c:pt idx="96">
                  <c:v>1.5414050000000006E-2</c:v>
                </c:pt>
                <c:pt idx="97">
                  <c:v>1.715475000000001E-2</c:v>
                </c:pt>
                <c:pt idx="98">
                  <c:v>1.8811510000000004E-2</c:v>
                </c:pt>
                <c:pt idx="99">
                  <c:v>2.0374710000000004E-2</c:v>
                </c:pt>
                <c:pt idx="100">
                  <c:v>2.1834740000000005E-2</c:v>
                </c:pt>
                <c:pt idx="101">
                  <c:v>2.3182049999999996E-2</c:v>
                </c:pt>
                <c:pt idx="102">
                  <c:v>2.4407590000000007E-2</c:v>
                </c:pt>
                <c:pt idx="103">
                  <c:v>2.5502529999999995E-2</c:v>
                </c:pt>
                <c:pt idx="104">
                  <c:v>2.6458689999999993E-2</c:v>
                </c:pt>
                <c:pt idx="105">
                  <c:v>2.7268669999999995E-2</c:v>
                </c:pt>
                <c:pt idx="106">
                  <c:v>2.7926269999999989E-2</c:v>
                </c:pt>
                <c:pt idx="107">
                  <c:v>2.8426019999999996E-2</c:v>
                </c:pt>
                <c:pt idx="108">
                  <c:v>2.8764029999999996E-2</c:v>
                </c:pt>
                <c:pt idx="109">
                  <c:v>2.8937470000000007E-2</c:v>
                </c:pt>
                <c:pt idx="110">
                  <c:v>2.894505E-2</c:v>
                </c:pt>
                <c:pt idx="111">
                  <c:v>2.8786890000000009E-2</c:v>
                </c:pt>
                <c:pt idx="112">
                  <c:v>2.8464639999999999E-2</c:v>
                </c:pt>
                <c:pt idx="113">
                  <c:v>2.7981199999999998E-2</c:v>
                </c:pt>
                <c:pt idx="114">
                  <c:v>2.7340799999999998E-2</c:v>
                </c:pt>
                <c:pt idx="115">
                  <c:v>2.6549119999999996E-2</c:v>
                </c:pt>
                <c:pt idx="116">
                  <c:v>2.5612480000000007E-2</c:v>
                </c:pt>
                <c:pt idx="117">
                  <c:v>2.4538770000000001E-2</c:v>
                </c:pt>
                <c:pt idx="118">
                  <c:v>2.333629000000001E-2</c:v>
                </c:pt>
                <c:pt idx="119">
                  <c:v>2.2014209999999992E-2</c:v>
                </c:pt>
                <c:pt idx="120">
                  <c:v>2.0582260000000005E-2</c:v>
                </c:pt>
                <c:pt idx="121">
                  <c:v>1.9050540000000005E-2</c:v>
                </c:pt>
                <c:pt idx="122">
                  <c:v>1.7429470000000002E-2</c:v>
                </c:pt>
                <c:pt idx="123">
                  <c:v>1.572962E-2</c:v>
                </c:pt>
                <c:pt idx="124">
                  <c:v>1.3961689999999999E-2</c:v>
                </c:pt>
                <c:pt idx="125">
                  <c:v>1.2136319999999999E-2</c:v>
                </c:pt>
                <c:pt idx="126">
                  <c:v>1.0264090000000003E-2</c:v>
                </c:pt>
                <c:pt idx="127">
                  <c:v>8.3554500000000004E-3</c:v>
                </c:pt>
                <c:pt idx="128">
                  <c:v>6.4207200000000013E-3</c:v>
                </c:pt>
                <c:pt idx="129">
                  <c:v>4.4699580000000004E-3</c:v>
                </c:pt>
                <c:pt idx="130">
                  <c:v>2.5130719999999999E-3</c:v>
                </c:pt>
                <c:pt idx="131">
                  <c:v>5.5975400000000041E-4</c:v>
                </c:pt>
                <c:pt idx="132">
                  <c:v>1.3805180000000007E-3</c:v>
                </c:pt>
                <c:pt idx="133">
                  <c:v>3.2984599999999996E-3</c:v>
                </c:pt>
                <c:pt idx="134">
                  <c:v>5.1849700000000006E-3</c:v>
                </c:pt>
                <c:pt idx="135">
                  <c:v>7.0311499999999999E-3</c:v>
                </c:pt>
                <c:pt idx="136">
                  <c:v>8.8282700000000026E-3</c:v>
                </c:pt>
                <c:pt idx="137">
                  <c:v>1.0567770000000004E-2</c:v>
                </c:pt>
                <c:pt idx="138">
                  <c:v>1.224132E-2</c:v>
                </c:pt>
                <c:pt idx="139">
                  <c:v>1.3840779999999997E-2</c:v>
                </c:pt>
                <c:pt idx="140">
                  <c:v>1.535827E-2</c:v>
                </c:pt>
                <c:pt idx="141">
                  <c:v>1.6786179999999991E-2</c:v>
                </c:pt>
                <c:pt idx="142">
                  <c:v>1.8117269999999998E-2</c:v>
                </c:pt>
                <c:pt idx="143">
                  <c:v>1.9344640000000003E-2</c:v>
                </c:pt>
                <c:pt idx="144">
                  <c:v>2.0461890000000003E-2</c:v>
                </c:pt>
                <c:pt idx="145">
                  <c:v>2.1463119999999995E-2</c:v>
                </c:pt>
                <c:pt idx="146">
                  <c:v>2.234303E-2</c:v>
                </c:pt>
                <c:pt idx="147">
                  <c:v>2.3096969999999994E-2</c:v>
                </c:pt>
                <c:pt idx="148">
                  <c:v>2.3721010000000008E-2</c:v>
                </c:pt>
                <c:pt idx="149">
                  <c:v>2.4211999999999997E-2</c:v>
                </c:pt>
                <c:pt idx="150">
                  <c:v>2.4567609999999997E-2</c:v>
                </c:pt>
                <c:pt idx="151">
                  <c:v>2.47864E-2</c:v>
                </c:pt>
                <c:pt idx="152">
                  <c:v>2.4867790000000001E-2</c:v>
                </c:pt>
                <c:pt idx="153">
                  <c:v>2.4812139999999996E-2</c:v>
                </c:pt>
                <c:pt idx="154">
                  <c:v>2.4620659999999996E-2</c:v>
                </c:pt>
                <c:pt idx="155">
                  <c:v>2.4295499999999998E-2</c:v>
                </c:pt>
                <c:pt idx="156">
                  <c:v>2.3839649999999997E-2</c:v>
                </c:pt>
                <c:pt idx="157">
                  <c:v>2.3256910000000006E-2</c:v>
                </c:pt>
                <c:pt idx="158">
                  <c:v>2.2551880000000003E-2</c:v>
                </c:pt>
                <c:pt idx="159">
                  <c:v>2.1729859999999997E-2</c:v>
                </c:pt>
                <c:pt idx="160">
                  <c:v>2.0796830000000002E-2</c:v>
                </c:pt>
                <c:pt idx="161">
                  <c:v>1.9759319999999997E-2</c:v>
                </c:pt>
                <c:pt idx="162">
                  <c:v>1.8624410000000001E-2</c:v>
                </c:pt>
                <c:pt idx="163">
                  <c:v>1.7399610000000003E-2</c:v>
                </c:pt>
                <c:pt idx="164">
                  <c:v>1.6092809999999999E-2</c:v>
                </c:pt>
                <c:pt idx="165">
                  <c:v>1.4712219999999998E-2</c:v>
                </c:pt>
                <c:pt idx="166">
                  <c:v>1.3266270000000004E-2</c:v>
                </c:pt>
                <c:pt idx="167">
                  <c:v>1.1763589999999997E-2</c:v>
                </c:pt>
                <c:pt idx="168">
                  <c:v>1.021296E-2</c:v>
                </c:pt>
                <c:pt idx="169">
                  <c:v>8.623200000000001E-3</c:v>
                </c:pt>
                <c:pt idx="170">
                  <c:v>7.0031799999999995E-3</c:v>
                </c:pt>
                <c:pt idx="171">
                  <c:v>5.3617639999999998E-3</c:v>
                </c:pt>
                <c:pt idx="172">
                  <c:v>3.7077769999999998E-3</c:v>
                </c:pt>
                <c:pt idx="173">
                  <c:v>2.0499679999999997E-3</c:v>
                </c:pt>
                <c:pt idx="174">
                  <c:v>3.9697523299999998E-4</c:v>
                </c:pt>
                <c:pt idx="175">
                  <c:v>1.2426940000000004E-3</c:v>
                </c:pt>
                <c:pt idx="176">
                  <c:v>2.8606910000000003E-3</c:v>
                </c:pt>
                <c:pt idx="177">
                  <c:v>4.448849999999999E-3</c:v>
                </c:pt>
                <c:pt idx="178">
                  <c:v>5.9992099999999996E-3</c:v>
                </c:pt>
                <c:pt idx="179">
                  <c:v>7.5040599999999999E-3</c:v>
                </c:pt>
                <c:pt idx="180">
                  <c:v>8.9559200000000026E-3</c:v>
                </c:pt>
                <c:pt idx="181">
                  <c:v>1.034765E-2</c:v>
                </c:pt>
                <c:pt idx="182">
                  <c:v>1.1672399999999996E-2</c:v>
                </c:pt>
                <c:pt idx="183">
                  <c:v>1.2923669999999998E-2</c:v>
                </c:pt>
                <c:pt idx="184">
                  <c:v>1.4095360000000001E-2</c:v>
                </c:pt>
                <c:pt idx="185">
                  <c:v>1.5181819999999999E-2</c:v>
                </c:pt>
                <c:pt idx="186">
                  <c:v>1.6177800000000003E-2</c:v>
                </c:pt>
                <c:pt idx="187">
                  <c:v>1.7078579999999996E-2</c:v>
                </c:pt>
                <c:pt idx="188">
                  <c:v>1.7879979999999997E-2</c:v>
                </c:pt>
                <c:pt idx="189">
                  <c:v>1.857835E-2</c:v>
                </c:pt>
                <c:pt idx="190">
                  <c:v>1.9170629999999994E-2</c:v>
                </c:pt>
                <c:pt idx="191">
                  <c:v>1.9654400000000002E-2</c:v>
                </c:pt>
                <c:pt idx="192">
                  <c:v>2.0027820000000002E-2</c:v>
                </c:pt>
                <c:pt idx="193">
                  <c:v>2.0289750000000002E-2</c:v>
                </c:pt>
                <c:pt idx="194">
                  <c:v>2.0439680000000002E-2</c:v>
                </c:pt>
                <c:pt idx="195">
                  <c:v>2.0477760000000005E-2</c:v>
                </c:pt>
                <c:pt idx="196">
                  <c:v>2.0404800000000001E-2</c:v>
                </c:pt>
                <c:pt idx="197">
                  <c:v>2.0222280000000002E-2</c:v>
                </c:pt>
                <c:pt idx="198">
                  <c:v>1.9932290000000005E-2</c:v>
                </c:pt>
                <c:pt idx="199">
                  <c:v>1.9537539999999999E-2</c:v>
                </c:pt>
                <c:pt idx="200">
                  <c:v>1.9041319999999997E-2</c:v>
                </c:pt>
              </c:numCache>
            </c:numRef>
          </c:yVal>
          <c:smooth val="0"/>
        </c:ser>
        <c:ser>
          <c:idx val="0"/>
          <c:order val="1"/>
          <c:tx>
            <c:v>MrB_Err_roll</c:v>
          </c:tx>
          <c:spPr>
            <a:ln w="19050" cap="rnd">
              <a:solidFill>
                <a:schemeClr val="accent1"/>
              </a:solidFill>
              <a:round/>
            </a:ln>
            <a:effectLst/>
          </c:spPr>
          <c:marker>
            <c:symbol val="none"/>
          </c:marker>
          <c:xVal>
            <c:numRef>
              <c:f>TimeSeries!$A$6:$A$206</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TimeSeries!$V$212:$V$412</c:f>
              <c:numCache>
                <c:formatCode>0.00E+00</c:formatCode>
                <c:ptCount val="201"/>
                <c:pt idx="0">
                  <c:v>0</c:v>
                </c:pt>
                <c:pt idx="1">
                  <c:v>6.0598999999999939E-5</c:v>
                </c:pt>
                <c:pt idx="2">
                  <c:v>9.6523000000000268E-5</c:v>
                </c:pt>
                <c:pt idx="3">
                  <c:v>1.1338999999999967E-4</c:v>
                </c:pt>
                <c:pt idx="4">
                  <c:v>1.154299999999997E-4</c:v>
                </c:pt>
                <c:pt idx="5">
                  <c:v>1.0579000000000144E-4</c:v>
                </c:pt>
                <c:pt idx="6">
                  <c:v>8.6830000000003016E-5</c:v>
                </c:pt>
                <c:pt idx="7">
                  <c:v>6.0290000000004507E-5</c:v>
                </c:pt>
                <c:pt idx="8">
                  <c:v>2.7429999999994958E-5</c:v>
                </c:pt>
                <c:pt idx="9">
                  <c:v>1.0779999999988021E-5</c:v>
                </c:pt>
                <c:pt idx="10">
                  <c:v>5.3659999999997043E-5</c:v>
                </c:pt>
                <c:pt idx="11">
                  <c:v>1.0060000000000624E-4</c:v>
                </c:pt>
                <c:pt idx="12">
                  <c:v>1.5110000000000123E-4</c:v>
                </c:pt>
                <c:pt idx="13">
                  <c:v>2.0490000000000785E-4</c:v>
                </c:pt>
                <c:pt idx="14">
                  <c:v>2.6119999999998922E-4</c:v>
                </c:pt>
                <c:pt idx="15">
                  <c:v>3.1979999999998121E-4</c:v>
                </c:pt>
                <c:pt idx="16">
                  <c:v>3.7990000000001634E-4</c:v>
                </c:pt>
                <c:pt idx="17">
                  <c:v>4.4080000000001895E-4</c:v>
                </c:pt>
                <c:pt idx="18">
                  <c:v>5.0159999999999094E-4</c:v>
                </c:pt>
                <c:pt idx="19">
                  <c:v>5.6139999999998969E-4</c:v>
                </c:pt>
                <c:pt idx="20">
                  <c:v>6.1909999999998355E-4</c:v>
                </c:pt>
                <c:pt idx="21">
                  <c:v>6.7349999999999355E-4</c:v>
                </c:pt>
                <c:pt idx="22">
                  <c:v>7.2370000000002155E-4</c:v>
                </c:pt>
                <c:pt idx="23">
                  <c:v>7.6829999999999954E-4</c:v>
                </c:pt>
                <c:pt idx="24">
                  <c:v>8.0630000000000979E-4</c:v>
                </c:pt>
                <c:pt idx="25">
                  <c:v>8.3669999999999578E-4</c:v>
                </c:pt>
                <c:pt idx="26">
                  <c:v>8.5899999999999865E-4</c:v>
                </c:pt>
                <c:pt idx="27">
                  <c:v>8.7249999999999828E-4</c:v>
                </c:pt>
                <c:pt idx="28">
                  <c:v>8.7670000000000803E-4</c:v>
                </c:pt>
                <c:pt idx="29">
                  <c:v>8.7170000000000303E-4</c:v>
                </c:pt>
                <c:pt idx="30">
                  <c:v>8.573999999999804E-4</c:v>
                </c:pt>
                <c:pt idx="31">
                  <c:v>8.3400000000000141E-4</c:v>
                </c:pt>
                <c:pt idx="32">
                  <c:v>8.0199999999999716E-4</c:v>
                </c:pt>
                <c:pt idx="33">
                  <c:v>7.6190000000000979E-4</c:v>
                </c:pt>
                <c:pt idx="34">
                  <c:v>7.1430000000000105E-4</c:v>
                </c:pt>
                <c:pt idx="35">
                  <c:v>6.5999999999999392E-4</c:v>
                </c:pt>
                <c:pt idx="36">
                  <c:v>5.9961999999999516E-4</c:v>
                </c:pt>
                <c:pt idx="37">
                  <c:v>5.340699999999976E-4</c:v>
                </c:pt>
                <c:pt idx="38">
                  <c:v>4.6399000000001134E-4</c:v>
                </c:pt>
                <c:pt idx="39">
                  <c:v>3.9014000000000409E-4</c:v>
                </c:pt>
                <c:pt idx="40">
                  <c:v>3.1321000000000127E-4</c:v>
                </c:pt>
                <c:pt idx="41">
                  <c:v>2.3385000000000072E-4</c:v>
                </c:pt>
                <c:pt idx="42">
                  <c:v>1.5264599999999977E-4</c:v>
                </c:pt>
                <c:pt idx="43">
                  <c:v>7.0139999999999786E-5</c:v>
                </c:pt>
                <c:pt idx="44">
                  <c:v>1.3199999999997936E-5</c:v>
                </c:pt>
                <c:pt idx="45">
                  <c:v>9.6910000000005603E-5</c:v>
                </c:pt>
                <c:pt idx="46">
                  <c:v>1.8060999999999772E-4</c:v>
                </c:pt>
                <c:pt idx="47">
                  <c:v>2.6394000000000417E-4</c:v>
                </c:pt>
                <c:pt idx="48">
                  <c:v>3.4652999999999767E-4</c:v>
                </c:pt>
                <c:pt idx="49">
                  <c:v>4.281000000000007E-4</c:v>
                </c:pt>
                <c:pt idx="50">
                  <c:v>5.0809999999999744E-4</c:v>
                </c:pt>
                <c:pt idx="51">
                  <c:v>5.8639999999998693E-4</c:v>
                </c:pt>
                <c:pt idx="52">
                  <c:v>6.6260000000001318E-4</c:v>
                </c:pt>
                <c:pt idx="53">
                  <c:v>7.3609999999998954E-4</c:v>
                </c:pt>
                <c:pt idx="54">
                  <c:v>8.0650000000001554E-4</c:v>
                </c:pt>
                <c:pt idx="55">
                  <c:v>8.7329999999999353E-4</c:v>
                </c:pt>
                <c:pt idx="56">
                  <c:v>9.3599999999999239E-4</c:v>
                </c:pt>
                <c:pt idx="57">
                  <c:v>9.9399999999999489E-4</c:v>
                </c:pt>
                <c:pt idx="58">
                  <c:v>1.0467000000000115E-3</c:v>
                </c:pt>
                <c:pt idx="59">
                  <c:v>1.0934999999999973E-3</c:v>
                </c:pt>
                <c:pt idx="60">
                  <c:v>1.1338999999999932E-3</c:v>
                </c:pt>
                <c:pt idx="61">
                  <c:v>1.16730000000001E-3</c:v>
                </c:pt>
                <c:pt idx="62">
                  <c:v>1.1934999999999862E-3</c:v>
                </c:pt>
                <c:pt idx="63">
                  <c:v>1.2116000000000071E-3</c:v>
                </c:pt>
                <c:pt idx="64">
                  <c:v>1.2217999999999951E-3</c:v>
                </c:pt>
                <c:pt idx="65">
                  <c:v>1.2234999999999885E-3</c:v>
                </c:pt>
                <c:pt idx="66">
                  <c:v>1.216899999999993E-3</c:v>
                </c:pt>
                <c:pt idx="67">
                  <c:v>1.2018000000000029E-3</c:v>
                </c:pt>
                <c:pt idx="68">
                  <c:v>1.1784000000000239E-3</c:v>
                </c:pt>
                <c:pt idx="69">
                  <c:v>1.1468000000000034E-3</c:v>
                </c:pt>
                <c:pt idx="70">
                  <c:v>1.1074999999999835E-3</c:v>
                </c:pt>
                <c:pt idx="71">
                  <c:v>1.0606999999999978E-3</c:v>
                </c:pt>
                <c:pt idx="72">
                  <c:v>1.0070000000000079E-3</c:v>
                </c:pt>
                <c:pt idx="73">
                  <c:v>9.4669999999999477E-4</c:v>
                </c:pt>
                <c:pt idx="74">
                  <c:v>8.8060000000000915E-4</c:v>
                </c:pt>
                <c:pt idx="75">
                  <c:v>8.0919999999998216E-4</c:v>
                </c:pt>
                <c:pt idx="76">
                  <c:v>7.3309999999998654E-4</c:v>
                </c:pt>
                <c:pt idx="77">
                  <c:v>6.530999999999898E-4</c:v>
                </c:pt>
                <c:pt idx="78">
                  <c:v>5.6959999999998956E-4</c:v>
                </c:pt>
                <c:pt idx="79">
                  <c:v>4.8329999999999207E-4</c:v>
                </c:pt>
                <c:pt idx="80">
                  <c:v>3.9488000000000023E-4</c:v>
                </c:pt>
                <c:pt idx="81">
                  <c:v>3.0492000000000019E-4</c:v>
                </c:pt>
                <c:pt idx="82">
                  <c:v>2.1396999999999389E-4</c:v>
                </c:pt>
                <c:pt idx="83">
                  <c:v>1.226100000000091E-4</c:v>
                </c:pt>
                <c:pt idx="84">
                  <c:v>3.1339999999997759E-5</c:v>
                </c:pt>
                <c:pt idx="85">
                  <c:v>5.9339999999998005E-5</c:v>
                </c:pt>
                <c:pt idx="86">
                  <c:v>1.4894999999999492E-4</c:v>
                </c:pt>
                <c:pt idx="87">
                  <c:v>2.3706000000000074E-4</c:v>
                </c:pt>
                <c:pt idx="88">
                  <c:v>3.2324000000000068E-4</c:v>
                </c:pt>
                <c:pt idx="89">
                  <c:v>4.0708789999999997E-4</c:v>
                </c:pt>
                <c:pt idx="90">
                  <c:v>4.8823500000000006E-4</c:v>
                </c:pt>
                <c:pt idx="91">
                  <c:v>5.6631000000000042E-4</c:v>
                </c:pt>
                <c:pt idx="92">
                  <c:v>6.4097000000000112E-4</c:v>
                </c:pt>
                <c:pt idx="93">
                  <c:v>7.1187000000000333E-4</c:v>
                </c:pt>
                <c:pt idx="94">
                  <c:v>7.7868000000000381E-4</c:v>
                </c:pt>
                <c:pt idx="95">
                  <c:v>8.4109000000000267E-4</c:v>
                </c:pt>
                <c:pt idx="96">
                  <c:v>8.9878999999999654E-4</c:v>
                </c:pt>
                <c:pt idx="97">
                  <c:v>9.515000000000079E-4</c:v>
                </c:pt>
                <c:pt idx="98">
                  <c:v>9.9892000000000036E-4</c:v>
                </c:pt>
                <c:pt idx="99">
                  <c:v>1.0407899999999998E-3</c:v>
                </c:pt>
                <c:pt idx="100">
                  <c:v>1.076889999999997E-3</c:v>
                </c:pt>
                <c:pt idx="101">
                  <c:v>1.1069799999999935E-3</c:v>
                </c:pt>
                <c:pt idx="102">
                  <c:v>1.1308900000000094E-3</c:v>
                </c:pt>
                <c:pt idx="103">
                  <c:v>1.1484699999999987E-3</c:v>
                </c:pt>
                <c:pt idx="104">
                  <c:v>1.1595799999999934E-3</c:v>
                </c:pt>
                <c:pt idx="105">
                  <c:v>1.1641599999999974E-3</c:v>
                </c:pt>
                <c:pt idx="106">
                  <c:v>1.1621899999999935E-3</c:v>
                </c:pt>
                <c:pt idx="107">
                  <c:v>1.1536800000000041E-3</c:v>
                </c:pt>
                <c:pt idx="108">
                  <c:v>1.1386899999999978E-3</c:v>
                </c:pt>
                <c:pt idx="109">
                  <c:v>1.1173600000000117E-3</c:v>
                </c:pt>
                <c:pt idx="110">
                  <c:v>1.08983E-3</c:v>
                </c:pt>
                <c:pt idx="111">
                  <c:v>1.0563400000000028E-3</c:v>
                </c:pt>
                <c:pt idx="112">
                  <c:v>1.0171199999999964E-3</c:v>
                </c:pt>
                <c:pt idx="113">
                  <c:v>9.7247999999999779E-4</c:v>
                </c:pt>
                <c:pt idx="114">
                  <c:v>9.2274999999999996E-4</c:v>
                </c:pt>
                <c:pt idx="115">
                  <c:v>8.6830999999999714E-4</c:v>
                </c:pt>
                <c:pt idx="116">
                  <c:v>8.095500000000061E-4</c:v>
                </c:pt>
                <c:pt idx="117">
                  <c:v>7.4687000000001058E-4</c:v>
                </c:pt>
                <c:pt idx="118">
                  <c:v>6.8073000000000439E-4</c:v>
                </c:pt>
                <c:pt idx="119">
                  <c:v>6.1154999999998849E-4</c:v>
                </c:pt>
                <c:pt idx="120">
                  <c:v>5.3981000000000168E-4</c:v>
                </c:pt>
                <c:pt idx="121">
                  <c:v>4.659499999999997E-4</c:v>
                </c:pt>
                <c:pt idx="122">
                  <c:v>3.9043999999999884E-4</c:v>
                </c:pt>
                <c:pt idx="123">
                  <c:v>3.1372000000000344E-4</c:v>
                </c:pt>
                <c:pt idx="124">
                  <c:v>2.3623999999999867E-4</c:v>
                </c:pt>
                <c:pt idx="125">
                  <c:v>1.5845000000000095E-4</c:v>
                </c:pt>
                <c:pt idx="126">
                  <c:v>8.075000000000096E-5</c:v>
                </c:pt>
                <c:pt idx="127">
                  <c:v>3.5599999999996745E-6</c:v>
                </c:pt>
                <c:pt idx="128">
                  <c:v>7.2700000000000195E-5</c:v>
                </c:pt>
                <c:pt idx="129">
                  <c:v>1.476769999999997E-4</c:v>
                </c:pt>
                <c:pt idx="130">
                  <c:v>2.2098499999999993E-4</c:v>
                </c:pt>
                <c:pt idx="131">
                  <c:v>2.922759999999993E-4</c:v>
                </c:pt>
                <c:pt idx="132">
                  <c:v>3.6121300000000085E-4</c:v>
                </c:pt>
                <c:pt idx="133">
                  <c:v>4.2746999999999924E-4</c:v>
                </c:pt>
                <c:pt idx="134">
                  <c:v>4.9074999999999813E-4</c:v>
                </c:pt>
                <c:pt idx="135">
                  <c:v>5.5075999999999736E-4</c:v>
                </c:pt>
                <c:pt idx="136">
                  <c:v>6.0723000000000027E-4</c:v>
                </c:pt>
                <c:pt idx="137">
                  <c:v>6.5990000000000493E-4</c:v>
                </c:pt>
                <c:pt idx="138">
                  <c:v>7.0854000000000056E-4</c:v>
                </c:pt>
                <c:pt idx="139">
                  <c:v>7.5292999999999888E-4</c:v>
                </c:pt>
                <c:pt idx="140">
                  <c:v>7.9288000000000275E-4</c:v>
                </c:pt>
                <c:pt idx="141">
                  <c:v>8.2818999999999948E-4</c:v>
                </c:pt>
                <c:pt idx="142">
                  <c:v>8.5873000000000199E-4</c:v>
                </c:pt>
                <c:pt idx="143">
                  <c:v>8.8436999999999544E-4</c:v>
                </c:pt>
                <c:pt idx="144">
                  <c:v>9.0497999999999967E-4</c:v>
                </c:pt>
                <c:pt idx="145">
                  <c:v>9.205299999999958E-4</c:v>
                </c:pt>
                <c:pt idx="146">
                  <c:v>9.3092999999999648E-4</c:v>
                </c:pt>
                <c:pt idx="147">
                  <c:v>9.3619000000000341E-4</c:v>
                </c:pt>
                <c:pt idx="148">
                  <c:v>9.3630000000000102E-4</c:v>
                </c:pt>
                <c:pt idx="149">
                  <c:v>9.3130000000000296E-4</c:v>
                </c:pt>
                <c:pt idx="150">
                  <c:v>9.2126999999999487E-4</c:v>
                </c:pt>
                <c:pt idx="151">
                  <c:v>9.0631000000000045E-4</c:v>
                </c:pt>
                <c:pt idx="152">
                  <c:v>8.865400000000051E-4</c:v>
                </c:pt>
                <c:pt idx="153">
                  <c:v>8.6213999999999735E-4</c:v>
                </c:pt>
                <c:pt idx="154">
                  <c:v>8.3327000000000401E-4</c:v>
                </c:pt>
                <c:pt idx="155">
                  <c:v>8.0014999999999947E-4</c:v>
                </c:pt>
                <c:pt idx="156">
                  <c:v>7.6302000000000314E-4</c:v>
                </c:pt>
                <c:pt idx="157">
                  <c:v>7.2213000000000138E-4</c:v>
                </c:pt>
                <c:pt idx="158">
                  <c:v>6.7775999999999947E-4</c:v>
                </c:pt>
                <c:pt idx="159">
                  <c:v>6.3019000000000269E-4</c:v>
                </c:pt>
                <c:pt idx="160">
                  <c:v>5.7974999999999693E-4</c:v>
                </c:pt>
                <c:pt idx="161">
                  <c:v>5.2672999999999609E-4</c:v>
                </c:pt>
                <c:pt idx="162">
                  <c:v>4.7147000000000161E-4</c:v>
                </c:pt>
                <c:pt idx="163">
                  <c:v>4.1430000000000633E-4</c:v>
                </c:pt>
                <c:pt idx="164">
                  <c:v>3.555699999999995E-4</c:v>
                </c:pt>
                <c:pt idx="165">
                  <c:v>2.9561999999999991E-4</c:v>
                </c:pt>
                <c:pt idx="166">
                  <c:v>2.3478000000000041E-4</c:v>
                </c:pt>
                <c:pt idx="167">
                  <c:v>1.7340000000000064E-4</c:v>
                </c:pt>
                <c:pt idx="168">
                  <c:v>1.1181999999999859E-4</c:v>
                </c:pt>
                <c:pt idx="169">
                  <c:v>5.037000000000097E-5</c:v>
                </c:pt>
                <c:pt idx="170">
                  <c:v>1.0630000000001055E-5</c:v>
                </c:pt>
                <c:pt idx="171">
                  <c:v>7.0853999999998668E-5</c:v>
                </c:pt>
                <c:pt idx="172">
                  <c:v>1.2999400000000046E-4</c:v>
                </c:pt>
                <c:pt idx="173">
                  <c:v>1.8775100000000032E-4</c:v>
                </c:pt>
                <c:pt idx="174">
                  <c:v>2.4383759999999999E-4</c:v>
                </c:pt>
                <c:pt idx="175">
                  <c:v>2.9797700000000005E-4</c:v>
                </c:pt>
                <c:pt idx="176">
                  <c:v>3.4990799999999947E-4</c:v>
                </c:pt>
                <c:pt idx="177">
                  <c:v>3.9937999999999953E-4</c:v>
                </c:pt>
                <c:pt idx="178">
                  <c:v>4.4616999999999921E-4</c:v>
                </c:pt>
                <c:pt idx="179">
                  <c:v>4.9004000000000061E-4</c:v>
                </c:pt>
                <c:pt idx="180">
                  <c:v>5.3080000000000141E-4</c:v>
                </c:pt>
                <c:pt idx="181">
                  <c:v>5.6828999999999907E-4</c:v>
                </c:pt>
                <c:pt idx="182">
                  <c:v>6.0231999999999994E-4</c:v>
                </c:pt>
                <c:pt idx="183">
                  <c:v>6.3273999999999969E-4</c:v>
                </c:pt>
                <c:pt idx="184">
                  <c:v>6.5944000000000072E-4</c:v>
                </c:pt>
                <c:pt idx="185">
                  <c:v>6.8232999999999835E-4</c:v>
                </c:pt>
                <c:pt idx="186">
                  <c:v>7.0130000000000192E-4</c:v>
                </c:pt>
                <c:pt idx="187">
                  <c:v>7.1629999999999611E-4</c:v>
                </c:pt>
                <c:pt idx="188">
                  <c:v>7.2730000000000017E-4</c:v>
                </c:pt>
                <c:pt idx="189">
                  <c:v>7.3428000000000382E-4</c:v>
                </c:pt>
                <c:pt idx="190">
                  <c:v>7.3724000000000012E-4</c:v>
                </c:pt>
                <c:pt idx="191">
                  <c:v>7.3621000000000103E-4</c:v>
                </c:pt>
                <c:pt idx="192">
                  <c:v>7.3124999999999579E-4</c:v>
                </c:pt>
                <c:pt idx="193">
                  <c:v>7.2243000000000307E-4</c:v>
                </c:pt>
                <c:pt idx="194">
                  <c:v>7.0984000000000325E-4</c:v>
                </c:pt>
                <c:pt idx="195">
                  <c:v>6.9359000000000087E-4</c:v>
                </c:pt>
                <c:pt idx="196">
                  <c:v>6.7382000000000553E-4</c:v>
                </c:pt>
                <c:pt idx="197">
                  <c:v>6.5069000000000238E-4</c:v>
                </c:pt>
                <c:pt idx="198">
                  <c:v>6.2436000000000436E-4</c:v>
                </c:pt>
                <c:pt idx="199">
                  <c:v>5.9500999999999998E-4</c:v>
                </c:pt>
                <c:pt idx="200">
                  <c:v>5.6284999999999669E-4</c:v>
                </c:pt>
              </c:numCache>
            </c:numRef>
          </c:yVal>
          <c:smooth val="0"/>
        </c:ser>
        <c:ser>
          <c:idx val="2"/>
          <c:order val="2"/>
          <c:tx>
            <c:v>MrF_Err_roll</c:v>
          </c:tx>
          <c:spPr>
            <a:ln w="19050" cap="rnd">
              <a:solidFill>
                <a:schemeClr val="accent3"/>
              </a:solidFill>
              <a:round/>
            </a:ln>
            <a:effectLst/>
          </c:spPr>
          <c:marker>
            <c:symbol val="none"/>
          </c:marker>
          <c:xVal>
            <c:numRef>
              <c:f>TimeSeries!$A$6:$A$206</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TimeSeries!$AJ$212:$AJ$412</c:f>
              <c:numCache>
                <c:formatCode>General</c:formatCode>
                <c:ptCount val="201"/>
                <c:pt idx="0" formatCode="0.00E+00">
                  <c:v>0</c:v>
                </c:pt>
                <c:pt idx="1">
                  <c:v>5.7848000000000101E-5</c:v>
                </c:pt>
                <c:pt idx="2">
                  <c:v>8.7695000000000481E-5</c:v>
                </c:pt>
                <c:pt idx="3">
                  <c:v>9.8510000000001305E-5</c:v>
                </c:pt>
                <c:pt idx="4">
                  <c:v>9.6499999999999364E-5</c:v>
                </c:pt>
                <c:pt idx="5">
                  <c:v>8.5849999999998428E-5</c:v>
                </c:pt>
                <c:pt idx="6">
                  <c:v>6.9230000000003455E-5</c:v>
                </c:pt>
                <c:pt idx="7">
                  <c:v>4.8289999999999444E-5</c:v>
                </c:pt>
                <c:pt idx="8">
                  <c:v>2.387999999999002E-5</c:v>
                </c:pt>
                <c:pt idx="9">
                  <c:v>3.5799999999891474E-6</c:v>
                </c:pt>
                <c:pt idx="10">
                  <c:v>3.4009999999987106E-5</c:v>
                </c:pt>
                <c:pt idx="11">
                  <c:v>6.7399999999995241E-5</c:v>
                </c:pt>
                <c:pt idx="12">
                  <c:v>1.0400000000000686E-4</c:v>
                </c:pt>
                <c:pt idx="13">
                  <c:v>1.4390000000000236E-4</c:v>
                </c:pt>
                <c:pt idx="14">
                  <c:v>1.8689999999998985E-4</c:v>
                </c:pt>
                <c:pt idx="15">
                  <c:v>2.330999999999861E-4</c:v>
                </c:pt>
                <c:pt idx="16">
                  <c:v>2.8200000000000447E-4</c:v>
                </c:pt>
                <c:pt idx="17">
                  <c:v>3.3310000000000284E-4</c:v>
                </c:pt>
                <c:pt idx="18">
                  <c:v>3.8569999999998883E-4</c:v>
                </c:pt>
                <c:pt idx="19">
                  <c:v>4.392000000000007E-4</c:v>
                </c:pt>
                <c:pt idx="20">
                  <c:v>4.9209999999999532E-4</c:v>
                </c:pt>
                <c:pt idx="21">
                  <c:v>5.4360000000000519E-4</c:v>
                </c:pt>
                <c:pt idx="22">
                  <c:v>5.9259999999999868E-4</c:v>
                </c:pt>
                <c:pt idx="23">
                  <c:v>6.3770000000001881E-4</c:v>
                </c:pt>
                <c:pt idx="24">
                  <c:v>6.7800000000001193E-4</c:v>
                </c:pt>
                <c:pt idx="25">
                  <c:v>7.1240000000000192E-4</c:v>
                </c:pt>
                <c:pt idx="26">
                  <c:v>7.4009999999999354E-4</c:v>
                </c:pt>
                <c:pt idx="27">
                  <c:v>7.6070000000000304E-4</c:v>
                </c:pt>
                <c:pt idx="28">
                  <c:v>7.7370000000001604E-4</c:v>
                </c:pt>
                <c:pt idx="29">
                  <c:v>7.7889999999999904E-4</c:v>
                </c:pt>
                <c:pt idx="30">
                  <c:v>7.7639999999998266E-4</c:v>
                </c:pt>
                <c:pt idx="31">
                  <c:v>7.6610000000001954E-4</c:v>
                </c:pt>
                <c:pt idx="32">
                  <c:v>7.4869999999999104E-4</c:v>
                </c:pt>
                <c:pt idx="33">
                  <c:v>7.2440000000001392E-4</c:v>
                </c:pt>
                <c:pt idx="34">
                  <c:v>6.9369999999999155E-4</c:v>
                </c:pt>
                <c:pt idx="35">
                  <c:v>6.5719999999999668E-4</c:v>
                </c:pt>
                <c:pt idx="36">
                  <c:v>6.1541999999999153E-4</c:v>
                </c:pt>
                <c:pt idx="37">
                  <c:v>5.6894999999999862E-4</c:v>
                </c:pt>
                <c:pt idx="38">
                  <c:v>5.1824000000000314E-4</c:v>
                </c:pt>
                <c:pt idx="39">
                  <c:v>4.6378000000000391E-4</c:v>
                </c:pt>
                <c:pt idx="40">
                  <c:v>4.0597000000000549E-4</c:v>
                </c:pt>
                <c:pt idx="41">
                  <c:v>3.4521000000000204E-4</c:v>
                </c:pt>
                <c:pt idx="42">
                  <c:v>2.8178199999999995E-4</c:v>
                </c:pt>
                <c:pt idx="43">
                  <c:v>2.1596000000000115E-4</c:v>
                </c:pt>
                <c:pt idx="44">
                  <c:v>1.4795999999999906E-4</c:v>
                </c:pt>
                <c:pt idx="45">
                  <c:v>7.7979999999998328E-5</c:v>
                </c:pt>
                <c:pt idx="46">
                  <c:v>6.1900000000031374E-6</c:v>
                </c:pt>
                <c:pt idx="47">
                  <c:v>6.7270000000008157E-5</c:v>
                </c:pt>
                <c:pt idx="48">
                  <c:v>1.4219999999999511E-4</c:v>
                </c:pt>
                <c:pt idx="49">
                  <c:v>2.1849999999999647E-4</c:v>
                </c:pt>
                <c:pt idx="50">
                  <c:v>2.9569999999999597E-4</c:v>
                </c:pt>
                <c:pt idx="51">
                  <c:v>3.737999999999797E-4</c:v>
                </c:pt>
                <c:pt idx="52">
                  <c:v>4.523999999999917E-4</c:v>
                </c:pt>
                <c:pt idx="53">
                  <c:v>5.3100000000000369E-4</c:v>
                </c:pt>
                <c:pt idx="54">
                  <c:v>6.0920000000000418E-4</c:v>
                </c:pt>
                <c:pt idx="55">
                  <c:v>6.863000000000008E-4</c:v>
                </c:pt>
                <c:pt idx="56">
                  <c:v>7.6199999999998491E-4</c:v>
                </c:pt>
                <c:pt idx="57">
                  <c:v>8.3539999999998615E-4</c:v>
                </c:pt>
                <c:pt idx="58">
                  <c:v>9.0580000000001215E-4</c:v>
                </c:pt>
                <c:pt idx="59">
                  <c:v>9.7250000000001502E-4</c:v>
                </c:pt>
                <c:pt idx="60">
                  <c:v>1.0345999999999966E-3</c:v>
                </c:pt>
                <c:pt idx="61">
                  <c:v>1.091700000000001E-3</c:v>
                </c:pt>
                <c:pt idx="62">
                  <c:v>1.1429000000000022E-3</c:v>
                </c:pt>
                <c:pt idx="63">
                  <c:v>1.187500000000008E-3</c:v>
                </c:pt>
                <c:pt idx="64">
                  <c:v>1.2250000000000039E-3</c:v>
                </c:pt>
                <c:pt idx="65">
                  <c:v>1.2549000000000032E-3</c:v>
                </c:pt>
                <c:pt idx="66">
                  <c:v>1.2768999999999975E-3</c:v>
                </c:pt>
                <c:pt idx="67">
                  <c:v>1.2906000000000029E-3</c:v>
                </c:pt>
                <c:pt idx="68">
                  <c:v>1.2960000000000194E-3</c:v>
                </c:pt>
                <c:pt idx="69">
                  <c:v>1.2929000000000135E-3</c:v>
                </c:pt>
                <c:pt idx="70">
                  <c:v>1.2813999999999881E-3</c:v>
                </c:pt>
                <c:pt idx="71">
                  <c:v>1.2616000000000016E-3</c:v>
                </c:pt>
                <c:pt idx="72">
                  <c:v>1.2338000000000071E-3</c:v>
                </c:pt>
                <c:pt idx="73">
                  <c:v>1.1981999999999826E-3</c:v>
                </c:pt>
                <c:pt idx="74">
                  <c:v>1.1551999999999951E-3</c:v>
                </c:pt>
                <c:pt idx="75">
                  <c:v>1.1052000000000006E-3</c:v>
                </c:pt>
                <c:pt idx="76">
                  <c:v>1.0485999999999829E-3</c:v>
                </c:pt>
                <c:pt idx="77">
                  <c:v>9.8599999999998689E-4</c:v>
                </c:pt>
                <c:pt idx="78">
                  <c:v>9.1769999999999352E-4</c:v>
                </c:pt>
                <c:pt idx="79">
                  <c:v>8.4429999999999228E-4</c:v>
                </c:pt>
                <c:pt idx="80">
                  <c:v>7.6640000000000041E-4</c:v>
                </c:pt>
                <c:pt idx="81">
                  <c:v>6.8437000000000359E-4</c:v>
                </c:pt>
                <c:pt idx="82">
                  <c:v>5.9873000000000565E-4</c:v>
                </c:pt>
                <c:pt idx="83">
                  <c:v>5.0999000000000183E-4</c:v>
                </c:pt>
                <c:pt idx="84">
                  <c:v>4.1863000000000317E-4</c:v>
                </c:pt>
                <c:pt idx="85">
                  <c:v>3.2511999999999819E-4</c:v>
                </c:pt>
                <c:pt idx="86">
                  <c:v>2.299000000000051E-4</c:v>
                </c:pt>
                <c:pt idx="87">
                  <c:v>1.3345000000000024E-4</c:v>
                </c:pt>
                <c:pt idx="88">
                  <c:v>3.6200000000000121E-5</c:v>
                </c:pt>
                <c:pt idx="89">
                  <c:v>6.1386500000000033E-5</c:v>
                </c:pt>
                <c:pt idx="90">
                  <c:v>1.5888600000000044E-4</c:v>
                </c:pt>
                <c:pt idx="91">
                  <c:v>2.5584000000000023E-4</c:v>
                </c:pt>
                <c:pt idx="92">
                  <c:v>3.5181999999999922E-4</c:v>
                </c:pt>
                <c:pt idx="93">
                  <c:v>4.4633000000000173E-4</c:v>
                </c:pt>
                <c:pt idx="94">
                  <c:v>5.3892999999999996E-4</c:v>
                </c:pt>
                <c:pt idx="95">
                  <c:v>6.2914000000000025E-4</c:v>
                </c:pt>
                <c:pt idx="96">
                  <c:v>7.1649000000000018E-4</c:v>
                </c:pt>
                <c:pt idx="97">
                  <c:v>8.0049000000000092E-4</c:v>
                </c:pt>
                <c:pt idx="98">
                  <c:v>8.8066000000000533E-4</c:v>
                </c:pt>
                <c:pt idx="99">
                  <c:v>9.5649000000000428E-4</c:v>
                </c:pt>
                <c:pt idx="100">
                  <c:v>1.0275400000000073E-3</c:v>
                </c:pt>
                <c:pt idx="101">
                  <c:v>1.0933299999999896E-3</c:v>
                </c:pt>
                <c:pt idx="102">
                  <c:v>1.153429999999997E-3</c:v>
                </c:pt>
                <c:pt idx="103">
                  <c:v>1.2074200000000007E-3</c:v>
                </c:pt>
                <c:pt idx="104">
                  <c:v>1.2549199999999927E-3</c:v>
                </c:pt>
                <c:pt idx="105">
                  <c:v>1.295599999999994E-3</c:v>
                </c:pt>
                <c:pt idx="106">
                  <c:v>1.3291799999999993E-3</c:v>
                </c:pt>
                <c:pt idx="107">
                  <c:v>1.3554000000000066E-3</c:v>
                </c:pt>
                <c:pt idx="108">
                  <c:v>1.3741000000000031E-3</c:v>
                </c:pt>
                <c:pt idx="109">
                  <c:v>1.3851500000000017E-3</c:v>
                </c:pt>
                <c:pt idx="110">
                  <c:v>1.3884900000000061E-3</c:v>
                </c:pt>
                <c:pt idx="111">
                  <c:v>1.3841300000000112E-3</c:v>
                </c:pt>
                <c:pt idx="112">
                  <c:v>1.3721299999999992E-3</c:v>
                </c:pt>
                <c:pt idx="113">
                  <c:v>1.3525999999999955E-3</c:v>
                </c:pt>
                <c:pt idx="114">
                  <c:v>1.3257399999999919E-3</c:v>
                </c:pt>
                <c:pt idx="115">
                  <c:v>1.2917699999999976E-3</c:v>
                </c:pt>
                <c:pt idx="116">
                  <c:v>1.250970000000004E-3</c:v>
                </c:pt>
                <c:pt idx="117">
                  <c:v>1.2036600000000092E-3</c:v>
                </c:pt>
                <c:pt idx="118">
                  <c:v>1.1501900000000093E-3</c:v>
                </c:pt>
                <c:pt idx="119">
                  <c:v>1.0909499999999933E-3</c:v>
                </c:pt>
                <c:pt idx="120">
                  <c:v>1.0263699999999987E-3</c:v>
                </c:pt>
                <c:pt idx="121">
                  <c:v>9.5686999999999856E-4</c:v>
                </c:pt>
                <c:pt idx="122">
                  <c:v>8.8292999999999705E-4</c:v>
                </c:pt>
                <c:pt idx="123">
                  <c:v>8.0497000000000207E-4</c:v>
                </c:pt>
                <c:pt idx="124">
                  <c:v>7.2350999999999666E-4</c:v>
                </c:pt>
                <c:pt idx="125">
                  <c:v>6.3903000000000224E-4</c:v>
                </c:pt>
                <c:pt idx="126">
                  <c:v>5.5198000000000053E-4</c:v>
                </c:pt>
                <c:pt idx="127">
                  <c:v>4.6287000000000064E-4</c:v>
                </c:pt>
                <c:pt idx="128">
                  <c:v>3.7217999999999973E-4</c:v>
                </c:pt>
                <c:pt idx="129">
                  <c:v>2.8038899999999981E-4</c:v>
                </c:pt>
                <c:pt idx="130">
                  <c:v>1.879710000000001E-4</c:v>
                </c:pt>
                <c:pt idx="131">
                  <c:v>9.5397000000000103E-5</c:v>
                </c:pt>
                <c:pt idx="132">
                  <c:v>3.1349999999995964E-6</c:v>
                </c:pt>
                <c:pt idx="133">
                  <c:v>8.8359999999999134E-5</c:v>
                </c:pt>
                <c:pt idx="134">
                  <c:v>1.7861999999999739E-4</c:v>
                </c:pt>
                <c:pt idx="135">
                  <c:v>2.6721999999999857E-4</c:v>
                </c:pt>
                <c:pt idx="136">
                  <c:v>3.5371999999999834E-4</c:v>
                </c:pt>
                <c:pt idx="137">
                  <c:v>4.3768000000000279E-4</c:v>
                </c:pt>
                <c:pt idx="138">
                  <c:v>5.1870000000000388E-4</c:v>
                </c:pt>
                <c:pt idx="139">
                  <c:v>5.9636999999999885E-4</c:v>
                </c:pt>
                <c:pt idx="140">
                  <c:v>6.7032000000000203E-4</c:v>
                </c:pt>
                <c:pt idx="141">
                  <c:v>7.4014999999999498E-4</c:v>
                </c:pt>
                <c:pt idx="142">
                  <c:v>8.055500000000021E-4</c:v>
                </c:pt>
                <c:pt idx="143">
                  <c:v>8.6615999999999777E-4</c:v>
                </c:pt>
                <c:pt idx="144">
                  <c:v>9.2169000000000278E-4</c:v>
                </c:pt>
                <c:pt idx="145">
                  <c:v>9.7186999999999968E-4</c:v>
                </c:pt>
                <c:pt idx="146">
                  <c:v>1.0164499999999951E-3</c:v>
                </c:pt>
                <c:pt idx="147">
                  <c:v>1.0552299999999973E-3</c:v>
                </c:pt>
                <c:pt idx="148">
                  <c:v>1.0880100000000004E-3</c:v>
                </c:pt>
                <c:pt idx="149">
                  <c:v>1.1146600000000034E-3</c:v>
                </c:pt>
                <c:pt idx="150">
                  <c:v>1.135069999999995E-3</c:v>
                </c:pt>
                <c:pt idx="151">
                  <c:v>1.1491900000000013E-3</c:v>
                </c:pt>
                <c:pt idx="152">
                  <c:v>1.1569800000000019E-3</c:v>
                </c:pt>
                <c:pt idx="153">
                  <c:v>1.1584800000000034E-3</c:v>
                </c:pt>
                <c:pt idx="154">
                  <c:v>1.1537000000000006E-3</c:v>
                </c:pt>
                <c:pt idx="155">
                  <c:v>1.1427599999999996E-3</c:v>
                </c:pt>
                <c:pt idx="156">
                  <c:v>1.1257900000000015E-3</c:v>
                </c:pt>
                <c:pt idx="157">
                  <c:v>1.102930000000002E-3</c:v>
                </c:pt>
                <c:pt idx="158">
                  <c:v>1.0744099999999979E-3</c:v>
                </c:pt>
                <c:pt idx="159">
                  <c:v>1.0404300000000019E-3</c:v>
                </c:pt>
                <c:pt idx="160">
                  <c:v>1.0012500000000021E-3</c:v>
                </c:pt>
                <c:pt idx="161">
                  <c:v>9.5717000000000024E-4</c:v>
                </c:pt>
                <c:pt idx="162">
                  <c:v>9.0847999999999623E-4</c:v>
                </c:pt>
                <c:pt idx="163">
                  <c:v>8.5550000000000209E-4</c:v>
                </c:pt>
                <c:pt idx="164">
                  <c:v>7.985900000000018E-4</c:v>
                </c:pt>
                <c:pt idx="165">
                  <c:v>7.3811999999999836E-4</c:v>
                </c:pt>
                <c:pt idx="166">
                  <c:v>6.7444000000000184E-4</c:v>
                </c:pt>
                <c:pt idx="167">
                  <c:v>6.0794000000000126E-4</c:v>
                </c:pt>
                <c:pt idx="168">
                  <c:v>5.3902999999999937E-4</c:v>
                </c:pt>
                <c:pt idx="169">
                  <c:v>4.6807999999999919E-4</c:v>
                </c:pt>
                <c:pt idx="170">
                  <c:v>3.955199999999999E-4</c:v>
                </c:pt>
                <c:pt idx="171">
                  <c:v>3.2172700000000082E-4</c:v>
                </c:pt>
                <c:pt idx="172">
                  <c:v>2.4712199999999979E-4</c:v>
                </c:pt>
                <c:pt idx="173">
                  <c:v>1.7210299999999984E-4</c:v>
                </c:pt>
                <c:pt idx="174">
                  <c:v>9.7068999999999975E-5</c:v>
                </c:pt>
                <c:pt idx="175">
                  <c:v>2.2413000000000207E-5</c:v>
                </c:pt>
                <c:pt idx="176">
                  <c:v>5.1477999999999767E-5</c:v>
                </c:pt>
                <c:pt idx="177">
                  <c:v>1.2422399999999917E-4</c:v>
                </c:pt>
                <c:pt idx="178">
                  <c:v>1.9545999999999973E-4</c:v>
                </c:pt>
                <c:pt idx="179">
                  <c:v>2.6482000000000068E-4</c:v>
                </c:pt>
                <c:pt idx="180">
                  <c:v>3.3196000000000267E-4</c:v>
                </c:pt>
                <c:pt idx="181">
                  <c:v>3.9654999999999899E-4</c:v>
                </c:pt>
                <c:pt idx="182">
                  <c:v>4.5829000000000009E-4</c:v>
                </c:pt>
                <c:pt idx="183">
                  <c:v>5.1686000000000093E-4</c:v>
                </c:pt>
                <c:pt idx="184">
                  <c:v>5.7199000000000139E-4</c:v>
                </c:pt>
                <c:pt idx="185">
                  <c:v>6.2342999999999774E-4</c:v>
                </c:pt>
                <c:pt idx="186">
                  <c:v>6.7093000000000014E-4</c:v>
                </c:pt>
                <c:pt idx="187">
                  <c:v>7.1426999999999602E-4</c:v>
                </c:pt>
                <c:pt idx="188">
                  <c:v>7.5327999999999506E-4</c:v>
                </c:pt>
                <c:pt idx="189">
                  <c:v>7.8779000000000349E-4</c:v>
                </c:pt>
                <c:pt idx="190">
                  <c:v>8.1766999999999951E-4</c:v>
                </c:pt>
                <c:pt idx="191">
                  <c:v>8.4279000000000298E-4</c:v>
                </c:pt>
                <c:pt idx="192">
                  <c:v>8.6308999999999692E-4</c:v>
                </c:pt>
                <c:pt idx="193">
                  <c:v>8.7849999999999734E-4</c:v>
                </c:pt>
                <c:pt idx="194">
                  <c:v>8.890000000000009E-4</c:v>
                </c:pt>
                <c:pt idx="195">
                  <c:v>8.9457999999999899E-4</c:v>
                </c:pt>
                <c:pt idx="196">
                  <c:v>8.9528999999999997E-4</c:v>
                </c:pt>
                <c:pt idx="197">
                  <c:v>8.9119000000000004E-4</c:v>
                </c:pt>
                <c:pt idx="198">
                  <c:v>8.8234000000000229E-4</c:v>
                </c:pt>
                <c:pt idx="199">
                  <c:v>8.6885999999999908E-4</c:v>
                </c:pt>
                <c:pt idx="200">
                  <c:v>8.5088999999999998E-4</c:v>
                </c:pt>
              </c:numCache>
            </c:numRef>
          </c:yVal>
          <c:smooth val="0"/>
        </c:ser>
        <c:dLbls>
          <c:showLegendKey val="0"/>
          <c:showVal val="0"/>
          <c:showCatName val="0"/>
          <c:showSerName val="0"/>
          <c:showPercent val="0"/>
          <c:showBubbleSize val="0"/>
        </c:dLbls>
        <c:axId val="756557280"/>
        <c:axId val="756526272"/>
      </c:scatterChart>
      <c:valAx>
        <c:axId val="756557280"/>
        <c:scaling>
          <c:orientation val="minMax"/>
        </c:scaling>
        <c:delete val="0"/>
        <c:axPos val="b"/>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56526272"/>
        <c:crosses val="autoZero"/>
        <c:crossBetween val="midCat"/>
      </c:valAx>
      <c:valAx>
        <c:axId val="756526272"/>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5655728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v>MrI_Err_pitch</c:v>
          </c:tx>
          <c:spPr>
            <a:ln w="19050" cap="rnd">
              <a:solidFill>
                <a:schemeClr val="accent2"/>
              </a:solidFill>
              <a:round/>
            </a:ln>
            <a:effectLst/>
          </c:spPr>
          <c:marker>
            <c:symbol val="none"/>
          </c:marker>
          <c:xVal>
            <c:numRef>
              <c:f>TimeSeries!$A$6:$A$206</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TimeSeries!$I$212:$I$412</c:f>
              <c:numCache>
                <c:formatCode>0.00E+00</c:formatCode>
                <c:ptCount val="201"/>
                <c:pt idx="0">
                  <c:v>0</c:v>
                </c:pt>
                <c:pt idx="1">
                  <c:v>9.5800110000000003E-4</c:v>
                </c:pt>
                <c:pt idx="2">
                  <c:v>2.0560500000000002E-3</c:v>
                </c:pt>
                <c:pt idx="3">
                  <c:v>2.74223E-3</c:v>
                </c:pt>
                <c:pt idx="4">
                  <c:v>3.0673399999999983E-3</c:v>
                </c:pt>
                <c:pt idx="5">
                  <c:v>3.1126099999999983E-3</c:v>
                </c:pt>
                <c:pt idx="6">
                  <c:v>2.9375800000000021E-3</c:v>
                </c:pt>
                <c:pt idx="7">
                  <c:v>2.5817999999999952E-3</c:v>
                </c:pt>
                <c:pt idx="8">
                  <c:v>2.0708100000000063E-3</c:v>
                </c:pt>
                <c:pt idx="9">
                  <c:v>1.421050000000007E-3</c:v>
                </c:pt>
                <c:pt idx="10">
                  <c:v>6.4387999999999945E-4</c:v>
                </c:pt>
                <c:pt idx="11">
                  <c:v>2.5170000000000747E-4</c:v>
                </c:pt>
                <c:pt idx="12">
                  <c:v>1.2564000000000186E-3</c:v>
                </c:pt>
                <c:pt idx="13">
                  <c:v>2.3597999999999952E-3</c:v>
                </c:pt>
                <c:pt idx="14">
                  <c:v>3.5490000000000244E-3</c:v>
                </c:pt>
                <c:pt idx="15">
                  <c:v>4.8076999999999981E-3</c:v>
                </c:pt>
                <c:pt idx="16">
                  <c:v>6.1171999999999893E-3</c:v>
                </c:pt>
                <c:pt idx="17">
                  <c:v>7.4558000000000124E-3</c:v>
                </c:pt>
                <c:pt idx="18">
                  <c:v>8.7998999999999994E-3</c:v>
                </c:pt>
                <c:pt idx="19">
                  <c:v>1.0124600000000011E-2</c:v>
                </c:pt>
                <c:pt idx="20">
                  <c:v>1.1405200000000004E-2</c:v>
                </c:pt>
                <c:pt idx="21">
                  <c:v>1.2618000000000018E-2</c:v>
                </c:pt>
                <c:pt idx="22">
                  <c:v>1.37409E-2</c:v>
                </c:pt>
                <c:pt idx="23">
                  <c:v>1.4754900000000015E-2</c:v>
                </c:pt>
                <c:pt idx="24">
                  <c:v>1.5644099999999994E-2</c:v>
                </c:pt>
                <c:pt idx="25">
                  <c:v>1.6396400000000005E-2</c:v>
                </c:pt>
                <c:pt idx="26">
                  <c:v>1.7003099999999993E-2</c:v>
                </c:pt>
                <c:pt idx="27">
                  <c:v>1.7459000000000002E-2</c:v>
                </c:pt>
                <c:pt idx="28">
                  <c:v>1.7761699999999991E-2</c:v>
                </c:pt>
                <c:pt idx="29">
                  <c:v>1.7911199999999988E-2</c:v>
                </c:pt>
                <c:pt idx="30">
                  <c:v>1.7909599999999998E-2</c:v>
                </c:pt>
                <c:pt idx="31">
                  <c:v>1.7760100000000001E-2</c:v>
                </c:pt>
                <c:pt idx="32">
                  <c:v>1.7466700000000002E-2</c:v>
                </c:pt>
                <c:pt idx="33">
                  <c:v>1.7033899999999991E-2</c:v>
                </c:pt>
                <c:pt idx="34">
                  <c:v>1.6465999999999995E-2</c:v>
                </c:pt>
                <c:pt idx="35">
                  <c:v>1.5767700000000009E-2</c:v>
                </c:pt>
                <c:pt idx="36">
                  <c:v>1.4943029999999996E-2</c:v>
                </c:pt>
                <c:pt idx="37">
                  <c:v>1.3995940000000012E-2</c:v>
                </c:pt>
                <c:pt idx="38">
                  <c:v>1.2930230000000008E-2</c:v>
                </c:pt>
                <c:pt idx="39">
                  <c:v>1.1749600000000006E-2</c:v>
                </c:pt>
                <c:pt idx="40">
                  <c:v>1.0457930000000001E-2</c:v>
                </c:pt>
                <c:pt idx="41">
                  <c:v>9.059430000000002E-3</c:v>
                </c:pt>
                <c:pt idx="42">
                  <c:v>7.5588579999999999E-3</c:v>
                </c:pt>
                <c:pt idx="43">
                  <c:v>5.9617500000000018E-3</c:v>
                </c:pt>
                <c:pt idx="44">
                  <c:v>4.2746599999999996E-3</c:v>
                </c:pt>
                <c:pt idx="45">
                  <c:v>2.5053699999999998E-3</c:v>
                </c:pt>
                <c:pt idx="46">
                  <c:v>6.6296999999999884E-4</c:v>
                </c:pt>
                <c:pt idx="47">
                  <c:v>1.2419099999999988E-3</c:v>
                </c:pt>
                <c:pt idx="48">
                  <c:v>3.1971000000000083E-3</c:v>
                </c:pt>
                <c:pt idx="49">
                  <c:v>5.1889999999999992E-3</c:v>
                </c:pt>
                <c:pt idx="50">
                  <c:v>7.2025000000000006E-3</c:v>
                </c:pt>
                <c:pt idx="51">
                  <c:v>9.2209999999999792E-3</c:v>
                </c:pt>
                <c:pt idx="52">
                  <c:v>1.1227000000000015E-2</c:v>
                </c:pt>
                <c:pt idx="53">
                  <c:v>1.3202199999999997E-2</c:v>
                </c:pt>
                <c:pt idx="54">
                  <c:v>1.5128000000000003E-2</c:v>
                </c:pt>
                <c:pt idx="55">
                  <c:v>1.6985499999999987E-2</c:v>
                </c:pt>
                <c:pt idx="56">
                  <c:v>1.8756200000000001E-2</c:v>
                </c:pt>
                <c:pt idx="57">
                  <c:v>2.0422599999999985E-2</c:v>
                </c:pt>
                <c:pt idx="58">
                  <c:v>2.1968399999999999E-2</c:v>
                </c:pt>
                <c:pt idx="59">
                  <c:v>2.3378800000000005E-2</c:v>
                </c:pt>
                <c:pt idx="60">
                  <c:v>2.464079999999999E-2</c:v>
                </c:pt>
                <c:pt idx="61">
                  <c:v>2.5743999999999989E-2</c:v>
                </c:pt>
                <c:pt idx="62">
                  <c:v>2.6679500000000023E-2</c:v>
                </c:pt>
                <c:pt idx="63">
                  <c:v>2.7441300000000002E-2</c:v>
                </c:pt>
                <c:pt idx="64">
                  <c:v>2.80252E-2</c:v>
                </c:pt>
                <c:pt idx="65">
                  <c:v>2.8429300000000018E-2</c:v>
                </c:pt>
                <c:pt idx="66">
                  <c:v>2.8653499999999998E-2</c:v>
                </c:pt>
                <c:pt idx="67">
                  <c:v>2.869919999999998E-2</c:v>
                </c:pt>
                <c:pt idx="68">
                  <c:v>2.8569499999999998E-2</c:v>
                </c:pt>
                <c:pt idx="69">
                  <c:v>2.8268200000000021E-2</c:v>
                </c:pt>
                <c:pt idx="70">
                  <c:v>2.7800000000000019E-2</c:v>
                </c:pt>
                <c:pt idx="71">
                  <c:v>2.7170600000000017E-2</c:v>
                </c:pt>
                <c:pt idx="72">
                  <c:v>2.6385600000000009E-2</c:v>
                </c:pt>
                <c:pt idx="73">
                  <c:v>2.5451099999999977E-2</c:v>
                </c:pt>
                <c:pt idx="74">
                  <c:v>2.4373000000000006E-2</c:v>
                </c:pt>
                <c:pt idx="75">
                  <c:v>2.3157700000000003E-2</c:v>
                </c:pt>
                <c:pt idx="76">
                  <c:v>2.1811400000000009E-2</c:v>
                </c:pt>
                <c:pt idx="77">
                  <c:v>2.0340200000000017E-2</c:v>
                </c:pt>
                <c:pt idx="78">
                  <c:v>1.875060000000002E-2</c:v>
                </c:pt>
                <c:pt idx="79">
                  <c:v>1.7048600000000011E-2</c:v>
                </c:pt>
                <c:pt idx="80">
                  <c:v>1.5241069999999995E-2</c:v>
                </c:pt>
                <c:pt idx="81">
                  <c:v>1.3334789999999999E-2</c:v>
                </c:pt>
                <c:pt idx="82">
                  <c:v>1.1337079999999999E-2</c:v>
                </c:pt>
                <c:pt idx="83">
                  <c:v>9.2556999999999987E-3</c:v>
                </c:pt>
                <c:pt idx="84">
                  <c:v>7.0990299999999992E-3</c:v>
                </c:pt>
                <c:pt idx="85">
                  <c:v>4.8761299999999994E-3</c:v>
                </c:pt>
                <c:pt idx="86">
                  <c:v>2.5967999999999998E-3</c:v>
                </c:pt>
                <c:pt idx="87">
                  <c:v>2.7163000000000014E-4</c:v>
                </c:pt>
                <c:pt idx="88">
                  <c:v>2.087958E-3</c:v>
                </c:pt>
                <c:pt idx="89">
                  <c:v>4.4697299999999999E-3</c:v>
                </c:pt>
                <c:pt idx="90">
                  <c:v>6.8606700000000027E-3</c:v>
                </c:pt>
                <c:pt idx="91">
                  <c:v>9.2470599999999979E-3</c:v>
                </c:pt>
                <c:pt idx="92">
                  <c:v>1.1614529999999998E-2</c:v>
                </c:pt>
                <c:pt idx="93">
                  <c:v>1.3948240000000001E-2</c:v>
                </c:pt>
                <c:pt idx="94">
                  <c:v>1.6232990000000003E-2</c:v>
                </c:pt>
                <c:pt idx="95">
                  <c:v>1.8453399999999995E-2</c:v>
                </c:pt>
                <c:pt idx="96">
                  <c:v>2.0594100000000004E-2</c:v>
                </c:pt>
                <c:pt idx="97">
                  <c:v>2.2639950000000006E-2</c:v>
                </c:pt>
                <c:pt idx="98">
                  <c:v>2.4576239999999999E-2</c:v>
                </c:pt>
                <c:pt idx="99">
                  <c:v>2.6388840000000011E-2</c:v>
                </c:pt>
                <c:pt idx="100">
                  <c:v>2.8064580000000006E-2</c:v>
                </c:pt>
                <c:pt idx="101">
                  <c:v>2.9591279999999998E-2</c:v>
                </c:pt>
                <c:pt idx="102">
                  <c:v>3.0957680000000001E-2</c:v>
                </c:pt>
                <c:pt idx="103">
                  <c:v>3.2154199999999994E-2</c:v>
                </c:pt>
                <c:pt idx="104">
                  <c:v>3.317260000000001E-2</c:v>
                </c:pt>
                <c:pt idx="105">
                  <c:v>3.4005999999999995E-2</c:v>
                </c:pt>
                <c:pt idx="106">
                  <c:v>3.4649199999999991E-2</c:v>
                </c:pt>
                <c:pt idx="107">
                  <c:v>3.5098399999999988E-2</c:v>
                </c:pt>
                <c:pt idx="108">
                  <c:v>3.5351499999999994E-2</c:v>
                </c:pt>
                <c:pt idx="109">
                  <c:v>3.5407799999999989E-2</c:v>
                </c:pt>
                <c:pt idx="110">
                  <c:v>3.5267899999999991E-2</c:v>
                </c:pt>
                <c:pt idx="111">
                  <c:v>3.4934099999999996E-2</c:v>
                </c:pt>
                <c:pt idx="112">
                  <c:v>3.4409460000000017E-2</c:v>
                </c:pt>
                <c:pt idx="113">
                  <c:v>3.3698549999999994E-2</c:v>
                </c:pt>
                <c:pt idx="114">
                  <c:v>3.280675000000001E-2</c:v>
                </c:pt>
                <c:pt idx="115">
                  <c:v>3.174043E-2</c:v>
                </c:pt>
                <c:pt idx="116">
                  <c:v>3.0506800000000001E-2</c:v>
                </c:pt>
                <c:pt idx="117">
                  <c:v>2.9113909999999993E-2</c:v>
                </c:pt>
                <c:pt idx="118">
                  <c:v>2.7570270000000008E-2</c:v>
                </c:pt>
                <c:pt idx="119">
                  <c:v>2.5885129999999992E-2</c:v>
                </c:pt>
                <c:pt idx="120">
                  <c:v>2.4068330000000006E-2</c:v>
                </c:pt>
                <c:pt idx="121">
                  <c:v>2.2130139999999993E-2</c:v>
                </c:pt>
                <c:pt idx="122">
                  <c:v>2.0081310000000005E-2</c:v>
                </c:pt>
                <c:pt idx="123">
                  <c:v>1.7933029999999996E-2</c:v>
                </c:pt>
                <c:pt idx="124">
                  <c:v>1.56969E-2</c:v>
                </c:pt>
                <c:pt idx="125">
                  <c:v>1.3384900000000002E-2</c:v>
                </c:pt>
                <c:pt idx="126">
                  <c:v>1.1009360000000003E-2</c:v>
                </c:pt>
                <c:pt idx="127">
                  <c:v>8.5829699999999988E-3</c:v>
                </c:pt>
                <c:pt idx="128">
                  <c:v>6.1186700000000014E-3</c:v>
                </c:pt>
                <c:pt idx="129">
                  <c:v>3.6296930000000007E-3</c:v>
                </c:pt>
                <c:pt idx="130">
                  <c:v>1.1294884E-3</c:v>
                </c:pt>
                <c:pt idx="131">
                  <c:v>1.368345E-3</c:v>
                </c:pt>
                <c:pt idx="132">
                  <c:v>3.8501100000000003E-3</c:v>
                </c:pt>
                <c:pt idx="133">
                  <c:v>6.3020699999999999E-3</c:v>
                </c:pt>
                <c:pt idx="134">
                  <c:v>8.7105599999999991E-3</c:v>
                </c:pt>
                <c:pt idx="135">
                  <c:v>1.1062050000000004E-2</c:v>
                </c:pt>
                <c:pt idx="136">
                  <c:v>1.3343260000000003E-2</c:v>
                </c:pt>
                <c:pt idx="137">
                  <c:v>1.5541220000000001E-2</c:v>
                </c:pt>
                <c:pt idx="138">
                  <c:v>1.764346E-2</c:v>
                </c:pt>
                <c:pt idx="139">
                  <c:v>1.9638019999999999E-2</c:v>
                </c:pt>
                <c:pt idx="140">
                  <c:v>2.1513610000000002E-2</c:v>
                </c:pt>
                <c:pt idx="141">
                  <c:v>2.325969E-2</c:v>
                </c:pt>
                <c:pt idx="142">
                  <c:v>2.4866599999999996E-2</c:v>
                </c:pt>
                <c:pt idx="143">
                  <c:v>2.6325569999999993E-2</c:v>
                </c:pt>
                <c:pt idx="144">
                  <c:v>2.7628889999999989E-2</c:v>
                </c:pt>
                <c:pt idx="145">
                  <c:v>2.8769889999999992E-2</c:v>
                </c:pt>
                <c:pt idx="146">
                  <c:v>2.9743039999999998E-2</c:v>
                </c:pt>
                <c:pt idx="147">
                  <c:v>3.0543940000000006E-2</c:v>
                </c:pt>
                <c:pt idx="148">
                  <c:v>3.1169409999999995E-2</c:v>
                </c:pt>
                <c:pt idx="149">
                  <c:v>3.1617409999999999E-2</c:v>
                </c:pt>
                <c:pt idx="150">
                  <c:v>3.1887079999999998E-2</c:v>
                </c:pt>
                <c:pt idx="151">
                  <c:v>3.1978720000000002E-2</c:v>
                </c:pt>
                <c:pt idx="152">
                  <c:v>3.1893729999999995E-2</c:v>
                </c:pt>
                <c:pt idx="153">
                  <c:v>3.1634579999999995E-2</c:v>
                </c:pt>
                <c:pt idx="154">
                  <c:v>3.1204759999999998E-2</c:v>
                </c:pt>
                <c:pt idx="155">
                  <c:v>3.0608740000000002E-2</c:v>
                </c:pt>
                <c:pt idx="156">
                  <c:v>2.9851849999999999E-2</c:v>
                </c:pt>
                <c:pt idx="157">
                  <c:v>2.8940289999999994E-2</c:v>
                </c:pt>
                <c:pt idx="158">
                  <c:v>2.7881010000000005E-2</c:v>
                </c:pt>
                <c:pt idx="159">
                  <c:v>2.6681660000000003E-2</c:v>
                </c:pt>
                <c:pt idx="160">
                  <c:v>2.5350529999999996E-2</c:v>
                </c:pt>
                <c:pt idx="161">
                  <c:v>2.3896499999999994E-2</c:v>
                </c:pt>
                <c:pt idx="162">
                  <c:v>2.2328950000000007E-2</c:v>
                </c:pt>
                <c:pt idx="163">
                  <c:v>2.0657710000000003E-2</c:v>
                </c:pt>
                <c:pt idx="164">
                  <c:v>1.8893010000000002E-2</c:v>
                </c:pt>
                <c:pt idx="165">
                  <c:v>1.7045450000000004E-2</c:v>
                </c:pt>
                <c:pt idx="166">
                  <c:v>1.5125889999999999E-2</c:v>
                </c:pt>
                <c:pt idx="167">
                  <c:v>1.3145459999999998E-2</c:v>
                </c:pt>
                <c:pt idx="168">
                  <c:v>1.111548E-2</c:v>
                </c:pt>
                <c:pt idx="169">
                  <c:v>9.0474100000000023E-3</c:v>
                </c:pt>
                <c:pt idx="170">
                  <c:v>6.9528100000000002E-3</c:v>
                </c:pt>
                <c:pt idx="171">
                  <c:v>4.8432589999999991E-3</c:v>
                </c:pt>
                <c:pt idx="172">
                  <c:v>2.730349E-3</c:v>
                </c:pt>
                <c:pt idx="173">
                  <c:v>6.2560889999999992E-4</c:v>
                </c:pt>
                <c:pt idx="174">
                  <c:v>1.4595650000000003E-3</c:v>
                </c:pt>
                <c:pt idx="175">
                  <c:v>3.5139489999999997E-3</c:v>
                </c:pt>
                <c:pt idx="176">
                  <c:v>5.5265639999999994E-3</c:v>
                </c:pt>
                <c:pt idx="177">
                  <c:v>7.4867200000000005E-3</c:v>
                </c:pt>
                <c:pt idx="178">
                  <c:v>9.3840900000000012E-3</c:v>
                </c:pt>
                <c:pt idx="179">
                  <c:v>1.120877E-2</c:v>
                </c:pt>
                <c:pt idx="180">
                  <c:v>1.2951339999999999E-2</c:v>
                </c:pt>
                <c:pt idx="181">
                  <c:v>1.4602919999999998E-2</c:v>
                </c:pt>
                <c:pt idx="182">
                  <c:v>1.6155219999999998E-2</c:v>
                </c:pt>
                <c:pt idx="183">
                  <c:v>1.7600580000000001E-2</c:v>
                </c:pt>
                <c:pt idx="184">
                  <c:v>1.8932069999999999E-2</c:v>
                </c:pt>
                <c:pt idx="185">
                  <c:v>2.014349E-2</c:v>
                </c:pt>
                <c:pt idx="186">
                  <c:v>2.1229379999999999E-2</c:v>
                </c:pt>
                <c:pt idx="187">
                  <c:v>2.2185110000000001E-2</c:v>
                </c:pt>
                <c:pt idx="188">
                  <c:v>2.300692E-2</c:v>
                </c:pt>
                <c:pt idx="189">
                  <c:v>2.3691799999999999E-2</c:v>
                </c:pt>
                <c:pt idx="190">
                  <c:v>2.4237679999999998E-2</c:v>
                </c:pt>
                <c:pt idx="191">
                  <c:v>2.4643279999999997E-2</c:v>
                </c:pt>
                <c:pt idx="192">
                  <c:v>2.4908219999999995E-2</c:v>
                </c:pt>
                <c:pt idx="193">
                  <c:v>2.5032900000000004E-2</c:v>
                </c:pt>
                <c:pt idx="194">
                  <c:v>2.5018560000000002E-2</c:v>
                </c:pt>
                <c:pt idx="195">
                  <c:v>2.486725E-2</c:v>
                </c:pt>
                <c:pt idx="196">
                  <c:v>2.4581740000000005E-2</c:v>
                </c:pt>
                <c:pt idx="197">
                  <c:v>2.4165550000000001E-2</c:v>
                </c:pt>
                <c:pt idx="198">
                  <c:v>2.3622859999999996E-2</c:v>
                </c:pt>
                <c:pt idx="199">
                  <c:v>2.2958530000000005E-2</c:v>
                </c:pt>
                <c:pt idx="200">
                  <c:v>2.2177969999999998E-2</c:v>
                </c:pt>
              </c:numCache>
            </c:numRef>
          </c:yVal>
          <c:smooth val="0"/>
        </c:ser>
        <c:ser>
          <c:idx val="0"/>
          <c:order val="1"/>
          <c:tx>
            <c:v>MrB_Err_pitch</c:v>
          </c:tx>
          <c:spPr>
            <a:ln w="19050" cap="rnd">
              <a:solidFill>
                <a:schemeClr val="accent1"/>
              </a:solidFill>
              <a:round/>
            </a:ln>
            <a:effectLst/>
          </c:spPr>
          <c:marker>
            <c:symbol val="none"/>
          </c:marker>
          <c:xVal>
            <c:numRef>
              <c:f>TimeSeries!$A$6:$A$206</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TimeSeries!$W$212:$W$412</c:f>
              <c:numCache>
                <c:formatCode>0.00E+00</c:formatCode>
                <c:ptCount val="201"/>
                <c:pt idx="0">
                  <c:v>0</c:v>
                </c:pt>
                <c:pt idx="1">
                  <c:v>6.2008000000000115E-5</c:v>
                </c:pt>
                <c:pt idx="2">
                  <c:v>9.9085999999999966E-5</c:v>
                </c:pt>
                <c:pt idx="3">
                  <c:v>1.1680000000000024E-4</c:v>
                </c:pt>
                <c:pt idx="4">
                  <c:v>1.1925999999999951E-4</c:v>
                </c:pt>
                <c:pt idx="5">
                  <c:v>1.0944999999999705E-4</c:v>
                </c:pt>
                <c:pt idx="6">
                  <c:v>8.9569999999997152E-5</c:v>
                </c:pt>
                <c:pt idx="7">
                  <c:v>6.1189999999995692E-5</c:v>
                </c:pt>
                <c:pt idx="8">
                  <c:v>2.5540000000004448E-5</c:v>
                </c:pt>
                <c:pt idx="9">
                  <c:v>1.6469999999990659E-5</c:v>
                </c:pt>
                <c:pt idx="10">
                  <c:v>6.3999999999994617E-5</c:v>
                </c:pt>
                <c:pt idx="11">
                  <c:v>1.1640000000000261E-4</c:v>
                </c:pt>
                <c:pt idx="12">
                  <c:v>1.7280000000000073E-4</c:v>
                </c:pt>
                <c:pt idx="13">
                  <c:v>2.3239999999999372E-4</c:v>
                </c:pt>
                <c:pt idx="14">
                  <c:v>2.9450000000000309E-4</c:v>
                </c:pt>
                <c:pt idx="15">
                  <c:v>3.5789999999999433E-4</c:v>
                </c:pt>
                <c:pt idx="16">
                  <c:v>4.2149999999999133E-4</c:v>
                </c:pt>
                <c:pt idx="17">
                  <c:v>4.8439999999999594E-4</c:v>
                </c:pt>
                <c:pt idx="18">
                  <c:v>5.4540000000000144E-4</c:v>
                </c:pt>
                <c:pt idx="19">
                  <c:v>6.0319999999999818E-4</c:v>
                </c:pt>
                <c:pt idx="20">
                  <c:v>6.5689999999998805E-4</c:v>
                </c:pt>
                <c:pt idx="21">
                  <c:v>7.0560000000000067E-4</c:v>
                </c:pt>
                <c:pt idx="22">
                  <c:v>7.4820000000000442E-4</c:v>
                </c:pt>
                <c:pt idx="23">
                  <c:v>7.8430000000001554E-4</c:v>
                </c:pt>
                <c:pt idx="24">
                  <c:v>8.1299999999998041E-4</c:v>
                </c:pt>
                <c:pt idx="25">
                  <c:v>8.3420000000000716E-4</c:v>
                </c:pt>
                <c:pt idx="26">
                  <c:v>8.4750000000000103E-4</c:v>
                </c:pt>
                <c:pt idx="27">
                  <c:v>8.5299999999999265E-4</c:v>
                </c:pt>
                <c:pt idx="28">
                  <c:v>8.5060000000000691E-4</c:v>
                </c:pt>
                <c:pt idx="29">
                  <c:v>8.4049999999999403E-4</c:v>
                </c:pt>
                <c:pt idx="30">
                  <c:v>8.2290000000001529E-4</c:v>
                </c:pt>
                <c:pt idx="31">
                  <c:v>7.9799999999999316E-4</c:v>
                </c:pt>
                <c:pt idx="32">
                  <c:v>7.6620000000002242E-4</c:v>
                </c:pt>
                <c:pt idx="33">
                  <c:v>7.2769999999999779E-4</c:v>
                </c:pt>
                <c:pt idx="34">
                  <c:v>6.827000000000083E-4</c:v>
                </c:pt>
                <c:pt idx="35">
                  <c:v>6.3169999999999893E-4</c:v>
                </c:pt>
                <c:pt idx="36">
                  <c:v>5.7492000000000654E-4</c:v>
                </c:pt>
                <c:pt idx="37">
                  <c:v>5.1264000000000864E-4</c:v>
                </c:pt>
                <c:pt idx="38">
                  <c:v>4.4519000000000503E-4</c:v>
                </c:pt>
                <c:pt idx="39">
                  <c:v>3.7289000000000072E-4</c:v>
                </c:pt>
                <c:pt idx="40">
                  <c:v>2.9607000000000244E-4</c:v>
                </c:pt>
                <c:pt idx="41">
                  <c:v>2.1510000000000105E-4</c:v>
                </c:pt>
                <c:pt idx="42">
                  <c:v>1.3038399999999988E-4</c:v>
                </c:pt>
                <c:pt idx="43">
                  <c:v>4.2369999999999908E-5</c:v>
                </c:pt>
                <c:pt idx="44">
                  <c:v>4.8449999999998494E-5</c:v>
                </c:pt>
                <c:pt idx="45">
                  <c:v>1.4151999999999915E-4</c:v>
                </c:pt>
                <c:pt idx="46">
                  <c:v>2.3623000000000394E-4</c:v>
                </c:pt>
                <c:pt idx="47">
                  <c:v>3.3189999999999609E-4</c:v>
                </c:pt>
                <c:pt idx="48">
                  <c:v>4.2785000000000739E-4</c:v>
                </c:pt>
                <c:pt idx="49">
                  <c:v>5.2320000000000144E-4</c:v>
                </c:pt>
                <c:pt idx="50">
                  <c:v>6.1730000000001506E-4</c:v>
                </c:pt>
                <c:pt idx="51">
                  <c:v>7.0929999999999604E-4</c:v>
                </c:pt>
                <c:pt idx="52">
                  <c:v>7.9819999999999891E-4</c:v>
                </c:pt>
                <c:pt idx="53">
                  <c:v>8.8320000000000065E-4</c:v>
                </c:pt>
                <c:pt idx="54">
                  <c:v>9.6359999999998114E-4</c:v>
                </c:pt>
                <c:pt idx="55">
                  <c:v>1.0383999999999949E-3</c:v>
                </c:pt>
                <c:pt idx="56">
                  <c:v>1.1069999999999969E-3</c:v>
                </c:pt>
                <c:pt idx="57">
                  <c:v>1.1686999999999947E-3</c:v>
                </c:pt>
                <c:pt idx="58">
                  <c:v>1.2230000000000019E-3</c:v>
                </c:pt>
                <c:pt idx="59">
                  <c:v>1.269300000000001E-3</c:v>
                </c:pt>
                <c:pt idx="60">
                  <c:v>1.3071000000000055E-3</c:v>
                </c:pt>
                <c:pt idx="61">
                  <c:v>1.3364000000000154E-3</c:v>
                </c:pt>
                <c:pt idx="62">
                  <c:v>1.356900000000022E-3</c:v>
                </c:pt>
                <c:pt idx="63">
                  <c:v>1.3684999999999947E-3</c:v>
                </c:pt>
                <c:pt idx="64">
                  <c:v>1.3712000000000168E-3</c:v>
                </c:pt>
                <c:pt idx="65">
                  <c:v>1.3650000000000051E-3</c:v>
                </c:pt>
                <c:pt idx="66">
                  <c:v>1.3504000000000016E-3</c:v>
                </c:pt>
                <c:pt idx="67">
                  <c:v>1.3273999999999786E-3</c:v>
                </c:pt>
                <c:pt idx="68">
                  <c:v>1.2963000000000002E-3</c:v>
                </c:pt>
                <c:pt idx="69">
                  <c:v>1.2576000000000254E-3</c:v>
                </c:pt>
                <c:pt idx="70">
                  <c:v>1.2112999999999985E-3</c:v>
                </c:pt>
                <c:pt idx="71">
                  <c:v>1.1581999999999981E-3</c:v>
                </c:pt>
                <c:pt idx="72">
                  <c:v>1.0986000000000051E-3</c:v>
                </c:pt>
                <c:pt idx="73">
                  <c:v>1.0326999999999975E-3</c:v>
                </c:pt>
                <c:pt idx="74">
                  <c:v>9.610000000000174E-4</c:v>
                </c:pt>
                <c:pt idx="75">
                  <c:v>8.8409999999999878E-4</c:v>
                </c:pt>
                <c:pt idx="76">
                  <c:v>8.0230000000000579E-4</c:v>
                </c:pt>
                <c:pt idx="77">
                  <c:v>7.160000000000083E-4</c:v>
                </c:pt>
                <c:pt idx="78">
                  <c:v>6.2560000000000393E-4</c:v>
                </c:pt>
                <c:pt idx="79">
                  <c:v>5.3160000000000707E-4</c:v>
                </c:pt>
                <c:pt idx="80">
                  <c:v>4.3445999999999763E-4</c:v>
                </c:pt>
                <c:pt idx="81">
                  <c:v>3.3457000000000625E-4</c:v>
                </c:pt>
                <c:pt idx="82">
                  <c:v>2.3243000000000569E-4</c:v>
                </c:pt>
                <c:pt idx="83">
                  <c:v>1.2852999999999476E-4</c:v>
                </c:pt>
                <c:pt idx="84">
                  <c:v>2.3349999999998372E-5</c:v>
                </c:pt>
                <c:pt idx="85">
                  <c:v>8.2560000000002354E-5</c:v>
                </c:pt>
                <c:pt idx="86">
                  <c:v>1.8866999999999842E-4</c:v>
                </c:pt>
                <c:pt idx="87">
                  <c:v>2.9443999999999998E-4</c:v>
                </c:pt>
                <c:pt idx="88">
                  <c:v>3.9927000000000018E-4</c:v>
                </c:pt>
                <c:pt idx="89">
                  <c:v>5.0258400000000036E-4</c:v>
                </c:pt>
                <c:pt idx="90">
                  <c:v>6.0378000000000168E-4</c:v>
                </c:pt>
                <c:pt idx="91">
                  <c:v>7.0225000000000148E-4</c:v>
                </c:pt>
                <c:pt idx="92">
                  <c:v>7.9738000000000031E-4</c:v>
                </c:pt>
                <c:pt idx="93">
                  <c:v>8.885900000000016E-4</c:v>
                </c:pt>
                <c:pt idx="94">
                  <c:v>9.7525999999999863E-4</c:v>
                </c:pt>
                <c:pt idx="95">
                  <c:v>1.0568599999999997E-3</c:v>
                </c:pt>
                <c:pt idx="96">
                  <c:v>1.1328000000000032E-3</c:v>
                </c:pt>
                <c:pt idx="97">
                  <c:v>1.2025900000000034E-3</c:v>
                </c:pt>
                <c:pt idx="98">
                  <c:v>1.265749999999996E-3</c:v>
                </c:pt>
                <c:pt idx="99">
                  <c:v>1.3218700000000028E-3</c:v>
                </c:pt>
                <c:pt idx="100">
                  <c:v>1.3705600000000068E-3</c:v>
                </c:pt>
                <c:pt idx="101">
                  <c:v>1.4115199999999994E-3</c:v>
                </c:pt>
                <c:pt idx="102">
                  <c:v>1.444479999999998E-3</c:v>
                </c:pt>
                <c:pt idx="103">
                  <c:v>1.46919999999999E-3</c:v>
                </c:pt>
                <c:pt idx="104">
                  <c:v>1.4856000000000036E-3</c:v>
                </c:pt>
                <c:pt idx="105">
                  <c:v>1.4935999999999977E-3</c:v>
                </c:pt>
                <c:pt idx="106">
                  <c:v>1.4932999999999891E-3</c:v>
                </c:pt>
                <c:pt idx="107">
                  <c:v>1.4844999999999997E-3</c:v>
                </c:pt>
                <c:pt idx="108">
                  <c:v>1.4674999999999966E-3</c:v>
                </c:pt>
                <c:pt idx="109">
                  <c:v>1.4423999999999965E-3</c:v>
                </c:pt>
                <c:pt idx="110">
                  <c:v>1.4093999999999912E-3</c:v>
                </c:pt>
                <c:pt idx="111">
                  <c:v>1.3688999999999923E-3</c:v>
                </c:pt>
                <c:pt idx="112">
                  <c:v>1.3210400000000094E-3</c:v>
                </c:pt>
                <c:pt idx="113">
                  <c:v>1.2662600000000052E-3</c:v>
                </c:pt>
                <c:pt idx="114">
                  <c:v>1.2049200000000121E-3</c:v>
                </c:pt>
                <c:pt idx="115">
                  <c:v>1.1374300000000087E-3</c:v>
                </c:pt>
                <c:pt idx="116">
                  <c:v>1.0642399999999941E-3</c:v>
                </c:pt>
                <c:pt idx="117">
                  <c:v>9.8581000000000363E-4</c:v>
                </c:pt>
                <c:pt idx="118">
                  <c:v>9.0262000000000675E-4</c:v>
                </c:pt>
                <c:pt idx="119">
                  <c:v>8.1518999999999342E-4</c:v>
                </c:pt>
                <c:pt idx="120">
                  <c:v>7.2403000000000745E-4</c:v>
                </c:pt>
                <c:pt idx="121">
                  <c:v>6.2966999999999884E-4</c:v>
                </c:pt>
                <c:pt idx="122">
                  <c:v>5.3264000000000089E-4</c:v>
                </c:pt>
                <c:pt idx="123">
                  <c:v>4.3350999999999806E-4</c:v>
                </c:pt>
                <c:pt idx="124">
                  <c:v>3.3282999999999924E-4</c:v>
                </c:pt>
                <c:pt idx="125">
                  <c:v>2.3116999999999929E-4</c:v>
                </c:pt>
                <c:pt idx="126">
                  <c:v>1.2907000000000196E-4</c:v>
                </c:pt>
                <c:pt idx="127">
                  <c:v>2.713000000000021E-5</c:v>
                </c:pt>
                <c:pt idx="128">
                  <c:v>7.4120000000000436E-5</c:v>
                </c:pt>
                <c:pt idx="129">
                  <c:v>1.7411699999999967E-4</c:v>
                </c:pt>
                <c:pt idx="130">
                  <c:v>2.7230599999999994E-4</c:v>
                </c:pt>
                <c:pt idx="131">
                  <c:v>3.6815200000000006E-4</c:v>
                </c:pt>
                <c:pt idx="132">
                  <c:v>4.6113000000000057E-4</c:v>
                </c:pt>
                <c:pt idx="133">
                  <c:v>5.5074000000000095E-4</c:v>
                </c:pt>
                <c:pt idx="134">
                  <c:v>6.3648999999999997E-4</c:v>
                </c:pt>
                <c:pt idx="135">
                  <c:v>7.1792000000000036E-4</c:v>
                </c:pt>
                <c:pt idx="136">
                  <c:v>7.9459999999999947E-4</c:v>
                </c:pt>
                <c:pt idx="137">
                  <c:v>8.6610000000000159E-4</c:v>
                </c:pt>
                <c:pt idx="138">
                  <c:v>9.3207000000000012E-4</c:v>
                </c:pt>
                <c:pt idx="139">
                  <c:v>9.9217999999999529E-4</c:v>
                </c:pt>
                <c:pt idx="140">
                  <c:v>1.0461199999999976E-3</c:v>
                </c:pt>
                <c:pt idx="141">
                  <c:v>1.0936200000000035E-3</c:v>
                </c:pt>
                <c:pt idx="142">
                  <c:v>1.1344800000000002E-3</c:v>
                </c:pt>
                <c:pt idx="143">
                  <c:v>1.168530000000001E-3</c:v>
                </c:pt>
                <c:pt idx="144">
                  <c:v>1.1956499999999926E-3</c:v>
                </c:pt>
                <c:pt idx="145">
                  <c:v>1.2157500000000016E-3</c:v>
                </c:pt>
                <c:pt idx="146">
                  <c:v>1.2287899999999935E-3</c:v>
                </c:pt>
                <c:pt idx="147">
                  <c:v>1.2347899999999995E-3</c:v>
                </c:pt>
                <c:pt idx="148">
                  <c:v>1.2337999999999932E-3</c:v>
                </c:pt>
                <c:pt idx="149">
                  <c:v>1.2259300000000001E-3</c:v>
                </c:pt>
                <c:pt idx="150">
                  <c:v>1.2113100000000071E-3</c:v>
                </c:pt>
                <c:pt idx="151">
                  <c:v>1.1901100000000081E-3</c:v>
                </c:pt>
                <c:pt idx="152">
                  <c:v>1.1625499999999983E-3</c:v>
                </c:pt>
                <c:pt idx="153">
                  <c:v>1.1288899999999935E-3</c:v>
                </c:pt>
                <c:pt idx="154">
                  <c:v>1.0894000000000043E-3</c:v>
                </c:pt>
                <c:pt idx="155">
                  <c:v>1.0444100000000026E-3</c:v>
                </c:pt>
                <c:pt idx="156">
                  <c:v>9.9423000000000566E-4</c:v>
                </c:pt>
                <c:pt idx="157">
                  <c:v>9.3922999999999923E-4</c:v>
                </c:pt>
                <c:pt idx="158">
                  <c:v>8.798100000000017E-4</c:v>
                </c:pt>
                <c:pt idx="159">
                  <c:v>8.1635000000000041E-4</c:v>
                </c:pt>
                <c:pt idx="160">
                  <c:v>7.4926000000000159E-4</c:v>
                </c:pt>
                <c:pt idx="161">
                  <c:v>6.7899999999999905E-4</c:v>
                </c:pt>
                <c:pt idx="162">
                  <c:v>6.0597999999999902E-4</c:v>
                </c:pt>
                <c:pt idx="163">
                  <c:v>5.3067000000000392E-4</c:v>
                </c:pt>
                <c:pt idx="164">
                  <c:v>4.5349999999999557E-4</c:v>
                </c:pt>
                <c:pt idx="165">
                  <c:v>3.7494000000000416E-4</c:v>
                </c:pt>
                <c:pt idx="166">
                  <c:v>2.9544000000000098E-4</c:v>
                </c:pt>
                <c:pt idx="167">
                  <c:v>2.1545000000000245E-4</c:v>
                </c:pt>
                <c:pt idx="168">
                  <c:v>1.3542999999999888E-4</c:v>
                </c:pt>
                <c:pt idx="169">
                  <c:v>5.5829999999999769E-5</c:v>
                </c:pt>
                <c:pt idx="170">
                  <c:v>2.2930000000000866E-5</c:v>
                </c:pt>
                <c:pt idx="171">
                  <c:v>1.0042800000000136E-4</c:v>
                </c:pt>
                <c:pt idx="172">
                  <c:v>1.7623700000000009E-4</c:v>
                </c:pt>
                <c:pt idx="173">
                  <c:v>2.4996440000000001E-4</c:v>
                </c:pt>
                <c:pt idx="174">
                  <c:v>3.2122799999999979E-4</c:v>
                </c:pt>
                <c:pt idx="175">
                  <c:v>3.896640000000005E-4</c:v>
                </c:pt>
                <c:pt idx="176">
                  <c:v>4.5493400000000059E-4</c:v>
                </c:pt>
                <c:pt idx="177">
                  <c:v>5.1670000000000015E-4</c:v>
                </c:pt>
                <c:pt idx="178">
                  <c:v>5.7468999999999923E-4</c:v>
                </c:pt>
                <c:pt idx="179">
                  <c:v>6.2861999999999987E-4</c:v>
                </c:pt>
                <c:pt idx="180">
                  <c:v>6.7824000000000009E-4</c:v>
                </c:pt>
                <c:pt idx="181">
                  <c:v>7.233399999999994E-4</c:v>
                </c:pt>
                <c:pt idx="182">
                  <c:v>7.6374000000000233E-4</c:v>
                </c:pt>
                <c:pt idx="183">
                  <c:v>7.9927000000000123E-4</c:v>
                </c:pt>
                <c:pt idx="184">
                  <c:v>8.2981000000000374E-4</c:v>
                </c:pt>
                <c:pt idx="185">
                  <c:v>8.5526000000000352E-4</c:v>
                </c:pt>
                <c:pt idx="186">
                  <c:v>8.7556000000000439E-4</c:v>
                </c:pt>
                <c:pt idx="187">
                  <c:v>8.9067000000000313E-4</c:v>
                </c:pt>
                <c:pt idx="188">
                  <c:v>9.006000000000014E-4</c:v>
                </c:pt>
                <c:pt idx="189">
                  <c:v>9.0536000000000089E-4</c:v>
                </c:pt>
                <c:pt idx="190">
                  <c:v>9.0503000000000111E-4</c:v>
                </c:pt>
                <c:pt idx="191">
                  <c:v>8.9966999999999825E-4</c:v>
                </c:pt>
                <c:pt idx="192">
                  <c:v>8.8942000000000188E-4</c:v>
                </c:pt>
                <c:pt idx="193">
                  <c:v>8.7440000000000434E-4</c:v>
                </c:pt>
                <c:pt idx="194">
                  <c:v>8.5477999999999943E-4</c:v>
                </c:pt>
                <c:pt idx="195">
                  <c:v>8.3075999999999983E-4</c:v>
                </c:pt>
                <c:pt idx="196">
                  <c:v>8.0253000000000269E-4</c:v>
                </c:pt>
                <c:pt idx="197">
                  <c:v>7.7035000000000298E-4</c:v>
                </c:pt>
                <c:pt idx="198">
                  <c:v>7.3443999999999593E-4</c:v>
                </c:pt>
                <c:pt idx="199">
                  <c:v>6.950800000000007E-4</c:v>
                </c:pt>
                <c:pt idx="200">
                  <c:v>6.5252999999999839E-4</c:v>
                </c:pt>
              </c:numCache>
            </c:numRef>
          </c:yVal>
          <c:smooth val="0"/>
        </c:ser>
        <c:ser>
          <c:idx val="2"/>
          <c:order val="2"/>
          <c:tx>
            <c:v>MrF_Err_pitch</c:v>
          </c:tx>
          <c:spPr>
            <a:ln w="19050" cap="rnd">
              <a:solidFill>
                <a:schemeClr val="accent3"/>
              </a:solidFill>
              <a:round/>
            </a:ln>
            <a:effectLst/>
          </c:spPr>
          <c:marker>
            <c:symbol val="none"/>
          </c:marker>
          <c:xVal>
            <c:numRef>
              <c:f>TimeSeries!$A$6:$A$206</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TimeSeries!$AK$212:$AK$412</c:f>
              <c:numCache>
                <c:formatCode>General</c:formatCode>
                <c:ptCount val="201"/>
                <c:pt idx="0" formatCode="0.00E+00">
                  <c:v>0</c:v>
                </c:pt>
                <c:pt idx="1">
                  <c:v>5.9235000000000147E-5</c:v>
                </c:pt>
                <c:pt idx="2">
                  <c:v>9.0203999999999979E-5</c:v>
                </c:pt>
                <c:pt idx="3">
                  <c:v>1.0187000000000043E-4</c:v>
                </c:pt>
                <c:pt idx="4">
                  <c:v>1.0037999999999714E-4</c:v>
                </c:pt>
                <c:pt idx="5">
                  <c:v>8.9769999999995964E-5</c:v>
                </c:pt>
                <c:pt idx="6">
                  <c:v>7.2639999999998817E-5</c:v>
                </c:pt>
                <c:pt idx="7">
                  <c:v>5.0479999999998582E-5</c:v>
                </c:pt>
                <c:pt idx="8">
                  <c:v>2.4140000000005823E-5</c:v>
                </c:pt>
                <c:pt idx="9">
                  <c:v>5.9999999999921227E-6</c:v>
                </c:pt>
                <c:pt idx="10">
                  <c:v>3.9699999999989743E-5</c:v>
                </c:pt>
                <c:pt idx="11">
                  <c:v>7.7000000000007618E-5</c:v>
                </c:pt>
                <c:pt idx="12">
                  <c:v>1.1760000000002324E-4</c:v>
                </c:pt>
                <c:pt idx="13">
                  <c:v>1.6130000000000311E-4</c:v>
                </c:pt>
                <c:pt idx="14">
                  <c:v>2.0790000000001085E-4</c:v>
                </c:pt>
                <c:pt idx="15">
                  <c:v>2.5649999999999284E-4</c:v>
                </c:pt>
                <c:pt idx="16">
                  <c:v>3.0659999999999021E-4</c:v>
                </c:pt>
                <c:pt idx="17">
                  <c:v>3.5730000000000484E-4</c:v>
                </c:pt>
                <c:pt idx="18">
                  <c:v>4.0780000000001371E-4</c:v>
                </c:pt>
                <c:pt idx="19">
                  <c:v>4.5690000000001008E-4</c:v>
                </c:pt>
                <c:pt idx="20">
                  <c:v>5.0379999999999869E-4</c:v>
                </c:pt>
                <c:pt idx="21">
                  <c:v>5.4750000000000631E-4</c:v>
                </c:pt>
                <c:pt idx="22">
                  <c:v>5.8710000000000706E-4</c:v>
                </c:pt>
                <c:pt idx="23">
                  <c:v>6.2210000000001431E-4</c:v>
                </c:pt>
                <c:pt idx="24">
                  <c:v>6.5179999999998017E-4</c:v>
                </c:pt>
                <c:pt idx="25">
                  <c:v>6.757000000000013E-4</c:v>
                </c:pt>
                <c:pt idx="26">
                  <c:v>6.9369999999999155E-4</c:v>
                </c:pt>
                <c:pt idx="27">
                  <c:v>7.0570000000000355E-4</c:v>
                </c:pt>
                <c:pt idx="28">
                  <c:v>7.1160000000000667E-4</c:v>
                </c:pt>
                <c:pt idx="29">
                  <c:v>7.115000000000038E-4</c:v>
                </c:pt>
                <c:pt idx="30">
                  <c:v>7.0539999999999492E-4</c:v>
                </c:pt>
                <c:pt idx="31">
                  <c:v>6.9369999999999155E-4</c:v>
                </c:pt>
                <c:pt idx="32">
                  <c:v>6.7640000000002143E-4</c:v>
                </c:pt>
                <c:pt idx="33">
                  <c:v>6.539000000000128E-4</c:v>
                </c:pt>
                <c:pt idx="34">
                  <c:v>6.2610000000000443E-4</c:v>
                </c:pt>
                <c:pt idx="35">
                  <c:v>5.9340000000000781E-4</c:v>
                </c:pt>
                <c:pt idx="36">
                  <c:v>5.5597000000000285E-4</c:v>
                </c:pt>
                <c:pt idx="37">
                  <c:v>5.1391000000000631E-4</c:v>
                </c:pt>
                <c:pt idx="38">
                  <c:v>4.6739999999999976E-4</c:v>
                </c:pt>
                <c:pt idx="39">
                  <c:v>4.165900000000014E-4</c:v>
                </c:pt>
                <c:pt idx="40">
                  <c:v>3.6163000000000167E-4</c:v>
                </c:pt>
                <c:pt idx="41">
                  <c:v>3.0271000000000117E-4</c:v>
                </c:pt>
                <c:pt idx="42">
                  <c:v>2.4003000000000002E-4</c:v>
                </c:pt>
                <c:pt idx="43">
                  <c:v>1.7382000000000161E-4</c:v>
                </c:pt>
                <c:pt idx="44">
                  <c:v>1.0435999999999779E-4</c:v>
                </c:pt>
                <c:pt idx="45">
                  <c:v>3.1999999999997308E-5</c:v>
                </c:pt>
                <c:pt idx="46">
                  <c:v>4.2900000000012373E-5</c:v>
                </c:pt>
                <c:pt idx="47">
                  <c:v>1.1985999999999941E-4</c:v>
                </c:pt>
                <c:pt idx="48">
                  <c:v>1.9840000000000135E-4</c:v>
                </c:pt>
                <c:pt idx="49">
                  <c:v>2.7789999999999759E-4</c:v>
                </c:pt>
                <c:pt idx="50">
                  <c:v>3.5779999999999146E-4</c:v>
                </c:pt>
                <c:pt idx="51">
                  <c:v>4.373999999999767E-4</c:v>
                </c:pt>
                <c:pt idx="52">
                  <c:v>5.1609999999999157E-4</c:v>
                </c:pt>
                <c:pt idx="53">
                  <c:v>5.9290000000000731E-4</c:v>
                </c:pt>
                <c:pt idx="54">
                  <c:v>6.672999999999818E-4</c:v>
                </c:pt>
                <c:pt idx="55">
                  <c:v>7.3859999999997816E-4</c:v>
                </c:pt>
                <c:pt idx="56">
                  <c:v>8.0600000000000116E-4</c:v>
                </c:pt>
                <c:pt idx="57">
                  <c:v>8.6889999999997802E-4</c:v>
                </c:pt>
                <c:pt idx="58">
                  <c:v>9.2670000000000252E-4</c:v>
                </c:pt>
                <c:pt idx="59">
                  <c:v>9.7890000000000477E-4</c:v>
                </c:pt>
                <c:pt idx="60">
                  <c:v>1.0249999999999981E-3</c:v>
                </c:pt>
                <c:pt idx="61">
                  <c:v>1.0648000000000046E-3</c:v>
                </c:pt>
                <c:pt idx="62">
                  <c:v>1.0979000000000128E-3</c:v>
                </c:pt>
                <c:pt idx="63">
                  <c:v>1.1241999999999919E-3</c:v>
                </c:pt>
                <c:pt idx="64">
                  <c:v>1.1434000000000166E-3</c:v>
                </c:pt>
                <c:pt idx="65">
                  <c:v>1.1557000000000095E-3</c:v>
                </c:pt>
                <c:pt idx="66">
                  <c:v>1.1609999999999954E-3</c:v>
                </c:pt>
                <c:pt idx="67">
                  <c:v>1.1593999999999771E-3</c:v>
                </c:pt>
                <c:pt idx="68">
                  <c:v>1.1510999999999882E-3</c:v>
                </c:pt>
                <c:pt idx="69">
                  <c:v>1.136100000000001E-3</c:v>
                </c:pt>
                <c:pt idx="70">
                  <c:v>1.1146000000000211E-3</c:v>
                </c:pt>
                <c:pt idx="71">
                  <c:v>1.0869000000000018E-3</c:v>
                </c:pt>
                <c:pt idx="72">
                  <c:v>1.0531000000000013E-3</c:v>
                </c:pt>
                <c:pt idx="73">
                  <c:v>1.0133999999999976E-3</c:v>
                </c:pt>
                <c:pt idx="74">
                  <c:v>9.6789999999999377E-4</c:v>
                </c:pt>
                <c:pt idx="75">
                  <c:v>9.1700000000000115E-4</c:v>
                </c:pt>
                <c:pt idx="76">
                  <c:v>8.607999999999949E-4</c:v>
                </c:pt>
                <c:pt idx="77">
                  <c:v>7.9959999999999753E-4</c:v>
                </c:pt>
                <c:pt idx="78">
                  <c:v>7.3360000000000092E-4</c:v>
                </c:pt>
                <c:pt idx="79">
                  <c:v>6.6290000000000793E-4</c:v>
                </c:pt>
                <c:pt idx="80">
                  <c:v>5.8784000000000614E-4</c:v>
                </c:pt>
                <c:pt idx="81">
                  <c:v>5.0867000000000273E-4</c:v>
                </c:pt>
                <c:pt idx="82">
                  <c:v>4.2567000000000299E-4</c:v>
                </c:pt>
                <c:pt idx="83">
                  <c:v>3.3916999999999975E-4</c:v>
                </c:pt>
                <c:pt idx="84">
                  <c:v>2.4948999999999805E-4</c:v>
                </c:pt>
                <c:pt idx="85">
                  <c:v>1.5702999999999551E-4</c:v>
                </c:pt>
                <c:pt idx="86">
                  <c:v>6.2200000000001837E-5</c:v>
                </c:pt>
                <c:pt idx="87">
                  <c:v>3.4570000000001128E-5</c:v>
                </c:pt>
                <c:pt idx="88">
                  <c:v>1.3276400000000006E-4</c:v>
                </c:pt>
                <c:pt idx="89">
                  <c:v>2.3187099999999981E-4</c:v>
                </c:pt>
                <c:pt idx="90">
                  <c:v>3.3133000000000121E-4</c:v>
                </c:pt>
                <c:pt idx="91">
                  <c:v>4.3055999999999997E-4</c:v>
                </c:pt>
                <c:pt idx="92">
                  <c:v>5.2896000000000193E-4</c:v>
                </c:pt>
                <c:pt idx="93">
                  <c:v>6.2589000000000394E-4</c:v>
                </c:pt>
                <c:pt idx="94">
                  <c:v>7.2072999999999582E-4</c:v>
                </c:pt>
                <c:pt idx="95">
                  <c:v>8.1282999999999356E-4</c:v>
                </c:pt>
                <c:pt idx="96">
                  <c:v>9.0155000000000096E-4</c:v>
                </c:pt>
                <c:pt idx="97">
                  <c:v>9.8626999999999743E-4</c:v>
                </c:pt>
                <c:pt idx="98">
                  <c:v>1.0663999999999951E-3</c:v>
                </c:pt>
                <c:pt idx="99">
                  <c:v>1.1413700000000027E-3</c:v>
                </c:pt>
                <c:pt idx="100">
                  <c:v>1.2106399999999989E-3</c:v>
                </c:pt>
                <c:pt idx="101">
                  <c:v>1.2737300000000007E-3</c:v>
                </c:pt>
                <c:pt idx="102">
                  <c:v>1.3301800000000003E-3</c:v>
                </c:pt>
                <c:pt idx="103">
                  <c:v>1.3795999999999947E-3</c:v>
                </c:pt>
                <c:pt idx="104">
                  <c:v>1.4218000000000008E-3</c:v>
                </c:pt>
                <c:pt idx="105">
                  <c:v>1.4563000000000076E-3</c:v>
                </c:pt>
                <c:pt idx="106">
                  <c:v>1.4829999999999982E-3</c:v>
                </c:pt>
                <c:pt idx="107">
                  <c:v>1.5016999999999947E-3</c:v>
                </c:pt>
                <c:pt idx="108">
                  <c:v>1.5122999999999942E-3</c:v>
                </c:pt>
                <c:pt idx="109">
                  <c:v>1.5150000000000025E-3</c:v>
                </c:pt>
                <c:pt idx="110">
                  <c:v>1.5093999999999941E-3</c:v>
                </c:pt>
                <c:pt idx="111">
                  <c:v>1.4958999999999945E-3</c:v>
                </c:pt>
                <c:pt idx="112">
                  <c:v>1.4744800000000002E-3</c:v>
                </c:pt>
                <c:pt idx="113">
                  <c:v>1.4453600000000066E-3</c:v>
                </c:pt>
                <c:pt idx="114">
                  <c:v>1.4087200000000022E-3</c:v>
                </c:pt>
                <c:pt idx="115">
                  <c:v>1.3647800000000099E-3</c:v>
                </c:pt>
                <c:pt idx="116">
                  <c:v>1.3138499999999914E-3</c:v>
                </c:pt>
                <c:pt idx="117">
                  <c:v>1.2562299999999971E-3</c:v>
                </c:pt>
                <c:pt idx="118">
                  <c:v>1.1922400000000111E-3</c:v>
                </c:pt>
                <c:pt idx="119">
                  <c:v>1.1222699999999947E-3</c:v>
                </c:pt>
                <c:pt idx="120">
                  <c:v>1.0467000000000046E-3</c:v>
                </c:pt>
                <c:pt idx="121">
                  <c:v>9.6592999999999679E-4</c:v>
                </c:pt>
                <c:pt idx="122">
                  <c:v>8.8041999999999981E-4</c:v>
                </c:pt>
                <c:pt idx="123">
                  <c:v>7.9061999999999882E-4</c:v>
                </c:pt>
                <c:pt idx="124">
                  <c:v>6.9701000000000485E-4</c:v>
                </c:pt>
                <c:pt idx="125">
                  <c:v>6.0009000000000104E-4</c:v>
                </c:pt>
                <c:pt idx="126">
                  <c:v>5.0036000000000178E-4</c:v>
                </c:pt>
                <c:pt idx="127">
                  <c:v>3.9838000000000026E-4</c:v>
                </c:pt>
                <c:pt idx="128">
                  <c:v>2.9468000000000029E-4</c:v>
                </c:pt>
                <c:pt idx="129">
                  <c:v>1.898109999999998E-4</c:v>
                </c:pt>
                <c:pt idx="130">
                  <c:v>8.4347000000000024E-5</c:v>
                </c:pt>
                <c:pt idx="131">
                  <c:v>2.1141000000000562E-5</c:v>
                </c:pt>
                <c:pt idx="132">
                  <c:v>1.2608000000000064E-4</c:v>
                </c:pt>
                <c:pt idx="133">
                  <c:v>2.2987999999999828E-4</c:v>
                </c:pt>
                <c:pt idx="134">
                  <c:v>3.3198000000000255E-4</c:v>
                </c:pt>
                <c:pt idx="135">
                  <c:v>4.318200000000029E-4</c:v>
                </c:pt>
                <c:pt idx="136">
                  <c:v>5.2883000000000097E-4</c:v>
                </c:pt>
                <c:pt idx="137">
                  <c:v>6.2248000000000164E-4</c:v>
                </c:pt>
                <c:pt idx="138">
                  <c:v>7.1224999999999761E-4</c:v>
                </c:pt>
                <c:pt idx="139">
                  <c:v>7.9765999999999865E-4</c:v>
                </c:pt>
                <c:pt idx="140">
                  <c:v>8.78219999999999E-4</c:v>
                </c:pt>
                <c:pt idx="141">
                  <c:v>9.5351000000000463E-4</c:v>
                </c:pt>
                <c:pt idx="142">
                  <c:v>1.023130000000004E-3</c:v>
                </c:pt>
                <c:pt idx="143">
                  <c:v>1.0867099999999977E-3</c:v>
                </c:pt>
                <c:pt idx="144">
                  <c:v>1.1439399999999961E-3</c:v>
                </c:pt>
                <c:pt idx="145">
                  <c:v>1.1945399999999939E-3</c:v>
                </c:pt>
                <c:pt idx="146">
                  <c:v>1.2382699999999996E-3</c:v>
                </c:pt>
                <c:pt idx="147">
                  <c:v>1.2749499999999969E-3</c:v>
                </c:pt>
                <c:pt idx="148">
                  <c:v>1.3044400000000039E-3</c:v>
                </c:pt>
                <c:pt idx="149">
                  <c:v>1.3266400000000039E-3</c:v>
                </c:pt>
                <c:pt idx="150">
                  <c:v>1.3415000000000094E-3</c:v>
                </c:pt>
                <c:pt idx="151">
                  <c:v>1.3490200000000063E-3</c:v>
                </c:pt>
                <c:pt idx="152">
                  <c:v>1.3492400000000015E-3</c:v>
                </c:pt>
                <c:pt idx="153">
                  <c:v>1.3422399999999945E-3</c:v>
                </c:pt>
                <c:pt idx="154">
                  <c:v>1.3281400000000054E-3</c:v>
                </c:pt>
                <c:pt idx="155">
                  <c:v>1.3071099999999933E-3</c:v>
                </c:pt>
                <c:pt idx="156">
                  <c:v>1.2793400000000038E-3</c:v>
                </c:pt>
                <c:pt idx="157">
                  <c:v>1.2450499999999975E-3</c:v>
                </c:pt>
                <c:pt idx="158">
                  <c:v>1.2045400000000039E-3</c:v>
                </c:pt>
                <c:pt idx="159">
                  <c:v>1.1580799999999988E-3</c:v>
                </c:pt>
                <c:pt idx="160">
                  <c:v>1.1060000000000028E-3</c:v>
                </c:pt>
                <c:pt idx="161">
                  <c:v>1.0486499999999982E-3</c:v>
                </c:pt>
                <c:pt idx="162">
                  <c:v>9.8639999999999839E-4</c:v>
                </c:pt>
                <c:pt idx="163">
                  <c:v>9.1963999999999935E-4</c:v>
                </c:pt>
                <c:pt idx="164">
                  <c:v>8.4878000000000037E-4</c:v>
                </c:pt>
                <c:pt idx="165">
                  <c:v>7.7426000000000578E-4</c:v>
                </c:pt>
                <c:pt idx="166">
                  <c:v>6.9651000000000088E-4</c:v>
                </c:pt>
                <c:pt idx="167">
                  <c:v>6.1599000000000029E-4</c:v>
                </c:pt>
                <c:pt idx="168">
                  <c:v>5.3316000000000127E-4</c:v>
                </c:pt>
                <c:pt idx="169">
                  <c:v>4.4848999999999931E-4</c:v>
                </c:pt>
                <c:pt idx="170">
                  <c:v>3.6247000000000015E-4</c:v>
                </c:pt>
                <c:pt idx="171">
                  <c:v>2.7555799999999867E-4</c:v>
                </c:pt>
                <c:pt idx="172">
                  <c:v>1.8824800000000023E-4</c:v>
                </c:pt>
                <c:pt idx="173">
                  <c:v>1.0101479999999991E-4</c:v>
                </c:pt>
                <c:pt idx="174">
                  <c:v>1.4329999999999898E-5</c:v>
                </c:pt>
                <c:pt idx="175">
                  <c:v>7.1340000000000466E-5</c:v>
                </c:pt>
                <c:pt idx="176">
                  <c:v>1.5553899999999968E-4</c:v>
                </c:pt>
                <c:pt idx="177">
                  <c:v>2.378199999999997E-4</c:v>
                </c:pt>
                <c:pt idx="178">
                  <c:v>3.1776000000000026E-4</c:v>
                </c:pt>
                <c:pt idx="179">
                  <c:v>3.9494999999999808E-4</c:v>
                </c:pt>
                <c:pt idx="180">
                  <c:v>4.6898999999999899E-4</c:v>
                </c:pt>
                <c:pt idx="181">
                  <c:v>5.395199999999982E-4</c:v>
                </c:pt>
                <c:pt idx="182">
                  <c:v>6.061800000000013E-4</c:v>
                </c:pt>
                <c:pt idx="183">
                  <c:v>6.6866000000000148E-4</c:v>
                </c:pt>
                <c:pt idx="184">
                  <c:v>7.2667000000000218E-4</c:v>
                </c:pt>
                <c:pt idx="185">
                  <c:v>7.799399999999998E-4</c:v>
                </c:pt>
                <c:pt idx="186">
                  <c:v>8.2824000000000092E-4</c:v>
                </c:pt>
                <c:pt idx="187">
                  <c:v>8.7137000000000325E-4</c:v>
                </c:pt>
                <c:pt idx="188">
                  <c:v>9.0917000000000081E-4</c:v>
                </c:pt>
                <c:pt idx="189">
                  <c:v>9.4149999999999789E-4</c:v>
                </c:pt>
                <c:pt idx="190">
                  <c:v>9.6825999999999857E-4</c:v>
                </c:pt>
                <c:pt idx="191">
                  <c:v>9.8937999999999804E-4</c:v>
                </c:pt>
                <c:pt idx="192">
                  <c:v>1.0048299999999982E-3</c:v>
                </c:pt>
                <c:pt idx="193">
                  <c:v>1.0146099999999991E-3</c:v>
                </c:pt>
                <c:pt idx="194">
                  <c:v>1.0187399999999971E-3</c:v>
                </c:pt>
                <c:pt idx="195">
                  <c:v>1.0173100000000004E-3</c:v>
                </c:pt>
                <c:pt idx="196">
                  <c:v>1.0103700000000035E-3</c:v>
                </c:pt>
                <c:pt idx="197">
                  <c:v>9.9809000000000009E-4</c:v>
                </c:pt>
                <c:pt idx="198">
                  <c:v>9.8058999999999646E-4</c:v>
                </c:pt>
                <c:pt idx="199">
                  <c:v>9.5805000000000196E-4</c:v>
                </c:pt>
                <c:pt idx="200">
                  <c:v>9.306700000000015E-4</c:v>
                </c:pt>
              </c:numCache>
            </c:numRef>
          </c:yVal>
          <c:smooth val="0"/>
        </c:ser>
        <c:dLbls>
          <c:showLegendKey val="0"/>
          <c:showVal val="0"/>
          <c:showCatName val="0"/>
          <c:showSerName val="0"/>
          <c:showPercent val="0"/>
          <c:showBubbleSize val="0"/>
        </c:dLbls>
        <c:axId val="756528448"/>
        <c:axId val="756540416"/>
      </c:scatterChart>
      <c:valAx>
        <c:axId val="756528448"/>
        <c:scaling>
          <c:orientation val="minMax"/>
        </c:scaling>
        <c:delete val="0"/>
        <c:axPos val="b"/>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56540416"/>
        <c:crosses val="autoZero"/>
        <c:crossBetween val="midCat"/>
      </c:valAx>
      <c:valAx>
        <c:axId val="756540416"/>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565284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v>MrI_Err_yaw</c:v>
          </c:tx>
          <c:spPr>
            <a:ln w="19050" cap="rnd">
              <a:solidFill>
                <a:schemeClr val="accent2"/>
              </a:solidFill>
              <a:round/>
            </a:ln>
            <a:effectLst/>
          </c:spPr>
          <c:marker>
            <c:symbol val="none"/>
          </c:marker>
          <c:xVal>
            <c:numRef>
              <c:f>TimeSeries!$A$6:$A$206</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TimeSeries!$J$212:$J$412</c:f>
              <c:numCache>
                <c:formatCode>0.00E+00</c:formatCode>
                <c:ptCount val="201"/>
                <c:pt idx="0">
                  <c:v>0</c:v>
                </c:pt>
                <c:pt idx="1">
                  <c:v>1.2374317E-6</c:v>
                </c:pt>
                <c:pt idx="2">
                  <c:v>1.3955325E-5</c:v>
                </c:pt>
                <c:pt idx="3">
                  <c:v>4.9205390000000001E-5</c:v>
                </c:pt>
                <c:pt idx="4">
                  <c:v>1.099633E-4</c:v>
                </c:pt>
                <c:pt idx="5">
                  <c:v>1.933522E-4</c:v>
                </c:pt>
                <c:pt idx="6">
                  <c:v>2.9326489999999998E-4</c:v>
                </c:pt>
                <c:pt idx="7">
                  <c:v>4.0178900000000005E-4</c:v>
                </c:pt>
                <c:pt idx="8">
                  <c:v>5.0992199999999989E-4</c:v>
                </c:pt>
                <c:pt idx="9">
                  <c:v>6.0796799999999996E-4</c:v>
                </c:pt>
                <c:pt idx="10">
                  <c:v>6.8585100000000034E-4</c:v>
                </c:pt>
                <c:pt idx="11">
                  <c:v>7.3345099999999955E-4</c:v>
                </c:pt>
                <c:pt idx="12">
                  <c:v>7.4101399999999991E-4</c:v>
                </c:pt>
                <c:pt idx="13">
                  <c:v>6.9965999999999952E-4</c:v>
                </c:pt>
                <c:pt idx="14">
                  <c:v>6.0188999999999902E-4</c:v>
                </c:pt>
                <c:pt idx="15">
                  <c:v>4.4230000000000137E-4</c:v>
                </c:pt>
                <c:pt idx="16">
                  <c:v>2.1796999999999789E-4</c:v>
                </c:pt>
                <c:pt idx="17">
                  <c:v>7.0960000000001855E-5</c:v>
                </c:pt>
                <c:pt idx="18">
                  <c:v>4.2102999999999932E-4</c:v>
                </c:pt>
                <c:pt idx="19">
                  <c:v>8.2541000000000211E-4</c:v>
                </c:pt>
                <c:pt idx="20">
                  <c:v>1.2740000000000008E-3</c:v>
                </c:pt>
                <c:pt idx="21">
                  <c:v>1.7539599999999989E-3</c:v>
                </c:pt>
                <c:pt idx="22">
                  <c:v>2.2502699999999987E-3</c:v>
                </c:pt>
                <c:pt idx="23">
                  <c:v>2.7466800000000013E-3</c:v>
                </c:pt>
                <c:pt idx="24">
                  <c:v>3.2265000000000002E-3</c:v>
                </c:pt>
                <c:pt idx="25">
                  <c:v>3.6736399999999989E-3</c:v>
                </c:pt>
                <c:pt idx="26">
                  <c:v>4.0733800000000014E-3</c:v>
                </c:pt>
                <c:pt idx="27">
                  <c:v>4.413070000000005E-3</c:v>
                </c:pt>
                <c:pt idx="28">
                  <c:v>4.6826099999999968E-3</c:v>
                </c:pt>
                <c:pt idx="29">
                  <c:v>4.8747600000000058E-3</c:v>
                </c:pt>
                <c:pt idx="30">
                  <c:v>4.9851999999999952E-3</c:v>
                </c:pt>
                <c:pt idx="31">
                  <c:v>5.01244E-3</c:v>
                </c:pt>
                <c:pt idx="32">
                  <c:v>4.9576600000000026E-3</c:v>
                </c:pt>
                <c:pt idx="33">
                  <c:v>4.8243799999999996E-3</c:v>
                </c:pt>
                <c:pt idx="34">
                  <c:v>4.6181599999999996E-3</c:v>
                </c:pt>
                <c:pt idx="35">
                  <c:v>4.3462600000000011E-3</c:v>
                </c:pt>
                <c:pt idx="36">
                  <c:v>4.0172600000000017E-3</c:v>
                </c:pt>
                <c:pt idx="37">
                  <c:v>3.6408700000000009E-3</c:v>
                </c:pt>
                <c:pt idx="38">
                  <c:v>3.2275599999999974E-3</c:v>
                </c:pt>
                <c:pt idx="39">
                  <c:v>2.7884100000000016E-3</c:v>
                </c:pt>
                <c:pt idx="40">
                  <c:v>2.3348200000000013E-3</c:v>
                </c:pt>
                <c:pt idx="41">
                  <c:v>1.8784300000000004E-3</c:v>
                </c:pt>
                <c:pt idx="42">
                  <c:v>1.4308400000000009E-3</c:v>
                </c:pt>
                <c:pt idx="43">
                  <c:v>1.0035700000000005E-3</c:v>
                </c:pt>
                <c:pt idx="44">
                  <c:v>6.0773300000000093E-4</c:v>
                </c:pt>
                <c:pt idx="45">
                  <c:v>2.5395599999999963E-4</c:v>
                </c:pt>
                <c:pt idx="46">
                  <c:v>4.7852999999998744E-5</c:v>
                </c:pt>
                <c:pt idx="47">
                  <c:v>2.8875499999999991E-4</c:v>
                </c:pt>
                <c:pt idx="48">
                  <c:v>4.6100299999999976E-4</c:v>
                </c:pt>
                <c:pt idx="49">
                  <c:v>5.5829299999999964E-4</c:v>
                </c:pt>
                <c:pt idx="50">
                  <c:v>5.7602300000000016E-4</c:v>
                </c:pt>
                <c:pt idx="51">
                  <c:v>5.1152100000000089E-4</c:v>
                </c:pt>
                <c:pt idx="52">
                  <c:v>3.6424000000000005E-4</c:v>
                </c:pt>
                <c:pt idx="53">
                  <c:v>1.3594999999999927E-4</c:v>
                </c:pt>
                <c:pt idx="54">
                  <c:v>1.6924999999999926E-4</c:v>
                </c:pt>
                <c:pt idx="55">
                  <c:v>5.4486000000000118E-4</c:v>
                </c:pt>
                <c:pt idx="56">
                  <c:v>9.8211999999999952E-4</c:v>
                </c:pt>
                <c:pt idx="57">
                  <c:v>1.4702099999999996E-3</c:v>
                </c:pt>
                <c:pt idx="58">
                  <c:v>1.9965400000000015E-3</c:v>
                </c:pt>
                <c:pt idx="59">
                  <c:v>2.5471899999999978E-3</c:v>
                </c:pt>
                <c:pt idx="60">
                  <c:v>3.107310000000002E-3</c:v>
                </c:pt>
                <c:pt idx="61">
                  <c:v>3.6616899999999987E-3</c:v>
                </c:pt>
                <c:pt idx="62">
                  <c:v>4.1952699999999975E-3</c:v>
                </c:pt>
                <c:pt idx="63">
                  <c:v>4.6936300000000007E-3</c:v>
                </c:pt>
                <c:pt idx="64">
                  <c:v>5.1434700000000007E-3</c:v>
                </c:pt>
                <c:pt idx="65">
                  <c:v>5.5330600000000028E-3</c:v>
                </c:pt>
                <c:pt idx="66">
                  <c:v>5.8524200000000005E-3</c:v>
                </c:pt>
                <c:pt idx="67">
                  <c:v>6.0936799999999972E-3</c:v>
                </c:pt>
                <c:pt idx="68">
                  <c:v>6.2510900000000008E-3</c:v>
                </c:pt>
                <c:pt idx="69">
                  <c:v>6.3211100000000013E-3</c:v>
                </c:pt>
                <c:pt idx="70">
                  <c:v>6.3023200000000001E-3</c:v>
                </c:pt>
                <c:pt idx="71">
                  <c:v>6.1953400000000006E-3</c:v>
                </c:pt>
                <c:pt idx="72">
                  <c:v>6.0025899999999986E-3</c:v>
                </c:pt>
                <c:pt idx="73">
                  <c:v>5.7281900000000011E-3</c:v>
                </c:pt>
                <c:pt idx="74">
                  <c:v>5.3776600000000011E-3</c:v>
                </c:pt>
                <c:pt idx="75">
                  <c:v>4.9577399999999987E-3</c:v>
                </c:pt>
                <c:pt idx="76">
                  <c:v>4.4761260000000004E-3</c:v>
                </c:pt>
                <c:pt idx="77">
                  <c:v>3.9412919999999999E-3</c:v>
                </c:pt>
                <c:pt idx="78">
                  <c:v>3.3622640000000002E-3</c:v>
                </c:pt>
                <c:pt idx="79">
                  <c:v>2.7484510000000003E-3</c:v>
                </c:pt>
                <c:pt idx="80">
                  <c:v>2.1094608999999999E-3</c:v>
                </c:pt>
                <c:pt idx="81">
                  <c:v>1.4549456E-3</c:v>
                </c:pt>
                <c:pt idx="82">
                  <c:v>7.9445799999999962E-4</c:v>
                </c:pt>
                <c:pt idx="83">
                  <c:v>1.3731200000000054E-4</c:v>
                </c:pt>
                <c:pt idx="84">
                  <c:v>5.0754399999999866E-4</c:v>
                </c:pt>
                <c:pt idx="85">
                  <c:v>1.1316399999999997E-3</c:v>
                </c:pt>
                <c:pt idx="86">
                  <c:v>1.7271400000000003E-3</c:v>
                </c:pt>
                <c:pt idx="87">
                  <c:v>2.2868599999999999E-3</c:v>
                </c:pt>
                <c:pt idx="88">
                  <c:v>2.8045199999999978E-3</c:v>
                </c:pt>
                <c:pt idx="89">
                  <c:v>3.2746999999999984E-3</c:v>
                </c:pt>
                <c:pt idx="90">
                  <c:v>3.6930299999999999E-3</c:v>
                </c:pt>
                <c:pt idx="91">
                  <c:v>4.0562300000000009E-3</c:v>
                </c:pt>
                <c:pt idx="92">
                  <c:v>4.3621800000000002E-3</c:v>
                </c:pt>
                <c:pt idx="93">
                  <c:v>4.6099899999999978E-3</c:v>
                </c:pt>
                <c:pt idx="94">
                  <c:v>4.7999900000000005E-3</c:v>
                </c:pt>
                <c:pt idx="95">
                  <c:v>4.9337799999999987E-3</c:v>
                </c:pt>
                <c:pt idx="96">
                  <c:v>5.0141600000000001E-3</c:v>
                </c:pt>
                <c:pt idx="97">
                  <c:v>5.0450800000000004E-3</c:v>
                </c:pt>
                <c:pt idx="98">
                  <c:v>5.0315900000000024E-3</c:v>
                </c:pt>
                <c:pt idx="99">
                  <c:v>4.9796400000000005E-3</c:v>
                </c:pt>
                <c:pt idx="100">
                  <c:v>4.8959999999999976E-3</c:v>
                </c:pt>
                <c:pt idx="101">
                  <c:v>4.7880699999999984E-3</c:v>
                </c:pt>
                <c:pt idx="102">
                  <c:v>4.66366E-3</c:v>
                </c:pt>
                <c:pt idx="103">
                  <c:v>4.5307699999999965E-3</c:v>
                </c:pt>
                <c:pt idx="104">
                  <c:v>4.397439999999999E-3</c:v>
                </c:pt>
                <c:pt idx="105">
                  <c:v>4.2714499999999961E-3</c:v>
                </c:pt>
                <c:pt idx="106">
                  <c:v>4.1601800000000029E-3</c:v>
                </c:pt>
                <c:pt idx="107">
                  <c:v>4.0703900000000001E-3</c:v>
                </c:pt>
                <c:pt idx="108">
                  <c:v>4.0080699999999955E-3</c:v>
                </c:pt>
                <c:pt idx="109">
                  <c:v>3.9782999999999971E-3</c:v>
                </c:pt>
                <c:pt idx="110">
                  <c:v>3.9851499999999998E-3</c:v>
                </c:pt>
                <c:pt idx="111">
                  <c:v>4.0315700000000051E-3</c:v>
                </c:pt>
                <c:pt idx="112">
                  <c:v>4.1194599999999984E-3</c:v>
                </c:pt>
                <c:pt idx="113">
                  <c:v>4.2495300000000014E-3</c:v>
                </c:pt>
                <c:pt idx="114">
                  <c:v>4.4214399999999987E-3</c:v>
                </c:pt>
                <c:pt idx="115">
                  <c:v>4.6337899999999987E-3</c:v>
                </c:pt>
                <c:pt idx="116">
                  <c:v>4.8842300000000033E-3</c:v>
                </c:pt>
                <c:pt idx="117">
                  <c:v>5.1695500000000019E-3</c:v>
                </c:pt>
                <c:pt idx="118">
                  <c:v>5.4857799999999957E-3</c:v>
                </c:pt>
                <c:pt idx="119">
                  <c:v>5.8282800000000051E-3</c:v>
                </c:pt>
                <c:pt idx="120">
                  <c:v>6.1919399999999999E-3</c:v>
                </c:pt>
                <c:pt idx="121">
                  <c:v>6.5712799999999988E-3</c:v>
                </c:pt>
                <c:pt idx="122">
                  <c:v>6.9605200000000048E-3</c:v>
                </c:pt>
                <c:pt idx="123">
                  <c:v>7.3538099999999954E-3</c:v>
                </c:pt>
                <c:pt idx="124">
                  <c:v>7.7452400000000005E-3</c:v>
                </c:pt>
                <c:pt idx="125">
                  <c:v>8.1290700000000021E-3</c:v>
                </c:pt>
                <c:pt idx="126">
                  <c:v>8.4997500000000004E-3</c:v>
                </c:pt>
                <c:pt idx="127">
                  <c:v>8.8520500000000002E-3</c:v>
                </c:pt>
                <c:pt idx="128">
                  <c:v>9.1811799999999971E-3</c:v>
                </c:pt>
                <c:pt idx="129">
                  <c:v>9.4828399999999993E-3</c:v>
                </c:pt>
                <c:pt idx="130">
                  <c:v>9.7533100000000011E-3</c:v>
                </c:pt>
                <c:pt idx="131">
                  <c:v>9.9894999999999984E-3</c:v>
                </c:pt>
                <c:pt idx="132">
                  <c:v>1.0188989999999995E-2</c:v>
                </c:pt>
                <c:pt idx="133">
                  <c:v>1.0350090000000006E-2</c:v>
                </c:pt>
                <c:pt idx="134">
                  <c:v>1.0471870000000001E-2</c:v>
                </c:pt>
                <c:pt idx="135">
                  <c:v>1.055412E-2</c:v>
                </c:pt>
                <c:pt idx="136">
                  <c:v>1.0597380000000003E-2</c:v>
                </c:pt>
                <c:pt idx="137">
                  <c:v>1.0602939999999998E-2</c:v>
                </c:pt>
                <c:pt idx="138">
                  <c:v>1.0572739999999997E-2</c:v>
                </c:pt>
                <c:pt idx="139">
                  <c:v>1.0509369999999997E-2</c:v>
                </c:pt>
                <c:pt idx="140">
                  <c:v>1.0415970000000004E-2</c:v>
                </c:pt>
                <c:pt idx="141">
                  <c:v>1.0296200000000005E-2</c:v>
                </c:pt>
                <c:pt idx="142">
                  <c:v>1.0154110000000001E-2</c:v>
                </c:pt>
                <c:pt idx="143">
                  <c:v>9.994029999999994E-3</c:v>
                </c:pt>
                <c:pt idx="144">
                  <c:v>9.8205400000000026E-3</c:v>
                </c:pt>
                <c:pt idx="145">
                  <c:v>9.6382599999999957E-3</c:v>
                </c:pt>
                <c:pt idx="146">
                  <c:v>9.4518199999999997E-3</c:v>
                </c:pt>
                <c:pt idx="147">
                  <c:v>9.2657299999999998E-3</c:v>
                </c:pt>
                <c:pt idx="148">
                  <c:v>9.0842699999999985E-3</c:v>
                </c:pt>
                <c:pt idx="149">
                  <c:v>8.911429999999998E-3</c:v>
                </c:pt>
                <c:pt idx="150">
                  <c:v>8.7507599999999963E-3</c:v>
                </c:pt>
                <c:pt idx="151">
                  <c:v>8.6053800000000027E-3</c:v>
                </c:pt>
                <c:pt idx="152">
                  <c:v>8.4778900000000018E-3</c:v>
                </c:pt>
                <c:pt idx="153">
                  <c:v>8.3703099999999989E-3</c:v>
                </c:pt>
                <c:pt idx="154">
                  <c:v>8.2840699999999975E-3</c:v>
                </c:pt>
                <c:pt idx="155">
                  <c:v>8.2200300000000032E-3</c:v>
                </c:pt>
                <c:pt idx="156">
                  <c:v>8.1784200000000057E-3</c:v>
                </c:pt>
                <c:pt idx="157">
                  <c:v>8.1589300000000017E-3</c:v>
                </c:pt>
                <c:pt idx="158">
                  <c:v>8.1606800000000035E-3</c:v>
                </c:pt>
                <c:pt idx="159">
                  <c:v>8.1822900000000018E-3</c:v>
                </c:pt>
                <c:pt idx="160">
                  <c:v>8.2219600000000004E-3</c:v>
                </c:pt>
                <c:pt idx="161">
                  <c:v>8.2774299999999988E-3</c:v>
                </c:pt>
                <c:pt idx="162">
                  <c:v>8.3461899999999999E-3</c:v>
                </c:pt>
                <c:pt idx="163">
                  <c:v>8.4254099999999978E-3</c:v>
                </c:pt>
                <c:pt idx="164">
                  <c:v>8.5121100000000033E-3</c:v>
                </c:pt>
                <c:pt idx="165">
                  <c:v>8.6031599999999986E-3</c:v>
                </c:pt>
                <c:pt idx="166">
                  <c:v>8.6954099999999972E-3</c:v>
                </c:pt>
                <c:pt idx="167">
                  <c:v>8.7857299999999985E-3</c:v>
                </c:pt>
                <c:pt idx="168">
                  <c:v>8.8710499999999984E-3</c:v>
                </c:pt>
                <c:pt idx="169">
                  <c:v>8.9484800000000017E-3</c:v>
                </c:pt>
                <c:pt idx="170">
                  <c:v>9.0153299999999985E-3</c:v>
                </c:pt>
                <c:pt idx="171">
                  <c:v>9.0691599999999963E-3</c:v>
                </c:pt>
                <c:pt idx="172">
                  <c:v>9.1078200000000026E-3</c:v>
                </c:pt>
                <c:pt idx="173">
                  <c:v>9.1295199999999986E-3</c:v>
                </c:pt>
                <c:pt idx="174">
                  <c:v>9.1328199999999998E-3</c:v>
                </c:pt>
                <c:pt idx="175">
                  <c:v>9.1166400000000022E-3</c:v>
                </c:pt>
                <c:pt idx="176">
                  <c:v>9.0803699999999973E-3</c:v>
                </c:pt>
                <c:pt idx="177">
                  <c:v>9.023719999999999E-3</c:v>
                </c:pt>
                <c:pt idx="178">
                  <c:v>8.9468499999999992E-3</c:v>
                </c:pt>
                <c:pt idx="179">
                  <c:v>8.8502900000000002E-3</c:v>
                </c:pt>
                <c:pt idx="180">
                  <c:v>8.7349200000000002E-3</c:v>
                </c:pt>
                <c:pt idx="181">
                  <c:v>8.6019900000000003E-3</c:v>
                </c:pt>
                <c:pt idx="182">
                  <c:v>8.4530199999999986E-3</c:v>
                </c:pt>
                <c:pt idx="183">
                  <c:v>8.2898100000000016E-3</c:v>
                </c:pt>
                <c:pt idx="184">
                  <c:v>8.1143900000000026E-3</c:v>
                </c:pt>
                <c:pt idx="185">
                  <c:v>7.9289399999999989E-3</c:v>
                </c:pt>
                <c:pt idx="186">
                  <c:v>7.7357599999999978E-3</c:v>
                </c:pt>
                <c:pt idx="187">
                  <c:v>7.5372200000000007E-3</c:v>
                </c:pt>
                <c:pt idx="188">
                  <c:v>7.3357200000000004E-3</c:v>
                </c:pt>
                <c:pt idx="189">
                  <c:v>7.1335899999999987E-3</c:v>
                </c:pt>
                <c:pt idx="190">
                  <c:v>6.9330999999999993E-3</c:v>
                </c:pt>
                <c:pt idx="191">
                  <c:v>6.7363599999999985E-3</c:v>
                </c:pt>
                <c:pt idx="192">
                  <c:v>6.5453500000000019E-3</c:v>
                </c:pt>
                <c:pt idx="193">
                  <c:v>6.3617799999999992E-3</c:v>
                </c:pt>
                <c:pt idx="194">
                  <c:v>6.1871600000000006E-3</c:v>
                </c:pt>
                <c:pt idx="195">
                  <c:v>6.0227200000000005E-3</c:v>
                </c:pt>
                <c:pt idx="196">
                  <c:v>5.8694200000000002E-3</c:v>
                </c:pt>
                <c:pt idx="197">
                  <c:v>5.7279200000000009E-3</c:v>
                </c:pt>
                <c:pt idx="198">
                  <c:v>5.5986049999999996E-3</c:v>
                </c:pt>
                <c:pt idx="199">
                  <c:v>5.4815259999999987E-3</c:v>
                </c:pt>
                <c:pt idx="200">
                  <c:v>5.3765000000000011E-3</c:v>
                </c:pt>
              </c:numCache>
            </c:numRef>
          </c:yVal>
          <c:smooth val="0"/>
        </c:ser>
        <c:ser>
          <c:idx val="0"/>
          <c:order val="1"/>
          <c:tx>
            <c:v>MrB_Err_yaw</c:v>
          </c:tx>
          <c:spPr>
            <a:ln w="19050" cap="rnd">
              <a:solidFill>
                <a:schemeClr val="accent1"/>
              </a:solidFill>
              <a:round/>
            </a:ln>
            <a:effectLst/>
          </c:spPr>
          <c:marker>
            <c:symbol val="none"/>
          </c:marker>
          <c:xVal>
            <c:numRef>
              <c:f>TimeSeries!$A$6:$A$206</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TimeSeries!$X$212:$X$412</c:f>
              <c:numCache>
                <c:formatCode>0.00E+00</c:formatCode>
                <c:ptCount val="201"/>
                <c:pt idx="0">
                  <c:v>0</c:v>
                </c:pt>
                <c:pt idx="1">
                  <c:v>1.6501099999999999E-7</c:v>
                </c:pt>
                <c:pt idx="2">
                  <c:v>1.1203100000000008E-6</c:v>
                </c:pt>
                <c:pt idx="3">
                  <c:v>3.1800299999999954E-6</c:v>
                </c:pt>
                <c:pt idx="4">
                  <c:v>6.32730000000003E-6</c:v>
                </c:pt>
                <c:pt idx="5">
                  <c:v>1.0351700000000045E-5</c:v>
                </c:pt>
                <c:pt idx="6">
                  <c:v>1.492799999999999E-5</c:v>
                </c:pt>
                <c:pt idx="7">
                  <c:v>1.9661000000000027E-5</c:v>
                </c:pt>
                <c:pt idx="8">
                  <c:v>2.4116999999999715E-5</c:v>
                </c:pt>
                <c:pt idx="9">
                  <c:v>2.7843000000000052E-5</c:v>
                </c:pt>
                <c:pt idx="10">
                  <c:v>3.0384999999999961E-5</c:v>
                </c:pt>
                <c:pt idx="11">
                  <c:v>3.1312999999999827E-5</c:v>
                </c:pt>
                <c:pt idx="12">
                  <c:v>3.023400000000051E-5</c:v>
                </c:pt>
                <c:pt idx="13">
                  <c:v>2.6830000000000256E-5</c:v>
                </c:pt>
                <c:pt idx="14">
                  <c:v>2.0849999999999341E-5</c:v>
                </c:pt>
                <c:pt idx="15">
                  <c:v>1.2190000000002199E-5</c:v>
                </c:pt>
                <c:pt idx="16">
                  <c:v>8.5000000000015619E-7</c:v>
                </c:pt>
                <c:pt idx="17">
                  <c:v>1.3019999999999005E-5</c:v>
                </c:pt>
                <c:pt idx="18">
                  <c:v>2.9109999999998859E-5</c:v>
                </c:pt>
                <c:pt idx="19">
                  <c:v>4.6990000000000226E-5</c:v>
                </c:pt>
                <c:pt idx="20">
                  <c:v>6.6100000000002962E-5</c:v>
                </c:pt>
                <c:pt idx="21">
                  <c:v>8.5800000000000459E-5</c:v>
                </c:pt>
                <c:pt idx="22">
                  <c:v>1.0534999999999711E-4</c:v>
                </c:pt>
                <c:pt idx="23">
                  <c:v>1.2403000000000414E-4</c:v>
                </c:pt>
                <c:pt idx="24">
                  <c:v>1.411300000000032E-4</c:v>
                </c:pt>
                <c:pt idx="25">
                  <c:v>1.5599000000000168E-4</c:v>
                </c:pt>
                <c:pt idx="26">
                  <c:v>1.6805000000000292E-4</c:v>
                </c:pt>
                <c:pt idx="27">
                  <c:v>1.7686000000000091E-4</c:v>
                </c:pt>
                <c:pt idx="28">
                  <c:v>1.8205999999999778E-4</c:v>
                </c:pt>
                <c:pt idx="29">
                  <c:v>1.8347000000000502E-4</c:v>
                </c:pt>
                <c:pt idx="30">
                  <c:v>1.8101999999999702E-4</c:v>
                </c:pt>
                <c:pt idx="31">
                  <c:v>1.7476000000000297E-4</c:v>
                </c:pt>
                <c:pt idx="32">
                  <c:v>1.6483999999999943E-4</c:v>
                </c:pt>
                <c:pt idx="33">
                  <c:v>1.5153000000000041E-4</c:v>
                </c:pt>
                <c:pt idx="34">
                  <c:v>1.3517000000000043E-4</c:v>
                </c:pt>
                <c:pt idx="35">
                  <c:v>1.1616000000000057E-4</c:v>
                </c:pt>
                <c:pt idx="36">
                  <c:v>9.4949999999999896E-5</c:v>
                </c:pt>
                <c:pt idx="37">
                  <c:v>7.2020000000002499E-5</c:v>
                </c:pt>
                <c:pt idx="38">
                  <c:v>4.7909999999998232E-5</c:v>
                </c:pt>
                <c:pt idx="39">
                  <c:v>2.3160000000001235E-5</c:v>
                </c:pt>
                <c:pt idx="40">
                  <c:v>1.7300000000001342E-6</c:v>
                </c:pt>
                <c:pt idx="41">
                  <c:v>2.6199999999998794E-5</c:v>
                </c:pt>
                <c:pt idx="42">
                  <c:v>4.9749999999999447E-5</c:v>
                </c:pt>
                <c:pt idx="43">
                  <c:v>7.1859999999999979E-5</c:v>
                </c:pt>
                <c:pt idx="44">
                  <c:v>9.2089999999999533E-5</c:v>
                </c:pt>
                <c:pt idx="45">
                  <c:v>1.1001000000000066E-4</c:v>
                </c:pt>
                <c:pt idx="46">
                  <c:v>1.2525299999999878E-4</c:v>
                </c:pt>
                <c:pt idx="47">
                  <c:v>1.3751000000000041E-4</c:v>
                </c:pt>
                <c:pt idx="48">
                  <c:v>1.465500000000005E-4</c:v>
                </c:pt>
                <c:pt idx="49">
                  <c:v>1.5221400000000121E-4</c:v>
                </c:pt>
                <c:pt idx="50">
                  <c:v>1.544379999999998E-4</c:v>
                </c:pt>
                <c:pt idx="51">
                  <c:v>1.5325000000000061E-4</c:v>
                </c:pt>
                <c:pt idx="52">
                  <c:v>1.487799999999994E-4</c:v>
                </c:pt>
                <c:pt idx="53">
                  <c:v>1.4123999999999907E-4</c:v>
                </c:pt>
                <c:pt idx="54">
                  <c:v>1.3097000000000109E-4</c:v>
                </c:pt>
                <c:pt idx="55">
                  <c:v>1.1835999999999965E-4</c:v>
                </c:pt>
                <c:pt idx="56">
                  <c:v>1.039100000000022E-4</c:v>
                </c:pt>
                <c:pt idx="57">
                  <c:v>8.8150000000002116E-5</c:v>
                </c:pt>
                <c:pt idx="58">
                  <c:v>7.1709999999999136E-5</c:v>
                </c:pt>
                <c:pt idx="59">
                  <c:v>5.5160000000002013E-5</c:v>
                </c:pt>
                <c:pt idx="60">
                  <c:v>3.9149999999998214E-5</c:v>
                </c:pt>
                <c:pt idx="61">
                  <c:v>2.4269999999999847E-5</c:v>
                </c:pt>
                <c:pt idx="62">
                  <c:v>1.1090000000001793E-5</c:v>
                </c:pt>
                <c:pt idx="63">
                  <c:v>1.3000000000096268E-7</c:v>
                </c:pt>
                <c:pt idx="64">
                  <c:v>8.1799999999999928E-6</c:v>
                </c:pt>
                <c:pt idx="65">
                  <c:v>1.3500000000003093E-5</c:v>
                </c:pt>
                <c:pt idx="66">
                  <c:v>1.5519999999998035E-5</c:v>
                </c:pt>
                <c:pt idx="67">
                  <c:v>1.409999999999953E-5</c:v>
                </c:pt>
                <c:pt idx="68">
                  <c:v>9.1200000000013492E-6</c:v>
                </c:pt>
                <c:pt idx="69">
                  <c:v>5.9000000000170028E-7</c:v>
                </c:pt>
                <c:pt idx="70">
                  <c:v>1.1409999999999892E-5</c:v>
                </c:pt>
                <c:pt idx="71">
                  <c:v>2.672000000000091E-5</c:v>
                </c:pt>
                <c:pt idx="72">
                  <c:v>4.513999999999907E-5</c:v>
                </c:pt>
                <c:pt idx="73">
                  <c:v>6.6380000000001299E-5</c:v>
                </c:pt>
                <c:pt idx="74">
                  <c:v>9.012999999999903E-5</c:v>
                </c:pt>
                <c:pt idx="75">
                  <c:v>1.1602999999999961E-4</c:v>
                </c:pt>
                <c:pt idx="76">
                  <c:v>1.437169999999998E-4</c:v>
                </c:pt>
                <c:pt idx="77">
                  <c:v>1.727920000000006E-4</c:v>
                </c:pt>
                <c:pt idx="78">
                  <c:v>2.0285300000000023E-4</c:v>
                </c:pt>
                <c:pt idx="79">
                  <c:v>2.3350099999999967E-4</c:v>
                </c:pt>
                <c:pt idx="80">
                  <c:v>2.6433780000000002E-4</c:v>
                </c:pt>
                <c:pt idx="81">
                  <c:v>2.9498200000000006E-4</c:v>
                </c:pt>
                <c:pt idx="82">
                  <c:v>3.2506600000000059E-4</c:v>
                </c:pt>
                <c:pt idx="83">
                  <c:v>3.5424900000000006E-4</c:v>
                </c:pt>
                <c:pt idx="84">
                  <c:v>3.8221699999999893E-4</c:v>
                </c:pt>
                <c:pt idx="85">
                  <c:v>4.0867999999999981E-4</c:v>
                </c:pt>
                <c:pt idx="86">
                  <c:v>4.3341000000000039E-4</c:v>
                </c:pt>
                <c:pt idx="87">
                  <c:v>4.5616000000000059E-4</c:v>
                </c:pt>
                <c:pt idx="88">
                  <c:v>4.7679999999999945E-4</c:v>
                </c:pt>
                <c:pt idx="89">
                  <c:v>4.9518999999999952E-4</c:v>
                </c:pt>
                <c:pt idx="90">
                  <c:v>5.1125000000000129E-4</c:v>
                </c:pt>
                <c:pt idx="91">
                  <c:v>5.2495000000000319E-4</c:v>
                </c:pt>
                <c:pt idx="92">
                  <c:v>5.3629000000000177E-4</c:v>
                </c:pt>
                <c:pt idx="93">
                  <c:v>5.4535999999999821E-4</c:v>
                </c:pt>
                <c:pt idx="94">
                  <c:v>5.5223999999999898E-4</c:v>
                </c:pt>
                <c:pt idx="95">
                  <c:v>5.5708000000000146E-4</c:v>
                </c:pt>
                <c:pt idx="96">
                  <c:v>5.6005999999999764E-4</c:v>
                </c:pt>
                <c:pt idx="97">
                  <c:v>5.6140000000000009E-4</c:v>
                </c:pt>
                <c:pt idx="98">
                  <c:v>5.6134999999999866E-4</c:v>
                </c:pt>
                <c:pt idx="99">
                  <c:v>5.6014999999999884E-4</c:v>
                </c:pt>
                <c:pt idx="100">
                  <c:v>5.580899999999972E-4</c:v>
                </c:pt>
                <c:pt idx="101">
                  <c:v>5.5545000000000247E-4</c:v>
                </c:pt>
                <c:pt idx="102">
                  <c:v>5.5251999999999732E-4</c:v>
                </c:pt>
                <c:pt idx="103">
                  <c:v>5.4956000000000102E-4</c:v>
                </c:pt>
                <c:pt idx="104">
                  <c:v>5.4683999999999983E-4</c:v>
                </c:pt>
                <c:pt idx="105">
                  <c:v>5.4459999999999925E-4</c:v>
                </c:pt>
                <c:pt idx="106">
                  <c:v>5.4304999999999978E-4</c:v>
                </c:pt>
                <c:pt idx="107">
                  <c:v>5.4237000000000035E-4</c:v>
                </c:pt>
                <c:pt idx="108">
                  <c:v>5.4268999999999845E-4</c:v>
                </c:pt>
                <c:pt idx="109">
                  <c:v>5.4415000000000019E-4</c:v>
                </c:pt>
                <c:pt idx="110">
                  <c:v>5.4678999999999839E-4</c:v>
                </c:pt>
                <c:pt idx="111">
                  <c:v>5.5064000000000501E-4</c:v>
                </c:pt>
                <c:pt idx="112">
                  <c:v>5.5571000000000093E-4</c:v>
                </c:pt>
                <c:pt idx="113">
                  <c:v>5.6194000000000383E-4</c:v>
                </c:pt>
                <c:pt idx="114">
                  <c:v>5.6926000000000199E-4</c:v>
                </c:pt>
                <c:pt idx="115">
                  <c:v>5.7754999999999612E-4</c:v>
                </c:pt>
                <c:pt idx="116">
                  <c:v>5.867000000000025E-4</c:v>
                </c:pt>
                <c:pt idx="117">
                  <c:v>5.965299999999979E-4</c:v>
                </c:pt>
                <c:pt idx="118">
                  <c:v>6.0687999999999714E-4</c:v>
                </c:pt>
                <c:pt idx="119">
                  <c:v>6.1756000000000311E-4</c:v>
                </c:pt>
                <c:pt idx="120">
                  <c:v>6.2836000000000142E-4</c:v>
                </c:pt>
                <c:pt idx="121">
                  <c:v>6.3911999999999997E-4</c:v>
                </c:pt>
                <c:pt idx="122">
                  <c:v>6.4960000000000018E-4</c:v>
                </c:pt>
                <c:pt idx="123">
                  <c:v>6.5963999999999606E-4</c:v>
                </c:pt>
                <c:pt idx="124">
                  <c:v>6.6904999999999742E-4</c:v>
                </c:pt>
                <c:pt idx="125">
                  <c:v>6.7765000000000186E-4</c:v>
                </c:pt>
                <c:pt idx="126">
                  <c:v>6.852999999999998E-4</c:v>
                </c:pt>
                <c:pt idx="127">
                  <c:v>6.9184999999999386E-4</c:v>
                </c:pt>
                <c:pt idx="128">
                  <c:v>6.9719999999999505E-4</c:v>
                </c:pt>
                <c:pt idx="129">
                  <c:v>7.0123999999999881E-4</c:v>
                </c:pt>
                <c:pt idx="130">
                  <c:v>7.0391000000000203E-4</c:v>
                </c:pt>
                <c:pt idx="131">
                  <c:v>7.051799999999997E-4</c:v>
                </c:pt>
                <c:pt idx="132">
                  <c:v>7.0500999999999897E-4</c:v>
                </c:pt>
                <c:pt idx="133">
                  <c:v>7.0341000000000153E-4</c:v>
                </c:pt>
                <c:pt idx="134">
                  <c:v>7.0043000000000188E-4</c:v>
                </c:pt>
                <c:pt idx="135">
                  <c:v>6.9609999999999811E-4</c:v>
                </c:pt>
                <c:pt idx="136">
                  <c:v>6.9049000000000194E-4</c:v>
                </c:pt>
                <c:pt idx="137">
                  <c:v>6.8371999999999877E-4</c:v>
                </c:pt>
                <c:pt idx="138">
                  <c:v>6.7590000000000011E-4</c:v>
                </c:pt>
                <c:pt idx="139">
                  <c:v>6.6713000000000189E-4</c:v>
                </c:pt>
                <c:pt idx="140">
                  <c:v>6.5756000000000148E-4</c:v>
                </c:pt>
                <c:pt idx="141">
                  <c:v>6.4735000000000487E-4</c:v>
                </c:pt>
                <c:pt idx="142">
                  <c:v>6.3662999999999914E-4</c:v>
                </c:pt>
                <c:pt idx="143">
                  <c:v>6.2555999999999723E-4</c:v>
                </c:pt>
                <c:pt idx="144">
                  <c:v>6.1428999999999651E-4</c:v>
                </c:pt>
                <c:pt idx="145">
                  <c:v>6.0295999999999961E-4</c:v>
                </c:pt>
                <c:pt idx="146">
                  <c:v>5.9171000000000223E-4</c:v>
                </c:pt>
                <c:pt idx="147">
                  <c:v>5.8065999999999673E-4</c:v>
                </c:pt>
                <c:pt idx="148">
                  <c:v>5.6992000000000154E-4</c:v>
                </c:pt>
                <c:pt idx="149">
                  <c:v>5.5961000000000205E-4</c:v>
                </c:pt>
                <c:pt idx="150">
                  <c:v>5.4977999999999971E-4</c:v>
                </c:pt>
                <c:pt idx="151">
                  <c:v>5.4049999999999931E-4</c:v>
                </c:pt>
                <c:pt idx="152">
                  <c:v>5.3182999999999703E-4</c:v>
                </c:pt>
                <c:pt idx="153">
                  <c:v>5.2377999999999453E-4</c:v>
                </c:pt>
                <c:pt idx="154">
                  <c:v>5.1636000000000043E-4</c:v>
                </c:pt>
                <c:pt idx="155">
                  <c:v>5.0957000000000086E-4</c:v>
                </c:pt>
                <c:pt idx="156">
                  <c:v>5.0336000000000131E-4</c:v>
                </c:pt>
                <c:pt idx="157">
                  <c:v>4.9772000000000011E-4</c:v>
                </c:pt>
                <c:pt idx="158">
                  <c:v>4.9257000000000467E-4</c:v>
                </c:pt>
                <c:pt idx="159">
                  <c:v>4.8785999999999968E-4</c:v>
                </c:pt>
                <c:pt idx="160">
                  <c:v>4.835099999999995E-4</c:v>
                </c:pt>
                <c:pt idx="161">
                  <c:v>4.7942999999999944E-4</c:v>
                </c:pt>
                <c:pt idx="162">
                  <c:v>4.7553999999999999E-4</c:v>
                </c:pt>
                <c:pt idx="163">
                  <c:v>4.7174999999999995E-4</c:v>
                </c:pt>
                <c:pt idx="164">
                  <c:v>4.679599999999999E-4</c:v>
                </c:pt>
                <c:pt idx="165">
                  <c:v>4.6409000000000034E-4</c:v>
                </c:pt>
                <c:pt idx="166">
                  <c:v>4.6005000000000004E-4</c:v>
                </c:pt>
                <c:pt idx="167">
                  <c:v>4.557599999999995E-4</c:v>
                </c:pt>
                <c:pt idx="168">
                  <c:v>4.5115000000000086E-4</c:v>
                </c:pt>
                <c:pt idx="169">
                  <c:v>4.4613999999999765E-4</c:v>
                </c:pt>
                <c:pt idx="170">
                  <c:v>4.4069000000000053E-4</c:v>
                </c:pt>
                <c:pt idx="171">
                  <c:v>4.3474999999999764E-4</c:v>
                </c:pt>
                <c:pt idx="172">
                  <c:v>4.2830000000000298E-4</c:v>
                </c:pt>
                <c:pt idx="173">
                  <c:v>4.2128999999999778E-4</c:v>
                </c:pt>
                <c:pt idx="174">
                  <c:v>4.1373999999999925E-4</c:v>
                </c:pt>
                <c:pt idx="175">
                  <c:v>4.0561000000000069E-4</c:v>
                </c:pt>
                <c:pt idx="176">
                  <c:v>3.9695999999999829E-4</c:v>
                </c:pt>
                <c:pt idx="177">
                  <c:v>3.8778999999999897E-4</c:v>
                </c:pt>
                <c:pt idx="178">
                  <c:v>3.7813000000000083E-4</c:v>
                </c:pt>
                <c:pt idx="179">
                  <c:v>3.6802000000000015E-4</c:v>
                </c:pt>
                <c:pt idx="180">
                  <c:v>3.5753999999999994E-4</c:v>
                </c:pt>
                <c:pt idx="181">
                  <c:v>3.4671000000000007E-4</c:v>
                </c:pt>
                <c:pt idx="182">
                  <c:v>3.3560999999999661E-4</c:v>
                </c:pt>
                <c:pt idx="183">
                  <c:v>3.2430000000000306E-4</c:v>
                </c:pt>
                <c:pt idx="184">
                  <c:v>3.1286999999999981E-4</c:v>
                </c:pt>
                <c:pt idx="185">
                  <c:v>3.0134999999999884E-4</c:v>
                </c:pt>
                <c:pt idx="186">
                  <c:v>2.8984999999999775E-4</c:v>
                </c:pt>
                <c:pt idx="187">
                  <c:v>2.7841999999999797E-4</c:v>
                </c:pt>
                <c:pt idx="188">
                  <c:v>2.6711999999999916E-4</c:v>
                </c:pt>
                <c:pt idx="189">
                  <c:v>2.5600999999999922E-4</c:v>
                </c:pt>
                <c:pt idx="190">
                  <c:v>2.4515000000000127E-4</c:v>
                </c:pt>
                <c:pt idx="191">
                  <c:v>2.3457999999999986E-4</c:v>
                </c:pt>
                <c:pt idx="192">
                  <c:v>2.243499999999999E-4</c:v>
                </c:pt>
                <c:pt idx="193">
                  <c:v>2.1447999999999953E-4</c:v>
                </c:pt>
                <c:pt idx="194">
                  <c:v>2.0499000000000038E-4</c:v>
                </c:pt>
                <c:pt idx="195">
                  <c:v>1.9593000000000041E-4</c:v>
                </c:pt>
                <c:pt idx="196">
                  <c:v>1.872699999999998E-4</c:v>
                </c:pt>
                <c:pt idx="197">
                  <c:v>1.7903000000000016E-4</c:v>
                </c:pt>
                <c:pt idx="198">
                  <c:v>1.7120500000000066E-4</c:v>
                </c:pt>
                <c:pt idx="199">
                  <c:v>1.6377199999999953E-4</c:v>
                </c:pt>
                <c:pt idx="200">
                  <c:v>1.5671499999999998E-4</c:v>
                </c:pt>
              </c:numCache>
            </c:numRef>
          </c:yVal>
          <c:smooth val="0"/>
        </c:ser>
        <c:ser>
          <c:idx val="2"/>
          <c:order val="2"/>
          <c:tx>
            <c:v>MrF_Err_yaw</c:v>
          </c:tx>
          <c:spPr>
            <a:ln w="19050" cap="rnd">
              <a:solidFill>
                <a:schemeClr val="accent3"/>
              </a:solidFill>
              <a:round/>
            </a:ln>
            <a:effectLst/>
          </c:spPr>
          <c:marker>
            <c:symbol val="none"/>
          </c:marker>
          <c:xVal>
            <c:numRef>
              <c:f>TimeSeries!$A$6:$A$206</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TimeSeries!$AL$212:$AL$412</c:f>
              <c:numCache>
                <c:formatCode>General</c:formatCode>
                <c:ptCount val="201"/>
                <c:pt idx="0" formatCode="0.00E+00">
                  <c:v>0</c:v>
                </c:pt>
                <c:pt idx="1">
                  <c:v>1.6394000000000008E-7</c:v>
                </c:pt>
                <c:pt idx="2">
                  <c:v>1.0669199999999996E-6</c:v>
                </c:pt>
                <c:pt idx="3">
                  <c:v>2.9099999999999975E-6</c:v>
                </c:pt>
                <c:pt idx="4">
                  <c:v>5.5811000000000337E-6</c:v>
                </c:pt>
                <c:pt idx="5">
                  <c:v>8.8268000000000287E-6</c:v>
                </c:pt>
                <c:pt idx="6">
                  <c:v>1.232999999999985E-5</c:v>
                </c:pt>
                <c:pt idx="7">
                  <c:v>1.5742000000000013E-5</c:v>
                </c:pt>
                <c:pt idx="8">
                  <c:v>1.8690999999999933E-5</c:v>
                </c:pt>
                <c:pt idx="9">
                  <c:v>2.0790000000000131E-5</c:v>
                </c:pt>
                <c:pt idx="10">
                  <c:v>2.1641000000000195E-5</c:v>
                </c:pt>
                <c:pt idx="11">
                  <c:v>2.0848999999999868E-5</c:v>
                </c:pt>
                <c:pt idx="12">
                  <c:v>1.8034999999999579E-5</c:v>
                </c:pt>
                <c:pt idx="13">
                  <c:v>1.2869999999999895E-5</c:v>
                </c:pt>
                <c:pt idx="14">
                  <c:v>5.0699999999993806E-6</c:v>
                </c:pt>
                <c:pt idx="15">
                  <c:v>5.4999999999985616E-6</c:v>
                </c:pt>
                <c:pt idx="16">
                  <c:v>1.8940000000002011E-5</c:v>
                </c:pt>
                <c:pt idx="17">
                  <c:v>3.5139999999999477E-5</c:v>
                </c:pt>
                <c:pt idx="18">
                  <c:v>5.3890000000000882E-5</c:v>
                </c:pt>
                <c:pt idx="19">
                  <c:v>7.4830000000001423E-5</c:v>
                </c:pt>
                <c:pt idx="20">
                  <c:v>9.7470000000002277E-5</c:v>
                </c:pt>
                <c:pt idx="21">
                  <c:v>1.2122999999999995E-4</c:v>
                </c:pt>
                <c:pt idx="22">
                  <c:v>1.4543999999999668E-4</c:v>
                </c:pt>
                <c:pt idx="23">
                  <c:v>1.6943000000000513E-4</c:v>
                </c:pt>
                <c:pt idx="24">
                  <c:v>1.9252000000000158E-4</c:v>
                </c:pt>
                <c:pt idx="25">
                  <c:v>2.1409000000000011E-4</c:v>
                </c:pt>
                <c:pt idx="26">
                  <c:v>2.3357000000000239E-4</c:v>
                </c:pt>
                <c:pt idx="27">
                  <c:v>2.5054000000000048E-4</c:v>
                </c:pt>
                <c:pt idx="28">
                  <c:v>2.6462000000000013E-4</c:v>
                </c:pt>
                <c:pt idx="29">
                  <c:v>2.7561000000000252E-4</c:v>
                </c:pt>
                <c:pt idx="30">
                  <c:v>2.8340999999999783E-4</c:v>
                </c:pt>
                <c:pt idx="31">
                  <c:v>2.8803000000000162E-4</c:v>
                </c:pt>
                <c:pt idx="32">
                  <c:v>2.8956000000000121E-4</c:v>
                </c:pt>
                <c:pt idx="33">
                  <c:v>2.8821000000000055E-4</c:v>
                </c:pt>
                <c:pt idx="34">
                  <c:v>2.8424999999999978E-4</c:v>
                </c:pt>
                <c:pt idx="35">
                  <c:v>2.7798999999999879E-4</c:v>
                </c:pt>
                <c:pt idx="36">
                  <c:v>2.6982000000000048E-4</c:v>
                </c:pt>
                <c:pt idx="37">
                  <c:v>2.6013000000000078E-4</c:v>
                </c:pt>
                <c:pt idx="38">
                  <c:v>2.4936999999999876E-4</c:v>
                </c:pt>
                <c:pt idx="39">
                  <c:v>2.380000000000021E-4</c:v>
                </c:pt>
                <c:pt idx="40">
                  <c:v>2.2644999999999957E-4</c:v>
                </c:pt>
                <c:pt idx="41">
                  <c:v>2.1520000000000046E-4</c:v>
                </c:pt>
                <c:pt idx="42">
                  <c:v>2.0471000000000031E-4</c:v>
                </c:pt>
                <c:pt idx="43">
                  <c:v>1.9543999999999985E-4</c:v>
                </c:pt>
                <c:pt idx="44">
                  <c:v>1.8780099999999959E-4</c:v>
                </c:pt>
                <c:pt idx="45">
                  <c:v>1.8220899999999915E-4</c:v>
                </c:pt>
                <c:pt idx="46">
                  <c:v>1.7902800000000121E-4</c:v>
                </c:pt>
                <c:pt idx="47">
                  <c:v>1.7858300000000125E-4</c:v>
                </c:pt>
                <c:pt idx="48">
                  <c:v>1.8113699999999962E-4</c:v>
                </c:pt>
                <c:pt idx="49">
                  <c:v>1.8689299999999874E-4</c:v>
                </c:pt>
                <c:pt idx="50">
                  <c:v>1.9597499999999927E-4</c:v>
                </c:pt>
                <c:pt idx="51">
                  <c:v>2.0841999999999909E-4</c:v>
                </c:pt>
                <c:pt idx="52">
                  <c:v>2.2418000000000091E-4</c:v>
                </c:pt>
                <c:pt idx="53">
                  <c:v>2.4309999999999957E-4</c:v>
                </c:pt>
                <c:pt idx="54">
                  <c:v>2.6494999999999991E-4</c:v>
                </c:pt>
                <c:pt idx="55">
                  <c:v>2.8939000000000048E-4</c:v>
                </c:pt>
                <c:pt idx="56">
                  <c:v>3.1598999999999863E-4</c:v>
                </c:pt>
                <c:pt idx="57">
                  <c:v>3.4426999999999722E-4</c:v>
                </c:pt>
                <c:pt idx="58">
                  <c:v>3.7366000000000135E-4</c:v>
                </c:pt>
                <c:pt idx="59">
                  <c:v>4.0357999999999714E-4</c:v>
                </c:pt>
                <c:pt idx="60">
                  <c:v>4.3341000000000213E-4</c:v>
                </c:pt>
                <c:pt idx="61">
                  <c:v>4.6252999999999919E-4</c:v>
                </c:pt>
                <c:pt idx="62">
                  <c:v>4.9033999999999883E-4</c:v>
                </c:pt>
                <c:pt idx="63">
                  <c:v>5.1626999999999923E-4</c:v>
                </c:pt>
                <c:pt idx="64">
                  <c:v>5.3981999999999988E-4</c:v>
                </c:pt>
                <c:pt idx="65">
                  <c:v>5.6056999999999982E-4</c:v>
                </c:pt>
                <c:pt idx="66">
                  <c:v>5.7810999999999974E-4</c:v>
                </c:pt>
                <c:pt idx="67">
                  <c:v>5.9219999999999759E-4</c:v>
                </c:pt>
                <c:pt idx="68">
                  <c:v>6.0262999999999983E-4</c:v>
                </c:pt>
                <c:pt idx="69">
                  <c:v>6.0928000000000024E-4</c:v>
                </c:pt>
                <c:pt idx="70">
                  <c:v>6.1212999999999892E-4</c:v>
                </c:pt>
                <c:pt idx="71">
                  <c:v>6.112300000000008E-4</c:v>
                </c:pt>
                <c:pt idx="72">
                  <c:v>6.0670000000000168E-4</c:v>
                </c:pt>
                <c:pt idx="73">
                  <c:v>5.9870999999999883E-4</c:v>
                </c:pt>
                <c:pt idx="74">
                  <c:v>5.8750000000000122E-4</c:v>
                </c:pt>
                <c:pt idx="75">
                  <c:v>5.7337000000000013E-4</c:v>
                </c:pt>
                <c:pt idx="76">
                  <c:v>5.5661599999999936E-4</c:v>
                </c:pt>
                <c:pt idx="77">
                  <c:v>5.3759499999999922E-4</c:v>
                </c:pt>
                <c:pt idx="78">
                  <c:v>5.1667800000000045E-4</c:v>
                </c:pt>
                <c:pt idx="79">
                  <c:v>4.9425100000000024E-4</c:v>
                </c:pt>
                <c:pt idx="80">
                  <c:v>4.7070689999999997E-4</c:v>
                </c:pt>
                <c:pt idx="81">
                  <c:v>4.4644200000000002E-4</c:v>
                </c:pt>
                <c:pt idx="82">
                  <c:v>4.218469999999995E-4</c:v>
                </c:pt>
                <c:pt idx="83">
                  <c:v>3.973000000000006E-4</c:v>
                </c:pt>
                <c:pt idx="84">
                  <c:v>3.7316700000000064E-4</c:v>
                </c:pt>
                <c:pt idx="85">
                  <c:v>3.4979000000000086E-4</c:v>
                </c:pt>
                <c:pt idx="86">
                  <c:v>3.2747999999999979E-4</c:v>
                </c:pt>
                <c:pt idx="87">
                  <c:v>3.065299999999993E-4</c:v>
                </c:pt>
                <c:pt idx="88">
                  <c:v>2.8718000000000146E-4</c:v>
                </c:pt>
                <c:pt idx="89">
                  <c:v>2.6964000000000155E-4</c:v>
                </c:pt>
                <c:pt idx="90">
                  <c:v>2.540699999999986E-4</c:v>
                </c:pt>
                <c:pt idx="91">
                  <c:v>2.4058999999999886E-4</c:v>
                </c:pt>
                <c:pt idx="92">
                  <c:v>2.2927999999999837E-4</c:v>
                </c:pt>
                <c:pt idx="93">
                  <c:v>2.2012000000000073E-4</c:v>
                </c:pt>
                <c:pt idx="94">
                  <c:v>2.1311000000000246E-4</c:v>
                </c:pt>
                <c:pt idx="95">
                  <c:v>2.081500000000007E-4</c:v>
                </c:pt>
                <c:pt idx="96">
                  <c:v>2.0509999999999973E-4</c:v>
                </c:pt>
                <c:pt idx="97">
                  <c:v>2.0378999999999883E-4</c:v>
                </c:pt>
                <c:pt idx="98">
                  <c:v>2.0399000000000111E-4</c:v>
                </c:pt>
                <c:pt idx="99">
                  <c:v>2.0546999999999926E-4</c:v>
                </c:pt>
                <c:pt idx="100">
                  <c:v>2.0794000000000021E-4</c:v>
                </c:pt>
                <c:pt idx="101">
                  <c:v>2.1109000000000058E-4</c:v>
                </c:pt>
                <c:pt idx="102">
                  <c:v>2.1462000000000217E-4</c:v>
                </c:pt>
                <c:pt idx="103">
                  <c:v>2.1820000000000173E-4</c:v>
                </c:pt>
                <c:pt idx="104">
                  <c:v>2.2153000000000103E-4</c:v>
                </c:pt>
                <c:pt idx="105">
                  <c:v>2.2431000000000187E-4</c:v>
                </c:pt>
                <c:pt idx="106">
                  <c:v>2.2625999999999896E-4</c:v>
                </c:pt>
                <c:pt idx="107">
                  <c:v>2.27129999999999E-4</c:v>
                </c:pt>
                <c:pt idx="108">
                  <c:v>2.2669999999999982E-4</c:v>
                </c:pt>
                <c:pt idx="109">
                  <c:v>2.2478000000000081E-4</c:v>
                </c:pt>
                <c:pt idx="110">
                  <c:v>2.2122000000000114E-4</c:v>
                </c:pt>
                <c:pt idx="111">
                  <c:v>2.1594999999999948E-4</c:v>
                </c:pt>
                <c:pt idx="112">
                  <c:v>2.0888000000000156E-4</c:v>
                </c:pt>
                <c:pt idx="113">
                  <c:v>2.0002999999999688E-4</c:v>
                </c:pt>
                <c:pt idx="114">
                  <c:v>1.8938999999999762E-4</c:v>
                </c:pt>
                <c:pt idx="115">
                  <c:v>1.7705999999999972E-4</c:v>
                </c:pt>
                <c:pt idx="116">
                  <c:v>1.6312999999999744E-4</c:v>
                </c:pt>
                <c:pt idx="117">
                  <c:v>1.477299999999987E-4</c:v>
                </c:pt>
                <c:pt idx="118">
                  <c:v>1.310300000000042E-4</c:v>
                </c:pt>
                <c:pt idx="119">
                  <c:v>1.1322999999999889E-4</c:v>
                </c:pt>
                <c:pt idx="120">
                  <c:v>9.453000000000239E-5</c:v>
                </c:pt>
                <c:pt idx="121">
                  <c:v>7.5140000000001317E-5</c:v>
                </c:pt>
                <c:pt idx="122">
                  <c:v>5.5309999999995918E-5</c:v>
                </c:pt>
                <c:pt idx="123">
                  <c:v>3.5260000000002234E-5</c:v>
                </c:pt>
                <c:pt idx="124">
                  <c:v>1.5220000000003286E-5</c:v>
                </c:pt>
                <c:pt idx="125">
                  <c:v>4.5499999999989993E-6</c:v>
                </c:pt>
                <c:pt idx="126">
                  <c:v>2.3879999999996959E-5</c:v>
                </c:pt>
                <c:pt idx="127">
                  <c:v>4.2529999999998958E-5</c:v>
                </c:pt>
                <c:pt idx="128">
                  <c:v>6.0319999999995655E-5</c:v>
                </c:pt>
                <c:pt idx="129">
                  <c:v>7.7080000000000204E-5</c:v>
                </c:pt>
                <c:pt idx="130">
                  <c:v>9.2670000000003028E-5</c:v>
                </c:pt>
                <c:pt idx="131">
                  <c:v>1.0699000000000125E-4</c:v>
                </c:pt>
                <c:pt idx="132">
                  <c:v>1.1992999999999726E-4</c:v>
                </c:pt>
                <c:pt idx="133">
                  <c:v>1.3143000000000182E-4</c:v>
                </c:pt>
                <c:pt idx="134">
                  <c:v>1.4145999999999603E-4</c:v>
                </c:pt>
                <c:pt idx="135">
                  <c:v>1.5000999999999903E-4</c:v>
                </c:pt>
                <c:pt idx="136">
                  <c:v>1.5711000000000197E-4</c:v>
                </c:pt>
                <c:pt idx="137">
                  <c:v>1.6282000000000102E-4</c:v>
                </c:pt>
                <c:pt idx="138">
                  <c:v>1.6720999999999403E-4</c:v>
                </c:pt>
                <c:pt idx="139">
                  <c:v>1.7037999999999776E-4</c:v>
                </c:pt>
                <c:pt idx="140">
                  <c:v>1.7244000000000287E-4</c:v>
                </c:pt>
                <c:pt idx="141">
                  <c:v>1.7353999999999981E-4</c:v>
                </c:pt>
                <c:pt idx="142">
                  <c:v>1.7384000000000149E-4</c:v>
                </c:pt>
                <c:pt idx="143">
                  <c:v>1.7347999999999669E-4</c:v>
                </c:pt>
                <c:pt idx="144">
                  <c:v>1.7264999999999642E-4</c:v>
                </c:pt>
                <c:pt idx="145">
                  <c:v>1.7149999999999804E-4</c:v>
                </c:pt>
                <c:pt idx="146">
                  <c:v>1.7020000000000229E-4</c:v>
                </c:pt>
                <c:pt idx="147">
                  <c:v>1.6891999999999602E-4</c:v>
                </c:pt>
                <c:pt idx="148">
                  <c:v>1.6780000000000267E-4</c:v>
                </c:pt>
                <c:pt idx="149">
                  <c:v>1.6698999999999881E-4</c:v>
                </c:pt>
                <c:pt idx="150">
                  <c:v>1.6660999999999759E-4</c:v>
                </c:pt>
                <c:pt idx="151">
                  <c:v>1.6677000000000358E-4</c:v>
                </c:pt>
                <c:pt idx="152">
                  <c:v>1.6755000000000242E-4</c:v>
                </c:pt>
                <c:pt idx="153">
                  <c:v>1.6903999999999531E-4</c:v>
                </c:pt>
                <c:pt idx="154">
                  <c:v>1.7124999999999779E-4</c:v>
                </c:pt>
                <c:pt idx="155">
                  <c:v>1.7423000000000438E-4</c:v>
                </c:pt>
                <c:pt idx="156">
                  <c:v>1.7798000000000119E-4</c:v>
                </c:pt>
                <c:pt idx="157">
                  <c:v>1.8247999999999875E-4</c:v>
                </c:pt>
                <c:pt idx="158">
                  <c:v>1.8769000000000424E-4</c:v>
                </c:pt>
                <c:pt idx="159">
                  <c:v>1.9356999999999708E-4</c:v>
                </c:pt>
                <c:pt idx="160">
                  <c:v>2.0003999999999855E-4</c:v>
                </c:pt>
                <c:pt idx="161">
                  <c:v>2.070200000000022E-4</c:v>
                </c:pt>
                <c:pt idx="162">
                  <c:v>2.1441000000000168E-4</c:v>
                </c:pt>
                <c:pt idx="163">
                  <c:v>2.2211999999999926E-4</c:v>
                </c:pt>
                <c:pt idx="164">
                  <c:v>2.3002999999999912E-4</c:v>
                </c:pt>
                <c:pt idx="165">
                  <c:v>2.3802000000000198E-4</c:v>
                </c:pt>
                <c:pt idx="166">
                  <c:v>2.4598999999999802E-4</c:v>
                </c:pt>
                <c:pt idx="167">
                  <c:v>2.5383000000000003E-4</c:v>
                </c:pt>
                <c:pt idx="168">
                  <c:v>2.6141999999999832E-4</c:v>
                </c:pt>
                <c:pt idx="169">
                  <c:v>2.6863999999999708E-4</c:v>
                </c:pt>
                <c:pt idx="170">
                  <c:v>2.7543000000000012E-4</c:v>
                </c:pt>
                <c:pt idx="171">
                  <c:v>2.8167999999999943E-4</c:v>
                </c:pt>
                <c:pt idx="172">
                  <c:v>2.8732000000000063E-4</c:v>
                </c:pt>
                <c:pt idx="173">
                  <c:v>2.9228999999999714E-4</c:v>
                </c:pt>
                <c:pt idx="174">
                  <c:v>2.9653999999999792E-4</c:v>
                </c:pt>
                <c:pt idx="175">
                  <c:v>3.0001999999999807E-4</c:v>
                </c:pt>
                <c:pt idx="176">
                  <c:v>3.0273000000000105E-4</c:v>
                </c:pt>
                <c:pt idx="177">
                  <c:v>3.0463999999999838E-4</c:v>
                </c:pt>
                <c:pt idx="178">
                  <c:v>3.0577000000000035E-4</c:v>
                </c:pt>
                <c:pt idx="179">
                  <c:v>3.0613000000000168E-4</c:v>
                </c:pt>
                <c:pt idx="180">
                  <c:v>3.0577000000000035E-4</c:v>
                </c:pt>
                <c:pt idx="181">
                  <c:v>3.047099999999997E-4</c:v>
                </c:pt>
                <c:pt idx="182">
                  <c:v>3.030199999999976E-4</c:v>
                </c:pt>
                <c:pt idx="183">
                  <c:v>3.0074000000000073E-4</c:v>
                </c:pt>
                <c:pt idx="184">
                  <c:v>2.9797000000000157E-4</c:v>
                </c:pt>
                <c:pt idx="185">
                  <c:v>2.9475999999999808E-4</c:v>
                </c:pt>
                <c:pt idx="186">
                  <c:v>2.911999999999984E-4</c:v>
                </c:pt>
                <c:pt idx="187">
                  <c:v>2.873699999999986E-4</c:v>
                </c:pt>
                <c:pt idx="188">
                  <c:v>2.8333999999999998E-4</c:v>
                </c:pt>
                <c:pt idx="189">
                  <c:v>2.7919000000000034E-4</c:v>
                </c:pt>
                <c:pt idx="190">
                  <c:v>2.7501000000000088E-4</c:v>
                </c:pt>
                <c:pt idx="191">
                  <c:v>2.7084999999999956E-4</c:v>
                </c:pt>
                <c:pt idx="192">
                  <c:v>2.6679000000000112E-4</c:v>
                </c:pt>
                <c:pt idx="193">
                  <c:v>2.6288000000000006E-4</c:v>
                </c:pt>
                <c:pt idx="194">
                  <c:v>2.5916000000000133E-4</c:v>
                </c:pt>
                <c:pt idx="195">
                  <c:v>2.5568999999999939E-4</c:v>
                </c:pt>
                <c:pt idx="196">
                  <c:v>2.5248999999999931E-4</c:v>
                </c:pt>
                <c:pt idx="197">
                  <c:v>2.4957999999999925E-4</c:v>
                </c:pt>
                <c:pt idx="198">
                  <c:v>2.4698499999999991E-4</c:v>
                </c:pt>
                <c:pt idx="199">
                  <c:v>2.4469599999999911E-4</c:v>
                </c:pt>
                <c:pt idx="200">
                  <c:v>2.4271000000000015E-4</c:v>
                </c:pt>
              </c:numCache>
            </c:numRef>
          </c:yVal>
          <c:smooth val="0"/>
        </c:ser>
        <c:dLbls>
          <c:showLegendKey val="0"/>
          <c:showVal val="0"/>
          <c:showCatName val="0"/>
          <c:showSerName val="0"/>
          <c:showPercent val="0"/>
          <c:showBubbleSize val="0"/>
        </c:dLbls>
        <c:axId val="756540960"/>
        <c:axId val="756533888"/>
      </c:scatterChart>
      <c:valAx>
        <c:axId val="756540960"/>
        <c:scaling>
          <c:orientation val="minMax"/>
        </c:scaling>
        <c:delete val="0"/>
        <c:axPos val="b"/>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56533888"/>
        <c:crosses val="autoZero"/>
        <c:crossBetween val="midCat"/>
      </c:valAx>
      <c:valAx>
        <c:axId val="756533888"/>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5654096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v>MrI_Err_p</c:v>
          </c:tx>
          <c:spPr>
            <a:ln w="19050" cap="rnd">
              <a:solidFill>
                <a:schemeClr val="accent2"/>
              </a:solidFill>
              <a:round/>
            </a:ln>
            <a:effectLst/>
          </c:spPr>
          <c:marker>
            <c:symbol val="none"/>
          </c:marker>
          <c:xVal>
            <c:numRef>
              <c:f>TimeSeries!$A$6:$A$206</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TimeSeries!$K$212:$K$412</c:f>
              <c:numCache>
                <c:formatCode>0.00E+00</c:formatCode>
                <c:ptCount val="201"/>
                <c:pt idx="0">
                  <c:v>0</c:v>
                </c:pt>
                <c:pt idx="1">
                  <c:v>7.3064999999999936E-3</c:v>
                </c:pt>
                <c:pt idx="2">
                  <c:v>1.57051E-2</c:v>
                </c:pt>
                <c:pt idx="3">
                  <c:v>2.1247999999999989E-2</c:v>
                </c:pt>
                <c:pt idx="4">
                  <c:v>2.4560199999999976E-2</c:v>
                </c:pt>
                <c:pt idx="5">
                  <c:v>2.6453600000000022E-2</c:v>
                </c:pt>
                <c:pt idx="6">
                  <c:v>2.7524400000000004E-2</c:v>
                </c:pt>
                <c:pt idx="7">
                  <c:v>2.8170299999999981E-2</c:v>
                </c:pt>
                <c:pt idx="8">
                  <c:v>2.8638500000000011E-2</c:v>
                </c:pt>
                <c:pt idx="9">
                  <c:v>2.9065600000000025E-2</c:v>
                </c:pt>
                <c:pt idx="10">
                  <c:v>2.9509200000000013E-2</c:v>
                </c:pt>
                <c:pt idx="11">
                  <c:v>2.9970000000000052E-2</c:v>
                </c:pt>
                <c:pt idx="12">
                  <c:v>3.0410300000000001E-2</c:v>
                </c:pt>
                <c:pt idx="13">
                  <c:v>3.076580000000001E-2</c:v>
                </c:pt>
                <c:pt idx="14">
                  <c:v>3.0956099999999986E-2</c:v>
                </c:pt>
                <c:pt idx="15">
                  <c:v>3.0892900000000001E-2</c:v>
                </c:pt>
                <c:pt idx="16">
                  <c:v>3.0486700000000033E-2</c:v>
                </c:pt>
                <c:pt idx="17">
                  <c:v>2.9653099999999988E-2</c:v>
                </c:pt>
                <c:pt idx="18">
                  <c:v>2.8318400000000021E-2</c:v>
                </c:pt>
                <c:pt idx="19">
                  <c:v>2.6426300000000014E-2</c:v>
                </c:pt>
                <c:pt idx="20">
                  <c:v>2.394170000000001E-2</c:v>
                </c:pt>
                <c:pt idx="21">
                  <c:v>2.0855299999999993E-2</c:v>
                </c:pt>
                <c:pt idx="22">
                  <c:v>1.7185510000000001E-2</c:v>
                </c:pt>
                <c:pt idx="23">
                  <c:v>1.2978570000000002E-2</c:v>
                </c:pt>
                <c:pt idx="24">
                  <c:v>8.3059899999999992E-3</c:v>
                </c:pt>
                <c:pt idx="25">
                  <c:v>3.260099999999988E-3</c:v>
                </c:pt>
                <c:pt idx="26">
                  <c:v>2.0518000000000203E-3</c:v>
                </c:pt>
                <c:pt idx="27">
                  <c:v>7.5154000000000054E-3</c:v>
                </c:pt>
                <c:pt idx="28">
                  <c:v>1.3015699999999963E-2</c:v>
                </c:pt>
                <c:pt idx="29">
                  <c:v>1.8444299999999969E-2</c:v>
                </c:pt>
                <c:pt idx="30">
                  <c:v>2.3704100000000006E-2</c:v>
                </c:pt>
                <c:pt idx="31">
                  <c:v>2.8713500000000003E-2</c:v>
                </c:pt>
                <c:pt idx="32">
                  <c:v>3.3407799999999988E-2</c:v>
                </c:pt>
                <c:pt idx="33">
                  <c:v>3.7740499999999955E-2</c:v>
                </c:pt>
                <c:pt idx="34">
                  <c:v>4.168139999999998E-2</c:v>
                </c:pt>
                <c:pt idx="35">
                  <c:v>4.521569999999997E-2</c:v>
                </c:pt>
                <c:pt idx="36">
                  <c:v>4.834090000000002E-2</c:v>
                </c:pt>
                <c:pt idx="37">
                  <c:v>5.1064699999999963E-2</c:v>
                </c:pt>
                <c:pt idx="38">
                  <c:v>5.3401600000000049E-2</c:v>
                </c:pt>
                <c:pt idx="39">
                  <c:v>5.5370599999999937E-2</c:v>
                </c:pt>
                <c:pt idx="40">
                  <c:v>5.699299999999996E-2</c:v>
                </c:pt>
                <c:pt idx="41">
                  <c:v>5.8290300000000017E-2</c:v>
                </c:pt>
                <c:pt idx="42">
                  <c:v>5.928230000000001E-2</c:v>
                </c:pt>
                <c:pt idx="43">
                  <c:v>5.9986600000000001E-2</c:v>
                </c:pt>
                <c:pt idx="44">
                  <c:v>6.041669999999999E-2</c:v>
                </c:pt>
                <c:pt idx="45">
                  <c:v>6.0582400000000036E-2</c:v>
                </c:pt>
                <c:pt idx="46">
                  <c:v>6.0489000000000015E-2</c:v>
                </c:pt>
                <c:pt idx="47">
                  <c:v>6.013730000000006E-2</c:v>
                </c:pt>
                <c:pt idx="48">
                  <c:v>5.9524299999999974E-2</c:v>
                </c:pt>
                <c:pt idx="49">
                  <c:v>5.8642700000000048E-2</c:v>
                </c:pt>
                <c:pt idx="50">
                  <c:v>5.7482199999999928E-2</c:v>
                </c:pt>
                <c:pt idx="51">
                  <c:v>5.6029799999999963E-2</c:v>
                </c:pt>
                <c:pt idx="52">
                  <c:v>5.4271299999999967E-2</c:v>
                </c:pt>
                <c:pt idx="53">
                  <c:v>5.2191600000000005E-2</c:v>
                </c:pt>
                <c:pt idx="54">
                  <c:v>4.9776399999999998E-2</c:v>
                </c:pt>
                <c:pt idx="55">
                  <c:v>4.7013400000000038E-2</c:v>
                </c:pt>
                <c:pt idx="56">
                  <c:v>4.3893100000000018E-2</c:v>
                </c:pt>
                <c:pt idx="57">
                  <c:v>4.0410999999999975E-2</c:v>
                </c:pt>
                <c:pt idx="58">
                  <c:v>3.656810000000002E-2</c:v>
                </c:pt>
                <c:pt idx="59">
                  <c:v>3.2372000000000012E-2</c:v>
                </c:pt>
                <c:pt idx="60">
                  <c:v>2.7837600000000018E-2</c:v>
                </c:pt>
                <c:pt idx="61">
                  <c:v>2.2987740000000007E-2</c:v>
                </c:pt>
                <c:pt idx="62">
                  <c:v>1.7852370000000006E-2</c:v>
                </c:pt>
                <c:pt idx="63">
                  <c:v>1.2469030000000002E-2</c:v>
                </c:pt>
                <c:pt idx="64">
                  <c:v>6.8812699999999984E-3</c:v>
                </c:pt>
                <c:pt idx="65">
                  <c:v>1.1378299999999925E-3</c:v>
                </c:pt>
                <c:pt idx="66">
                  <c:v>4.708900000000002E-3</c:v>
                </c:pt>
                <c:pt idx="67">
                  <c:v>1.0604499999999989E-2</c:v>
                </c:pt>
                <c:pt idx="68">
                  <c:v>1.64937E-2</c:v>
                </c:pt>
                <c:pt idx="69">
                  <c:v>2.2322599999999998E-2</c:v>
                </c:pt>
                <c:pt idx="70">
                  <c:v>2.8039299999999989E-2</c:v>
                </c:pt>
                <c:pt idx="71">
                  <c:v>3.3595299999999995E-2</c:v>
                </c:pt>
                <c:pt idx="72">
                  <c:v>3.8946399999999992E-2</c:v>
                </c:pt>
                <c:pt idx="73">
                  <c:v>4.4053300000000017E-2</c:v>
                </c:pt>
                <c:pt idx="74">
                  <c:v>4.8881799999999975E-2</c:v>
                </c:pt>
                <c:pt idx="75">
                  <c:v>5.340269999999997E-2</c:v>
                </c:pt>
                <c:pt idx="76">
                  <c:v>5.7591999999999977E-2</c:v>
                </c:pt>
                <c:pt idx="77">
                  <c:v>6.1430299999999993E-2</c:v>
                </c:pt>
                <c:pt idx="78">
                  <c:v>6.490269999999998E-2</c:v>
                </c:pt>
                <c:pt idx="79">
                  <c:v>6.7997599999999991E-2</c:v>
                </c:pt>
                <c:pt idx="80">
                  <c:v>7.0707099999999967E-2</c:v>
                </c:pt>
                <c:pt idx="81">
                  <c:v>7.3025300000000015E-2</c:v>
                </c:pt>
                <c:pt idx="82">
                  <c:v>7.4948800000000038E-2</c:v>
                </c:pt>
                <c:pt idx="83">
                  <c:v>7.6475700000000035E-2</c:v>
                </c:pt>
                <c:pt idx="84">
                  <c:v>7.7605099999999927E-2</c:v>
                </c:pt>
                <c:pt idx="85">
                  <c:v>7.8336999999999934E-2</c:v>
                </c:pt>
                <c:pt idx="86">
                  <c:v>7.8671999999999964E-2</c:v>
                </c:pt>
                <c:pt idx="87">
                  <c:v>7.8610999999999986E-2</c:v>
                </c:pt>
                <c:pt idx="88">
                  <c:v>7.815519999999998E-2</c:v>
                </c:pt>
                <c:pt idx="89">
                  <c:v>7.7306199999999992E-2</c:v>
                </c:pt>
                <c:pt idx="90">
                  <c:v>7.6065700000000014E-2</c:v>
                </c:pt>
                <c:pt idx="91">
                  <c:v>7.4436400000000014E-2</c:v>
                </c:pt>
                <c:pt idx="92">
                  <c:v>7.2421300000000022E-2</c:v>
                </c:pt>
                <c:pt idx="93">
                  <c:v>7.0024799999999998E-2</c:v>
                </c:pt>
                <c:pt idx="94">
                  <c:v>6.7252299999999987E-2</c:v>
                </c:pt>
                <c:pt idx="95">
                  <c:v>6.4110900000000026E-2</c:v>
                </c:pt>
                <c:pt idx="96">
                  <c:v>6.0610300000000006E-2</c:v>
                </c:pt>
                <c:pt idx="97">
                  <c:v>5.6761800000000029E-2</c:v>
                </c:pt>
                <c:pt idx="98">
                  <c:v>5.2579999999999988E-2</c:v>
                </c:pt>
                <c:pt idx="99">
                  <c:v>4.8081900000000011E-2</c:v>
                </c:pt>
                <c:pt idx="100">
                  <c:v>4.3288099999999996E-2</c:v>
                </c:pt>
                <c:pt idx="101">
                  <c:v>3.8222499999999993E-2</c:v>
                </c:pt>
                <c:pt idx="102">
                  <c:v>3.2911999999999997E-2</c:v>
                </c:pt>
                <c:pt idx="103">
                  <c:v>2.7386799999999989E-2</c:v>
                </c:pt>
                <c:pt idx="104">
                  <c:v>2.1680130000000006E-2</c:v>
                </c:pt>
                <c:pt idx="105">
                  <c:v>1.5828089999999996E-2</c:v>
                </c:pt>
                <c:pt idx="106">
                  <c:v>9.8687799999999971E-3</c:v>
                </c:pt>
                <c:pt idx="107">
                  <c:v>3.842148000000001E-3</c:v>
                </c:pt>
                <c:pt idx="108">
                  <c:v>2.210649999999998E-3</c:v>
                </c:pt>
                <c:pt idx="109">
                  <c:v>8.2479399999999953E-3</c:v>
                </c:pt>
                <c:pt idx="110">
                  <c:v>1.4228070000000002E-2</c:v>
                </c:pt>
                <c:pt idx="111">
                  <c:v>2.011011E-2</c:v>
                </c:pt>
                <c:pt idx="112">
                  <c:v>2.5854329999999995E-2</c:v>
                </c:pt>
                <c:pt idx="113">
                  <c:v>3.1422999999999993E-2</c:v>
                </c:pt>
                <c:pt idx="114">
                  <c:v>3.6780300000000016E-2</c:v>
                </c:pt>
                <c:pt idx="115">
                  <c:v>4.18935E-2</c:v>
                </c:pt>
                <c:pt idx="116">
                  <c:v>4.6732200000000002E-2</c:v>
                </c:pt>
                <c:pt idx="117">
                  <c:v>5.1269599999999999E-2</c:v>
                </c:pt>
                <c:pt idx="118">
                  <c:v>5.5481799999999998E-2</c:v>
                </c:pt>
                <c:pt idx="119">
                  <c:v>5.9348100000000015E-2</c:v>
                </c:pt>
                <c:pt idx="120">
                  <c:v>6.285099999999999E-2</c:v>
                </c:pt>
                <c:pt idx="121">
                  <c:v>6.5976099999999982E-2</c:v>
                </c:pt>
                <c:pt idx="122">
                  <c:v>6.8711899999999965E-2</c:v>
                </c:pt>
                <c:pt idx="123">
                  <c:v>7.1049699999999993E-2</c:v>
                </c:pt>
                <c:pt idx="124">
                  <c:v>7.2982900000000017E-2</c:v>
                </c:pt>
                <c:pt idx="125">
                  <c:v>7.4507800000000013E-2</c:v>
                </c:pt>
                <c:pt idx="126">
                  <c:v>7.5622499999999981E-2</c:v>
                </c:pt>
                <c:pt idx="127">
                  <c:v>7.6327199999999984E-2</c:v>
                </c:pt>
                <c:pt idx="128">
                  <c:v>7.6623600000000014E-2</c:v>
                </c:pt>
                <c:pt idx="129">
                  <c:v>7.6515399999999983E-2</c:v>
                </c:pt>
                <c:pt idx="130">
                  <c:v>7.6007600000000008E-2</c:v>
                </c:pt>
                <c:pt idx="131">
                  <c:v>7.5106699999999998E-2</c:v>
                </c:pt>
                <c:pt idx="132">
                  <c:v>7.3820700000000017E-2</c:v>
                </c:pt>
                <c:pt idx="133">
                  <c:v>7.2158600000000017E-2</c:v>
                </c:pt>
                <c:pt idx="134">
                  <c:v>7.0131200000000005E-2</c:v>
                </c:pt>
                <c:pt idx="135">
                  <c:v>6.7750300000000013E-2</c:v>
                </c:pt>
                <c:pt idx="136">
                  <c:v>6.5029399999999987E-2</c:v>
                </c:pt>
                <c:pt idx="137">
                  <c:v>6.1982900000000007E-2</c:v>
                </c:pt>
                <c:pt idx="138">
                  <c:v>5.8627200000000018E-2</c:v>
                </c:pt>
                <c:pt idx="139">
                  <c:v>5.4980000000000001E-2</c:v>
                </c:pt>
                <c:pt idx="140">
                  <c:v>5.1060400000000006E-2</c:v>
                </c:pt>
                <c:pt idx="141">
                  <c:v>4.6889199999999992E-2</c:v>
                </c:pt>
                <c:pt idx="142">
                  <c:v>4.2488600000000001E-2</c:v>
                </c:pt>
                <c:pt idx="143">
                  <c:v>3.7882199999999991E-2</c:v>
                </c:pt>
                <c:pt idx="144">
                  <c:v>3.3095369999999999E-2</c:v>
                </c:pt>
                <c:pt idx="145">
                  <c:v>2.8154450000000004E-2</c:v>
                </c:pt>
                <c:pt idx="146">
                  <c:v>2.3087070000000001E-2</c:v>
                </c:pt>
                <c:pt idx="147">
                  <c:v>1.7921880000000001E-2</c:v>
                </c:pt>
                <c:pt idx="148">
                  <c:v>1.2688319999999996E-2</c:v>
                </c:pt>
                <c:pt idx="149">
                  <c:v>7.4164250000000025E-3</c:v>
                </c:pt>
                <c:pt idx="150">
                  <c:v>2.1365630000000002E-3</c:v>
                </c:pt>
                <c:pt idx="151">
                  <c:v>3.1208199999999998E-3</c:v>
                </c:pt>
                <c:pt idx="152">
                  <c:v>8.3254399999999965E-3</c:v>
                </c:pt>
                <c:pt idx="153">
                  <c:v>1.3447549999999996E-2</c:v>
                </c:pt>
                <c:pt idx="154">
                  <c:v>1.8458049999999997E-2</c:v>
                </c:pt>
                <c:pt idx="155">
                  <c:v>2.3328840000000003E-2</c:v>
                </c:pt>
                <c:pt idx="156">
                  <c:v>2.8033059999999999E-2</c:v>
                </c:pt>
                <c:pt idx="157">
                  <c:v>3.2545169999999998E-2</c:v>
                </c:pt>
                <c:pt idx="158">
                  <c:v>3.6841239999999997E-2</c:v>
                </c:pt>
                <c:pt idx="159">
                  <c:v>4.0899240000000003E-2</c:v>
                </c:pt>
                <c:pt idx="160">
                  <c:v>4.4698700000000008E-2</c:v>
                </c:pt>
                <c:pt idx="161">
                  <c:v>4.8221399999999998E-2</c:v>
                </c:pt>
                <c:pt idx="162">
                  <c:v>5.1450999999999997E-2</c:v>
                </c:pt>
                <c:pt idx="163">
                  <c:v>5.4373000000000005E-2</c:v>
                </c:pt>
                <c:pt idx="164">
                  <c:v>5.6975200000000004E-2</c:v>
                </c:pt>
                <c:pt idx="165">
                  <c:v>5.9247300000000003E-2</c:v>
                </c:pt>
                <c:pt idx="166">
                  <c:v>6.1181099999999988E-2</c:v>
                </c:pt>
                <c:pt idx="167">
                  <c:v>6.2770300000000001E-2</c:v>
                </c:pt>
                <c:pt idx="168">
                  <c:v>6.4010600000000001E-2</c:v>
                </c:pt>
                <c:pt idx="169">
                  <c:v>6.4899399999999996E-2</c:v>
                </c:pt>
                <c:pt idx="170">
                  <c:v>6.5436099999999997E-2</c:v>
                </c:pt>
                <c:pt idx="171">
                  <c:v>6.5621699999999977E-2</c:v>
                </c:pt>
                <c:pt idx="172">
                  <c:v>6.5458899999999987E-2</c:v>
                </c:pt>
                <c:pt idx="173">
                  <c:v>6.4952300000000018E-2</c:v>
                </c:pt>
                <c:pt idx="174">
                  <c:v>6.4107499999999984E-2</c:v>
                </c:pt>
                <c:pt idx="175">
                  <c:v>6.2932400000000013E-2</c:v>
                </c:pt>
                <c:pt idx="176">
                  <c:v>6.1435699999999996E-2</c:v>
                </c:pt>
                <c:pt idx="177">
                  <c:v>5.9628100000000017E-2</c:v>
                </c:pt>
                <c:pt idx="178">
                  <c:v>5.7521299999999997E-2</c:v>
                </c:pt>
                <c:pt idx="179">
                  <c:v>5.5128599999999986E-2</c:v>
                </c:pt>
                <c:pt idx="180">
                  <c:v>5.2464599999999986E-2</c:v>
                </c:pt>
                <c:pt idx="181">
                  <c:v>4.9545189999999989E-2</c:v>
                </c:pt>
                <c:pt idx="182">
                  <c:v>4.638748999999999E-2</c:v>
                </c:pt>
                <c:pt idx="183">
                  <c:v>4.3009809999999996E-2</c:v>
                </c:pt>
                <c:pt idx="184">
                  <c:v>3.943149E-2</c:v>
                </c:pt>
                <c:pt idx="185">
                  <c:v>3.5672969999999998E-2</c:v>
                </c:pt>
                <c:pt idx="186">
                  <c:v>3.1755639999999995E-2</c:v>
                </c:pt>
                <c:pt idx="187">
                  <c:v>2.7701670000000005E-2</c:v>
                </c:pt>
                <c:pt idx="188">
                  <c:v>2.353396E-2</c:v>
                </c:pt>
                <c:pt idx="189">
                  <c:v>1.927601E-2</c:v>
                </c:pt>
                <c:pt idx="190">
                  <c:v>1.495175E-2</c:v>
                </c:pt>
                <c:pt idx="191">
                  <c:v>1.05854E-2</c:v>
                </c:pt>
                <c:pt idx="192">
                  <c:v>6.201367000000001E-3</c:v>
                </c:pt>
                <c:pt idx="193">
                  <c:v>1.8239953999999998E-3</c:v>
                </c:pt>
                <c:pt idx="194">
                  <c:v>2.5225250000000012E-3</c:v>
                </c:pt>
                <c:pt idx="195">
                  <c:v>6.8143800000000018E-3</c:v>
                </c:pt>
                <c:pt idx="196">
                  <c:v>1.1028199999999998E-2</c:v>
                </c:pt>
                <c:pt idx="197">
                  <c:v>1.5141349999999998E-2</c:v>
                </c:pt>
                <c:pt idx="198">
                  <c:v>1.9131950000000002E-2</c:v>
                </c:pt>
                <c:pt idx="199">
                  <c:v>2.2979090000000008E-2</c:v>
                </c:pt>
                <c:pt idx="200">
                  <c:v>2.6662939999999996E-2</c:v>
                </c:pt>
              </c:numCache>
            </c:numRef>
          </c:yVal>
          <c:smooth val="0"/>
        </c:ser>
        <c:ser>
          <c:idx val="0"/>
          <c:order val="1"/>
          <c:tx>
            <c:v>MrB_Err_p</c:v>
          </c:tx>
          <c:spPr>
            <a:ln w="19050" cap="rnd">
              <a:solidFill>
                <a:schemeClr val="accent1"/>
              </a:solidFill>
              <a:round/>
            </a:ln>
            <a:effectLst/>
          </c:spPr>
          <c:marker>
            <c:symbol val="none"/>
          </c:marker>
          <c:xVal>
            <c:numRef>
              <c:f>TimeSeries!$A$6:$A$206</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TimeSeries!$Y$212:$Y$412</c:f>
              <c:numCache>
                <c:formatCode>0.00E+00</c:formatCode>
                <c:ptCount val="201"/>
                <c:pt idx="0">
                  <c:v>0</c:v>
                </c:pt>
                <c:pt idx="1">
                  <c:v>5.3839999999999444E-4</c:v>
                </c:pt>
                <c:pt idx="2">
                  <c:v>9.1669999999999252E-4</c:v>
                </c:pt>
                <c:pt idx="3">
                  <c:v>1.1804000000000259E-3</c:v>
                </c:pt>
                <c:pt idx="4">
                  <c:v>1.363100000000006E-3</c:v>
                </c:pt>
                <c:pt idx="5">
                  <c:v>1.489100000000021E-3</c:v>
                </c:pt>
                <c:pt idx="6">
                  <c:v>1.5756000000000103E-3</c:v>
                </c:pt>
                <c:pt idx="7">
                  <c:v>1.6346000000000416E-3</c:v>
                </c:pt>
                <c:pt idx="8">
                  <c:v>1.6738000000000586E-3</c:v>
                </c:pt>
                <c:pt idx="9">
                  <c:v>1.6980000000000883E-3</c:v>
                </c:pt>
                <c:pt idx="10">
                  <c:v>1.7097000000000362E-3</c:v>
                </c:pt>
                <c:pt idx="11">
                  <c:v>1.7093000000000247E-3</c:v>
                </c:pt>
                <c:pt idx="12">
                  <c:v>1.6964999999999897E-3</c:v>
                </c:pt>
                <c:pt idx="13">
                  <c:v>1.6698999999999464E-3</c:v>
                </c:pt>
                <c:pt idx="14">
                  <c:v>1.6275000000000039E-3</c:v>
                </c:pt>
                <c:pt idx="15">
                  <c:v>1.5671999999999908E-3</c:v>
                </c:pt>
                <c:pt idx="16">
                  <c:v>1.4869000000000132E-3</c:v>
                </c:pt>
                <c:pt idx="17">
                  <c:v>1.384300000000005E-3</c:v>
                </c:pt>
                <c:pt idx="18">
                  <c:v>1.2578999999999785E-3</c:v>
                </c:pt>
                <c:pt idx="19">
                  <c:v>1.1067999999999911E-3</c:v>
                </c:pt>
                <c:pt idx="20">
                  <c:v>9.3050000000000077E-4</c:v>
                </c:pt>
                <c:pt idx="21">
                  <c:v>7.2990000000000554E-4</c:v>
                </c:pt>
                <c:pt idx="22">
                  <c:v>5.0656999999999786E-4</c:v>
                </c:pt>
                <c:pt idx="23">
                  <c:v>2.632499999999996E-4</c:v>
                </c:pt>
                <c:pt idx="24">
                  <c:v>3.4500000000020625E-6</c:v>
                </c:pt>
                <c:pt idx="25">
                  <c:v>2.687000000000106E-4</c:v>
                </c:pt>
                <c:pt idx="26">
                  <c:v>5.4830000000000156E-4</c:v>
                </c:pt>
                <c:pt idx="27">
                  <c:v>8.3050000000001178E-4</c:v>
                </c:pt>
                <c:pt idx="28">
                  <c:v>1.1105999999999616E-3</c:v>
                </c:pt>
                <c:pt idx="29">
                  <c:v>1.3836999999999877E-3</c:v>
                </c:pt>
                <c:pt idx="30">
                  <c:v>1.6458000000000306E-3</c:v>
                </c:pt>
                <c:pt idx="31">
                  <c:v>1.8930999999999809E-3</c:v>
                </c:pt>
                <c:pt idx="32">
                  <c:v>2.12260000000003E-3</c:v>
                </c:pt>
                <c:pt idx="33">
                  <c:v>2.3320000000000007E-3</c:v>
                </c:pt>
                <c:pt idx="34">
                  <c:v>2.5195000000000078E-3</c:v>
                </c:pt>
                <c:pt idx="35">
                  <c:v>2.6842000000000255E-3</c:v>
                </c:pt>
                <c:pt idx="36">
                  <c:v>2.8252000000000832E-3</c:v>
                </c:pt>
                <c:pt idx="37">
                  <c:v>2.9426000000000174E-3</c:v>
                </c:pt>
                <c:pt idx="38">
                  <c:v>3.0364000000000502E-3</c:v>
                </c:pt>
                <c:pt idx="39">
                  <c:v>3.1071000000000293E-3</c:v>
                </c:pt>
                <c:pt idx="40">
                  <c:v>3.155299999999972E-3</c:v>
                </c:pt>
                <c:pt idx="41">
                  <c:v>3.1818000000000124E-3</c:v>
                </c:pt>
                <c:pt idx="42">
                  <c:v>3.187300000000004E-3</c:v>
                </c:pt>
                <c:pt idx="43">
                  <c:v>3.1727999999999756E-3</c:v>
                </c:pt>
                <c:pt idx="44">
                  <c:v>3.1388999999999445E-3</c:v>
                </c:pt>
                <c:pt idx="45">
                  <c:v>3.086499999999992E-3</c:v>
                </c:pt>
                <c:pt idx="46">
                  <c:v>3.0162000000000244E-3</c:v>
                </c:pt>
                <c:pt idx="47">
                  <c:v>2.9287000000000063E-3</c:v>
                </c:pt>
                <c:pt idx="48">
                  <c:v>2.8246000000000659E-3</c:v>
                </c:pt>
                <c:pt idx="49">
                  <c:v>2.7042999999999928E-3</c:v>
                </c:pt>
                <c:pt idx="50">
                  <c:v>2.5682999999999678E-3</c:v>
                </c:pt>
                <c:pt idx="51">
                  <c:v>2.4168999999999996E-3</c:v>
                </c:pt>
                <c:pt idx="52">
                  <c:v>2.2507999999999972E-3</c:v>
                </c:pt>
                <c:pt idx="53">
                  <c:v>2.070200000000022E-3</c:v>
                </c:pt>
                <c:pt idx="54">
                  <c:v>1.8755999999999773E-3</c:v>
                </c:pt>
                <c:pt idx="55">
                  <c:v>1.6677999999999971E-3</c:v>
                </c:pt>
                <c:pt idx="56">
                  <c:v>1.4471999999999818E-3</c:v>
                </c:pt>
                <c:pt idx="57">
                  <c:v>1.2148000000000159E-3</c:v>
                </c:pt>
                <c:pt idx="58">
                  <c:v>9.7160000000001689E-4</c:v>
                </c:pt>
                <c:pt idx="59">
                  <c:v>7.1899999999999742E-4</c:v>
                </c:pt>
                <c:pt idx="60">
                  <c:v>4.5810000000001683E-4</c:v>
                </c:pt>
                <c:pt idx="61">
                  <c:v>1.9093000000000582E-4</c:v>
                </c:pt>
                <c:pt idx="62">
                  <c:v>8.0899999999994865E-5</c:v>
                </c:pt>
                <c:pt idx="63">
                  <c:v>3.5531999999999925E-4</c:v>
                </c:pt>
                <c:pt idx="64">
                  <c:v>6.3024000000000066E-4</c:v>
                </c:pt>
                <c:pt idx="65">
                  <c:v>9.0341000000000726E-4</c:v>
                </c:pt>
                <c:pt idx="66">
                  <c:v>1.1725999999999959E-3</c:v>
                </c:pt>
                <c:pt idx="67">
                  <c:v>1.4355999999999813E-3</c:v>
                </c:pt>
                <c:pt idx="68">
                  <c:v>1.6903000000000057E-3</c:v>
                </c:pt>
                <c:pt idx="69">
                  <c:v>1.9345000000000057E-3</c:v>
                </c:pt>
                <c:pt idx="70">
                  <c:v>2.1664999999999879E-3</c:v>
                </c:pt>
                <c:pt idx="71">
                  <c:v>2.3842999999999503E-3</c:v>
                </c:pt>
                <c:pt idx="72">
                  <c:v>2.5864999999999916E-3</c:v>
                </c:pt>
                <c:pt idx="73">
                  <c:v>2.7718000000000464E-3</c:v>
                </c:pt>
                <c:pt idx="74">
                  <c:v>2.9391000000000278E-3</c:v>
                </c:pt>
                <c:pt idx="75">
                  <c:v>3.0873999999999624E-3</c:v>
                </c:pt>
                <c:pt idx="76">
                  <c:v>3.2160999999999995E-3</c:v>
                </c:pt>
                <c:pt idx="77">
                  <c:v>3.3246000000000109E-3</c:v>
                </c:pt>
                <c:pt idx="78">
                  <c:v>3.4126999999999907E-3</c:v>
                </c:pt>
                <c:pt idx="79">
                  <c:v>3.480099999999986E-3</c:v>
                </c:pt>
                <c:pt idx="80">
                  <c:v>3.5268999999999995E-3</c:v>
                </c:pt>
                <c:pt idx="81">
                  <c:v>3.5531999999999786E-3</c:v>
                </c:pt>
                <c:pt idx="82">
                  <c:v>3.5590999999999817E-3</c:v>
                </c:pt>
                <c:pt idx="83">
                  <c:v>3.5450999999999677E-3</c:v>
                </c:pt>
                <c:pt idx="84">
                  <c:v>3.5113999999999979E-3</c:v>
                </c:pt>
                <c:pt idx="85">
                  <c:v>3.4586999999999812E-3</c:v>
                </c:pt>
                <c:pt idx="86">
                  <c:v>3.3871999999999791E-3</c:v>
                </c:pt>
                <c:pt idx="87">
                  <c:v>3.297699999999959E-3</c:v>
                </c:pt>
                <c:pt idx="88">
                  <c:v>3.1908999999999965E-3</c:v>
                </c:pt>
                <c:pt idx="89">
                  <c:v>3.067299999999995E-3</c:v>
                </c:pt>
                <c:pt idx="90">
                  <c:v>2.9275000000000273E-3</c:v>
                </c:pt>
                <c:pt idx="91">
                  <c:v>2.7726000000000139E-3</c:v>
                </c:pt>
                <c:pt idx="92">
                  <c:v>2.6032999999999751E-3</c:v>
                </c:pt>
                <c:pt idx="93">
                  <c:v>2.4204999999999921E-3</c:v>
                </c:pt>
                <c:pt idx="94">
                  <c:v>2.2250999999999799E-3</c:v>
                </c:pt>
                <c:pt idx="95">
                  <c:v>2.0180000000000198E-3</c:v>
                </c:pt>
                <c:pt idx="96">
                  <c:v>1.8004999999999827E-3</c:v>
                </c:pt>
                <c:pt idx="97">
                  <c:v>1.5735000000000054E-3</c:v>
                </c:pt>
                <c:pt idx="98">
                  <c:v>1.3384999999999925E-3</c:v>
                </c:pt>
                <c:pt idx="99">
                  <c:v>1.0966000000000031E-3</c:v>
                </c:pt>
                <c:pt idx="100">
                  <c:v>8.4909999999999153E-4</c:v>
                </c:pt>
                <c:pt idx="101">
                  <c:v>5.9770000000000656E-4</c:v>
                </c:pt>
                <c:pt idx="102">
                  <c:v>3.4359999999999946E-4</c:v>
                </c:pt>
                <c:pt idx="103">
                  <c:v>8.8400000000002366E-5</c:v>
                </c:pt>
                <c:pt idx="104">
                  <c:v>1.6628999999999949E-4</c:v>
                </c:pt>
                <c:pt idx="105">
                  <c:v>4.1896000000000294E-4</c:v>
                </c:pt>
                <c:pt idx="106">
                  <c:v>6.6804000000000169E-4</c:v>
                </c:pt>
                <c:pt idx="107">
                  <c:v>9.119569999999997E-4</c:v>
                </c:pt>
                <c:pt idx="108">
                  <c:v>1.1491999999999995E-3</c:v>
                </c:pt>
                <c:pt idx="109">
                  <c:v>1.3783199999999954E-3</c:v>
                </c:pt>
                <c:pt idx="110">
                  <c:v>1.5978900000000046E-3</c:v>
                </c:pt>
                <c:pt idx="111">
                  <c:v>1.8066100000000002E-3</c:v>
                </c:pt>
                <c:pt idx="112">
                  <c:v>2.0032600000000067E-3</c:v>
                </c:pt>
                <c:pt idx="113">
                  <c:v>2.1866999999999998E-3</c:v>
                </c:pt>
                <c:pt idx="114">
                  <c:v>2.355999999999997E-3</c:v>
                </c:pt>
                <c:pt idx="115">
                  <c:v>2.510200000000018E-3</c:v>
                </c:pt>
                <c:pt idx="116">
                  <c:v>2.6487000000000038E-3</c:v>
                </c:pt>
                <c:pt idx="117">
                  <c:v>2.7707000000000148E-3</c:v>
                </c:pt>
                <c:pt idx="118">
                  <c:v>2.8759000000000146E-3</c:v>
                </c:pt>
                <c:pt idx="119">
                  <c:v>2.9637999999999887E-3</c:v>
                </c:pt>
                <c:pt idx="120">
                  <c:v>3.0342000000000147E-3</c:v>
                </c:pt>
                <c:pt idx="121">
                  <c:v>3.0869000000000035E-3</c:v>
                </c:pt>
                <c:pt idx="122">
                  <c:v>3.121899999999983E-3</c:v>
                </c:pt>
                <c:pt idx="123">
                  <c:v>3.1395000000000173E-3</c:v>
                </c:pt>
                <c:pt idx="124">
                  <c:v>3.1396999999999953E-3</c:v>
                </c:pt>
                <c:pt idx="125">
                  <c:v>3.122700000000006E-3</c:v>
                </c:pt>
                <c:pt idx="126">
                  <c:v>3.0890999999999835E-3</c:v>
                </c:pt>
                <c:pt idx="127">
                  <c:v>3.039099999999989E-3</c:v>
                </c:pt>
                <c:pt idx="128">
                  <c:v>2.9734000000000149E-3</c:v>
                </c:pt>
                <c:pt idx="129">
                  <c:v>2.8924000000000172E-3</c:v>
                </c:pt>
                <c:pt idx="130">
                  <c:v>2.7969000000000188E-3</c:v>
                </c:pt>
                <c:pt idx="131">
                  <c:v>2.6875000000000093E-3</c:v>
                </c:pt>
                <c:pt idx="132">
                  <c:v>2.564999999999984E-3</c:v>
                </c:pt>
                <c:pt idx="133">
                  <c:v>2.4300000000000155E-3</c:v>
                </c:pt>
                <c:pt idx="134">
                  <c:v>2.2835999999999967E-3</c:v>
                </c:pt>
                <c:pt idx="135">
                  <c:v>2.1264999999999756E-3</c:v>
                </c:pt>
                <c:pt idx="136">
                  <c:v>1.9598000000000115E-3</c:v>
                </c:pt>
                <c:pt idx="137">
                  <c:v>1.7842000000000136E-3</c:v>
                </c:pt>
                <c:pt idx="138">
                  <c:v>1.6008000000000133E-3</c:v>
                </c:pt>
                <c:pt idx="139">
                  <c:v>1.4108000000000176E-3</c:v>
                </c:pt>
                <c:pt idx="140">
                  <c:v>1.2151999999999996E-3</c:v>
                </c:pt>
                <c:pt idx="141">
                  <c:v>1.0148999999999991E-3</c:v>
                </c:pt>
                <c:pt idx="142">
                  <c:v>8.1110000000000904E-4</c:v>
                </c:pt>
                <c:pt idx="143">
                  <c:v>6.0493999999999826E-4</c:v>
                </c:pt>
                <c:pt idx="144">
                  <c:v>3.9754000000000178E-4</c:v>
                </c:pt>
                <c:pt idx="145">
                  <c:v>1.9003000000000075E-4</c:v>
                </c:pt>
                <c:pt idx="146">
                  <c:v>1.6470000000004537E-5</c:v>
                </c:pt>
                <c:pt idx="147">
                  <c:v>2.2082999999999825E-4</c:v>
                </c:pt>
                <c:pt idx="148">
                  <c:v>4.2196000000000247E-4</c:v>
                </c:pt>
                <c:pt idx="149">
                  <c:v>6.1877499999999849E-4</c:v>
                </c:pt>
                <c:pt idx="150">
                  <c:v>8.1022000000000038E-4</c:v>
                </c:pt>
                <c:pt idx="151">
                  <c:v>9.9528999999999937E-4</c:v>
                </c:pt>
                <c:pt idx="152">
                  <c:v>1.1730200000000003E-3</c:v>
                </c:pt>
                <c:pt idx="153">
                  <c:v>1.3425099999999981E-3</c:v>
                </c:pt>
                <c:pt idx="154">
                  <c:v>1.5028799999999981E-3</c:v>
                </c:pt>
                <c:pt idx="155">
                  <c:v>1.6533700000000012E-3</c:v>
                </c:pt>
                <c:pt idx="156">
                  <c:v>1.7932400000000015E-3</c:v>
                </c:pt>
                <c:pt idx="157">
                  <c:v>1.9218299999999994E-3</c:v>
                </c:pt>
                <c:pt idx="158">
                  <c:v>2.0386000000000015E-3</c:v>
                </c:pt>
                <c:pt idx="159">
                  <c:v>2.1430400000000127E-3</c:v>
                </c:pt>
                <c:pt idx="160">
                  <c:v>2.2346999999999922E-3</c:v>
                </c:pt>
                <c:pt idx="161">
                  <c:v>2.3132999999999904E-3</c:v>
                </c:pt>
                <c:pt idx="162">
                  <c:v>2.3784999999999917E-3</c:v>
                </c:pt>
                <c:pt idx="163">
                  <c:v>2.4301999999999935E-3</c:v>
                </c:pt>
                <c:pt idx="164">
                  <c:v>2.4683000000000066E-3</c:v>
                </c:pt>
                <c:pt idx="165">
                  <c:v>2.4927000000000143E-3</c:v>
                </c:pt>
                <c:pt idx="166">
                  <c:v>2.5035999999999947E-3</c:v>
                </c:pt>
                <c:pt idx="167">
                  <c:v>2.5009000000000003E-3</c:v>
                </c:pt>
                <c:pt idx="168">
                  <c:v>2.4849000000000121E-3</c:v>
                </c:pt>
                <c:pt idx="169">
                  <c:v>2.455999999999986E-3</c:v>
                </c:pt>
                <c:pt idx="170">
                  <c:v>2.4143000000000081E-3</c:v>
                </c:pt>
                <c:pt idx="171">
                  <c:v>2.3602999999999819E-3</c:v>
                </c:pt>
                <c:pt idx="172">
                  <c:v>2.294400000000002E-3</c:v>
                </c:pt>
                <c:pt idx="173">
                  <c:v>2.2172000000000025E-3</c:v>
                </c:pt>
                <c:pt idx="174">
                  <c:v>2.128999999999992E-3</c:v>
                </c:pt>
                <c:pt idx="175">
                  <c:v>2.0307000000000103E-3</c:v>
                </c:pt>
                <c:pt idx="176">
                  <c:v>1.9226999999999994E-3</c:v>
                </c:pt>
                <c:pt idx="177">
                  <c:v>1.8058999999999992E-3</c:v>
                </c:pt>
                <c:pt idx="178">
                  <c:v>1.6807999999999962E-3</c:v>
                </c:pt>
                <c:pt idx="179">
                  <c:v>1.5483000000000025E-3</c:v>
                </c:pt>
                <c:pt idx="180">
                  <c:v>1.4090400000000003E-3</c:v>
                </c:pt>
                <c:pt idx="181">
                  <c:v>1.2639899999999926E-3</c:v>
                </c:pt>
                <c:pt idx="182">
                  <c:v>1.1139299999999991E-3</c:v>
                </c:pt>
                <c:pt idx="183">
                  <c:v>9.5969999999999389E-4</c:v>
                </c:pt>
                <c:pt idx="184">
                  <c:v>8.0217999999999956E-4</c:v>
                </c:pt>
                <c:pt idx="185">
                  <c:v>6.4224999999999699E-4</c:v>
                </c:pt>
                <c:pt idx="186">
                  <c:v>4.8076999999999842E-4</c:v>
                </c:pt>
                <c:pt idx="187">
                  <c:v>3.1867000000000006E-4</c:v>
                </c:pt>
                <c:pt idx="188">
                  <c:v>1.567800000000022E-4</c:v>
                </c:pt>
                <c:pt idx="189">
                  <c:v>3.9899999999988556E-6</c:v>
                </c:pt>
                <c:pt idx="190">
                  <c:v>1.6280000000000114E-4</c:v>
                </c:pt>
                <c:pt idx="191">
                  <c:v>3.1880999999999923E-4</c:v>
                </c:pt>
                <c:pt idx="192">
                  <c:v>4.711989999999994E-4</c:v>
                </c:pt>
                <c:pt idx="193">
                  <c:v>6.1918060000000009E-4</c:v>
                </c:pt>
                <c:pt idx="194">
                  <c:v>7.62001E-4</c:v>
                </c:pt>
                <c:pt idx="195">
                  <c:v>8.9894999999999906E-4</c:v>
                </c:pt>
                <c:pt idx="196">
                  <c:v>1.0293400000000001E-3</c:v>
                </c:pt>
                <c:pt idx="197">
                  <c:v>1.1525400000000005E-3</c:v>
                </c:pt>
                <c:pt idx="198">
                  <c:v>1.2679800000000019E-3</c:v>
                </c:pt>
                <c:pt idx="199">
                  <c:v>1.3751300000000022E-3</c:v>
                </c:pt>
                <c:pt idx="200">
                  <c:v>1.4735000000000026E-3</c:v>
                </c:pt>
              </c:numCache>
            </c:numRef>
          </c:yVal>
          <c:smooth val="0"/>
        </c:ser>
        <c:ser>
          <c:idx val="2"/>
          <c:order val="2"/>
          <c:tx>
            <c:v>MrF_Err_p</c:v>
          </c:tx>
          <c:spPr>
            <a:ln w="19050" cap="rnd">
              <a:solidFill>
                <a:schemeClr val="accent3"/>
              </a:solidFill>
              <a:round/>
            </a:ln>
            <a:effectLst/>
          </c:spPr>
          <c:marker>
            <c:symbol val="none"/>
          </c:marker>
          <c:xVal>
            <c:numRef>
              <c:f>TimeSeries!$A$6:$A$206</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TimeSeries!$AM$212:$AM$412</c:f>
              <c:numCache>
                <c:formatCode>General</c:formatCode>
                <c:ptCount val="201"/>
                <c:pt idx="0" formatCode="0.00E+00">
                  <c:v>0</c:v>
                </c:pt>
                <c:pt idx="1">
                  <c:v>7.4509999999999854E-4</c:v>
                </c:pt>
                <c:pt idx="2">
                  <c:v>1.1762999999999912E-3</c:v>
                </c:pt>
                <c:pt idx="3">
                  <c:v>1.3898999999999995E-3</c:v>
                </c:pt>
                <c:pt idx="4">
                  <c:v>1.4651999999999998E-3</c:v>
                </c:pt>
                <c:pt idx="5">
                  <c:v>1.458700000000035E-3</c:v>
                </c:pt>
                <c:pt idx="6">
                  <c:v>1.4097000000000137E-3</c:v>
                </c:pt>
                <c:pt idx="7">
                  <c:v>1.3444000000000234E-3</c:v>
                </c:pt>
                <c:pt idx="8">
                  <c:v>1.2792000000000359E-3</c:v>
                </c:pt>
                <c:pt idx="9">
                  <c:v>1.2233000000000382E-3</c:v>
                </c:pt>
                <c:pt idx="10">
                  <c:v>1.1807000000000345E-3</c:v>
                </c:pt>
                <c:pt idx="11">
                  <c:v>1.1511000000000715E-3</c:v>
                </c:pt>
                <c:pt idx="12">
                  <c:v>1.132299999999975E-3</c:v>
                </c:pt>
                <c:pt idx="13">
                  <c:v>1.1196999999999457E-3</c:v>
                </c:pt>
                <c:pt idx="14">
                  <c:v>1.1081000000000008E-3</c:v>
                </c:pt>
                <c:pt idx="15">
                  <c:v>1.0917000000000288E-3</c:v>
                </c:pt>
                <c:pt idx="16">
                  <c:v>1.0649000000000353E-3</c:v>
                </c:pt>
                <c:pt idx="17">
                  <c:v>1.0224000000000344E-3</c:v>
                </c:pt>
                <c:pt idx="18">
                  <c:v>9.5970000000000777E-4</c:v>
                </c:pt>
                <c:pt idx="19">
                  <c:v>8.738000000000079E-4</c:v>
                </c:pt>
                <c:pt idx="20">
                  <c:v>7.6270000000000504E-4</c:v>
                </c:pt>
                <c:pt idx="21">
                  <c:v>6.2609999999999055E-4</c:v>
                </c:pt>
                <c:pt idx="22">
                  <c:v>4.6511000000000469E-4</c:v>
                </c:pt>
                <c:pt idx="23">
                  <c:v>2.8239000000000042E-4</c:v>
                </c:pt>
                <c:pt idx="24">
                  <c:v>8.1720000000000403E-5</c:v>
                </c:pt>
                <c:pt idx="25">
                  <c:v>1.3230000000000186E-4</c:v>
                </c:pt>
                <c:pt idx="26">
                  <c:v>3.5440000000000471E-4</c:v>
                </c:pt>
                <c:pt idx="27">
                  <c:v>5.7920000000000194E-4</c:v>
                </c:pt>
                <c:pt idx="28">
                  <c:v>8.0189999999996653E-4</c:v>
                </c:pt>
                <c:pt idx="29">
                  <c:v>1.0176000000000074E-3</c:v>
                </c:pt>
                <c:pt idx="30">
                  <c:v>1.2226000000000181E-3</c:v>
                </c:pt>
                <c:pt idx="31">
                  <c:v>1.4140000000000263E-3</c:v>
                </c:pt>
                <c:pt idx="32">
                  <c:v>1.5895000000000215E-3</c:v>
                </c:pt>
                <c:pt idx="33">
                  <c:v>1.7479999999999718E-3</c:v>
                </c:pt>
                <c:pt idx="34">
                  <c:v>1.8890999999999769E-3</c:v>
                </c:pt>
                <c:pt idx="35">
                  <c:v>2.0130999999999899E-3</c:v>
                </c:pt>
                <c:pt idx="36">
                  <c:v>2.1205000000000807E-3</c:v>
                </c:pt>
                <c:pt idx="37">
                  <c:v>2.2126999999999564E-3</c:v>
                </c:pt>
                <c:pt idx="38">
                  <c:v>2.2908999999999846E-3</c:v>
                </c:pt>
                <c:pt idx="39">
                  <c:v>2.3564000000000362E-3</c:v>
                </c:pt>
                <c:pt idx="40">
                  <c:v>2.4104999999999821E-3</c:v>
                </c:pt>
                <c:pt idx="41">
                  <c:v>2.4545000000000261E-3</c:v>
                </c:pt>
                <c:pt idx="42">
                  <c:v>2.4893000000000276E-3</c:v>
                </c:pt>
                <c:pt idx="43">
                  <c:v>2.515800000000068E-3</c:v>
                </c:pt>
                <c:pt idx="44">
                  <c:v>2.5340999999999836E-3</c:v>
                </c:pt>
                <c:pt idx="45">
                  <c:v>2.5443000000000549E-3</c:v>
                </c:pt>
                <c:pt idx="46">
                  <c:v>2.5465000000000071E-3</c:v>
                </c:pt>
                <c:pt idx="47">
                  <c:v>2.5401000000000451E-3</c:v>
                </c:pt>
                <c:pt idx="48">
                  <c:v>2.5243999999999822E-3</c:v>
                </c:pt>
                <c:pt idx="49">
                  <c:v>2.4984000000000117E-3</c:v>
                </c:pt>
                <c:pt idx="50">
                  <c:v>2.4612999999999996E-3</c:v>
                </c:pt>
                <c:pt idx="51">
                  <c:v>2.4116000000000137E-3</c:v>
                </c:pt>
                <c:pt idx="52">
                  <c:v>2.3485999999999785E-3</c:v>
                </c:pt>
                <c:pt idx="53">
                  <c:v>2.2709000000000201E-3</c:v>
                </c:pt>
                <c:pt idx="54">
                  <c:v>2.1774999999999989E-3</c:v>
                </c:pt>
                <c:pt idx="55">
                  <c:v>2.0679000000000114E-3</c:v>
                </c:pt>
                <c:pt idx="56">
                  <c:v>1.9411999999999763E-3</c:v>
                </c:pt>
                <c:pt idx="57">
                  <c:v>1.7971999999999988E-3</c:v>
                </c:pt>
                <c:pt idx="58">
                  <c:v>1.6361000000000014E-3</c:v>
                </c:pt>
                <c:pt idx="59">
                  <c:v>1.4582000000000206E-3</c:v>
                </c:pt>
                <c:pt idx="60">
                  <c:v>1.2642000000000209E-3</c:v>
                </c:pt>
                <c:pt idx="61">
                  <c:v>1.0553699999999999E-3</c:v>
                </c:pt>
                <c:pt idx="62">
                  <c:v>8.3315000000000472E-4</c:v>
                </c:pt>
                <c:pt idx="63">
                  <c:v>5.992700000000007E-4</c:v>
                </c:pt>
                <c:pt idx="64">
                  <c:v>3.5572000000000034E-4</c:v>
                </c:pt>
                <c:pt idx="65">
                  <c:v>1.0469999999999924E-4</c:v>
                </c:pt>
                <c:pt idx="66">
                  <c:v>1.5149999999999886E-4</c:v>
                </c:pt>
                <c:pt idx="67">
                  <c:v>4.105999999999832E-4</c:v>
                </c:pt>
                <c:pt idx="68">
                  <c:v>6.7020000000000968E-4</c:v>
                </c:pt>
                <c:pt idx="69">
                  <c:v>9.2819999999999014E-4</c:v>
                </c:pt>
                <c:pt idx="70">
                  <c:v>1.1822999999999972E-3</c:v>
                </c:pt>
                <c:pt idx="71">
                  <c:v>1.4305000000000012E-3</c:v>
                </c:pt>
                <c:pt idx="72">
                  <c:v>1.6711999999999838E-3</c:v>
                </c:pt>
                <c:pt idx="73">
                  <c:v>1.9027000000000349E-3</c:v>
                </c:pt>
                <c:pt idx="74">
                  <c:v>2.1236000000000033E-3</c:v>
                </c:pt>
                <c:pt idx="75">
                  <c:v>2.3327999999999682E-3</c:v>
                </c:pt>
                <c:pt idx="76">
                  <c:v>2.5291000000000063E-3</c:v>
                </c:pt>
                <c:pt idx="77">
                  <c:v>2.7116999999999836E-3</c:v>
                </c:pt>
                <c:pt idx="78">
                  <c:v>2.8799999999999937E-3</c:v>
                </c:pt>
                <c:pt idx="79">
                  <c:v>3.0332000000000137E-3</c:v>
                </c:pt>
                <c:pt idx="80">
                  <c:v>3.1709999999999794E-3</c:v>
                </c:pt>
                <c:pt idx="81">
                  <c:v>3.2928999999999875E-3</c:v>
                </c:pt>
                <c:pt idx="82">
                  <c:v>3.3983999999999681E-3</c:v>
                </c:pt>
                <c:pt idx="83">
                  <c:v>3.487299999999971E-3</c:v>
                </c:pt>
                <c:pt idx="84">
                  <c:v>3.5591999999999846E-3</c:v>
                </c:pt>
                <c:pt idx="85">
                  <c:v>3.6139000000000032E-3</c:v>
                </c:pt>
                <c:pt idx="86">
                  <c:v>3.6510000000000153E-3</c:v>
                </c:pt>
                <c:pt idx="87">
                  <c:v>3.6703999999999626E-3</c:v>
                </c:pt>
                <c:pt idx="88">
                  <c:v>3.6717E-3</c:v>
                </c:pt>
                <c:pt idx="89">
                  <c:v>3.6547000000000107E-3</c:v>
                </c:pt>
                <c:pt idx="90">
                  <c:v>3.6191999999999891E-3</c:v>
                </c:pt>
                <c:pt idx="91">
                  <c:v>3.5651000000000432E-3</c:v>
                </c:pt>
                <c:pt idx="92">
                  <c:v>3.4923000000000037E-3</c:v>
                </c:pt>
                <c:pt idx="93">
                  <c:v>3.4007999999999816E-3</c:v>
                </c:pt>
                <c:pt idx="94">
                  <c:v>3.2906999999999798E-3</c:v>
                </c:pt>
                <c:pt idx="95">
                  <c:v>3.162100000000001E-3</c:v>
                </c:pt>
                <c:pt idx="96">
                  <c:v>3.0155000000000043E-3</c:v>
                </c:pt>
                <c:pt idx="97">
                  <c:v>2.8511999999999982E-3</c:v>
                </c:pt>
                <c:pt idx="98">
                  <c:v>2.6700000000000057E-3</c:v>
                </c:pt>
                <c:pt idx="99">
                  <c:v>2.4726000000000192E-3</c:v>
                </c:pt>
                <c:pt idx="100">
                  <c:v>2.2598999999999814E-3</c:v>
                </c:pt>
                <c:pt idx="101">
                  <c:v>2.0331000000000099E-3</c:v>
                </c:pt>
                <c:pt idx="102">
                  <c:v>1.7935000000000034E-3</c:v>
                </c:pt>
                <c:pt idx="103">
                  <c:v>1.5425000000000022E-3</c:v>
                </c:pt>
                <c:pt idx="104">
                  <c:v>1.2816199999999972E-3</c:v>
                </c:pt>
                <c:pt idx="105">
                  <c:v>1.0125900000000007E-3</c:v>
                </c:pt>
                <c:pt idx="106">
                  <c:v>7.3715999999999712E-4</c:v>
                </c:pt>
                <c:pt idx="107">
                  <c:v>4.571930000000007E-4</c:v>
                </c:pt>
                <c:pt idx="108">
                  <c:v>1.7457000000000063E-4</c:v>
                </c:pt>
                <c:pt idx="109">
                  <c:v>1.0880999999999391E-4</c:v>
                </c:pt>
                <c:pt idx="110">
                  <c:v>3.9102000000000581E-4</c:v>
                </c:pt>
                <c:pt idx="111">
                  <c:v>6.7020000000000968E-4</c:v>
                </c:pt>
                <c:pt idx="112">
                  <c:v>9.4452000000000425E-4</c:v>
                </c:pt>
                <c:pt idx="113">
                  <c:v>1.2122999999999995E-3</c:v>
                </c:pt>
                <c:pt idx="114">
                  <c:v>1.4717000000000202E-3</c:v>
                </c:pt>
                <c:pt idx="115">
                  <c:v>1.7214000000000118E-3</c:v>
                </c:pt>
                <c:pt idx="116">
                  <c:v>1.9599000000000144E-3</c:v>
                </c:pt>
                <c:pt idx="117">
                  <c:v>2.1857000000000126E-3</c:v>
                </c:pt>
                <c:pt idx="118">
                  <c:v>2.3979000000000084E-3</c:v>
                </c:pt>
                <c:pt idx="119">
                  <c:v>2.5953999999999977E-3</c:v>
                </c:pt>
                <c:pt idx="120">
                  <c:v>2.7770000000000017E-3</c:v>
                </c:pt>
                <c:pt idx="121">
                  <c:v>2.942100000000003E-3</c:v>
                </c:pt>
                <c:pt idx="122">
                  <c:v>3.0898999999999788E-3</c:v>
                </c:pt>
                <c:pt idx="123">
                  <c:v>3.2201000000000035E-3</c:v>
                </c:pt>
                <c:pt idx="124">
                  <c:v>3.3318999999999988E-3</c:v>
                </c:pt>
                <c:pt idx="125">
                  <c:v>3.4251000000000142E-3</c:v>
                </c:pt>
                <c:pt idx="126">
                  <c:v>3.4994999999999887E-3</c:v>
                </c:pt>
                <c:pt idx="127">
                  <c:v>3.554699999999994E-3</c:v>
                </c:pt>
                <c:pt idx="128">
                  <c:v>3.5908000000000051E-3</c:v>
                </c:pt>
                <c:pt idx="129">
                  <c:v>3.6078000000000221E-3</c:v>
                </c:pt>
                <c:pt idx="130">
                  <c:v>3.6058000000000201E-3</c:v>
                </c:pt>
                <c:pt idx="131">
                  <c:v>3.5847999999999991E-3</c:v>
                </c:pt>
                <c:pt idx="132">
                  <c:v>3.5453000000000012E-3</c:v>
                </c:pt>
                <c:pt idx="133">
                  <c:v>3.4874000000000016E-3</c:v>
                </c:pt>
                <c:pt idx="134">
                  <c:v>3.4115999999999869E-3</c:v>
                </c:pt>
                <c:pt idx="135">
                  <c:v>3.3183999999999991E-3</c:v>
                </c:pt>
                <c:pt idx="136">
                  <c:v>3.208500000000003E-3</c:v>
                </c:pt>
                <c:pt idx="137">
                  <c:v>3.0822000000000072E-3</c:v>
                </c:pt>
                <c:pt idx="138">
                  <c:v>2.9405000000000125E-3</c:v>
                </c:pt>
                <c:pt idx="139">
                  <c:v>2.7842000000000144E-3</c:v>
                </c:pt>
                <c:pt idx="140">
                  <c:v>2.614200000000011E-3</c:v>
                </c:pt>
                <c:pt idx="141">
                  <c:v>2.4312999999999974E-3</c:v>
                </c:pt>
                <c:pt idx="142">
                  <c:v>2.236800000000011E-3</c:v>
                </c:pt>
                <c:pt idx="143">
                  <c:v>2.0315899999999998E-3</c:v>
                </c:pt>
                <c:pt idx="144">
                  <c:v>1.8169600000000063E-3</c:v>
                </c:pt>
                <c:pt idx="145">
                  <c:v>1.5941600000000042E-3</c:v>
                </c:pt>
                <c:pt idx="146">
                  <c:v>1.3644499999999962E-3</c:v>
                </c:pt>
                <c:pt idx="147">
                  <c:v>1.1291800000000005E-3</c:v>
                </c:pt>
                <c:pt idx="148">
                  <c:v>8.8970999999999842E-4</c:v>
                </c:pt>
                <c:pt idx="149">
                  <c:v>6.4742200000000166E-4</c:v>
                </c:pt>
                <c:pt idx="150">
                  <c:v>4.0372700000000043E-4</c:v>
                </c:pt>
                <c:pt idx="151">
                  <c:v>1.600200000000003E-4</c:v>
                </c:pt>
                <c:pt idx="152">
                  <c:v>8.2309999999998634E-5</c:v>
                </c:pt>
                <c:pt idx="153">
                  <c:v>3.2189999999999996E-4</c:v>
                </c:pt>
                <c:pt idx="154">
                  <c:v>5.574099999999943E-4</c:v>
                </c:pt>
                <c:pt idx="155">
                  <c:v>7.8754000000000324E-4</c:v>
                </c:pt>
                <c:pt idx="156">
                  <c:v>1.0110600000000081E-3</c:v>
                </c:pt>
                <c:pt idx="157">
                  <c:v>1.2267699999999881E-3</c:v>
                </c:pt>
                <c:pt idx="158">
                  <c:v>1.4335799999999899E-3</c:v>
                </c:pt>
                <c:pt idx="159">
                  <c:v>1.6304400000000108E-3</c:v>
                </c:pt>
                <c:pt idx="160">
                  <c:v>1.8162999999999929E-3</c:v>
                </c:pt>
                <c:pt idx="161">
                  <c:v>1.9903999999999894E-3</c:v>
                </c:pt>
                <c:pt idx="162">
                  <c:v>2.1517999999999954E-3</c:v>
                </c:pt>
                <c:pt idx="163">
                  <c:v>2.2998999999999936E-3</c:v>
                </c:pt>
                <c:pt idx="164">
                  <c:v>2.4339999999999917E-3</c:v>
                </c:pt>
                <c:pt idx="165">
                  <c:v>2.553600000000017E-3</c:v>
                </c:pt>
                <c:pt idx="166">
                  <c:v>2.6583000000000023E-3</c:v>
                </c:pt>
                <c:pt idx="167">
                  <c:v>2.7474999999999861E-3</c:v>
                </c:pt>
                <c:pt idx="168">
                  <c:v>2.8210999999999931E-3</c:v>
                </c:pt>
                <c:pt idx="169">
                  <c:v>2.8788999999999898E-3</c:v>
                </c:pt>
                <c:pt idx="170">
                  <c:v>2.9206999999999983E-3</c:v>
                </c:pt>
                <c:pt idx="171">
                  <c:v>2.9465999999999937E-3</c:v>
                </c:pt>
                <c:pt idx="172">
                  <c:v>2.9565000000000008E-3</c:v>
                </c:pt>
                <c:pt idx="173">
                  <c:v>2.9507000000000005E-3</c:v>
                </c:pt>
                <c:pt idx="174">
                  <c:v>2.9291999999999929E-3</c:v>
                </c:pt>
                <c:pt idx="175">
                  <c:v>2.8925000000000062E-3</c:v>
                </c:pt>
                <c:pt idx="176">
                  <c:v>2.8408000000000044E-3</c:v>
                </c:pt>
                <c:pt idx="177">
                  <c:v>2.7748000000000078E-3</c:v>
                </c:pt>
                <c:pt idx="178">
                  <c:v>2.6945999999999914E-3</c:v>
                </c:pt>
                <c:pt idx="179">
                  <c:v>2.6010999999999951E-3</c:v>
                </c:pt>
                <c:pt idx="180">
                  <c:v>2.4946999999999886E-3</c:v>
                </c:pt>
                <c:pt idx="181">
                  <c:v>2.3762699999999998E-3</c:v>
                </c:pt>
                <c:pt idx="182">
                  <c:v>2.2465099999999932E-3</c:v>
                </c:pt>
                <c:pt idx="183">
                  <c:v>2.1062300000000006E-3</c:v>
                </c:pt>
                <c:pt idx="184">
                  <c:v>1.9562799999999908E-3</c:v>
                </c:pt>
                <c:pt idx="185">
                  <c:v>1.7975999999999964E-3</c:v>
                </c:pt>
                <c:pt idx="186">
                  <c:v>1.6310900000000017E-3</c:v>
                </c:pt>
                <c:pt idx="187">
                  <c:v>1.4577800000000057E-3</c:v>
                </c:pt>
                <c:pt idx="188">
                  <c:v>1.2786499999999992E-3</c:v>
                </c:pt>
                <c:pt idx="189">
                  <c:v>1.0947699999999984E-3</c:v>
                </c:pt>
                <c:pt idx="190">
                  <c:v>9.0716999999999881E-4</c:v>
                </c:pt>
                <c:pt idx="191">
                  <c:v>7.169200000000011E-4</c:v>
                </c:pt>
                <c:pt idx="192">
                  <c:v>5.2510900000000017E-4</c:v>
                </c:pt>
                <c:pt idx="193">
                  <c:v>3.3279369999999998E-4</c:v>
                </c:pt>
                <c:pt idx="194">
                  <c:v>1.4103899999999905E-4</c:v>
                </c:pt>
                <c:pt idx="195">
                  <c:v>4.9110000000001514E-5</c:v>
                </c:pt>
                <c:pt idx="196">
                  <c:v>2.3663000000000156E-4</c:v>
                </c:pt>
                <c:pt idx="197">
                  <c:v>4.2050999999999894E-4</c:v>
                </c:pt>
                <c:pt idx="198">
                  <c:v>5.9981000000000617E-4</c:v>
                </c:pt>
                <c:pt idx="199">
                  <c:v>7.7359000000000455E-4</c:v>
                </c:pt>
                <c:pt idx="200">
                  <c:v>9.4098000000000098E-4</c:v>
                </c:pt>
              </c:numCache>
            </c:numRef>
          </c:yVal>
          <c:smooth val="0"/>
        </c:ser>
        <c:dLbls>
          <c:showLegendKey val="0"/>
          <c:showVal val="0"/>
          <c:showCatName val="0"/>
          <c:showSerName val="0"/>
          <c:showPercent val="0"/>
          <c:showBubbleSize val="0"/>
        </c:dLbls>
        <c:axId val="299216896"/>
        <c:axId val="299239200"/>
      </c:scatterChart>
      <c:valAx>
        <c:axId val="299216896"/>
        <c:scaling>
          <c:orientation val="minMax"/>
        </c:scaling>
        <c:delete val="0"/>
        <c:axPos val="b"/>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99239200"/>
        <c:crosses val="autoZero"/>
        <c:crossBetween val="midCat"/>
      </c:valAx>
      <c:valAx>
        <c:axId val="29923920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9921689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Multirate backw</a:t>
            </a:r>
            <a:r>
              <a:rPr lang="es-MX" baseline="0"/>
              <a:t> (Heu, 0.001)</a:t>
            </a:r>
            <a:endParaRPr lang="es-MX"/>
          </a:p>
        </c:rich>
      </c:tx>
      <c:overlay val="0"/>
    </c:title>
    <c:autoTitleDeleted val="0"/>
    <c:plotArea>
      <c:layout/>
      <c:barChart>
        <c:barDir val="col"/>
        <c:grouping val="clustered"/>
        <c:varyColors val="0"/>
        <c:ser>
          <c:idx val="0"/>
          <c:order val="0"/>
          <c:tx>
            <c:v>Frequency</c:v>
          </c:tx>
          <c:spPr>
            <a:ln>
              <a:solidFill>
                <a:schemeClr val="tx1"/>
              </a:solidFill>
            </a:ln>
          </c:spPr>
          <c:invertIfNegative val="0"/>
          <c:cat>
            <c:strRef>
              <c:f>Summ1!$F$52:$F$69</c:f>
              <c:strCach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More</c:v>
                </c:pt>
              </c:strCache>
            </c:strRef>
          </c:cat>
          <c:val>
            <c:numRef>
              <c:f>Summ1!$G$52:$G$69</c:f>
              <c:numCache>
                <c:formatCode>General</c:formatCode>
                <c:ptCount val="18"/>
                <c:pt idx="0">
                  <c:v>0</c:v>
                </c:pt>
                <c:pt idx="1">
                  <c:v>0</c:v>
                </c:pt>
                <c:pt idx="2">
                  <c:v>0</c:v>
                </c:pt>
                <c:pt idx="3">
                  <c:v>0</c:v>
                </c:pt>
                <c:pt idx="4">
                  <c:v>0</c:v>
                </c:pt>
                <c:pt idx="5">
                  <c:v>0</c:v>
                </c:pt>
                <c:pt idx="6">
                  <c:v>1</c:v>
                </c:pt>
                <c:pt idx="7">
                  <c:v>10</c:v>
                </c:pt>
                <c:pt idx="8">
                  <c:v>9</c:v>
                </c:pt>
                <c:pt idx="9">
                  <c:v>0</c:v>
                </c:pt>
                <c:pt idx="10">
                  <c:v>0</c:v>
                </c:pt>
                <c:pt idx="11">
                  <c:v>0</c:v>
                </c:pt>
                <c:pt idx="12">
                  <c:v>0</c:v>
                </c:pt>
                <c:pt idx="13">
                  <c:v>0</c:v>
                </c:pt>
                <c:pt idx="14">
                  <c:v>0</c:v>
                </c:pt>
                <c:pt idx="15">
                  <c:v>0</c:v>
                </c:pt>
                <c:pt idx="16">
                  <c:v>0</c:v>
                </c:pt>
                <c:pt idx="17">
                  <c:v>0</c:v>
                </c:pt>
              </c:numCache>
            </c:numRef>
          </c:val>
        </c:ser>
        <c:dLbls>
          <c:showLegendKey val="0"/>
          <c:showVal val="0"/>
          <c:showCatName val="0"/>
          <c:showSerName val="0"/>
          <c:showPercent val="0"/>
          <c:showBubbleSize val="0"/>
        </c:dLbls>
        <c:gapWidth val="0"/>
        <c:axId val="756535520"/>
        <c:axId val="756536064"/>
      </c:barChart>
      <c:catAx>
        <c:axId val="756535520"/>
        <c:scaling>
          <c:orientation val="minMax"/>
        </c:scaling>
        <c:delete val="0"/>
        <c:axPos val="b"/>
        <c:title>
          <c:tx>
            <c:rich>
              <a:bodyPr/>
              <a:lstStyle/>
              <a:p>
                <a:pPr>
                  <a:defRPr/>
                </a:pPr>
                <a:r>
                  <a:rPr lang="es-MX"/>
                  <a:t>Bin [ms]</a:t>
                </a:r>
              </a:p>
            </c:rich>
          </c:tx>
          <c:overlay val="0"/>
        </c:title>
        <c:numFmt formatCode="General" sourceLinked="1"/>
        <c:majorTickMark val="out"/>
        <c:minorTickMark val="none"/>
        <c:tickLblPos val="nextTo"/>
        <c:crossAx val="756536064"/>
        <c:crosses val="autoZero"/>
        <c:auto val="1"/>
        <c:lblAlgn val="ctr"/>
        <c:lblOffset val="100"/>
        <c:noMultiLvlLbl val="0"/>
      </c:catAx>
      <c:valAx>
        <c:axId val="756536064"/>
        <c:scaling>
          <c:orientation val="minMax"/>
        </c:scaling>
        <c:delete val="0"/>
        <c:axPos val="l"/>
        <c:title>
          <c:tx>
            <c:rich>
              <a:bodyPr/>
              <a:lstStyle/>
              <a:p>
                <a:pPr>
                  <a:defRPr/>
                </a:pPr>
                <a:r>
                  <a:rPr lang="es-MX"/>
                  <a:t>Frequency</a:t>
                </a:r>
              </a:p>
            </c:rich>
          </c:tx>
          <c:overlay val="0"/>
        </c:title>
        <c:numFmt formatCode="General" sourceLinked="1"/>
        <c:majorTickMark val="out"/>
        <c:minorTickMark val="none"/>
        <c:tickLblPos val="nextTo"/>
        <c:crossAx val="756535520"/>
        <c:crosses val="autoZero"/>
        <c:crossBetween val="between"/>
      </c:valAx>
    </c:plotArea>
    <c:plotVisOnly val="1"/>
    <c:dispBlanksAs val="gap"/>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v>MrI_Err_q</c:v>
          </c:tx>
          <c:spPr>
            <a:ln w="19050" cap="rnd">
              <a:solidFill>
                <a:schemeClr val="accent2"/>
              </a:solidFill>
              <a:round/>
            </a:ln>
            <a:effectLst/>
          </c:spPr>
          <c:marker>
            <c:symbol val="none"/>
          </c:marker>
          <c:xVal>
            <c:numRef>
              <c:f>TimeSeries!$A$6:$A$206</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TimeSeries!$L$212:$L$412</c:f>
              <c:numCache>
                <c:formatCode>0.00E+00</c:formatCode>
                <c:ptCount val="201"/>
                <c:pt idx="0">
                  <c:v>0</c:v>
                </c:pt>
                <c:pt idx="1">
                  <c:v>7.3835000000000151E-3</c:v>
                </c:pt>
                <c:pt idx="2">
                  <c:v>1.5886600000000028E-2</c:v>
                </c:pt>
                <c:pt idx="3">
                  <c:v>2.1555299999999999E-2</c:v>
                </c:pt>
                <c:pt idx="4">
                  <c:v>2.5045600000000001E-2</c:v>
                </c:pt>
                <c:pt idx="5">
                  <c:v>2.7190300000000001E-2</c:v>
                </c:pt>
                <c:pt idx="6">
                  <c:v>2.8595200000000043E-2</c:v>
                </c:pt>
                <c:pt idx="7">
                  <c:v>2.965580000000001E-2</c:v>
                </c:pt>
                <c:pt idx="8">
                  <c:v>3.0605999999999911E-2</c:v>
                </c:pt>
                <c:pt idx="9">
                  <c:v>3.1559600000000021E-2</c:v>
                </c:pt>
                <c:pt idx="10">
                  <c:v>3.2541799999999954E-2</c:v>
                </c:pt>
                <c:pt idx="11">
                  <c:v>3.3514400000000055E-2</c:v>
                </c:pt>
                <c:pt idx="12">
                  <c:v>3.4396500000000052E-2</c:v>
                </c:pt>
                <c:pt idx="13">
                  <c:v>3.508089999999997E-2</c:v>
                </c:pt>
                <c:pt idx="14">
                  <c:v>3.5448800000000003E-2</c:v>
                </c:pt>
                <c:pt idx="15">
                  <c:v>3.5382399999999981E-2</c:v>
                </c:pt>
                <c:pt idx="16">
                  <c:v>3.4776299999999982E-2</c:v>
                </c:pt>
                <c:pt idx="17">
                  <c:v>3.3546300000000029E-2</c:v>
                </c:pt>
                <c:pt idx="18">
                  <c:v>3.1637399999999982E-2</c:v>
                </c:pt>
                <c:pt idx="19">
                  <c:v>2.902840000000001E-2</c:v>
                </c:pt>
                <c:pt idx="20">
                  <c:v>2.5733200000000012E-2</c:v>
                </c:pt>
                <c:pt idx="21">
                  <c:v>2.18E-2</c:v>
                </c:pt>
                <c:pt idx="22">
                  <c:v>1.7306769999999999E-2</c:v>
                </c:pt>
                <c:pt idx="23">
                  <c:v>1.2354609000000001E-2</c:v>
                </c:pt>
                <c:pt idx="24">
                  <c:v>7.0595499999999978E-3</c:v>
                </c:pt>
                <c:pt idx="25">
                  <c:v>1.543799999999998E-3</c:v>
                </c:pt>
                <c:pt idx="26">
                  <c:v>4.0720999999999952E-3</c:v>
                </c:pt>
                <c:pt idx="27">
                  <c:v>9.677099999999994E-3</c:v>
                </c:pt>
                <c:pt idx="28">
                  <c:v>1.5173700000000012E-2</c:v>
                </c:pt>
                <c:pt idx="29">
                  <c:v>2.0482499999999959E-2</c:v>
                </c:pt>
                <c:pt idx="30">
                  <c:v>2.5542300000000018E-2</c:v>
                </c:pt>
                <c:pt idx="31">
                  <c:v>3.0311000000000032E-2</c:v>
                </c:pt>
                <c:pt idx="32">
                  <c:v>3.4763600000000061E-2</c:v>
                </c:pt>
                <c:pt idx="33">
                  <c:v>3.8890100000000039E-2</c:v>
                </c:pt>
                <c:pt idx="34">
                  <c:v>4.2692400000000075E-2</c:v>
                </c:pt>
                <c:pt idx="35">
                  <c:v>4.6181200000000033E-2</c:v>
                </c:pt>
                <c:pt idx="36">
                  <c:v>4.9373200000000006E-2</c:v>
                </c:pt>
                <c:pt idx="37">
                  <c:v>5.2287600000000101E-2</c:v>
                </c:pt>
                <c:pt idx="38">
                  <c:v>5.4943800000000098E-2</c:v>
                </c:pt>
                <c:pt idx="39">
                  <c:v>5.7358699999999985E-2</c:v>
                </c:pt>
                <c:pt idx="40">
                  <c:v>5.9545199999999965E-2</c:v>
                </c:pt>
                <c:pt idx="41">
                  <c:v>6.1510100000000012E-2</c:v>
                </c:pt>
                <c:pt idx="42">
                  <c:v>6.3253300000000068E-2</c:v>
                </c:pt>
                <c:pt idx="43">
                  <c:v>6.4767399999999919E-2</c:v>
                </c:pt>
                <c:pt idx="44">
                  <c:v>6.6037000000000012E-2</c:v>
                </c:pt>
                <c:pt idx="45">
                  <c:v>6.7039100000000018E-2</c:v>
                </c:pt>
                <c:pt idx="46">
                  <c:v>6.7744200000000032E-2</c:v>
                </c:pt>
                <c:pt idx="47">
                  <c:v>6.8116899999999925E-2</c:v>
                </c:pt>
                <c:pt idx="48">
                  <c:v>6.8117800000000006E-2</c:v>
                </c:pt>
                <c:pt idx="49">
                  <c:v>6.7705299999999968E-2</c:v>
                </c:pt>
                <c:pt idx="50">
                  <c:v>6.6837799999999947E-2</c:v>
                </c:pt>
                <c:pt idx="51">
                  <c:v>6.5476099999999982E-2</c:v>
                </c:pt>
                <c:pt idx="52">
                  <c:v>6.358630000000004E-2</c:v>
                </c:pt>
                <c:pt idx="53">
                  <c:v>6.1141400000000012E-2</c:v>
                </c:pt>
                <c:pt idx="54">
                  <c:v>5.8124800000000032E-2</c:v>
                </c:pt>
                <c:pt idx="55">
                  <c:v>5.4531100000000055E-2</c:v>
                </c:pt>
                <c:pt idx="56">
                  <c:v>5.0368100000000027E-2</c:v>
                </c:pt>
                <c:pt idx="57">
                  <c:v>4.5657200000000009E-2</c:v>
                </c:pt>
                <c:pt idx="58">
                  <c:v>4.0433700000000017E-2</c:v>
                </c:pt>
                <c:pt idx="59">
                  <c:v>3.4745599999999988E-2</c:v>
                </c:pt>
                <c:pt idx="60">
                  <c:v>2.8651899999999994E-2</c:v>
                </c:pt>
                <c:pt idx="61">
                  <c:v>2.2221230000000008E-2</c:v>
                </c:pt>
                <c:pt idx="62">
                  <c:v>1.5528390000000003E-2</c:v>
                </c:pt>
                <c:pt idx="63">
                  <c:v>8.6518309999999987E-3</c:v>
                </c:pt>
                <c:pt idx="64">
                  <c:v>1.670770000000002E-3</c:v>
                </c:pt>
                <c:pt idx="65">
                  <c:v>5.3375699999999998E-3</c:v>
                </c:pt>
                <c:pt idx="66">
                  <c:v>1.2300299999999986E-2</c:v>
                </c:pt>
                <c:pt idx="67">
                  <c:v>1.9151000000000001E-2</c:v>
                </c:pt>
                <c:pt idx="68">
                  <c:v>2.5830700000000012E-2</c:v>
                </c:pt>
                <c:pt idx="69">
                  <c:v>3.2288800000000006E-2</c:v>
                </c:pt>
                <c:pt idx="70">
                  <c:v>3.8484100000000021E-2</c:v>
                </c:pt>
                <c:pt idx="71">
                  <c:v>4.4383300000000014E-2</c:v>
                </c:pt>
                <c:pt idx="72">
                  <c:v>4.9961800000000001E-2</c:v>
                </c:pt>
                <c:pt idx="73">
                  <c:v>5.520170000000002E-2</c:v>
                </c:pt>
                <c:pt idx="74">
                  <c:v>6.0091800000000029E-2</c:v>
                </c:pt>
                <c:pt idx="75">
                  <c:v>6.4625600000000005E-2</c:v>
                </c:pt>
                <c:pt idx="76">
                  <c:v>6.8800199999999978E-2</c:v>
                </c:pt>
                <c:pt idx="77">
                  <c:v>7.2615299999999994E-2</c:v>
                </c:pt>
                <c:pt idx="78">
                  <c:v>7.6072100000000031E-2</c:v>
                </c:pt>
                <c:pt idx="79">
                  <c:v>7.9171700000000012E-2</c:v>
                </c:pt>
                <c:pt idx="80">
                  <c:v>8.1915000000000016E-2</c:v>
                </c:pt>
                <c:pt idx="81">
                  <c:v>8.4301000000000015E-2</c:v>
                </c:pt>
                <c:pt idx="82">
                  <c:v>8.6326899999999984E-2</c:v>
                </c:pt>
                <c:pt idx="83">
                  <c:v>8.7987599999999999E-2</c:v>
                </c:pt>
                <c:pt idx="84">
                  <c:v>8.9275400000000005E-2</c:v>
                </c:pt>
                <c:pt idx="85">
                  <c:v>9.0179900000000035E-2</c:v>
                </c:pt>
                <c:pt idx="86">
                  <c:v>9.0688600000000008E-2</c:v>
                </c:pt>
                <c:pt idx="87">
                  <c:v>9.0787000000000062E-2</c:v>
                </c:pt>
                <c:pt idx="88">
                  <c:v>9.0459000000000012E-2</c:v>
                </c:pt>
                <c:pt idx="89">
                  <c:v>8.9688199999999996E-2</c:v>
                </c:pt>
                <c:pt idx="90">
                  <c:v>8.8458199999999987E-2</c:v>
                </c:pt>
                <c:pt idx="91">
                  <c:v>8.6753699999999989E-2</c:v>
                </c:pt>
                <c:pt idx="92">
                  <c:v>8.4561700000000017E-2</c:v>
                </c:pt>
                <c:pt idx="93">
                  <c:v>8.1872E-2</c:v>
                </c:pt>
                <c:pt idx="94">
                  <c:v>7.8678499999999985E-2</c:v>
                </c:pt>
                <c:pt idx="95">
                  <c:v>7.4980400000000003E-2</c:v>
                </c:pt>
                <c:pt idx="96">
                  <c:v>7.0782100000000014E-2</c:v>
                </c:pt>
                <c:pt idx="97">
                  <c:v>6.6094600000000003E-2</c:v>
                </c:pt>
                <c:pt idx="98">
                  <c:v>6.0935700000000009E-2</c:v>
                </c:pt>
                <c:pt idx="99">
                  <c:v>5.5329700000000009E-2</c:v>
                </c:pt>
                <c:pt idx="100">
                  <c:v>4.9307899999999988E-2</c:v>
                </c:pt>
                <c:pt idx="101">
                  <c:v>4.2907899999999999E-2</c:v>
                </c:pt>
                <c:pt idx="102">
                  <c:v>3.6173400000000008E-2</c:v>
                </c:pt>
                <c:pt idx="103">
                  <c:v>2.9153200000000004E-2</c:v>
                </c:pt>
                <c:pt idx="104">
                  <c:v>2.189988000000001E-2</c:v>
                </c:pt>
                <c:pt idx="105">
                  <c:v>1.4469599999999999E-2</c:v>
                </c:pt>
                <c:pt idx="106">
                  <c:v>6.9202399999999976E-3</c:v>
                </c:pt>
                <c:pt idx="107">
                  <c:v>6.8943299999999971E-4</c:v>
                </c:pt>
                <c:pt idx="108">
                  <c:v>8.3010099999999976E-3</c:v>
                </c:pt>
                <c:pt idx="109">
                  <c:v>1.5857460000000004E-2</c:v>
                </c:pt>
                <c:pt idx="110">
                  <c:v>2.3303969999999993E-2</c:v>
                </c:pt>
                <c:pt idx="111">
                  <c:v>3.0588789999999991E-2</c:v>
                </c:pt>
                <c:pt idx="112">
                  <c:v>3.7663999999999989E-2</c:v>
                </c:pt>
                <c:pt idx="113">
                  <c:v>4.4485400000000008E-2</c:v>
                </c:pt>
                <c:pt idx="114">
                  <c:v>5.1013399999999987E-2</c:v>
                </c:pt>
                <c:pt idx="115">
                  <c:v>5.7212699999999977E-2</c:v>
                </c:pt>
                <c:pt idx="116">
                  <c:v>6.3052199999999975E-2</c:v>
                </c:pt>
                <c:pt idx="117">
                  <c:v>6.8505299999999991E-2</c:v>
                </c:pt>
                <c:pt idx="118">
                  <c:v>7.35489E-2</c:v>
                </c:pt>
                <c:pt idx="119">
                  <c:v>7.8163499999999997E-2</c:v>
                </c:pt>
                <c:pt idx="120">
                  <c:v>8.2332800000000012E-2</c:v>
                </c:pt>
                <c:pt idx="121">
                  <c:v>8.6043399999999992E-2</c:v>
                </c:pt>
                <c:pt idx="122">
                  <c:v>8.9284000000000002E-2</c:v>
                </c:pt>
                <c:pt idx="123">
                  <c:v>9.2045099999999991E-2</c:v>
                </c:pt>
                <c:pt idx="124">
                  <c:v>9.4319600000000003E-2</c:v>
                </c:pt>
                <c:pt idx="125">
                  <c:v>9.6101300000000001E-2</c:v>
                </c:pt>
                <c:pt idx="126">
                  <c:v>9.7385300000000008E-2</c:v>
                </c:pt>
                <c:pt idx="127">
                  <c:v>9.8168299999999986E-2</c:v>
                </c:pt>
                <c:pt idx="128">
                  <c:v>9.8447799999999974E-2</c:v>
                </c:pt>
                <c:pt idx="129">
                  <c:v>9.8222900000000002E-2</c:v>
                </c:pt>
                <c:pt idx="130">
                  <c:v>9.7493800000000019E-2</c:v>
                </c:pt>
                <c:pt idx="131">
                  <c:v>9.6262599999999976E-2</c:v>
                </c:pt>
                <c:pt idx="132">
                  <c:v>9.45328E-2</c:v>
                </c:pt>
                <c:pt idx="133">
                  <c:v>9.2310399999999987E-2</c:v>
                </c:pt>
                <c:pt idx="134">
                  <c:v>8.96034E-2</c:v>
                </c:pt>
                <c:pt idx="135">
                  <c:v>8.6422900000000025E-2</c:v>
                </c:pt>
                <c:pt idx="136">
                  <c:v>8.2782099999999997E-2</c:v>
                </c:pt>
                <c:pt idx="137">
                  <c:v>7.8698099999999993E-2</c:v>
                </c:pt>
                <c:pt idx="138">
                  <c:v>7.4190800000000001E-2</c:v>
                </c:pt>
                <c:pt idx="139">
                  <c:v>6.9283600000000001E-2</c:v>
                </c:pt>
                <c:pt idx="140">
                  <c:v>6.400320000000001E-2</c:v>
                </c:pt>
                <c:pt idx="141">
                  <c:v>5.8379600000000004E-2</c:v>
                </c:pt>
                <c:pt idx="142">
                  <c:v>5.2446099999999996E-2</c:v>
                </c:pt>
                <c:pt idx="143">
                  <c:v>4.6238639999999998E-2</c:v>
                </c:pt>
                <c:pt idx="144">
                  <c:v>3.9796079999999998E-2</c:v>
                </c:pt>
                <c:pt idx="145">
                  <c:v>3.3159110000000006E-2</c:v>
                </c:pt>
                <c:pt idx="146">
                  <c:v>2.637047E-2</c:v>
                </c:pt>
                <c:pt idx="147">
                  <c:v>1.9474029999999996E-2</c:v>
                </c:pt>
                <c:pt idx="148">
                  <c:v>1.251443E-2</c:v>
                </c:pt>
                <c:pt idx="149">
                  <c:v>5.5364949999999989E-3</c:v>
                </c:pt>
                <c:pt idx="150">
                  <c:v>1.4152899999999996E-3</c:v>
                </c:pt>
                <c:pt idx="151">
                  <c:v>8.2972200000000045E-3</c:v>
                </c:pt>
                <c:pt idx="152">
                  <c:v>1.5066940000000001E-2</c:v>
                </c:pt>
                <c:pt idx="153">
                  <c:v>2.1683749999999995E-2</c:v>
                </c:pt>
                <c:pt idx="154">
                  <c:v>2.8109049999999997E-2</c:v>
                </c:pt>
                <c:pt idx="155">
                  <c:v>3.4306539999999996E-2</c:v>
                </c:pt>
                <c:pt idx="156">
                  <c:v>4.0242649999999991E-2</c:v>
                </c:pt>
                <c:pt idx="157">
                  <c:v>4.5886379999999991E-2</c:v>
                </c:pt>
                <c:pt idx="158">
                  <c:v>5.1209499999999991E-2</c:v>
                </c:pt>
                <c:pt idx="159">
                  <c:v>5.6187100000000004E-2</c:v>
                </c:pt>
                <c:pt idx="160">
                  <c:v>6.0796599999999992E-2</c:v>
                </c:pt>
                <c:pt idx="161">
                  <c:v>6.501860000000001E-2</c:v>
                </c:pt>
                <c:pt idx="162">
                  <c:v>6.8836300000000017E-2</c:v>
                </c:pt>
                <c:pt idx="163">
                  <c:v>7.2235500000000008E-2</c:v>
                </c:pt>
                <c:pt idx="164">
                  <c:v>7.5204799999999988E-2</c:v>
                </c:pt>
                <c:pt idx="165">
                  <c:v>7.7734899999999996E-2</c:v>
                </c:pt>
                <c:pt idx="166">
                  <c:v>7.9818899999999998E-2</c:v>
                </c:pt>
                <c:pt idx="167">
                  <c:v>8.1452200000000002E-2</c:v>
                </c:pt>
                <c:pt idx="168">
                  <c:v>8.2632200000000017E-2</c:v>
                </c:pt>
                <c:pt idx="169">
                  <c:v>8.3358299999999996E-2</c:v>
                </c:pt>
                <c:pt idx="170">
                  <c:v>8.3631999999999984E-2</c:v>
                </c:pt>
                <c:pt idx="171">
                  <c:v>8.3456799999999998E-2</c:v>
                </c:pt>
                <c:pt idx="172">
                  <c:v>8.2837800000000017E-2</c:v>
                </c:pt>
                <c:pt idx="173">
                  <c:v>8.1782299999999974E-2</c:v>
                </c:pt>
                <c:pt idx="174">
                  <c:v>8.0299599999999999E-2</c:v>
                </c:pt>
                <c:pt idx="175">
                  <c:v>7.8400799999999993E-2</c:v>
                </c:pt>
                <c:pt idx="176">
                  <c:v>7.6099E-2</c:v>
                </c:pt>
                <c:pt idx="177">
                  <c:v>7.3409299999999983E-2</c:v>
                </c:pt>
                <c:pt idx="178">
                  <c:v>7.0349000000000009E-2</c:v>
                </c:pt>
                <c:pt idx="179">
                  <c:v>6.6936799999999991E-2</c:v>
                </c:pt>
                <c:pt idx="180">
                  <c:v>6.3194200000000006E-2</c:v>
                </c:pt>
                <c:pt idx="181">
                  <c:v>5.9143740000000014E-2</c:v>
                </c:pt>
                <c:pt idx="182">
                  <c:v>5.4810359999999989E-2</c:v>
                </c:pt>
                <c:pt idx="183">
                  <c:v>5.022045E-2</c:v>
                </c:pt>
                <c:pt idx="184">
                  <c:v>4.5401999999999998E-2</c:v>
                </c:pt>
                <c:pt idx="185">
                  <c:v>4.038433000000001E-2</c:v>
                </c:pt>
                <c:pt idx="186">
                  <c:v>3.5197989999999998E-2</c:v>
                </c:pt>
                <c:pt idx="187">
                  <c:v>2.9874520000000002E-2</c:v>
                </c:pt>
                <c:pt idx="188">
                  <c:v>2.4446130000000003E-2</c:v>
                </c:pt>
                <c:pt idx="189">
                  <c:v>1.8945519999999997E-2</c:v>
                </c:pt>
                <c:pt idx="190">
                  <c:v>1.340556E-2</c:v>
                </c:pt>
                <c:pt idx="191">
                  <c:v>7.8590499999999994E-3</c:v>
                </c:pt>
                <c:pt idx="192">
                  <c:v>2.338471E-3</c:v>
                </c:pt>
                <c:pt idx="193">
                  <c:v>3.1243169999999997E-3</c:v>
                </c:pt>
                <c:pt idx="194">
                  <c:v>8.4982900000000004E-3</c:v>
                </c:pt>
                <c:pt idx="195">
                  <c:v>1.3753519999999998E-2</c:v>
                </c:pt>
                <c:pt idx="196">
                  <c:v>1.8861329999999999E-2</c:v>
                </c:pt>
                <c:pt idx="197">
                  <c:v>2.3794530000000001E-2</c:v>
                </c:pt>
                <c:pt idx="198">
                  <c:v>2.8527550000000006E-2</c:v>
                </c:pt>
                <c:pt idx="199">
                  <c:v>3.3036589999999991E-2</c:v>
                </c:pt>
                <c:pt idx="200">
                  <c:v>3.7299680000000002E-2</c:v>
                </c:pt>
              </c:numCache>
            </c:numRef>
          </c:yVal>
          <c:smooth val="0"/>
        </c:ser>
        <c:ser>
          <c:idx val="0"/>
          <c:order val="1"/>
          <c:tx>
            <c:v>MrB_Err_q</c:v>
          </c:tx>
          <c:spPr>
            <a:ln w="19050" cap="rnd">
              <a:solidFill>
                <a:schemeClr val="accent1"/>
              </a:solidFill>
              <a:round/>
            </a:ln>
            <a:effectLst/>
          </c:spPr>
          <c:marker>
            <c:symbol val="none"/>
          </c:marker>
          <c:xVal>
            <c:numRef>
              <c:f>TimeSeries!$A$6:$A$206</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TimeSeries!$Z$212:$Z$412</c:f>
              <c:numCache>
                <c:formatCode>0.00E+00</c:formatCode>
                <c:ptCount val="201"/>
                <c:pt idx="0">
                  <c:v>0</c:v>
                </c:pt>
                <c:pt idx="1">
                  <c:v>5.4380000000001094E-4</c:v>
                </c:pt>
                <c:pt idx="2">
                  <c:v>9.2790000000000927E-4</c:v>
                </c:pt>
                <c:pt idx="3">
                  <c:v>1.1996000000000229E-3</c:v>
                </c:pt>
                <c:pt idx="4">
                  <c:v>1.3935999999999948E-3</c:v>
                </c:pt>
                <c:pt idx="5">
                  <c:v>1.5344999999999942E-3</c:v>
                </c:pt>
                <c:pt idx="6">
                  <c:v>1.6399999999999748E-3</c:v>
                </c:pt>
                <c:pt idx="7">
                  <c:v>1.7213999999999841E-3</c:v>
                </c:pt>
                <c:pt idx="8">
                  <c:v>1.7857000000000012E-3</c:v>
                </c:pt>
                <c:pt idx="9">
                  <c:v>1.8363999999999603E-3</c:v>
                </c:pt>
                <c:pt idx="10">
                  <c:v>1.874199999999937E-3</c:v>
                </c:pt>
                <c:pt idx="11">
                  <c:v>1.8977000000000022E-3</c:v>
                </c:pt>
                <c:pt idx="12">
                  <c:v>1.9046999999999814E-3</c:v>
                </c:pt>
                <c:pt idx="13">
                  <c:v>1.8915999999999933E-3</c:v>
                </c:pt>
                <c:pt idx="14">
                  <c:v>1.8547999999999898E-3</c:v>
                </c:pt>
                <c:pt idx="15">
                  <c:v>1.7910999999999899E-3</c:v>
                </c:pt>
                <c:pt idx="16">
                  <c:v>1.6975999999999658E-3</c:v>
                </c:pt>
                <c:pt idx="17">
                  <c:v>1.5724000000000293E-3</c:v>
                </c:pt>
                <c:pt idx="18">
                  <c:v>1.4148999999999967E-3</c:v>
                </c:pt>
                <c:pt idx="19">
                  <c:v>1.2260000000000049E-3</c:v>
                </c:pt>
                <c:pt idx="20">
                  <c:v>1.0074999999999945E-3</c:v>
                </c:pt>
                <c:pt idx="21">
                  <c:v>7.6290000000001079E-4</c:v>
                </c:pt>
                <c:pt idx="22">
                  <c:v>4.9665999999999599E-4</c:v>
                </c:pt>
                <c:pt idx="23">
                  <c:v>2.1390499999999991E-4</c:v>
                </c:pt>
                <c:pt idx="24">
                  <c:v>7.9759999999998166E-5</c:v>
                </c:pt>
                <c:pt idx="25">
                  <c:v>3.7869999999999571E-4</c:v>
                </c:pt>
                <c:pt idx="26">
                  <c:v>6.7739999999999467E-4</c:v>
                </c:pt>
                <c:pt idx="27">
                  <c:v>9.7110000000000252E-4</c:v>
                </c:pt>
                <c:pt idx="28">
                  <c:v>1.2553000000000147E-3</c:v>
                </c:pt>
                <c:pt idx="29">
                  <c:v>1.526699999999992E-3</c:v>
                </c:pt>
                <c:pt idx="30">
                  <c:v>1.7825000000000202E-3</c:v>
                </c:pt>
                <c:pt idx="31">
                  <c:v>2.0209000000000477E-3</c:v>
                </c:pt>
                <c:pt idx="32">
                  <c:v>2.2405000000000341E-3</c:v>
                </c:pt>
                <c:pt idx="33">
                  <c:v>2.4410000000000265E-3</c:v>
                </c:pt>
                <c:pt idx="34">
                  <c:v>2.622200000000019E-3</c:v>
                </c:pt>
                <c:pt idx="35">
                  <c:v>2.7842999999999618E-3</c:v>
                </c:pt>
                <c:pt idx="36">
                  <c:v>2.9280000000000417E-3</c:v>
                </c:pt>
                <c:pt idx="37">
                  <c:v>3.053700000000048E-3</c:v>
                </c:pt>
                <c:pt idx="38">
                  <c:v>3.1621000000000565E-3</c:v>
                </c:pt>
                <c:pt idx="39">
                  <c:v>3.253699999999915E-3</c:v>
                </c:pt>
                <c:pt idx="40">
                  <c:v>3.3288000000000206E-3</c:v>
                </c:pt>
                <c:pt idx="41">
                  <c:v>3.3876000000000461E-3</c:v>
                </c:pt>
                <c:pt idx="42">
                  <c:v>3.4298000000000384E-3</c:v>
                </c:pt>
                <c:pt idx="43">
                  <c:v>3.4549999999999859E-3</c:v>
                </c:pt>
                <c:pt idx="44">
                  <c:v>3.4627000000000407E-3</c:v>
                </c:pt>
                <c:pt idx="45">
                  <c:v>3.4515999999999991E-3</c:v>
                </c:pt>
                <c:pt idx="46">
                  <c:v>3.4210000000000074E-3</c:v>
                </c:pt>
                <c:pt idx="47">
                  <c:v>3.3694999999999142E-3</c:v>
                </c:pt>
                <c:pt idx="48">
                  <c:v>3.2957000000000125E-3</c:v>
                </c:pt>
                <c:pt idx="49">
                  <c:v>3.1985999999999404E-3</c:v>
                </c:pt>
                <c:pt idx="50">
                  <c:v>3.0770999999999438E-3</c:v>
                </c:pt>
                <c:pt idx="51">
                  <c:v>2.9302999999999968E-3</c:v>
                </c:pt>
                <c:pt idx="52">
                  <c:v>2.7578000000000324E-3</c:v>
                </c:pt>
                <c:pt idx="53">
                  <c:v>2.5594999999999923E-3</c:v>
                </c:pt>
                <c:pt idx="54">
                  <c:v>2.3360000000000047E-3</c:v>
                </c:pt>
                <c:pt idx="55">
                  <c:v>2.0883000000000429E-3</c:v>
                </c:pt>
                <c:pt idx="56">
                  <c:v>1.8179000000000389E-3</c:v>
                </c:pt>
                <c:pt idx="57">
                  <c:v>1.5268999999999977E-3</c:v>
                </c:pt>
                <c:pt idx="58">
                  <c:v>1.2179999999999969E-3</c:v>
                </c:pt>
                <c:pt idx="59">
                  <c:v>8.9410000000000878E-4</c:v>
                </c:pt>
                <c:pt idx="60">
                  <c:v>5.5869999999999531E-4</c:v>
                </c:pt>
                <c:pt idx="61">
                  <c:v>2.1537000000000639E-4</c:v>
                </c:pt>
                <c:pt idx="62">
                  <c:v>1.321700000000009E-4</c:v>
                </c:pt>
                <c:pt idx="63">
                  <c:v>4.8020000000000007E-4</c:v>
                </c:pt>
                <c:pt idx="64">
                  <c:v>8.2511999999999863E-4</c:v>
                </c:pt>
                <c:pt idx="65">
                  <c:v>1.1635200000000012E-3</c:v>
                </c:pt>
                <c:pt idx="66">
                  <c:v>1.492300000000002E-3</c:v>
                </c:pt>
                <c:pt idx="67">
                  <c:v>1.8086999999999964E-3</c:v>
                </c:pt>
                <c:pt idx="68">
                  <c:v>2.1104000000000123E-3</c:v>
                </c:pt>
                <c:pt idx="69">
                  <c:v>2.3951999999999862E-3</c:v>
                </c:pt>
                <c:pt idx="70">
                  <c:v>2.661799999999992E-3</c:v>
                </c:pt>
                <c:pt idx="71">
                  <c:v>2.9087999999999892E-3</c:v>
                </c:pt>
                <c:pt idx="72">
                  <c:v>3.1354999999999578E-3</c:v>
                </c:pt>
                <c:pt idx="73">
                  <c:v>3.3409999999999829E-3</c:v>
                </c:pt>
                <c:pt idx="74">
                  <c:v>3.5254000000000119E-3</c:v>
                </c:pt>
                <c:pt idx="75">
                  <c:v>3.6883999999999806E-3</c:v>
                </c:pt>
                <c:pt idx="76">
                  <c:v>3.8300000000000001E-3</c:v>
                </c:pt>
                <c:pt idx="77">
                  <c:v>3.9504000000000206E-3</c:v>
                </c:pt>
                <c:pt idx="78">
                  <c:v>4.0498999999999952E-3</c:v>
                </c:pt>
                <c:pt idx="79">
                  <c:v>4.1286999999999852E-3</c:v>
                </c:pt>
                <c:pt idx="80">
                  <c:v>4.1868999999999934E-3</c:v>
                </c:pt>
                <c:pt idx="81">
                  <c:v>4.2248999999999759E-3</c:v>
                </c:pt>
                <c:pt idx="82">
                  <c:v>4.242799999999991E-3</c:v>
                </c:pt>
                <c:pt idx="83">
                  <c:v>4.2405999999999833E-3</c:v>
                </c:pt>
                <c:pt idx="84">
                  <c:v>4.2185000000000139E-3</c:v>
                </c:pt>
                <c:pt idx="85">
                  <c:v>4.1763000000000217E-3</c:v>
                </c:pt>
                <c:pt idx="86">
                  <c:v>4.1140000000000065E-3</c:v>
                </c:pt>
                <c:pt idx="87">
                  <c:v>4.0317000000000269E-3</c:v>
                </c:pt>
                <c:pt idx="88">
                  <c:v>3.9291000000000187E-3</c:v>
                </c:pt>
                <c:pt idx="89">
                  <c:v>3.8063999999999876E-3</c:v>
                </c:pt>
                <c:pt idx="90">
                  <c:v>3.6634999999999862E-3</c:v>
                </c:pt>
                <c:pt idx="91">
                  <c:v>3.5006000000000204E-3</c:v>
                </c:pt>
                <c:pt idx="92">
                  <c:v>3.3179999999999876E-3</c:v>
                </c:pt>
                <c:pt idx="93">
                  <c:v>3.1159999999999521E-3</c:v>
                </c:pt>
                <c:pt idx="94">
                  <c:v>2.8952999999999895E-3</c:v>
                </c:pt>
                <c:pt idx="95">
                  <c:v>2.6568000000000147E-3</c:v>
                </c:pt>
                <c:pt idx="96">
                  <c:v>2.4013000000000506E-3</c:v>
                </c:pt>
                <c:pt idx="97">
                  <c:v>2.130199999999971E-3</c:v>
                </c:pt>
                <c:pt idx="98">
                  <c:v>1.8451000000000162E-3</c:v>
                </c:pt>
                <c:pt idx="99">
                  <c:v>1.5473000000000015E-3</c:v>
                </c:pt>
                <c:pt idx="100">
                  <c:v>1.2389999999999901E-3</c:v>
                </c:pt>
                <c:pt idx="101">
                  <c:v>9.2209999999998127E-4</c:v>
                </c:pt>
                <c:pt idx="102">
                  <c:v>5.9870000000000756E-4</c:v>
                </c:pt>
                <c:pt idx="103">
                  <c:v>2.7125999999999539E-4</c:v>
                </c:pt>
                <c:pt idx="104">
                  <c:v>5.8019999999991967E-5</c:v>
                </c:pt>
                <c:pt idx="105">
                  <c:v>3.8674000000000347E-4</c:v>
                </c:pt>
                <c:pt idx="106">
                  <c:v>7.1256000000000097E-4</c:v>
                </c:pt>
                <c:pt idx="107">
                  <c:v>1.0331489999999997E-3</c:v>
                </c:pt>
                <c:pt idx="108">
                  <c:v>1.3462999999999982E-3</c:v>
                </c:pt>
                <c:pt idx="109">
                  <c:v>1.6499199999999992E-3</c:v>
                </c:pt>
                <c:pt idx="110">
                  <c:v>1.942009999999994E-3</c:v>
                </c:pt>
                <c:pt idx="111">
                  <c:v>2.2207900000000003E-3</c:v>
                </c:pt>
                <c:pt idx="112">
                  <c:v>2.4845000000000006E-3</c:v>
                </c:pt>
                <c:pt idx="113">
                  <c:v>2.7319000000000093E-3</c:v>
                </c:pt>
                <c:pt idx="114">
                  <c:v>2.961499999999978E-3</c:v>
                </c:pt>
                <c:pt idx="115">
                  <c:v>3.1723999999999919E-3</c:v>
                </c:pt>
                <c:pt idx="116">
                  <c:v>3.3632999999999857E-3</c:v>
                </c:pt>
                <c:pt idx="117">
                  <c:v>3.5338000000000036E-3</c:v>
                </c:pt>
                <c:pt idx="118">
                  <c:v>3.6831999999999976E-3</c:v>
                </c:pt>
                <c:pt idx="119">
                  <c:v>3.8109000000000059E-3</c:v>
                </c:pt>
                <c:pt idx="120">
                  <c:v>3.9165999999999923E-3</c:v>
                </c:pt>
                <c:pt idx="121">
                  <c:v>4.0002999999999844E-3</c:v>
                </c:pt>
                <c:pt idx="122">
                  <c:v>4.0617000000000292E-3</c:v>
                </c:pt>
                <c:pt idx="123">
                  <c:v>4.1005999999999543E-3</c:v>
                </c:pt>
                <c:pt idx="124">
                  <c:v>4.1174999999999962E-3</c:v>
                </c:pt>
                <c:pt idx="125">
                  <c:v>4.112400000000016E-3</c:v>
                </c:pt>
                <c:pt idx="126">
                  <c:v>4.0854000000000168E-3</c:v>
                </c:pt>
                <c:pt idx="127">
                  <c:v>4.0369999999999573E-3</c:v>
                </c:pt>
                <c:pt idx="128">
                  <c:v>3.96759999999996E-3</c:v>
                </c:pt>
                <c:pt idx="129">
                  <c:v>3.8774999999999782E-3</c:v>
                </c:pt>
                <c:pt idx="130">
                  <c:v>3.7674999999999792E-3</c:v>
                </c:pt>
                <c:pt idx="131">
                  <c:v>3.638300000000011E-3</c:v>
                </c:pt>
                <c:pt idx="132">
                  <c:v>3.4903000000000017E-3</c:v>
                </c:pt>
                <c:pt idx="133">
                  <c:v>3.3246000000000109E-3</c:v>
                </c:pt>
                <c:pt idx="134">
                  <c:v>3.142099999999981E-3</c:v>
                </c:pt>
                <c:pt idx="135">
                  <c:v>2.9438999999999993E-3</c:v>
                </c:pt>
                <c:pt idx="136">
                  <c:v>2.7308999999999806E-3</c:v>
                </c:pt>
                <c:pt idx="137">
                  <c:v>2.5044999999999928E-3</c:v>
                </c:pt>
                <c:pt idx="138">
                  <c:v>2.2659999999999902E-3</c:v>
                </c:pt>
                <c:pt idx="139">
                  <c:v>2.016800000000013E-3</c:v>
                </c:pt>
                <c:pt idx="140">
                  <c:v>1.7585000000000239E-3</c:v>
                </c:pt>
                <c:pt idx="141">
                  <c:v>1.4924000000000048E-3</c:v>
                </c:pt>
                <c:pt idx="142">
                  <c:v>1.2203999999999965E-3</c:v>
                </c:pt>
                <c:pt idx="143">
                  <c:v>9.4409000000000853E-4</c:v>
                </c:pt>
                <c:pt idx="144">
                  <c:v>6.6510999999999654E-4</c:v>
                </c:pt>
                <c:pt idx="145">
                  <c:v>3.8522000000000556E-4</c:v>
                </c:pt>
                <c:pt idx="146">
                  <c:v>1.0613999999999763E-4</c:v>
                </c:pt>
                <c:pt idx="147">
                  <c:v>1.7042000000000446E-4</c:v>
                </c:pt>
                <c:pt idx="148">
                  <c:v>4.4278000000000026E-4</c:v>
                </c:pt>
                <c:pt idx="149">
                  <c:v>7.093160000000002E-4</c:v>
                </c:pt>
                <c:pt idx="150">
                  <c:v>9.6847999999999899E-4</c:v>
                </c:pt>
                <c:pt idx="151">
                  <c:v>1.218770000000001E-3</c:v>
                </c:pt>
                <c:pt idx="152">
                  <c:v>1.4588199999999996E-3</c:v>
                </c:pt>
                <c:pt idx="153">
                  <c:v>1.6873000000000027E-3</c:v>
                </c:pt>
                <c:pt idx="154">
                  <c:v>1.9030399999999947E-3</c:v>
                </c:pt>
                <c:pt idx="155">
                  <c:v>2.1049600000000029E-3</c:v>
                </c:pt>
                <c:pt idx="156">
                  <c:v>2.2920899999999966E-3</c:v>
                </c:pt>
                <c:pt idx="157">
                  <c:v>2.463579999999993E-3</c:v>
                </c:pt>
                <c:pt idx="158">
                  <c:v>2.6187000000000016E-3</c:v>
                </c:pt>
                <c:pt idx="159">
                  <c:v>2.7568999999999927E-3</c:v>
                </c:pt>
                <c:pt idx="160">
                  <c:v>2.8776999999999969E-3</c:v>
                </c:pt>
                <c:pt idx="161">
                  <c:v>2.9805999999999999E-3</c:v>
                </c:pt>
                <c:pt idx="162">
                  <c:v>3.0654999999999988E-3</c:v>
                </c:pt>
                <c:pt idx="163">
                  <c:v>3.1319999999999959E-3</c:v>
                </c:pt>
                <c:pt idx="164">
                  <c:v>3.180299999999997E-3</c:v>
                </c:pt>
                <c:pt idx="165">
                  <c:v>3.2104000000000021E-3</c:v>
                </c:pt>
                <c:pt idx="166">
                  <c:v>3.2222999999999835E-3</c:v>
                </c:pt>
                <c:pt idx="167">
                  <c:v>3.2163000000000053E-3</c:v>
                </c:pt>
                <c:pt idx="168">
                  <c:v>3.1928000000000234E-3</c:v>
                </c:pt>
                <c:pt idx="169">
                  <c:v>3.152099999999991E-3</c:v>
                </c:pt>
                <c:pt idx="170">
                  <c:v>3.094699999999978E-3</c:v>
                </c:pt>
                <c:pt idx="171">
                  <c:v>3.0212000000000017E-3</c:v>
                </c:pt>
                <c:pt idx="172">
                  <c:v>2.9321999999999959E-3</c:v>
                </c:pt>
                <c:pt idx="173">
                  <c:v>2.8281999999999752E-3</c:v>
                </c:pt>
                <c:pt idx="174">
                  <c:v>2.7102999999999988E-3</c:v>
                </c:pt>
                <c:pt idx="175">
                  <c:v>2.5792000000000037E-3</c:v>
                </c:pt>
                <c:pt idx="176">
                  <c:v>2.4357000000000129E-3</c:v>
                </c:pt>
                <c:pt idx="177">
                  <c:v>2.2807999999999995E-3</c:v>
                </c:pt>
                <c:pt idx="178">
                  <c:v>2.1155999999999953E-3</c:v>
                </c:pt>
                <c:pt idx="179">
                  <c:v>1.9409999999999983E-3</c:v>
                </c:pt>
                <c:pt idx="180">
                  <c:v>1.7582000000000014E-3</c:v>
                </c:pt>
                <c:pt idx="181">
                  <c:v>1.5683100000000033E-3</c:v>
                </c:pt>
                <c:pt idx="182">
                  <c:v>1.3724700000000006E-3</c:v>
                </c:pt>
                <c:pt idx="183">
                  <c:v>1.1718700000000054E-3</c:v>
                </c:pt>
                <c:pt idx="184">
                  <c:v>9.6772999999999998E-4</c:v>
                </c:pt>
                <c:pt idx="185">
                  <c:v>7.6125000000000498E-4</c:v>
                </c:pt>
                <c:pt idx="186">
                  <c:v>5.5365999999999749E-4</c:v>
                </c:pt>
                <c:pt idx="187">
                  <c:v>3.4614999999999646E-4</c:v>
                </c:pt>
                <c:pt idx="188">
                  <c:v>1.3991000000000003E-4</c:v>
                </c:pt>
                <c:pt idx="189">
                  <c:v>6.3870000000000593E-5</c:v>
                </c:pt>
                <c:pt idx="190">
                  <c:v>2.6405999999999999E-4</c:v>
                </c:pt>
                <c:pt idx="191">
                  <c:v>4.5958399999999899E-4</c:v>
                </c:pt>
                <c:pt idx="192">
                  <c:v>6.4937090000000001E-4</c:v>
                </c:pt>
                <c:pt idx="193">
                  <c:v>8.3242400000000001E-4</c:v>
                </c:pt>
                <c:pt idx="194">
                  <c:v>1.0078000000000014E-3</c:v>
                </c:pt>
                <c:pt idx="195">
                  <c:v>1.1746499999999993E-3</c:v>
                </c:pt>
                <c:pt idx="196">
                  <c:v>1.3321299999999973E-3</c:v>
                </c:pt>
                <c:pt idx="197">
                  <c:v>1.4795199999999981E-3</c:v>
                </c:pt>
                <c:pt idx="198">
                  <c:v>1.6161700000000001E-3</c:v>
                </c:pt>
                <c:pt idx="199">
                  <c:v>1.7415E-3</c:v>
                </c:pt>
                <c:pt idx="200">
                  <c:v>1.8549799999999991E-3</c:v>
                </c:pt>
              </c:numCache>
            </c:numRef>
          </c:yVal>
          <c:smooth val="0"/>
        </c:ser>
        <c:ser>
          <c:idx val="2"/>
          <c:order val="2"/>
          <c:tx>
            <c:v>MrF_Err_q</c:v>
          </c:tx>
          <c:spPr>
            <a:ln w="19050" cap="rnd">
              <a:solidFill>
                <a:schemeClr val="accent3"/>
              </a:solidFill>
              <a:round/>
            </a:ln>
            <a:effectLst/>
          </c:spPr>
          <c:marker>
            <c:symbol val="none"/>
          </c:marker>
          <c:xVal>
            <c:numRef>
              <c:f>TimeSeries!$A$6:$A$206</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TimeSeries!$AN$212:$AN$412</c:f>
              <c:numCache>
                <c:formatCode>General</c:formatCode>
                <c:ptCount val="201"/>
                <c:pt idx="0" formatCode="0.00E+00">
                  <c:v>0</c:v>
                </c:pt>
                <c:pt idx="1">
                  <c:v>7.5200000000000267E-4</c:v>
                </c:pt>
                <c:pt idx="2">
                  <c:v>1.188500000000009E-3</c:v>
                </c:pt>
                <c:pt idx="3">
                  <c:v>1.4079000000000175E-3</c:v>
                </c:pt>
                <c:pt idx="4">
                  <c:v>1.4909000000000172E-3</c:v>
                </c:pt>
                <c:pt idx="5">
                  <c:v>1.4946000000000126E-3</c:v>
                </c:pt>
                <c:pt idx="6">
                  <c:v>1.458700000000035E-3</c:v>
                </c:pt>
                <c:pt idx="7">
                  <c:v>1.409099999999941E-3</c:v>
                </c:pt>
                <c:pt idx="8">
                  <c:v>1.3614999999999045E-3</c:v>
                </c:pt>
                <c:pt idx="9">
                  <c:v>1.3240999999999392E-3</c:v>
                </c:pt>
                <c:pt idx="10">
                  <c:v>1.2993999999999506E-3</c:v>
                </c:pt>
                <c:pt idx="11">
                  <c:v>1.2858000000000036E-3</c:v>
                </c:pt>
                <c:pt idx="12">
                  <c:v>1.2794000000000416E-3</c:v>
                </c:pt>
                <c:pt idx="13">
                  <c:v>1.2742000000000031E-3</c:v>
                </c:pt>
                <c:pt idx="14">
                  <c:v>1.2637000000000342E-3</c:v>
                </c:pt>
                <c:pt idx="15">
                  <c:v>1.2415000000000065E-3</c:v>
                </c:pt>
                <c:pt idx="16">
                  <c:v>1.2020999999999837E-3</c:v>
                </c:pt>
                <c:pt idx="17">
                  <c:v>1.1404000000000414E-3</c:v>
                </c:pt>
                <c:pt idx="18">
                  <c:v>1.0537999999999936E-3</c:v>
                </c:pt>
                <c:pt idx="19">
                  <c:v>9.4069999999998877E-4</c:v>
                </c:pt>
                <c:pt idx="20">
                  <c:v>8.0140000000000766E-4</c:v>
                </c:pt>
                <c:pt idx="21">
                  <c:v>6.3790000000001068E-4</c:v>
                </c:pt>
                <c:pt idx="22">
                  <c:v>4.5368999999999965E-4</c:v>
                </c:pt>
                <c:pt idx="23">
                  <c:v>2.5284700000000005E-4</c:v>
                </c:pt>
                <c:pt idx="24">
                  <c:v>4.0299999999993119E-5</c:v>
                </c:pt>
                <c:pt idx="25">
                  <c:v>1.7889999999999573E-4</c:v>
                </c:pt>
                <c:pt idx="26">
                  <c:v>3.9979999999997795E-4</c:v>
                </c:pt>
                <c:pt idx="27">
                  <c:v>6.1809999999998255E-4</c:v>
                </c:pt>
                <c:pt idx="28">
                  <c:v>8.2979999999999166E-4</c:v>
                </c:pt>
                <c:pt idx="29">
                  <c:v>1.0320999999999803E-3</c:v>
                </c:pt>
                <c:pt idx="30">
                  <c:v>1.2228000000000239E-3</c:v>
                </c:pt>
                <c:pt idx="31">
                  <c:v>1.4004000000000238E-3</c:v>
                </c:pt>
                <c:pt idx="32">
                  <c:v>1.5642000000000156E-3</c:v>
                </c:pt>
                <c:pt idx="33">
                  <c:v>1.7141999999999991E-3</c:v>
                </c:pt>
                <c:pt idx="34">
                  <c:v>1.8508999999999887E-3</c:v>
                </c:pt>
                <c:pt idx="35">
                  <c:v>1.9748000000000543E-3</c:v>
                </c:pt>
                <c:pt idx="36">
                  <c:v>2.0867999999999443E-3</c:v>
                </c:pt>
                <c:pt idx="37">
                  <c:v>2.1880000000000788E-3</c:v>
                </c:pt>
                <c:pt idx="38">
                  <c:v>2.2793000000000951E-3</c:v>
                </c:pt>
                <c:pt idx="39">
                  <c:v>2.3613000000000106E-3</c:v>
                </c:pt>
                <c:pt idx="40">
                  <c:v>2.4347999999999592E-3</c:v>
                </c:pt>
                <c:pt idx="41">
                  <c:v>2.5000000000000577E-3</c:v>
                </c:pt>
                <c:pt idx="42">
                  <c:v>2.5568000000000257E-3</c:v>
                </c:pt>
                <c:pt idx="43">
                  <c:v>2.6049999999999685E-3</c:v>
                </c:pt>
                <c:pt idx="44">
                  <c:v>2.6437999999999739E-3</c:v>
                </c:pt>
                <c:pt idx="45">
                  <c:v>2.6722000000000135E-3</c:v>
                </c:pt>
                <c:pt idx="46">
                  <c:v>2.6890999999999998E-3</c:v>
                </c:pt>
                <c:pt idx="47">
                  <c:v>2.6929999999999454E-3</c:v>
                </c:pt>
                <c:pt idx="48">
                  <c:v>2.6821000000000206E-3</c:v>
                </c:pt>
                <c:pt idx="49">
                  <c:v>2.6551000000000213E-3</c:v>
                </c:pt>
                <c:pt idx="50">
                  <c:v>2.610200000000007E-3</c:v>
                </c:pt>
                <c:pt idx="51">
                  <c:v>2.5458999999999898E-3</c:v>
                </c:pt>
                <c:pt idx="52">
                  <c:v>2.4611999999999967E-3</c:v>
                </c:pt>
                <c:pt idx="53">
                  <c:v>2.3550999999999989E-3</c:v>
                </c:pt>
                <c:pt idx="54">
                  <c:v>2.2272000000000403E-3</c:v>
                </c:pt>
                <c:pt idx="55">
                  <c:v>2.0775000000000099E-3</c:v>
                </c:pt>
                <c:pt idx="56">
                  <c:v>1.906600000000036E-3</c:v>
                </c:pt>
                <c:pt idx="57">
                  <c:v>1.7154999999999809E-3</c:v>
                </c:pt>
                <c:pt idx="58">
                  <c:v>1.5058000000000016E-3</c:v>
                </c:pt>
                <c:pt idx="59">
                  <c:v>1.2794000000000139E-3</c:v>
                </c:pt>
                <c:pt idx="60">
                  <c:v>1.0386000000000006E-3</c:v>
                </c:pt>
                <c:pt idx="61">
                  <c:v>7.8622000000000414E-4</c:v>
                </c:pt>
                <c:pt idx="62">
                  <c:v>5.2489000000000008E-4</c:v>
                </c:pt>
                <c:pt idx="63">
                  <c:v>2.5751999999999893E-4</c:v>
                </c:pt>
                <c:pt idx="64">
                  <c:v>1.3069999999996973E-5</c:v>
                </c:pt>
                <c:pt idx="65">
                  <c:v>2.8416000000000552E-4</c:v>
                </c:pt>
                <c:pt idx="66">
                  <c:v>5.5320000000000369E-4</c:v>
                </c:pt>
                <c:pt idx="67">
                  <c:v>8.1799999999998541E-4</c:v>
                </c:pt>
                <c:pt idx="68">
                  <c:v>1.0766000000000109E-3</c:v>
                </c:pt>
                <c:pt idx="69">
                  <c:v>1.3270999999999977E-3</c:v>
                </c:pt>
                <c:pt idx="70">
                  <c:v>1.5684000000000253E-3</c:v>
                </c:pt>
                <c:pt idx="71">
                  <c:v>1.7994000000000065E-3</c:v>
                </c:pt>
                <c:pt idx="72">
                  <c:v>2.018999999999993E-3</c:v>
                </c:pt>
                <c:pt idx="73">
                  <c:v>2.2267999999999732E-3</c:v>
                </c:pt>
                <c:pt idx="74">
                  <c:v>2.4223999999999912E-3</c:v>
                </c:pt>
                <c:pt idx="75">
                  <c:v>2.6054999999999828E-3</c:v>
                </c:pt>
                <c:pt idx="76">
                  <c:v>2.7757999999999949E-3</c:v>
                </c:pt>
                <c:pt idx="77">
                  <c:v>2.9332000000000247E-3</c:v>
                </c:pt>
                <c:pt idx="78">
                  <c:v>3.0776000000000137E-3</c:v>
                </c:pt>
                <c:pt idx="79">
                  <c:v>3.208899999999959E-3</c:v>
                </c:pt>
                <c:pt idx="80">
                  <c:v>3.3267999999999631E-3</c:v>
                </c:pt>
                <c:pt idx="81">
                  <c:v>3.4309999999999619E-3</c:v>
                </c:pt>
                <c:pt idx="82">
                  <c:v>3.5212000000000021E-3</c:v>
                </c:pt>
                <c:pt idx="83">
                  <c:v>3.596900000000014E-3</c:v>
                </c:pt>
                <c:pt idx="84">
                  <c:v>3.6575999999999831E-3</c:v>
                </c:pt>
                <c:pt idx="85">
                  <c:v>3.7026000000000003E-3</c:v>
                </c:pt>
                <c:pt idx="86">
                  <c:v>3.7310999999999872E-3</c:v>
                </c:pt>
                <c:pt idx="87">
                  <c:v>3.7425000000000375E-3</c:v>
                </c:pt>
                <c:pt idx="88">
                  <c:v>3.7359000000000142E-3</c:v>
                </c:pt>
                <c:pt idx="89">
                  <c:v>3.7106999999999557E-3</c:v>
                </c:pt>
                <c:pt idx="90">
                  <c:v>3.6661000000000055E-3</c:v>
                </c:pt>
                <c:pt idx="91">
                  <c:v>3.6013000000000295E-3</c:v>
                </c:pt>
                <c:pt idx="92">
                  <c:v>3.516100000000022E-3</c:v>
                </c:pt>
                <c:pt idx="93">
                  <c:v>3.4098999999999657E-3</c:v>
                </c:pt>
                <c:pt idx="94">
                  <c:v>3.2825999999999689E-3</c:v>
                </c:pt>
                <c:pt idx="95">
                  <c:v>3.1342999999999788E-3</c:v>
                </c:pt>
                <c:pt idx="96">
                  <c:v>2.9650999999999983E-3</c:v>
                </c:pt>
                <c:pt idx="97">
                  <c:v>2.7757999999999949E-3</c:v>
                </c:pt>
                <c:pt idx="98">
                  <c:v>2.5672000000000195E-3</c:v>
                </c:pt>
                <c:pt idx="99">
                  <c:v>2.3401000000000116E-3</c:v>
                </c:pt>
                <c:pt idx="100">
                  <c:v>2.0959999999999868E-3</c:v>
                </c:pt>
                <c:pt idx="101">
                  <c:v>1.8364999999999909E-3</c:v>
                </c:pt>
                <c:pt idx="102">
                  <c:v>1.5632000000000007E-3</c:v>
                </c:pt>
                <c:pt idx="103">
                  <c:v>1.2781600000000004E-3</c:v>
                </c:pt>
                <c:pt idx="104">
                  <c:v>9.8344000000000209E-4</c:v>
                </c:pt>
                <c:pt idx="105">
                  <c:v>6.8118999999999819E-4</c:v>
                </c:pt>
                <c:pt idx="106">
                  <c:v>3.7365999999999788E-4</c:v>
                </c:pt>
                <c:pt idx="107">
                  <c:v>6.3113000000000058E-5</c:v>
                </c:pt>
                <c:pt idx="108">
                  <c:v>2.4820999999999871E-4</c:v>
                </c:pt>
                <c:pt idx="109">
                  <c:v>5.581300000000039E-4</c:v>
                </c:pt>
                <c:pt idx="110">
                  <c:v>8.6451999999999363E-4</c:v>
                </c:pt>
                <c:pt idx="111">
                  <c:v>1.1653699999999989E-3</c:v>
                </c:pt>
                <c:pt idx="112">
                  <c:v>1.4587999999999962E-3</c:v>
                </c:pt>
                <c:pt idx="113">
                  <c:v>1.7430999999999974E-3</c:v>
                </c:pt>
                <c:pt idx="114">
                  <c:v>2.0165999999999795E-3</c:v>
                </c:pt>
                <c:pt idx="115">
                  <c:v>2.2778999999999994E-3</c:v>
                </c:pt>
                <c:pt idx="116">
                  <c:v>2.5254999999999861E-3</c:v>
                </c:pt>
                <c:pt idx="117">
                  <c:v>2.7585999999999999E-3</c:v>
                </c:pt>
                <c:pt idx="118">
                  <c:v>2.9759000000000035E-3</c:v>
                </c:pt>
                <c:pt idx="119">
                  <c:v>3.1764999999999988E-3</c:v>
                </c:pt>
                <c:pt idx="120">
                  <c:v>3.3594999999999875E-3</c:v>
                </c:pt>
                <c:pt idx="121">
                  <c:v>3.5243999999999831E-3</c:v>
                </c:pt>
                <c:pt idx="122">
                  <c:v>3.6704999999999932E-3</c:v>
                </c:pt>
                <c:pt idx="123">
                  <c:v>3.7970999999999977E-3</c:v>
                </c:pt>
                <c:pt idx="124">
                  <c:v>3.9040000000000186E-3</c:v>
                </c:pt>
                <c:pt idx="125">
                  <c:v>3.9907000000000137E-3</c:v>
                </c:pt>
                <c:pt idx="126">
                  <c:v>4.0568000000000271E-3</c:v>
                </c:pt>
                <c:pt idx="127">
                  <c:v>4.1020999999999974E-3</c:v>
                </c:pt>
                <c:pt idx="128">
                  <c:v>4.1262999999999717E-3</c:v>
                </c:pt>
                <c:pt idx="129">
                  <c:v>4.1295000000000082E-3</c:v>
                </c:pt>
                <c:pt idx="130">
                  <c:v>4.1113999999999873E-3</c:v>
                </c:pt>
                <c:pt idx="131">
                  <c:v>4.072199999999998E-3</c:v>
                </c:pt>
                <c:pt idx="132">
                  <c:v>4.0119999999999878E-3</c:v>
                </c:pt>
                <c:pt idx="133">
                  <c:v>3.9310000000000178E-3</c:v>
                </c:pt>
                <c:pt idx="134">
                  <c:v>3.8294999999999857E-3</c:v>
                </c:pt>
                <c:pt idx="135">
                  <c:v>3.7081999999999948E-3</c:v>
                </c:pt>
                <c:pt idx="136">
                  <c:v>3.5672999999999955E-3</c:v>
                </c:pt>
                <c:pt idx="137">
                  <c:v>3.4078000000000164E-3</c:v>
                </c:pt>
                <c:pt idx="138">
                  <c:v>3.2304999999999973E-3</c:v>
                </c:pt>
                <c:pt idx="139">
                  <c:v>3.0361999999999889E-3</c:v>
                </c:pt>
                <c:pt idx="140">
                  <c:v>2.8263000000000038E-3</c:v>
                </c:pt>
                <c:pt idx="141">
                  <c:v>2.6017000000000123E-3</c:v>
                </c:pt>
                <c:pt idx="142">
                  <c:v>2.364000000000005E-3</c:v>
                </c:pt>
                <c:pt idx="143">
                  <c:v>2.1145300000000034E-3</c:v>
                </c:pt>
                <c:pt idx="144">
                  <c:v>1.8548300000000018E-3</c:v>
                </c:pt>
                <c:pt idx="145">
                  <c:v>1.586519999999994E-3</c:v>
                </c:pt>
                <c:pt idx="146">
                  <c:v>1.311279999999998E-3</c:v>
                </c:pt>
                <c:pt idx="147">
                  <c:v>1.0308100000000001E-3</c:v>
                </c:pt>
                <c:pt idx="148">
                  <c:v>7.4689000000000005E-4</c:v>
                </c:pt>
                <c:pt idx="149">
                  <c:v>4.6124399999999998E-4</c:v>
                </c:pt>
                <c:pt idx="150">
                  <c:v>1.7562000000000133E-4</c:v>
                </c:pt>
                <c:pt idx="151">
                  <c:v>1.0825000000000071E-4</c:v>
                </c:pt>
                <c:pt idx="152">
                  <c:v>3.8871999999999518E-4</c:v>
                </c:pt>
                <c:pt idx="153">
                  <c:v>6.6415000000000224E-4</c:v>
                </c:pt>
                <c:pt idx="154">
                  <c:v>9.3299999999998939E-4</c:v>
                </c:pt>
                <c:pt idx="155">
                  <c:v>1.1937900000000001E-3</c:v>
                </c:pt>
                <c:pt idx="156">
                  <c:v>1.4451399999999975E-3</c:v>
                </c:pt>
                <c:pt idx="157">
                  <c:v>1.6857799999999978E-3</c:v>
                </c:pt>
                <c:pt idx="158">
                  <c:v>1.9143999999999967E-3</c:v>
                </c:pt>
                <c:pt idx="159">
                  <c:v>2.129999999999993E-3</c:v>
                </c:pt>
                <c:pt idx="160">
                  <c:v>2.3316000000000031E-3</c:v>
                </c:pt>
                <c:pt idx="161">
                  <c:v>2.5183000000000011E-3</c:v>
                </c:pt>
                <c:pt idx="162">
                  <c:v>2.6893000000000056E-3</c:v>
                </c:pt>
                <c:pt idx="163">
                  <c:v>2.8438000000000074E-3</c:v>
                </c:pt>
                <c:pt idx="164">
                  <c:v>2.9812999999999923E-3</c:v>
                </c:pt>
                <c:pt idx="165">
                  <c:v>3.1013000000000013E-3</c:v>
                </c:pt>
                <c:pt idx="166">
                  <c:v>3.2033999999999951E-3</c:v>
                </c:pt>
                <c:pt idx="167">
                  <c:v>3.287299999999993E-3</c:v>
                </c:pt>
                <c:pt idx="168">
                  <c:v>3.3528000000000169E-3</c:v>
                </c:pt>
                <c:pt idx="169">
                  <c:v>3.3996000000000026E-3</c:v>
                </c:pt>
                <c:pt idx="170">
                  <c:v>3.4279999999999866E-3</c:v>
                </c:pt>
                <c:pt idx="171">
                  <c:v>3.4377999999999909E-3</c:v>
                </c:pt>
                <c:pt idx="172">
                  <c:v>3.4291999999999934E-3</c:v>
                </c:pt>
                <c:pt idx="173">
                  <c:v>3.4023999999999999E-3</c:v>
                </c:pt>
                <c:pt idx="174">
                  <c:v>3.3577999999999941E-3</c:v>
                </c:pt>
                <c:pt idx="175">
                  <c:v>3.2958000000000154E-3</c:v>
                </c:pt>
                <c:pt idx="176">
                  <c:v>3.2168000000000196E-3</c:v>
                </c:pt>
                <c:pt idx="177">
                  <c:v>3.1214999999999993E-3</c:v>
                </c:pt>
                <c:pt idx="178">
                  <c:v>3.0106000000000022E-3</c:v>
                </c:pt>
                <c:pt idx="179">
                  <c:v>2.8847000000000039E-3</c:v>
                </c:pt>
                <c:pt idx="180">
                  <c:v>2.7448000000000056E-3</c:v>
                </c:pt>
                <c:pt idx="181">
                  <c:v>2.5916400000000062E-3</c:v>
                </c:pt>
                <c:pt idx="182">
                  <c:v>2.4262599999999995E-3</c:v>
                </c:pt>
                <c:pt idx="183">
                  <c:v>2.2497600000000034E-3</c:v>
                </c:pt>
                <c:pt idx="184">
                  <c:v>2.0632200000000045E-3</c:v>
                </c:pt>
                <c:pt idx="185">
                  <c:v>1.8677800000000133E-3</c:v>
                </c:pt>
                <c:pt idx="186">
                  <c:v>1.6646499999999967E-3</c:v>
                </c:pt>
                <c:pt idx="187">
                  <c:v>1.4550699999999958E-3</c:v>
                </c:pt>
                <c:pt idx="188">
                  <c:v>1.2402999999999997E-3</c:v>
                </c:pt>
                <c:pt idx="189">
                  <c:v>1.0216299999999991E-3</c:v>
                </c:pt>
                <c:pt idx="190">
                  <c:v>8.0035999999999996E-4</c:v>
                </c:pt>
                <c:pt idx="191">
                  <c:v>5.7775000000000014E-4</c:v>
                </c:pt>
                <c:pt idx="192">
                  <c:v>3.5510700000000012E-4</c:v>
                </c:pt>
                <c:pt idx="193">
                  <c:v>1.3368500000000057E-4</c:v>
                </c:pt>
                <c:pt idx="194">
                  <c:v>8.5280000000000078E-5</c:v>
                </c:pt>
                <c:pt idx="195">
                  <c:v>3.0060000000000156E-4</c:v>
                </c:pt>
                <c:pt idx="196">
                  <c:v>5.1110000000000044E-4</c:v>
                </c:pt>
                <c:pt idx="197">
                  <c:v>7.1568000000000326E-4</c:v>
                </c:pt>
                <c:pt idx="198">
                  <c:v>9.1330000000000577E-4</c:v>
                </c:pt>
                <c:pt idx="199">
                  <c:v>1.1029699999999948E-3</c:v>
                </c:pt>
                <c:pt idx="200">
                  <c:v>1.2837500000000002E-3</c:v>
                </c:pt>
              </c:numCache>
            </c:numRef>
          </c:yVal>
          <c:smooth val="0"/>
        </c:ser>
        <c:dLbls>
          <c:showLegendKey val="0"/>
          <c:showVal val="0"/>
          <c:showCatName val="0"/>
          <c:showSerName val="0"/>
          <c:showPercent val="0"/>
          <c:showBubbleSize val="0"/>
        </c:dLbls>
        <c:axId val="299217440"/>
        <c:axId val="299217984"/>
      </c:scatterChart>
      <c:valAx>
        <c:axId val="299217440"/>
        <c:scaling>
          <c:orientation val="minMax"/>
        </c:scaling>
        <c:delete val="0"/>
        <c:axPos val="b"/>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99217984"/>
        <c:crosses val="autoZero"/>
        <c:crossBetween val="midCat"/>
      </c:valAx>
      <c:valAx>
        <c:axId val="299217984"/>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992174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v>MrI_Err_r</c:v>
          </c:tx>
          <c:spPr>
            <a:ln w="19050" cap="rnd">
              <a:solidFill>
                <a:schemeClr val="accent2"/>
              </a:solidFill>
              <a:round/>
            </a:ln>
            <a:effectLst/>
          </c:spPr>
          <c:marker>
            <c:symbol val="none"/>
          </c:marker>
          <c:xVal>
            <c:numRef>
              <c:f>TimeSeries!$A$6:$A$206</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TimeSeries!$M$212:$M$412</c:f>
              <c:numCache>
                <c:formatCode>0.00E+00</c:formatCode>
                <c:ptCount val="201"/>
                <c:pt idx="0">
                  <c:v>0</c:v>
                </c:pt>
                <c:pt idx="1">
                  <c:v>1.3985599999999977E-6</c:v>
                </c:pt>
                <c:pt idx="2">
                  <c:v>3.8653199999999998E-5</c:v>
                </c:pt>
                <c:pt idx="3">
                  <c:v>1.353239E-4</c:v>
                </c:pt>
                <c:pt idx="4">
                  <c:v>2.7597260000000002E-4</c:v>
                </c:pt>
                <c:pt idx="5">
                  <c:v>4.3051951E-4</c:v>
                </c:pt>
                <c:pt idx="6">
                  <c:v>5.6723633000000002E-4</c:v>
                </c:pt>
                <c:pt idx="7">
                  <c:v>6.5742399999999999E-4</c:v>
                </c:pt>
                <c:pt idx="8">
                  <c:v>6.7651199999999977E-4</c:v>
                </c:pt>
                <c:pt idx="9">
                  <c:v>6.0391400000000053E-4</c:v>
                </c:pt>
                <c:pt idx="10">
                  <c:v>4.2273200000000032E-4</c:v>
                </c:pt>
                <c:pt idx="11">
                  <c:v>1.1977999999999989E-4</c:v>
                </c:pt>
                <c:pt idx="12">
                  <c:v>3.1397999999999843E-4</c:v>
                </c:pt>
                <c:pt idx="13">
                  <c:v>8.8260000000000075E-4</c:v>
                </c:pt>
                <c:pt idx="14">
                  <c:v>1.5842499999999989E-3</c:v>
                </c:pt>
                <c:pt idx="15">
                  <c:v>2.4102100000000029E-3</c:v>
                </c:pt>
                <c:pt idx="16">
                  <c:v>3.3442100000000002E-3</c:v>
                </c:pt>
                <c:pt idx="17">
                  <c:v>4.3621900000000019E-3</c:v>
                </c:pt>
                <c:pt idx="18">
                  <c:v>5.4326500000000041E-3</c:v>
                </c:pt>
                <c:pt idx="19">
                  <c:v>6.5177000000000013E-3</c:v>
                </c:pt>
                <c:pt idx="20">
                  <c:v>7.5746800000000003E-3</c:v>
                </c:pt>
                <c:pt idx="21">
                  <c:v>8.558489999999995E-3</c:v>
                </c:pt>
                <c:pt idx="22">
                  <c:v>9.4241399999999975E-3</c:v>
                </c:pt>
                <c:pt idx="23">
                  <c:v>1.0129510000000001E-2</c:v>
                </c:pt>
                <c:pt idx="24">
                  <c:v>1.0637909999999993E-2</c:v>
                </c:pt>
                <c:pt idx="25">
                  <c:v>1.0920289999999999E-2</c:v>
                </c:pt>
                <c:pt idx="26">
                  <c:v>1.0956770000000005E-2</c:v>
                </c:pt>
                <c:pt idx="27">
                  <c:v>1.07376E-2</c:v>
                </c:pt>
                <c:pt idx="28">
                  <c:v>1.0263330000000001E-2</c:v>
                </c:pt>
                <c:pt idx="29">
                  <c:v>9.5443600000000017E-3</c:v>
                </c:pt>
                <c:pt idx="30">
                  <c:v>8.6000500000000014E-3</c:v>
                </c:pt>
                <c:pt idx="31">
                  <c:v>7.4573599999999997E-3</c:v>
                </c:pt>
                <c:pt idx="32">
                  <c:v>6.1493570000000003E-3</c:v>
                </c:pt>
                <c:pt idx="33">
                  <c:v>4.7136384999999998E-3</c:v>
                </c:pt>
                <c:pt idx="34">
                  <c:v>3.1907599999999991E-3</c:v>
                </c:pt>
                <c:pt idx="35">
                  <c:v>1.6228000000000006E-3</c:v>
                </c:pt>
                <c:pt idx="36">
                  <c:v>5.1990000000001757E-5</c:v>
                </c:pt>
                <c:pt idx="37">
                  <c:v>1.4802800000000005E-3</c:v>
                </c:pt>
                <c:pt idx="38">
                  <c:v>2.9345699999999975E-3</c:v>
                </c:pt>
                <c:pt idx="39">
                  <c:v>4.2740799999999995E-3</c:v>
                </c:pt>
                <c:pt idx="40">
                  <c:v>5.4653700000000041E-3</c:v>
                </c:pt>
                <c:pt idx="41">
                  <c:v>6.4789300000000008E-3</c:v>
                </c:pt>
                <c:pt idx="42">
                  <c:v>7.2895600000000005E-3</c:v>
                </c:pt>
                <c:pt idx="43">
                  <c:v>7.8768899999999975E-3</c:v>
                </c:pt>
                <c:pt idx="44">
                  <c:v>8.2256200000000029E-3</c:v>
                </c:pt>
                <c:pt idx="45">
                  <c:v>8.3258899999999955E-3</c:v>
                </c:pt>
                <c:pt idx="46">
                  <c:v>8.1734599999999935E-3</c:v>
                </c:pt>
                <c:pt idx="47">
                  <c:v>7.7699300000000013E-3</c:v>
                </c:pt>
                <c:pt idx="48">
                  <c:v>7.1228900000000067E-3</c:v>
                </c:pt>
                <c:pt idx="49">
                  <c:v>6.245889999999997E-3</c:v>
                </c:pt>
                <c:pt idx="50">
                  <c:v>5.1583800000000006E-3</c:v>
                </c:pt>
                <c:pt idx="51">
                  <c:v>3.8854800000000002E-3</c:v>
                </c:pt>
                <c:pt idx="52">
                  <c:v>2.4575800000000009E-3</c:v>
                </c:pt>
                <c:pt idx="53">
                  <c:v>9.0977000000000072E-4</c:v>
                </c:pt>
                <c:pt idx="54">
                  <c:v>7.1890499999999972E-4</c:v>
                </c:pt>
                <c:pt idx="55">
                  <c:v>2.3864432000000003E-3</c:v>
                </c:pt>
                <c:pt idx="56">
                  <c:v>4.0489740000000003E-3</c:v>
                </c:pt>
                <c:pt idx="57">
                  <c:v>5.6620179999999996E-3</c:v>
                </c:pt>
                <c:pt idx="58">
                  <c:v>7.18185E-3</c:v>
                </c:pt>
                <c:pt idx="59">
                  <c:v>8.5668299999999992E-3</c:v>
                </c:pt>
                <c:pt idx="60">
                  <c:v>9.7787399999999976E-3</c:v>
                </c:pt>
                <c:pt idx="61">
                  <c:v>1.078403E-2</c:v>
                </c:pt>
                <c:pt idx="62">
                  <c:v>1.1554790000000002E-2</c:v>
                </c:pt>
                <c:pt idx="63">
                  <c:v>1.2069530000000002E-2</c:v>
                </c:pt>
                <c:pt idx="64">
                  <c:v>1.231384E-2</c:v>
                </c:pt>
                <c:pt idx="65">
                  <c:v>1.228046E-2</c:v>
                </c:pt>
                <c:pt idx="66">
                  <c:v>1.19694E-2</c:v>
                </c:pt>
                <c:pt idx="67">
                  <c:v>1.1387610000000001E-2</c:v>
                </c:pt>
                <c:pt idx="68">
                  <c:v>1.0548459E-2</c:v>
                </c:pt>
                <c:pt idx="69">
                  <c:v>9.4711400000000012E-3</c:v>
                </c:pt>
                <c:pt idx="70">
                  <c:v>8.1798099999999992E-3</c:v>
                </c:pt>
                <c:pt idx="71">
                  <c:v>6.7027686999999994E-3</c:v>
                </c:pt>
                <c:pt idx="72">
                  <c:v>5.0715389999999999E-3</c:v>
                </c:pt>
                <c:pt idx="73">
                  <c:v>3.319960000000002E-3</c:v>
                </c:pt>
                <c:pt idx="74">
                  <c:v>1.483360000000003E-3</c:v>
                </c:pt>
                <c:pt idx="75">
                  <c:v>4.0233000000000282E-4</c:v>
                </c:pt>
                <c:pt idx="76">
                  <c:v>2.3012499999999977E-3</c:v>
                </c:pt>
                <c:pt idx="77">
                  <c:v>4.1783800000000024E-3</c:v>
                </c:pt>
                <c:pt idx="78">
                  <c:v>6.0001100000000029E-3</c:v>
                </c:pt>
                <c:pt idx="79">
                  <c:v>7.7347600000000002E-3</c:v>
                </c:pt>
                <c:pt idx="80">
                  <c:v>9.3531300000000012E-3</c:v>
                </c:pt>
                <c:pt idx="81">
                  <c:v>1.0828839999999992E-2</c:v>
                </c:pt>
                <c:pt idx="82">
                  <c:v>1.2138720000000006E-2</c:v>
                </c:pt>
                <c:pt idx="83">
                  <c:v>1.3263130000000005E-2</c:v>
                </c:pt>
                <c:pt idx="84">
                  <c:v>1.4186160000000003E-2</c:v>
                </c:pt>
                <c:pt idx="85">
                  <c:v>1.489588E-2</c:v>
                </c:pt>
                <c:pt idx="86">
                  <c:v>1.538442000000001E-2</c:v>
                </c:pt>
                <c:pt idx="87">
                  <c:v>1.5648140000000005E-2</c:v>
                </c:pt>
                <c:pt idx="88">
                  <c:v>1.5687599999999996E-2</c:v>
                </c:pt>
                <c:pt idx="89">
                  <c:v>1.5507540000000007E-2</c:v>
                </c:pt>
                <c:pt idx="90">
                  <c:v>1.5116799999999993E-2</c:v>
                </c:pt>
                <c:pt idx="91">
                  <c:v>1.4528180000000002E-2</c:v>
                </c:pt>
                <c:pt idx="92">
                  <c:v>1.3758139999999995E-2</c:v>
                </c:pt>
                <c:pt idx="93">
                  <c:v>1.2826519999999994E-2</c:v>
                </c:pt>
                <c:pt idx="94">
                  <c:v>1.1756179999999998E-2</c:v>
                </c:pt>
                <c:pt idx="95">
                  <c:v>1.057247E-2</c:v>
                </c:pt>
                <c:pt idx="96">
                  <c:v>9.3027400000000038E-3</c:v>
                </c:pt>
                <c:pt idx="97">
                  <c:v>7.9757500000000037E-3</c:v>
                </c:pt>
                <c:pt idx="98">
                  <c:v>6.62103E-3</c:v>
                </c:pt>
                <c:pt idx="99">
                  <c:v>5.2681700000000026E-3</c:v>
                </c:pt>
                <c:pt idx="100">
                  <c:v>3.9462100000000055E-3</c:v>
                </c:pt>
                <c:pt idx="101">
                  <c:v>2.6828500000000005E-3</c:v>
                </c:pt>
                <c:pt idx="102">
                  <c:v>1.5039200000000023E-3</c:v>
                </c:pt>
                <c:pt idx="103">
                  <c:v>4.3267999999999779E-4</c:v>
                </c:pt>
                <c:pt idx="104">
                  <c:v>5.1065999999999959E-4</c:v>
                </c:pt>
                <c:pt idx="105">
                  <c:v>1.3094300000000003E-3</c:v>
                </c:pt>
                <c:pt idx="106">
                  <c:v>1.9508200000000007E-3</c:v>
                </c:pt>
                <c:pt idx="107">
                  <c:v>2.4261000000000005E-3</c:v>
                </c:pt>
                <c:pt idx="108">
                  <c:v>2.7308000000000002E-3</c:v>
                </c:pt>
                <c:pt idx="109">
                  <c:v>2.8646399999999999E-3</c:v>
                </c:pt>
                <c:pt idx="110">
                  <c:v>2.8314559999999996E-3</c:v>
                </c:pt>
                <c:pt idx="111">
                  <c:v>2.6389760000000012E-3</c:v>
                </c:pt>
                <c:pt idx="112">
                  <c:v>2.2984640000000001E-3</c:v>
                </c:pt>
                <c:pt idx="113">
                  <c:v>1.8243800000000004E-3</c:v>
                </c:pt>
                <c:pt idx="114">
                  <c:v>1.2338809999999992E-3</c:v>
                </c:pt>
                <c:pt idx="115">
                  <c:v>5.4632999999999939E-4</c:v>
                </c:pt>
                <c:pt idx="116">
                  <c:v>2.1724999999999869E-4</c:v>
                </c:pt>
                <c:pt idx="117">
                  <c:v>1.0347199999999994E-3</c:v>
                </c:pt>
                <c:pt idx="118">
                  <c:v>1.8833699999999988E-3</c:v>
                </c:pt>
                <c:pt idx="119">
                  <c:v>2.7404600000000001E-3</c:v>
                </c:pt>
                <c:pt idx="120">
                  <c:v>3.5837400000000002E-3</c:v>
                </c:pt>
                <c:pt idx="121">
                  <c:v>4.3918800000000008E-3</c:v>
                </c:pt>
                <c:pt idx="122">
                  <c:v>5.1449400000000006E-3</c:v>
                </c:pt>
                <c:pt idx="123">
                  <c:v>5.8247300000000019E-3</c:v>
                </c:pt>
                <c:pt idx="124">
                  <c:v>6.4151399999999997E-3</c:v>
                </c:pt>
                <c:pt idx="125">
                  <c:v>6.9024300000000011E-3</c:v>
                </c:pt>
                <c:pt idx="126">
                  <c:v>7.2754070000000011E-3</c:v>
                </c:pt>
                <c:pt idx="127">
                  <c:v>7.5256029999999988E-3</c:v>
                </c:pt>
                <c:pt idx="128">
                  <c:v>7.6473549999999998E-3</c:v>
                </c:pt>
                <c:pt idx="129">
                  <c:v>7.6378749999999997E-3</c:v>
                </c:pt>
                <c:pt idx="130">
                  <c:v>7.4972209999999992E-3</c:v>
                </c:pt>
                <c:pt idx="131">
                  <c:v>7.2282159999999991E-3</c:v>
                </c:pt>
                <c:pt idx="132">
                  <c:v>6.8363239999999995E-3</c:v>
                </c:pt>
                <c:pt idx="133">
                  <c:v>6.3294949999999992E-3</c:v>
                </c:pt>
                <c:pt idx="134">
                  <c:v>5.7179442E-3</c:v>
                </c:pt>
                <c:pt idx="135">
                  <c:v>5.0138854999999998E-3</c:v>
                </c:pt>
                <c:pt idx="136">
                  <c:v>4.2312449999999998E-3</c:v>
                </c:pt>
                <c:pt idx="137">
                  <c:v>3.3853289999999999E-3</c:v>
                </c:pt>
                <c:pt idx="138">
                  <c:v>2.4924760000000004E-3</c:v>
                </c:pt>
                <c:pt idx="139">
                  <c:v>1.5696900000000003E-3</c:v>
                </c:pt>
                <c:pt idx="140">
                  <c:v>6.3425599999999971E-4</c:v>
                </c:pt>
                <c:pt idx="141">
                  <c:v>2.9663000000000085E-4</c:v>
                </c:pt>
                <c:pt idx="142">
                  <c:v>1.2062599999999989E-3</c:v>
                </c:pt>
                <c:pt idx="143">
                  <c:v>2.0787399999999991E-3</c:v>
                </c:pt>
                <c:pt idx="144">
                  <c:v>2.8993199999999986E-3</c:v>
                </c:pt>
                <c:pt idx="145">
                  <c:v>3.6547500000000017E-3</c:v>
                </c:pt>
                <c:pt idx="146">
                  <c:v>4.3334899999999989E-3</c:v>
                </c:pt>
                <c:pt idx="147">
                  <c:v>4.9259299999999985E-3</c:v>
                </c:pt>
                <c:pt idx="148">
                  <c:v>5.4246000000000016E-3</c:v>
                </c:pt>
                <c:pt idx="149">
                  <c:v>5.8242299999999997E-3</c:v>
                </c:pt>
                <c:pt idx="150">
                  <c:v>6.1218500000000016E-3</c:v>
                </c:pt>
                <c:pt idx="151">
                  <c:v>6.3167600000000011E-3</c:v>
                </c:pt>
                <c:pt idx="152">
                  <c:v>6.4104799999999997E-3</c:v>
                </c:pt>
                <c:pt idx="153">
                  <c:v>6.4066699999999997E-3</c:v>
                </c:pt>
                <c:pt idx="154">
                  <c:v>6.3109600000000009E-3</c:v>
                </c:pt>
                <c:pt idx="155">
                  <c:v>6.1307799999999989E-3</c:v>
                </c:pt>
                <c:pt idx="156">
                  <c:v>5.8750699999999996E-3</c:v>
                </c:pt>
                <c:pt idx="157">
                  <c:v>5.5541399999999991E-3</c:v>
                </c:pt>
                <c:pt idx="158">
                  <c:v>5.1792699999999997E-3</c:v>
                </c:pt>
                <c:pt idx="159">
                  <c:v>4.762510000000001E-3</c:v>
                </c:pt>
                <c:pt idx="160">
                  <c:v>4.3163800000000016E-3</c:v>
                </c:pt>
                <c:pt idx="161">
                  <c:v>3.853539999999999E-3</c:v>
                </c:pt>
                <c:pt idx="162">
                  <c:v>3.3865400000000004E-3</c:v>
                </c:pt>
                <c:pt idx="163">
                  <c:v>2.927550000000001E-3</c:v>
                </c:pt>
                <c:pt idx="164">
                  <c:v>2.4881299999999981E-3</c:v>
                </c:pt>
                <c:pt idx="165">
                  <c:v>2.0789499999999995E-3</c:v>
                </c:pt>
                <c:pt idx="166">
                  <c:v>1.7096500000000001E-3</c:v>
                </c:pt>
                <c:pt idx="167">
                  <c:v>1.3886500000000017E-3</c:v>
                </c:pt>
                <c:pt idx="168">
                  <c:v>1.1230100000000007E-3</c:v>
                </c:pt>
                <c:pt idx="169">
                  <c:v>9.183500000000018E-4</c:v>
                </c:pt>
                <c:pt idx="170">
                  <c:v>7.7874999999999819E-4</c:v>
                </c:pt>
                <c:pt idx="171">
                  <c:v>7.0672000000000096E-4</c:v>
                </c:pt>
                <c:pt idx="172">
                  <c:v>7.0320999999999925E-4</c:v>
                </c:pt>
                <c:pt idx="173">
                  <c:v>7.6767999999999975E-4</c:v>
                </c:pt>
                <c:pt idx="174">
                  <c:v>8.9802999999999758E-4</c:v>
                </c:pt>
                <c:pt idx="175">
                  <c:v>1.0908199999999993E-3</c:v>
                </c:pt>
                <c:pt idx="176">
                  <c:v>1.3413599999999998E-3</c:v>
                </c:pt>
                <c:pt idx="177">
                  <c:v>1.6437800000000009E-3</c:v>
                </c:pt>
                <c:pt idx="178">
                  <c:v>1.99125E-3</c:v>
                </c:pt>
                <c:pt idx="179">
                  <c:v>2.3761199999999989E-3</c:v>
                </c:pt>
                <c:pt idx="180">
                  <c:v>2.7901500000000017E-3</c:v>
                </c:pt>
                <c:pt idx="181">
                  <c:v>3.2246299999999992E-3</c:v>
                </c:pt>
                <c:pt idx="182">
                  <c:v>3.6706599999999992E-3</c:v>
                </c:pt>
                <c:pt idx="183">
                  <c:v>4.1192900000000011E-3</c:v>
                </c:pt>
                <c:pt idx="184">
                  <c:v>4.56173E-3</c:v>
                </c:pt>
                <c:pt idx="185">
                  <c:v>4.9895300000000024E-3</c:v>
                </c:pt>
                <c:pt idx="186">
                  <c:v>5.3947999999999982E-3</c:v>
                </c:pt>
                <c:pt idx="187">
                  <c:v>5.7702799999999992E-3</c:v>
                </c:pt>
                <c:pt idx="188">
                  <c:v>6.1095499999999983E-3</c:v>
                </c:pt>
                <c:pt idx="189">
                  <c:v>6.4071199999999988E-3</c:v>
                </c:pt>
                <c:pt idx="190">
                  <c:v>6.6585199999999976E-3</c:v>
                </c:pt>
                <c:pt idx="191">
                  <c:v>6.8603600000000028E-3</c:v>
                </c:pt>
                <c:pt idx="192">
                  <c:v>7.0103900000000018E-3</c:v>
                </c:pt>
                <c:pt idx="193">
                  <c:v>7.1074999999999958E-3</c:v>
                </c:pt>
                <c:pt idx="194">
                  <c:v>7.1517000000000004E-3</c:v>
                </c:pt>
                <c:pt idx="195">
                  <c:v>7.1441099999999987E-3</c:v>
                </c:pt>
                <c:pt idx="196">
                  <c:v>7.0868500000000022E-3</c:v>
                </c:pt>
                <c:pt idx="197">
                  <c:v>6.9830299999999977E-3</c:v>
                </c:pt>
                <c:pt idx="198">
                  <c:v>6.8365799999999984E-3</c:v>
                </c:pt>
                <c:pt idx="199">
                  <c:v>6.6521699999999989E-3</c:v>
                </c:pt>
                <c:pt idx="200">
                  <c:v>6.4350799999999993E-3</c:v>
                </c:pt>
              </c:numCache>
            </c:numRef>
          </c:yVal>
          <c:smooth val="0"/>
        </c:ser>
        <c:ser>
          <c:idx val="0"/>
          <c:order val="1"/>
          <c:tx>
            <c:v>MrB_Err_r</c:v>
          </c:tx>
          <c:spPr>
            <a:ln w="19050" cap="rnd">
              <a:solidFill>
                <a:schemeClr val="accent1"/>
              </a:solidFill>
              <a:round/>
            </a:ln>
            <a:effectLst/>
          </c:spPr>
          <c:marker>
            <c:symbol val="none"/>
          </c:marker>
          <c:xVal>
            <c:numRef>
              <c:f>TimeSeries!$A$6:$A$206</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TimeSeries!$AA$212:$AA$412</c:f>
              <c:numCache>
                <c:formatCode>0.00E+00</c:formatCode>
                <c:ptCount val="201"/>
                <c:pt idx="0">
                  <c:v>0</c:v>
                </c:pt>
                <c:pt idx="1">
                  <c:v>3.5130000000000119E-7</c:v>
                </c:pt>
                <c:pt idx="2">
                  <c:v>1.8818000000000198E-6</c:v>
                </c:pt>
                <c:pt idx="3">
                  <c:v>8.6879999999999683E-6</c:v>
                </c:pt>
                <c:pt idx="4">
                  <c:v>1.9652699999999962E-5</c:v>
                </c:pt>
                <c:pt idx="5">
                  <c:v>3.3250979999999996E-5</c:v>
                </c:pt>
                <c:pt idx="6">
                  <c:v>4.7549099999999954E-5</c:v>
                </c:pt>
                <c:pt idx="7">
                  <c:v>6.0572000000000056E-5</c:v>
                </c:pt>
                <c:pt idx="8">
                  <c:v>7.0489999999999876E-5</c:v>
                </c:pt>
                <c:pt idx="9">
                  <c:v>7.5713000000000689E-5</c:v>
                </c:pt>
                <c:pt idx="10">
                  <c:v>7.4947000000000555E-5</c:v>
                </c:pt>
                <c:pt idx="11">
                  <c:v>6.721999999999978E-5</c:v>
                </c:pt>
                <c:pt idx="12">
                  <c:v>5.1950000000001995E-5</c:v>
                </c:pt>
                <c:pt idx="13">
                  <c:v>2.8920000000001722E-5</c:v>
                </c:pt>
                <c:pt idx="14">
                  <c:v>1.6600000000005499E-6</c:v>
                </c:pt>
                <c:pt idx="15">
                  <c:v>3.9140000000000008E-5</c:v>
                </c:pt>
                <c:pt idx="16">
                  <c:v>8.240999999999804E-5</c:v>
                </c:pt>
                <c:pt idx="17">
                  <c:v>1.2999000000000344E-4</c:v>
                </c:pt>
                <c:pt idx="18">
                  <c:v>1.8002000000000296E-4</c:v>
                </c:pt>
                <c:pt idx="19">
                  <c:v>2.3037000000000057E-4</c:v>
                </c:pt>
                <c:pt idx="20">
                  <c:v>2.7873999999999954E-4</c:v>
                </c:pt>
                <c:pt idx="21">
                  <c:v>3.2273999999999498E-4</c:v>
                </c:pt>
                <c:pt idx="22">
                  <c:v>3.6009000000000041E-4</c:v>
                </c:pt>
                <c:pt idx="23">
                  <c:v>3.8869999999999877E-4</c:v>
                </c:pt>
                <c:pt idx="24">
                  <c:v>4.0678999999999715E-4</c:v>
                </c:pt>
                <c:pt idx="25">
                  <c:v>4.1301000000000532E-4</c:v>
                </c:pt>
                <c:pt idx="26">
                  <c:v>4.0646000000000432E-4</c:v>
                </c:pt>
                <c:pt idx="27">
                  <c:v>3.8677000000000156E-4</c:v>
                </c:pt>
                <c:pt idx="28">
                  <c:v>3.5407999999999967E-4</c:v>
                </c:pt>
                <c:pt idx="29">
                  <c:v>3.0902000000000013E-4</c:v>
                </c:pt>
                <c:pt idx="30">
                  <c:v>2.5266000000000177E-4</c:v>
                </c:pt>
                <c:pt idx="31">
                  <c:v>1.864599999999994E-4</c:v>
                </c:pt>
                <c:pt idx="32">
                  <c:v>1.121999999999998E-4</c:v>
                </c:pt>
                <c:pt idx="33">
                  <c:v>3.1882000000000004E-5</c:v>
                </c:pt>
                <c:pt idx="34">
                  <c:v>5.2329999999999738E-5</c:v>
                </c:pt>
                <c:pt idx="35">
                  <c:v>1.3816999999999996E-4</c:v>
                </c:pt>
                <c:pt idx="36">
                  <c:v>2.233999999999986E-4</c:v>
                </c:pt>
                <c:pt idx="37">
                  <c:v>3.0579000000000023E-4</c:v>
                </c:pt>
                <c:pt idx="38">
                  <c:v>3.8325999999999638E-4</c:v>
                </c:pt>
                <c:pt idx="39">
                  <c:v>4.5384000000000396E-4</c:v>
                </c:pt>
                <c:pt idx="40">
                  <c:v>5.1581000000000543E-4</c:v>
                </c:pt>
                <c:pt idx="41">
                  <c:v>5.6766999999999929E-4</c:v>
                </c:pt>
                <c:pt idx="42">
                  <c:v>6.0816999999999816E-4</c:v>
                </c:pt>
                <c:pt idx="43">
                  <c:v>6.363999999999953E-4</c:v>
                </c:pt>
                <c:pt idx="44">
                  <c:v>6.5169999999999811E-4</c:v>
                </c:pt>
                <c:pt idx="45">
                  <c:v>6.5379999999999605E-4</c:v>
                </c:pt>
                <c:pt idx="46">
                  <c:v>6.4270999999999773E-4</c:v>
                </c:pt>
                <c:pt idx="47">
                  <c:v>6.1877999999999933E-4</c:v>
                </c:pt>
                <c:pt idx="48">
                  <c:v>5.8271000000000017E-4</c:v>
                </c:pt>
                <c:pt idx="49">
                  <c:v>5.3550000000000125E-4</c:v>
                </c:pt>
                <c:pt idx="50">
                  <c:v>4.7840999999999856E-4</c:v>
                </c:pt>
                <c:pt idx="51">
                  <c:v>4.1302000000000005E-4</c:v>
                </c:pt>
                <c:pt idx="52">
                  <c:v>3.4107000000000234E-4</c:v>
                </c:pt>
                <c:pt idx="53">
                  <c:v>2.6453000000000067E-4</c:v>
                </c:pt>
                <c:pt idx="54">
                  <c:v>1.8546300000000029E-4</c:v>
                </c:pt>
                <c:pt idx="55">
                  <c:v>1.0602700000000007E-4</c:v>
                </c:pt>
                <c:pt idx="56">
                  <c:v>2.8371000000000125E-5</c:v>
                </c:pt>
                <c:pt idx="57">
                  <c:v>4.5402999999999416E-5</c:v>
                </c:pt>
                <c:pt idx="58">
                  <c:v>1.1331000000000015E-4</c:v>
                </c:pt>
                <c:pt idx="59">
                  <c:v>1.7354999999999975E-4</c:v>
                </c:pt>
                <c:pt idx="60">
                  <c:v>2.2452999999999709E-4</c:v>
                </c:pt>
                <c:pt idx="61">
                  <c:v>2.6494999999999991E-4</c:v>
                </c:pt>
                <c:pt idx="62">
                  <c:v>2.9382000000000019E-4</c:v>
                </c:pt>
                <c:pt idx="63">
                  <c:v>3.1043999999999863E-4</c:v>
                </c:pt>
                <c:pt idx="64">
                  <c:v>3.1451000000000048E-4</c:v>
                </c:pt>
                <c:pt idx="65">
                  <c:v>3.0601999999999713E-4</c:v>
                </c:pt>
                <c:pt idx="66">
                  <c:v>2.8527000000000066E-4</c:v>
                </c:pt>
                <c:pt idx="67">
                  <c:v>2.5291000000000029E-4</c:v>
                </c:pt>
                <c:pt idx="68">
                  <c:v>2.0980599999999988E-4</c:v>
                </c:pt>
                <c:pt idx="69">
                  <c:v>1.5709999999999986E-4</c:v>
                </c:pt>
                <c:pt idx="70">
                  <c:v>9.6102999999999944E-5</c:v>
                </c:pt>
                <c:pt idx="71">
                  <c:v>2.8278999999999978E-5</c:v>
                </c:pt>
                <c:pt idx="72">
                  <c:v>4.4789999999999414E-5</c:v>
                </c:pt>
                <c:pt idx="73">
                  <c:v>1.214899999999984E-4</c:v>
                </c:pt>
                <c:pt idx="74">
                  <c:v>2.0012999999999975E-4</c:v>
                </c:pt>
                <c:pt idx="75">
                  <c:v>2.7907000000000279E-4</c:v>
                </c:pt>
                <c:pt idx="76">
                  <c:v>3.5671000000000314E-4</c:v>
                </c:pt>
                <c:pt idx="77">
                  <c:v>4.31510000000003E-4</c:v>
                </c:pt>
                <c:pt idx="78">
                  <c:v>5.0205000000000388E-4</c:v>
                </c:pt>
                <c:pt idx="79">
                  <c:v>5.6705000000000644E-4</c:v>
                </c:pt>
                <c:pt idx="80">
                  <c:v>6.2535000000000368E-4</c:v>
                </c:pt>
                <c:pt idx="81">
                  <c:v>6.7596999999999796E-4</c:v>
                </c:pt>
                <c:pt idx="82">
                  <c:v>7.1808999999999762E-4</c:v>
                </c:pt>
                <c:pt idx="83">
                  <c:v>7.510999999999976E-4</c:v>
                </c:pt>
                <c:pt idx="84">
                  <c:v>7.745700000000022E-4</c:v>
                </c:pt>
                <c:pt idx="85">
                  <c:v>7.8825999999999896E-4</c:v>
                </c:pt>
                <c:pt idx="86">
                  <c:v>7.9210999999999865E-4</c:v>
                </c:pt>
                <c:pt idx="87">
                  <c:v>7.8628000000000031E-4</c:v>
                </c:pt>
                <c:pt idx="88">
                  <c:v>7.7109999999999679E-4</c:v>
                </c:pt>
                <c:pt idx="89">
                  <c:v>7.470499999999991E-4</c:v>
                </c:pt>
                <c:pt idx="90">
                  <c:v>7.1480999999999628E-4</c:v>
                </c:pt>
                <c:pt idx="91">
                  <c:v>6.7517000000000271E-4</c:v>
                </c:pt>
                <c:pt idx="92">
                  <c:v>6.2906999999999547E-4</c:v>
                </c:pt>
                <c:pt idx="93">
                  <c:v>5.7754000000000139E-4</c:v>
                </c:pt>
                <c:pt idx="94">
                  <c:v>5.2169999999999994E-4</c:v>
                </c:pt>
                <c:pt idx="95">
                  <c:v>4.6273000000000147E-4</c:v>
                </c:pt>
                <c:pt idx="96">
                  <c:v>4.0182000000000412E-4</c:v>
                </c:pt>
                <c:pt idx="97">
                  <c:v>3.401900000000041E-4</c:v>
                </c:pt>
                <c:pt idx="98">
                  <c:v>2.7902999999999956E-4</c:v>
                </c:pt>
                <c:pt idx="99">
                  <c:v>2.1945000000000298E-4</c:v>
                </c:pt>
                <c:pt idx="100">
                  <c:v>1.6255000000000436E-4</c:v>
                </c:pt>
                <c:pt idx="101">
                  <c:v>1.0926999999999812E-4</c:v>
                </c:pt>
                <c:pt idx="102">
                  <c:v>6.0480000000001644E-5</c:v>
                </c:pt>
                <c:pt idx="103">
                  <c:v>1.6860000000000486E-5</c:v>
                </c:pt>
                <c:pt idx="104">
                  <c:v>2.0980000000000304E-5</c:v>
                </c:pt>
                <c:pt idx="105">
                  <c:v>5.2649999999997837E-5</c:v>
                </c:pt>
                <c:pt idx="106">
                  <c:v>7.7890000000000598E-5</c:v>
                </c:pt>
                <c:pt idx="107">
                  <c:v>9.6610000000000446E-5</c:v>
                </c:pt>
                <c:pt idx="108">
                  <c:v>1.0889000000000038E-4</c:v>
                </c:pt>
                <c:pt idx="109">
                  <c:v>1.149299999999992E-4</c:v>
                </c:pt>
                <c:pt idx="110">
                  <c:v>1.1510999999999987E-4</c:v>
                </c:pt>
                <c:pt idx="111">
                  <c:v>1.0990000000000132E-4</c:v>
                </c:pt>
                <c:pt idx="112">
                  <c:v>9.9890000000000048E-5</c:v>
                </c:pt>
                <c:pt idx="113">
                  <c:v>8.5760000000000697E-5</c:v>
                </c:pt>
                <c:pt idx="114">
                  <c:v>6.8279999999998689E-5</c:v>
                </c:pt>
                <c:pt idx="115">
                  <c:v>4.8239999999999741E-5</c:v>
                </c:pt>
                <c:pt idx="116">
                  <c:v>2.647000000000066E-5</c:v>
                </c:pt>
                <c:pt idx="117">
                  <c:v>3.8099999999999246E-6</c:v>
                </c:pt>
                <c:pt idx="118">
                  <c:v>1.8909999999998719E-5</c:v>
                </c:pt>
                <c:pt idx="119">
                  <c:v>4.0899999999999964E-5</c:v>
                </c:pt>
                <c:pt idx="120">
                  <c:v>6.140999999999959E-5</c:v>
                </c:pt>
                <c:pt idx="121">
                  <c:v>7.974999999999996E-5</c:v>
                </c:pt>
                <c:pt idx="122">
                  <c:v>9.5309999999999492E-5</c:v>
                </c:pt>
                <c:pt idx="123">
                  <c:v>1.0756000000000134E-4</c:v>
                </c:pt>
                <c:pt idx="124">
                  <c:v>1.160700000000011E-4</c:v>
                </c:pt>
                <c:pt idx="125">
                  <c:v>1.205200000000007E-4</c:v>
                </c:pt>
                <c:pt idx="126">
                  <c:v>1.206650000000007E-4</c:v>
                </c:pt>
                <c:pt idx="127">
                  <c:v>1.1639400000000057E-4</c:v>
                </c:pt>
                <c:pt idx="128">
                  <c:v>1.0768600000000093E-4</c:v>
                </c:pt>
                <c:pt idx="129">
                  <c:v>9.462399999999975E-5</c:v>
                </c:pt>
                <c:pt idx="130">
                  <c:v>7.7386999999999942E-5</c:v>
                </c:pt>
                <c:pt idx="131">
                  <c:v>5.6244999999999906E-5</c:v>
                </c:pt>
                <c:pt idx="132">
                  <c:v>3.1546999999999825E-5</c:v>
                </c:pt>
                <c:pt idx="133">
                  <c:v>3.7119999999998994E-6</c:v>
                </c:pt>
                <c:pt idx="134">
                  <c:v>2.6777899999999946E-5</c:v>
                </c:pt>
                <c:pt idx="135">
                  <c:v>5.9395500000000018E-5</c:v>
                </c:pt>
                <c:pt idx="136">
                  <c:v>9.3577999999999977E-5</c:v>
                </c:pt>
                <c:pt idx="137">
                  <c:v>1.2874200000000027E-4</c:v>
                </c:pt>
                <c:pt idx="138">
                  <c:v>1.6429500000000007E-4</c:v>
                </c:pt>
                <c:pt idx="139">
                  <c:v>1.9964800000000019E-4</c:v>
                </c:pt>
                <c:pt idx="140">
                  <c:v>2.3423200000000088E-4</c:v>
                </c:pt>
                <c:pt idx="141">
                  <c:v>2.6750000000000038E-4</c:v>
                </c:pt>
                <c:pt idx="142">
                  <c:v>2.989699999999991E-4</c:v>
                </c:pt>
                <c:pt idx="143">
                  <c:v>3.281799999999991E-4</c:v>
                </c:pt>
                <c:pt idx="144">
                  <c:v>3.5473999999999922E-4</c:v>
                </c:pt>
                <c:pt idx="145">
                  <c:v>3.7833000000000311E-4</c:v>
                </c:pt>
                <c:pt idx="146">
                  <c:v>3.9869999999999836E-4</c:v>
                </c:pt>
                <c:pt idx="147">
                  <c:v>4.1563999999999837E-4</c:v>
                </c:pt>
                <c:pt idx="148">
                  <c:v>4.291000000000017E-4</c:v>
                </c:pt>
                <c:pt idx="149">
                  <c:v>4.3900000000000189E-4</c:v>
                </c:pt>
                <c:pt idx="150">
                  <c:v>4.4541000000000025E-4</c:v>
                </c:pt>
                <c:pt idx="151">
                  <c:v>4.4845000000000301E-4</c:v>
                </c:pt>
                <c:pt idx="152">
                  <c:v>4.4829000000000049E-4</c:v>
                </c:pt>
                <c:pt idx="153">
                  <c:v>4.4516E-4</c:v>
                </c:pt>
                <c:pt idx="154">
                  <c:v>4.3934999999999808E-4</c:v>
                </c:pt>
                <c:pt idx="155">
                  <c:v>4.3119999999999964E-4</c:v>
                </c:pt>
                <c:pt idx="156">
                  <c:v>4.2107000000000255E-4</c:v>
                </c:pt>
                <c:pt idx="157">
                  <c:v>4.0936000000000097E-4</c:v>
                </c:pt>
                <c:pt idx="158">
                  <c:v>3.9644000000000137E-4</c:v>
                </c:pt>
                <c:pt idx="159">
                  <c:v>3.8273999999999947E-4</c:v>
                </c:pt>
                <c:pt idx="160">
                  <c:v>3.686700000000015E-4</c:v>
                </c:pt>
                <c:pt idx="161">
                  <c:v>3.5460000000000005E-4</c:v>
                </c:pt>
                <c:pt idx="162">
                  <c:v>3.409200000000015E-4</c:v>
                </c:pt>
                <c:pt idx="163">
                  <c:v>3.2795999999999867E-4</c:v>
                </c:pt>
                <c:pt idx="164">
                  <c:v>3.1604000000000007E-4</c:v>
                </c:pt>
                <c:pt idx="165">
                  <c:v>3.0540999999999902E-4</c:v>
                </c:pt>
                <c:pt idx="166">
                  <c:v>2.963300000000009E-4</c:v>
                </c:pt>
                <c:pt idx="167">
                  <c:v>2.8894999999999962E-4</c:v>
                </c:pt>
                <c:pt idx="168">
                  <c:v>2.8339999999999962E-4</c:v>
                </c:pt>
                <c:pt idx="169">
                  <c:v>2.7979000000000198E-4</c:v>
                </c:pt>
                <c:pt idx="170">
                  <c:v>2.7812999999999796E-4</c:v>
                </c:pt>
                <c:pt idx="171">
                  <c:v>2.7840999999999977E-4</c:v>
                </c:pt>
                <c:pt idx="172">
                  <c:v>2.8055999999999914E-4</c:v>
                </c:pt>
                <c:pt idx="173">
                  <c:v>2.8450000000000003E-4</c:v>
                </c:pt>
                <c:pt idx="174">
                  <c:v>2.9006999999999991E-4</c:v>
                </c:pt>
                <c:pt idx="175">
                  <c:v>2.9707999999999818E-4</c:v>
                </c:pt>
                <c:pt idx="176">
                  <c:v>3.053399999999977E-4</c:v>
                </c:pt>
                <c:pt idx="177">
                  <c:v>3.1462999999999977E-4</c:v>
                </c:pt>
                <c:pt idx="178">
                  <c:v>3.2468999999999901E-4</c:v>
                </c:pt>
                <c:pt idx="179">
                  <c:v>3.3524999999999874E-4</c:v>
                </c:pt>
                <c:pt idx="180">
                  <c:v>3.4607000000000041E-4</c:v>
                </c:pt>
                <c:pt idx="181">
                  <c:v>3.5686999999999872E-4</c:v>
                </c:pt>
                <c:pt idx="182">
                  <c:v>3.6740000000000037E-4</c:v>
                </c:pt>
                <c:pt idx="183">
                  <c:v>3.7741000000000163E-4</c:v>
                </c:pt>
                <c:pt idx="184">
                  <c:v>3.8668000000000036E-4</c:v>
                </c:pt>
                <c:pt idx="185">
                  <c:v>3.9499000000000131E-4</c:v>
                </c:pt>
                <c:pt idx="186">
                  <c:v>4.0215999999999863E-4</c:v>
                </c:pt>
                <c:pt idx="187">
                  <c:v>4.080399999999984E-4</c:v>
                </c:pt>
                <c:pt idx="188">
                  <c:v>4.1251000000000135E-4</c:v>
                </c:pt>
                <c:pt idx="189">
                  <c:v>4.1545999999999944E-4</c:v>
                </c:pt>
                <c:pt idx="190">
                  <c:v>4.1686000000000153E-4</c:v>
                </c:pt>
                <c:pt idx="191">
                  <c:v>4.1665000000000105E-4</c:v>
                </c:pt>
                <c:pt idx="192">
                  <c:v>4.1485000000000133E-4</c:v>
                </c:pt>
                <c:pt idx="193">
                  <c:v>4.1151000000000035E-4</c:v>
                </c:pt>
                <c:pt idx="194">
                  <c:v>4.0669000000000122E-4</c:v>
                </c:pt>
                <c:pt idx="195">
                  <c:v>4.0048000000000167E-4</c:v>
                </c:pt>
                <c:pt idx="196">
                  <c:v>3.9298999999999931E-4</c:v>
                </c:pt>
                <c:pt idx="197">
                  <c:v>3.8436999999999846E-4</c:v>
                </c:pt>
                <c:pt idx="198">
                  <c:v>3.7476999999999996E-4</c:v>
                </c:pt>
                <c:pt idx="199">
                  <c:v>3.643499999999994E-4</c:v>
                </c:pt>
                <c:pt idx="200">
                  <c:v>3.5330000000000084E-4</c:v>
                </c:pt>
              </c:numCache>
            </c:numRef>
          </c:yVal>
          <c:smooth val="0"/>
        </c:ser>
        <c:ser>
          <c:idx val="2"/>
          <c:order val="2"/>
          <c:tx>
            <c:v>MrF_Err_r</c:v>
          </c:tx>
          <c:spPr>
            <a:ln w="19050" cap="rnd">
              <a:solidFill>
                <a:schemeClr val="accent3"/>
              </a:solidFill>
              <a:round/>
            </a:ln>
            <a:effectLst/>
          </c:spPr>
          <c:marker>
            <c:symbol val="none"/>
          </c:marker>
          <c:xVal>
            <c:numRef>
              <c:f>TimeSeries!$A$6:$A$206</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TimeSeries!$AO$212:$AO$412</c:f>
              <c:numCache>
                <c:formatCode>General</c:formatCode>
                <c:ptCount val="201"/>
                <c:pt idx="0" formatCode="0.00E+00">
                  <c:v>0</c:v>
                </c:pt>
                <c:pt idx="1">
                  <c:v>5.7049999999999733E-8</c:v>
                </c:pt>
                <c:pt idx="2">
                  <c:v>1.0205000000000218E-6</c:v>
                </c:pt>
                <c:pt idx="3">
                  <c:v>2.9666000000000132E-6</c:v>
                </c:pt>
                <c:pt idx="4">
                  <c:v>4.3552999999999886E-6</c:v>
                </c:pt>
                <c:pt idx="5">
                  <c:v>3.6856200000000055E-6</c:v>
                </c:pt>
                <c:pt idx="6">
                  <c:v>2.3229999999996049E-7</c:v>
                </c:pt>
                <c:pt idx="7">
                  <c:v>8.2179999999999406E-6</c:v>
                </c:pt>
                <c:pt idx="8">
                  <c:v>2.0790000000000131E-5</c:v>
                </c:pt>
                <c:pt idx="9">
                  <c:v>3.8255999999999533E-5</c:v>
                </c:pt>
                <c:pt idx="10">
                  <c:v>6.0786000000000173E-5</c:v>
                </c:pt>
                <c:pt idx="11">
                  <c:v>8.8449999999998599E-5</c:v>
                </c:pt>
                <c:pt idx="12">
                  <c:v>1.2119000000000019E-4</c:v>
                </c:pt>
                <c:pt idx="13">
                  <c:v>1.5882999999999869E-4</c:v>
                </c:pt>
                <c:pt idx="14">
                  <c:v>2.0099999999999979E-4</c:v>
                </c:pt>
                <c:pt idx="15">
                  <c:v>2.4711000000000177E-4</c:v>
                </c:pt>
                <c:pt idx="16">
                  <c:v>2.9626999999999432E-4</c:v>
                </c:pt>
                <c:pt idx="17">
                  <c:v>3.4735999999999795E-4</c:v>
                </c:pt>
                <c:pt idx="18">
                  <c:v>3.9899000000000184E-4</c:v>
                </c:pt>
                <c:pt idx="19">
                  <c:v>4.4956000000000162E-4</c:v>
                </c:pt>
                <c:pt idx="20">
                  <c:v>4.9733999999999889E-4</c:v>
                </c:pt>
                <c:pt idx="21">
                  <c:v>5.4057999999999884E-4</c:v>
                </c:pt>
                <c:pt idx="22">
                  <c:v>5.7760999999999924E-4</c:v>
                </c:pt>
                <c:pt idx="23">
                  <c:v>6.0694000000000026E-4</c:v>
                </c:pt>
                <c:pt idx="24">
                  <c:v>6.2733999999999707E-4</c:v>
                </c:pt>
                <c:pt idx="25">
                  <c:v>6.3799000000000494E-4</c:v>
                </c:pt>
                <c:pt idx="26">
                  <c:v>6.3840000000000424E-4</c:v>
                </c:pt>
                <c:pt idx="27">
                  <c:v>6.2854999999999855E-4</c:v>
                </c:pt>
                <c:pt idx="28">
                  <c:v>6.0877000000000153E-4</c:v>
                </c:pt>
                <c:pt idx="29">
                  <c:v>5.7977000000000029E-4</c:v>
                </c:pt>
                <c:pt idx="30">
                  <c:v>5.4258000000000084E-4</c:v>
                </c:pt>
                <c:pt idx="31">
                  <c:v>4.9847999999999906E-4</c:v>
                </c:pt>
                <c:pt idx="32">
                  <c:v>4.4889700000000018E-4</c:v>
                </c:pt>
                <c:pt idx="33">
                  <c:v>3.9542599999999994E-4</c:v>
                </c:pt>
                <c:pt idx="34">
                  <c:v>3.3969000000000013E-4</c:v>
                </c:pt>
                <c:pt idx="35">
                  <c:v>2.8333000000000177E-4</c:v>
                </c:pt>
                <c:pt idx="36">
                  <c:v>2.2791999999999951E-4</c:v>
                </c:pt>
                <c:pt idx="37">
                  <c:v>1.7502000000000489E-4</c:v>
                </c:pt>
                <c:pt idx="38">
                  <c:v>1.2601999999999752E-4</c:v>
                </c:pt>
                <c:pt idx="39">
                  <c:v>8.222999999999564E-5</c:v>
                </c:pt>
                <c:pt idx="40">
                  <c:v>4.4769999999999532E-5</c:v>
                </c:pt>
                <c:pt idx="41">
                  <c:v>1.4640000000003262E-5</c:v>
                </c:pt>
                <c:pt idx="42">
                  <c:v>7.3599999999979238E-6</c:v>
                </c:pt>
                <c:pt idx="43">
                  <c:v>2.0619999999998972E-5</c:v>
                </c:pt>
                <c:pt idx="44">
                  <c:v>2.4679999999999147E-5</c:v>
                </c:pt>
                <c:pt idx="45">
                  <c:v>1.9359999999996047E-5</c:v>
                </c:pt>
                <c:pt idx="46">
                  <c:v>4.649999999994936E-6</c:v>
                </c:pt>
                <c:pt idx="47">
                  <c:v>1.9249999999998435E-5</c:v>
                </c:pt>
                <c:pt idx="48">
                  <c:v>5.1859999999993855E-5</c:v>
                </c:pt>
                <c:pt idx="49">
                  <c:v>9.2519999999998714E-5</c:v>
                </c:pt>
                <c:pt idx="50">
                  <c:v>1.4033999999999922E-4</c:v>
                </c:pt>
                <c:pt idx="51">
                  <c:v>1.9417999999999866E-4</c:v>
                </c:pt>
                <c:pt idx="52">
                  <c:v>2.5275999999999771E-4</c:v>
                </c:pt>
                <c:pt idx="53">
                  <c:v>3.1460999999999989E-4</c:v>
                </c:pt>
                <c:pt idx="54">
                  <c:v>3.7813199999999977E-4</c:v>
                </c:pt>
                <c:pt idx="55">
                  <c:v>4.4163100000000005E-4</c:v>
                </c:pt>
                <c:pt idx="56">
                  <c:v>5.0338700000000011E-4</c:v>
                </c:pt>
                <c:pt idx="57">
                  <c:v>5.6168699999999995E-4</c:v>
                </c:pt>
                <c:pt idx="58">
                  <c:v>6.1487999999999994E-4</c:v>
                </c:pt>
                <c:pt idx="59">
                  <c:v>6.6144000000000099E-4</c:v>
                </c:pt>
                <c:pt idx="60">
                  <c:v>6.9999999999999923E-4</c:v>
                </c:pt>
                <c:pt idx="61">
                  <c:v>7.2940000000000157E-4</c:v>
                </c:pt>
                <c:pt idx="62">
                  <c:v>7.4872999999999953E-4</c:v>
                </c:pt>
                <c:pt idx="63">
                  <c:v>7.5731000000000062E-4</c:v>
                </c:pt>
                <c:pt idx="64">
                  <c:v>7.5478999999999824E-4</c:v>
                </c:pt>
                <c:pt idx="65">
                  <c:v>7.4105999999999825E-4</c:v>
                </c:pt>
                <c:pt idx="66">
                  <c:v>7.1627999999999969E-4</c:v>
                </c:pt>
                <c:pt idx="67">
                  <c:v>6.8086000000000015E-4</c:v>
                </c:pt>
                <c:pt idx="68">
                  <c:v>6.3546799999999928E-4</c:v>
                </c:pt>
                <c:pt idx="69">
                  <c:v>5.8094700000000006E-4</c:v>
                </c:pt>
                <c:pt idx="70">
                  <c:v>5.1832489999999989E-4</c:v>
                </c:pt>
                <c:pt idx="71">
                  <c:v>4.4876199999999925E-4</c:v>
                </c:pt>
                <c:pt idx="72">
                  <c:v>3.7353000000000039E-4</c:v>
                </c:pt>
                <c:pt idx="73">
                  <c:v>2.9397000000000104E-4</c:v>
                </c:pt>
                <c:pt idx="74">
                  <c:v>2.114700000000018E-4</c:v>
                </c:pt>
                <c:pt idx="75">
                  <c:v>1.2741999999999962E-4</c:v>
                </c:pt>
                <c:pt idx="76">
                  <c:v>4.322999999999827E-5</c:v>
                </c:pt>
                <c:pt idx="77">
                  <c:v>3.9770000000001471E-5</c:v>
                </c:pt>
                <c:pt idx="78">
                  <c:v>1.2028000000000039E-4</c:v>
                </c:pt>
                <c:pt idx="79">
                  <c:v>1.9707000000000058E-4</c:v>
                </c:pt>
                <c:pt idx="80">
                  <c:v>2.6904000000000511E-4</c:v>
                </c:pt>
                <c:pt idx="81">
                  <c:v>3.3516999999999575E-4</c:v>
                </c:pt>
                <c:pt idx="82">
                  <c:v>3.9457999999999854E-4</c:v>
                </c:pt>
                <c:pt idx="83">
                  <c:v>4.4650999999999719E-4</c:v>
                </c:pt>
                <c:pt idx="84">
                  <c:v>4.9036000000000218E-4</c:v>
                </c:pt>
                <c:pt idx="85">
                  <c:v>5.2568999999999533E-4</c:v>
                </c:pt>
                <c:pt idx="86">
                  <c:v>5.5220000000000269E-4</c:v>
                </c:pt>
                <c:pt idx="87">
                  <c:v>5.6978000000000584E-4</c:v>
                </c:pt>
                <c:pt idx="88">
                  <c:v>5.7848000000000621E-4</c:v>
                </c:pt>
                <c:pt idx="89">
                  <c:v>5.7850000000000262E-4</c:v>
                </c:pt>
                <c:pt idx="90">
                  <c:v>5.7021999999999629E-4</c:v>
                </c:pt>
                <c:pt idx="91">
                  <c:v>5.5416000000000493E-4</c:v>
                </c:pt>
                <c:pt idx="92">
                  <c:v>5.3100999999999843E-4</c:v>
                </c:pt>
                <c:pt idx="93">
                  <c:v>5.0155999999999812E-4</c:v>
                </c:pt>
                <c:pt idx="94">
                  <c:v>4.6674000000000021E-4</c:v>
                </c:pt>
                <c:pt idx="95">
                  <c:v>4.2756000000000044E-4</c:v>
                </c:pt>
                <c:pt idx="96">
                  <c:v>3.850900000000046E-4</c:v>
                </c:pt>
                <c:pt idx="97">
                  <c:v>3.4048000000000411E-4</c:v>
                </c:pt>
                <c:pt idx="98">
                  <c:v>2.9487999999999737E-4</c:v>
                </c:pt>
                <c:pt idx="99">
                  <c:v>2.4944000000000355E-4</c:v>
                </c:pt>
                <c:pt idx="100">
                  <c:v>2.0527000000000045E-4</c:v>
                </c:pt>
                <c:pt idx="101">
                  <c:v>1.6342999999999913E-4</c:v>
                </c:pt>
                <c:pt idx="102">
                  <c:v>1.2492000000000059E-4</c:v>
                </c:pt>
                <c:pt idx="103">
                  <c:v>9.0559999999999946E-5</c:v>
                </c:pt>
                <c:pt idx="104">
                  <c:v>6.1149999999999399E-5</c:v>
                </c:pt>
                <c:pt idx="105">
                  <c:v>3.7280000000000646E-5</c:v>
                </c:pt>
                <c:pt idx="106">
                  <c:v>1.9390000000001073E-5</c:v>
                </c:pt>
                <c:pt idx="107">
                  <c:v>7.8100000000004555E-6</c:v>
                </c:pt>
                <c:pt idx="108">
                  <c:v>2.6599999999998153E-6</c:v>
                </c:pt>
                <c:pt idx="109">
                  <c:v>3.9400000000008872E-6</c:v>
                </c:pt>
                <c:pt idx="110">
                  <c:v>1.1459999999999596E-5</c:v>
                </c:pt>
                <c:pt idx="111">
                  <c:v>2.4899999999999575E-5</c:v>
                </c:pt>
                <c:pt idx="112">
                  <c:v>4.3829999999999911E-5</c:v>
                </c:pt>
                <c:pt idx="113">
                  <c:v>6.7680000000000518E-5</c:v>
                </c:pt>
                <c:pt idx="114">
                  <c:v>9.5780000000000171E-5</c:v>
                </c:pt>
                <c:pt idx="115">
                  <c:v>1.2738000000000159E-4</c:v>
                </c:pt>
                <c:pt idx="116">
                  <c:v>1.61699999999999E-4</c:v>
                </c:pt>
                <c:pt idx="117">
                  <c:v>1.9787999999999924E-4</c:v>
                </c:pt>
                <c:pt idx="118">
                  <c:v>2.350499999999988E-4</c:v>
                </c:pt>
                <c:pt idx="119">
                  <c:v>2.7235999999999927E-4</c:v>
                </c:pt>
                <c:pt idx="120">
                  <c:v>3.0896999999999869E-4</c:v>
                </c:pt>
                <c:pt idx="121">
                  <c:v>3.4405000000000026E-4</c:v>
                </c:pt>
                <c:pt idx="122">
                  <c:v>3.768599999999997E-4</c:v>
                </c:pt>
                <c:pt idx="123">
                  <c:v>4.0672000000000104E-4</c:v>
                </c:pt>
                <c:pt idx="124">
                  <c:v>4.3298999999999942E-4</c:v>
                </c:pt>
                <c:pt idx="125">
                  <c:v>4.5520000000000109E-4</c:v>
                </c:pt>
                <c:pt idx="126">
                  <c:v>4.7288900000000064E-4</c:v>
                </c:pt>
                <c:pt idx="127">
                  <c:v>4.857539999999997E-4</c:v>
                </c:pt>
                <c:pt idx="128">
                  <c:v>4.9358400000000004E-4</c:v>
                </c:pt>
                <c:pt idx="129">
                  <c:v>4.9627699999999983E-4</c:v>
                </c:pt>
                <c:pt idx="130">
                  <c:v>4.9383899999999939E-4</c:v>
                </c:pt>
                <c:pt idx="131">
                  <c:v>4.8638199999999961E-4</c:v>
                </c:pt>
                <c:pt idx="132">
                  <c:v>4.7411800000000037E-4</c:v>
                </c:pt>
                <c:pt idx="133">
                  <c:v>4.5735199999999985E-4</c:v>
                </c:pt>
                <c:pt idx="134">
                  <c:v>4.3647320000000001E-4</c:v>
                </c:pt>
                <c:pt idx="135">
                  <c:v>4.1194490000000001E-4</c:v>
                </c:pt>
                <c:pt idx="136">
                  <c:v>3.8429399999999987E-4</c:v>
                </c:pt>
                <c:pt idx="137">
                  <c:v>3.5409599999999992E-4</c:v>
                </c:pt>
                <c:pt idx="138">
                  <c:v>3.2196300000000063E-4</c:v>
                </c:pt>
                <c:pt idx="139">
                  <c:v>2.885320000000002E-4</c:v>
                </c:pt>
                <c:pt idx="140">
                  <c:v>2.5444499999999898E-4</c:v>
                </c:pt>
                <c:pt idx="141">
                  <c:v>2.2033999999999943E-4</c:v>
                </c:pt>
                <c:pt idx="142">
                  <c:v>1.8683000000000068E-4</c:v>
                </c:pt>
                <c:pt idx="143">
                  <c:v>1.5450000000000012E-4</c:v>
                </c:pt>
                <c:pt idx="144">
                  <c:v>1.2390000000000144E-4</c:v>
                </c:pt>
                <c:pt idx="145">
                  <c:v>9.5510000000000039E-5</c:v>
                </c:pt>
                <c:pt idx="146">
                  <c:v>6.9740000000002161E-5</c:v>
                </c:pt>
                <c:pt idx="147">
                  <c:v>4.6950000000000464E-5</c:v>
                </c:pt>
                <c:pt idx="148">
                  <c:v>2.7409999999998547E-5</c:v>
                </c:pt>
                <c:pt idx="149">
                  <c:v>1.1319999999998692E-5</c:v>
                </c:pt>
                <c:pt idx="150">
                  <c:v>1.2199999999996936E-6</c:v>
                </c:pt>
                <c:pt idx="151">
                  <c:v>1.0190000000000199E-5</c:v>
                </c:pt>
                <c:pt idx="152">
                  <c:v>1.5620000000000911E-5</c:v>
                </c:pt>
                <c:pt idx="153">
                  <c:v>1.7649999999997529E-5</c:v>
                </c:pt>
                <c:pt idx="154">
                  <c:v>1.6459999999999392E-5</c:v>
                </c:pt>
                <c:pt idx="155">
                  <c:v>1.2329999999997898E-5</c:v>
                </c:pt>
                <c:pt idx="156">
                  <c:v>5.5600000000016747E-6</c:v>
                </c:pt>
                <c:pt idx="157">
                  <c:v>3.4800000000001496E-6</c:v>
                </c:pt>
                <c:pt idx="158">
                  <c:v>1.4409999999999423E-5</c:v>
                </c:pt>
                <c:pt idx="159">
                  <c:v>2.680999999999864E-5</c:v>
                </c:pt>
                <c:pt idx="160">
                  <c:v>4.0220000000000533E-5</c:v>
                </c:pt>
                <c:pt idx="161">
                  <c:v>5.4230000000002332E-5</c:v>
                </c:pt>
                <c:pt idx="162">
                  <c:v>6.8359999999999949E-5</c:v>
                </c:pt>
                <c:pt idx="163">
                  <c:v>8.2229999999999109E-5</c:v>
                </c:pt>
                <c:pt idx="164">
                  <c:v>9.5390000000000752E-5</c:v>
                </c:pt>
                <c:pt idx="165">
                  <c:v>1.0750999999999816E-4</c:v>
                </c:pt>
                <c:pt idx="166">
                  <c:v>1.1821000000000054E-4</c:v>
                </c:pt>
                <c:pt idx="167">
                  <c:v>1.272200000000008E-4</c:v>
                </c:pt>
                <c:pt idx="168">
                  <c:v>1.3430000000000039E-4</c:v>
                </c:pt>
                <c:pt idx="169">
                  <c:v>1.3921999999999893E-4</c:v>
                </c:pt>
                <c:pt idx="170">
                  <c:v>1.418600000000006E-4</c:v>
                </c:pt>
                <c:pt idx="171">
                  <c:v>1.4211999999999905E-4</c:v>
                </c:pt>
                <c:pt idx="172">
                  <c:v>1.3998000000000135E-4</c:v>
                </c:pt>
                <c:pt idx="173">
                  <c:v>1.3542999999999888E-4</c:v>
                </c:pt>
                <c:pt idx="174">
                  <c:v>1.2855999999999979E-4</c:v>
                </c:pt>
                <c:pt idx="175">
                  <c:v>1.1948999999999987E-4</c:v>
                </c:pt>
                <c:pt idx="176">
                  <c:v>1.0836999999999999E-4</c:v>
                </c:pt>
                <c:pt idx="177">
                  <c:v>9.5399999999998958E-5</c:v>
                </c:pt>
                <c:pt idx="178">
                  <c:v>8.0810000000000604E-5</c:v>
                </c:pt>
                <c:pt idx="179">
                  <c:v>6.4879999999999799E-5</c:v>
                </c:pt>
                <c:pt idx="180">
                  <c:v>4.7860000000000263E-5</c:v>
                </c:pt>
                <c:pt idx="181">
                  <c:v>3.0080000000001772E-5</c:v>
                </c:pt>
                <c:pt idx="182">
                  <c:v>1.1810000000000986E-5</c:v>
                </c:pt>
                <c:pt idx="183">
                  <c:v>6.6200000000023185E-6</c:v>
                </c:pt>
                <c:pt idx="184">
                  <c:v>2.4940000000001072E-5</c:v>
                </c:pt>
                <c:pt idx="185">
                  <c:v>4.2840000000002321E-5</c:v>
                </c:pt>
                <c:pt idx="186">
                  <c:v>6.0060000000000668E-5</c:v>
                </c:pt>
                <c:pt idx="187">
                  <c:v>7.6349999999999335E-5</c:v>
                </c:pt>
                <c:pt idx="188">
                  <c:v>9.1500000000001303E-5</c:v>
                </c:pt>
                <c:pt idx="189">
                  <c:v>1.0530999999999735E-4</c:v>
                </c:pt>
                <c:pt idx="190">
                  <c:v>1.1765000000000039E-4</c:v>
                </c:pt>
                <c:pt idx="191">
                  <c:v>1.2836999999999918E-4</c:v>
                </c:pt>
                <c:pt idx="192">
                  <c:v>1.37410000000001E-4</c:v>
                </c:pt>
                <c:pt idx="193">
                  <c:v>1.4471999999999749E-4</c:v>
                </c:pt>
                <c:pt idx="194">
                  <c:v>1.5029999999999905E-4</c:v>
                </c:pt>
                <c:pt idx="195">
                  <c:v>1.5418000000000029E-4</c:v>
                </c:pt>
                <c:pt idx="196">
                  <c:v>1.5640000000000098E-4</c:v>
                </c:pt>
                <c:pt idx="197">
                  <c:v>1.5706999999999874E-4</c:v>
                </c:pt>
                <c:pt idx="198">
                  <c:v>1.5632000000000146E-4</c:v>
                </c:pt>
                <c:pt idx="199">
                  <c:v>1.542799999999997E-4</c:v>
                </c:pt>
                <c:pt idx="200">
                  <c:v>1.5112000000000111E-4</c:v>
                </c:pt>
              </c:numCache>
            </c:numRef>
          </c:yVal>
          <c:smooth val="0"/>
        </c:ser>
        <c:dLbls>
          <c:showLegendKey val="0"/>
          <c:showVal val="0"/>
          <c:showCatName val="0"/>
          <c:showSerName val="0"/>
          <c:showPercent val="0"/>
          <c:showBubbleSize val="0"/>
        </c:dLbls>
        <c:axId val="299218528"/>
        <c:axId val="299244096"/>
      </c:scatterChart>
      <c:valAx>
        <c:axId val="299218528"/>
        <c:scaling>
          <c:orientation val="minMax"/>
        </c:scaling>
        <c:delete val="0"/>
        <c:axPos val="b"/>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99244096"/>
        <c:crosses val="autoZero"/>
        <c:crossBetween val="midCat"/>
      </c:valAx>
      <c:valAx>
        <c:axId val="299244096"/>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992185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2"/>
          <c:order val="0"/>
          <c:tx>
            <c:v>MrF_Err_x</c:v>
          </c:tx>
          <c:spPr>
            <a:ln w="19050" cap="rnd">
              <a:solidFill>
                <a:schemeClr val="accent3"/>
              </a:solidFill>
              <a:round/>
            </a:ln>
            <a:effectLst/>
          </c:spPr>
          <c:marker>
            <c:symbol val="none"/>
          </c:marker>
          <c:xVal>
            <c:numRef>
              <c:f>TimeSeries!$A$6:$A$206</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TimeSeries!$AD$212:$AD$412</c:f>
              <c:numCache>
                <c:formatCode>General</c:formatCode>
                <c:ptCount val="201"/>
                <c:pt idx="0" formatCode="0.00E+00">
                  <c:v>0</c:v>
                </c:pt>
                <c:pt idx="1">
                  <c:v>0.21573235329020474</c:v>
                </c:pt>
                <c:pt idx="2">
                  <c:v>0.10787911858070855</c:v>
                </c:pt>
                <c:pt idx="3">
                  <c:v>7.0296412736592859E-2</c:v>
                </c:pt>
                <c:pt idx="4">
                  <c:v>5.1319343324374725E-2</c:v>
                </c:pt>
                <c:pt idx="5">
                  <c:v>3.9939348460981204E-2</c:v>
                </c:pt>
                <c:pt idx="6">
                  <c:v>3.2392215237642644E-2</c:v>
                </c:pt>
                <c:pt idx="7">
                  <c:v>2.7042317436936955E-2</c:v>
                </c:pt>
                <c:pt idx="8">
                  <c:v>2.3065161169005307E-2</c:v>
                </c:pt>
                <c:pt idx="9">
                  <c:v>2.0000081275093718E-2</c:v>
                </c:pt>
                <c:pt idx="10">
                  <c:v>1.7570074925994536E-2</c:v>
                </c:pt>
                <c:pt idx="11">
                  <c:v>1.559873049566418E-2</c:v>
                </c:pt>
                <c:pt idx="12">
                  <c:v>1.3968374050290729E-2</c:v>
                </c:pt>
                <c:pt idx="13">
                  <c:v>1.2598665617383587E-2</c:v>
                </c:pt>
                <c:pt idx="14">
                  <c:v>1.14311973419876E-2</c:v>
                </c:pt>
                <c:pt idx="15">
                  <c:v>1.0423484505476277E-2</c:v>
                </c:pt>
                <c:pt idx="16">
                  <c:v>9.5445624438904829E-3</c:v>
                </c:pt>
                <c:pt idx="17">
                  <c:v>8.7703582400157354E-3</c:v>
                </c:pt>
                <c:pt idx="18">
                  <c:v>8.0824854547390385E-3</c:v>
                </c:pt>
                <c:pt idx="19">
                  <c:v>7.4661992444864829E-3</c:v>
                </c:pt>
                <c:pt idx="20">
                  <c:v>6.9099682373023651E-3</c:v>
                </c:pt>
                <c:pt idx="21">
                  <c:v>6.4047185266533774E-3</c:v>
                </c:pt>
                <c:pt idx="22">
                  <c:v>5.9427418427668429E-3</c:v>
                </c:pt>
                <c:pt idx="23">
                  <c:v>5.5174316355737201E-3</c:v>
                </c:pt>
                <c:pt idx="24">
                  <c:v>5.1240658279015205E-3</c:v>
                </c:pt>
                <c:pt idx="25">
                  <c:v>4.7581019800063077E-3</c:v>
                </c:pt>
                <c:pt idx="26">
                  <c:v>4.416886660602983E-3</c:v>
                </c:pt>
                <c:pt idx="27">
                  <c:v>4.0959467526921756E-3</c:v>
                </c:pt>
                <c:pt idx="28">
                  <c:v>3.7935644871981825E-3</c:v>
                </c:pt>
                <c:pt idx="29">
                  <c:v>3.5072463289831518E-3</c:v>
                </c:pt>
                <c:pt idx="30">
                  <c:v>3.2359907670321199E-3</c:v>
                </c:pt>
                <c:pt idx="31">
                  <c:v>2.9773311165061144E-3</c:v>
                </c:pt>
                <c:pt idx="32">
                  <c:v>2.7307998821532948E-3</c:v>
                </c:pt>
                <c:pt idx="33">
                  <c:v>2.4951743989664365E-3</c:v>
                </c:pt>
                <c:pt idx="34">
                  <c:v>2.2692989325311407E-3</c:v>
                </c:pt>
                <c:pt idx="35">
                  <c:v>2.052852171080091E-3</c:v>
                </c:pt>
                <c:pt idx="36">
                  <c:v>1.8453755425461688E-3</c:v>
                </c:pt>
                <c:pt idx="37">
                  <c:v>1.6458722853445048E-3</c:v>
                </c:pt>
                <c:pt idx="38">
                  <c:v>1.4544525639749062E-3</c:v>
                </c:pt>
                <c:pt idx="39">
                  <c:v>1.2704390817876554E-3</c:v>
                </c:pt>
                <c:pt idx="40">
                  <c:v>1.093715414153925E-3</c:v>
                </c:pt>
                <c:pt idx="41">
                  <c:v>9.2423429420008087E-4</c:v>
                </c:pt>
                <c:pt idx="42">
                  <c:v>7.6149657778384666E-4</c:v>
                </c:pt>
                <c:pt idx="43">
                  <c:v>6.0564111437973254E-4</c:v>
                </c:pt>
                <c:pt idx="44">
                  <c:v>4.5622431308618835E-4</c:v>
                </c:pt>
                <c:pt idx="45">
                  <c:v>3.1339516194169178E-4</c:v>
                </c:pt>
                <c:pt idx="46">
                  <c:v>1.7707083047929916E-4</c:v>
                </c:pt>
                <c:pt idx="47">
                  <c:v>4.6990998261108279E-5</c:v>
                </c:pt>
                <c:pt idx="48">
                  <c:v>7.6842256540660982E-5</c:v>
                </c:pt>
                <c:pt idx="49">
                  <c:v>1.9471413458817201E-4</c:v>
                </c:pt>
                <c:pt idx="50">
                  <c:v>3.0639539697241983E-4</c:v>
                </c:pt>
                <c:pt idx="51">
                  <c:v>4.1205745361790156E-4</c:v>
                </c:pt>
                <c:pt idx="52">
                  <c:v>5.1197115946725251E-4</c:v>
                </c:pt>
                <c:pt idx="53">
                  <c:v>6.05915118995931E-4</c:v>
                </c:pt>
                <c:pt idx="54">
                  <c:v>6.9423605321775636E-4</c:v>
                </c:pt>
                <c:pt idx="55">
                  <c:v>7.7657415458545981E-4</c:v>
                </c:pt>
                <c:pt idx="56">
                  <c:v>8.5332500473304527E-4</c:v>
                </c:pt>
                <c:pt idx="57">
                  <c:v>9.2429829130704234E-4</c:v>
                </c:pt>
                <c:pt idx="58">
                  <c:v>9.896968252088073E-4</c:v>
                </c:pt>
                <c:pt idx="59">
                  <c:v>1.0492667556369656E-3</c:v>
                </c:pt>
                <c:pt idx="60">
                  <c:v>1.1033291758610704E-3</c:v>
                </c:pt>
                <c:pt idx="61">
                  <c:v>1.1519487461709125E-3</c:v>
                </c:pt>
                <c:pt idx="62">
                  <c:v>1.1939699158568285E-3</c:v>
                </c:pt>
                <c:pt idx="63">
                  <c:v>1.229788071344988E-3</c:v>
                </c:pt>
                <c:pt idx="64">
                  <c:v>1.2606821064381267E-3</c:v>
                </c:pt>
                <c:pt idx="65">
                  <c:v>1.2840476520136763E-3</c:v>
                </c:pt>
                <c:pt idx="66">
                  <c:v>1.3029592153980122E-3</c:v>
                </c:pt>
                <c:pt idx="67">
                  <c:v>1.3138006227901332E-3</c:v>
                </c:pt>
                <c:pt idx="68">
                  <c:v>1.3195135903367806E-3</c:v>
                </c:pt>
                <c:pt idx="69">
                  <c:v>1.3182879189192474E-3</c:v>
                </c:pt>
                <c:pt idx="70">
                  <c:v>1.3101438186932277E-3</c:v>
                </c:pt>
                <c:pt idx="71">
                  <c:v>1.2950495894525379E-3</c:v>
                </c:pt>
                <c:pt idx="72">
                  <c:v>1.2720002226696335E-3</c:v>
                </c:pt>
                <c:pt idx="73">
                  <c:v>1.2436563310373328E-3</c:v>
                </c:pt>
                <c:pt idx="74">
                  <c:v>1.2070685637281049E-3</c:v>
                </c:pt>
                <c:pt idx="75">
                  <c:v>1.1629600038828307E-3</c:v>
                </c:pt>
                <c:pt idx="76">
                  <c:v>1.1120240054786612E-3</c:v>
                </c:pt>
                <c:pt idx="77">
                  <c:v>1.0530555550328266E-3</c:v>
                </c:pt>
                <c:pt idx="78">
                  <c:v>9.8764124026553255E-4</c:v>
                </c:pt>
                <c:pt idx="79">
                  <c:v>9.1357573542853547E-4</c:v>
                </c:pt>
                <c:pt idx="80">
                  <c:v>8.324177376820937E-4</c:v>
                </c:pt>
                <c:pt idx="81">
                  <c:v>7.4479703316082885E-4</c:v>
                </c:pt>
                <c:pt idx="82">
                  <c:v>6.4941377768261443E-4</c:v>
                </c:pt>
                <c:pt idx="83">
                  <c:v>5.4787539020192608E-4</c:v>
                </c:pt>
                <c:pt idx="84">
                  <c:v>4.398754509959262E-4</c:v>
                </c:pt>
                <c:pt idx="85">
                  <c:v>3.2511341571539264E-4</c:v>
                </c:pt>
                <c:pt idx="86">
                  <c:v>2.0511162732322002E-4</c:v>
                </c:pt>
                <c:pt idx="87">
                  <c:v>7.9950936335168056E-5</c:v>
                </c:pt>
                <c:pt idx="88">
                  <c:v>4.9946673977149676E-5</c:v>
                </c:pt>
                <c:pt idx="89">
                  <c:v>1.8390244720726116E-4</c:v>
                </c:pt>
                <c:pt idx="90">
                  <c:v>3.2117580454690841E-4</c:v>
                </c:pt>
                <c:pt idx="91">
                  <c:v>4.6117184303656202E-4</c:v>
                </c:pt>
                <c:pt idx="92">
                  <c:v>6.0291644044862787E-4</c:v>
                </c:pt>
                <c:pt idx="93">
                  <c:v>7.4557789062555235E-4</c:v>
                </c:pt>
                <c:pt idx="94">
                  <c:v>8.8826044004491325E-4</c:v>
                </c:pt>
                <c:pt idx="95">
                  <c:v>1.0301155507592109E-3</c:v>
                </c:pt>
                <c:pt idx="96">
                  <c:v>1.1701295744314781E-3</c:v>
                </c:pt>
                <c:pt idx="97">
                  <c:v>1.3072350853704652E-3</c:v>
                </c:pt>
                <c:pt idx="98">
                  <c:v>1.4402057763680527E-3</c:v>
                </c:pt>
                <c:pt idx="99">
                  <c:v>1.5684504486677242E-3</c:v>
                </c:pt>
                <c:pt idx="100">
                  <c:v>1.6905686393037269E-3</c:v>
                </c:pt>
                <c:pt idx="101">
                  <c:v>1.8057060723600479E-3</c:v>
                </c:pt>
                <c:pt idx="102">
                  <c:v>1.912893115746364E-3</c:v>
                </c:pt>
                <c:pt idx="103">
                  <c:v>2.0113982313232758E-3</c:v>
                </c:pt>
                <c:pt idx="104">
                  <c:v>2.1001650353309953E-3</c:v>
                </c:pt>
                <c:pt idx="105">
                  <c:v>2.1783957816484769E-3</c:v>
                </c:pt>
                <c:pt idx="106">
                  <c:v>2.2456827027033614E-3</c:v>
                </c:pt>
                <c:pt idx="107">
                  <c:v>2.3012026050229272E-3</c:v>
                </c:pt>
                <c:pt idx="108">
                  <c:v>2.3446534077824089E-3</c:v>
                </c:pt>
                <c:pt idx="109">
                  <c:v>2.3756784623442718E-3</c:v>
                </c:pt>
                <c:pt idx="110">
                  <c:v>2.3939848076514523E-3</c:v>
                </c:pt>
                <c:pt idx="111">
                  <c:v>2.3995790982666377E-3</c:v>
                </c:pt>
                <c:pt idx="112">
                  <c:v>2.3924145138569364E-3</c:v>
                </c:pt>
                <c:pt idx="113">
                  <c:v>2.3726228700885559E-3</c:v>
                </c:pt>
                <c:pt idx="114">
                  <c:v>2.3405075582996148E-3</c:v>
                </c:pt>
                <c:pt idx="115">
                  <c:v>2.2965376353899073E-3</c:v>
                </c:pt>
                <c:pt idx="116">
                  <c:v>2.2409914650475507E-3</c:v>
                </c:pt>
                <c:pt idx="117">
                  <c:v>2.1746413627339958E-3</c:v>
                </c:pt>
                <c:pt idx="118">
                  <c:v>2.09793784561693E-3</c:v>
                </c:pt>
                <c:pt idx="119">
                  <c:v>2.0119143726345687E-3</c:v>
                </c:pt>
                <c:pt idx="120">
                  <c:v>1.9169260066561867E-3</c:v>
                </c:pt>
                <c:pt idx="121">
                  <c:v>1.8141141027701972E-3</c:v>
                </c:pt>
                <c:pt idx="122">
                  <c:v>1.7041527359515814E-3</c:v>
                </c:pt>
                <c:pt idx="123">
                  <c:v>1.5879189433947011E-3</c:v>
                </c:pt>
                <c:pt idx="124">
                  <c:v>1.4664781090616174E-3</c:v>
                </c:pt>
                <c:pt idx="125">
                  <c:v>1.3404211467723899E-3</c:v>
                </c:pt>
                <c:pt idx="126">
                  <c:v>1.2107381644822065E-3</c:v>
                </c:pt>
                <c:pt idx="127">
                  <c:v>1.0784795160540715E-3</c:v>
                </c:pt>
                <c:pt idx="128">
                  <c:v>9.4411391083985743E-4</c:v>
                </c:pt>
                <c:pt idx="129">
                  <c:v>8.0881161344390981E-4</c:v>
                </c:pt>
                <c:pt idx="130">
                  <c:v>6.729544718086821E-4</c:v>
                </c:pt>
                <c:pt idx="131">
                  <c:v>5.3761673381866445E-4</c:v>
                </c:pt>
                <c:pt idx="132">
                  <c:v>4.0309904522352075E-4</c:v>
                </c:pt>
                <c:pt idx="133">
                  <c:v>2.7049055357471262E-4</c:v>
                </c:pt>
                <c:pt idx="134">
                  <c:v>1.4012070876527567E-4</c:v>
                </c:pt>
                <c:pt idx="135">
                  <c:v>1.2595722452319516E-5</c:v>
                </c:pt>
                <c:pt idx="136">
                  <c:v>1.1140843382857068E-4</c:v>
                </c:pt>
                <c:pt idx="137">
                  <c:v>2.3174187336962607E-4</c:v>
                </c:pt>
                <c:pt idx="138">
                  <c:v>3.4797084557894927E-4</c:v>
                </c:pt>
                <c:pt idx="139">
                  <c:v>4.5898880932208745E-4</c:v>
                </c:pt>
                <c:pt idx="140">
                  <c:v>5.6498887128318697E-4</c:v>
                </c:pt>
                <c:pt idx="141">
                  <c:v>6.651858824995127E-4</c:v>
                </c:pt>
                <c:pt idx="142">
                  <c:v>7.5977545489744076E-4</c:v>
                </c:pt>
                <c:pt idx="143">
                  <c:v>8.499074930620273E-4</c:v>
                </c:pt>
                <c:pt idx="144">
                  <c:v>9.3190562703988292E-4</c:v>
                </c:pt>
                <c:pt idx="145">
                  <c:v>1.0088356793145925E-3</c:v>
                </c:pt>
                <c:pt idx="146">
                  <c:v>1.0779867667831324E-3</c:v>
                </c:pt>
                <c:pt idx="147">
                  <c:v>1.1404697594940209E-3</c:v>
                </c:pt>
                <c:pt idx="148">
                  <c:v>1.1973686331131813E-3</c:v>
                </c:pt>
                <c:pt idx="149">
                  <c:v>1.2459520748366048E-3</c:v>
                </c:pt>
                <c:pt idx="150">
                  <c:v>1.2872759898944616E-3</c:v>
                </c:pt>
                <c:pt idx="151">
                  <c:v>1.3214213626957236E-3</c:v>
                </c:pt>
                <c:pt idx="152">
                  <c:v>1.349394138993135E-3</c:v>
                </c:pt>
                <c:pt idx="153">
                  <c:v>1.3684103460485869E-3</c:v>
                </c:pt>
                <c:pt idx="154">
                  <c:v>1.3822637110579448E-3</c:v>
                </c:pt>
                <c:pt idx="155">
                  <c:v>1.3881341837930863E-3</c:v>
                </c:pt>
                <c:pt idx="156">
                  <c:v>1.3860085685669088E-3</c:v>
                </c:pt>
                <c:pt idx="157">
                  <c:v>1.3767986790276944E-3</c:v>
                </c:pt>
                <c:pt idx="158">
                  <c:v>1.3614048338370143E-3</c:v>
                </c:pt>
                <c:pt idx="159">
                  <c:v>1.3378767564950313E-3</c:v>
                </c:pt>
                <c:pt idx="160">
                  <c:v>1.308030225822351E-3</c:v>
                </c:pt>
                <c:pt idx="161">
                  <c:v>1.2717840472723048E-3</c:v>
                </c:pt>
                <c:pt idx="162">
                  <c:v>1.2290458152510589E-3</c:v>
                </c:pt>
                <c:pt idx="163">
                  <c:v>1.1806679452468314E-3</c:v>
                </c:pt>
                <c:pt idx="164">
                  <c:v>1.1255941166907184E-3</c:v>
                </c:pt>
                <c:pt idx="165">
                  <c:v>1.0656277036347249E-3</c:v>
                </c:pt>
                <c:pt idx="166">
                  <c:v>1.0006687161133181E-3</c:v>
                </c:pt>
                <c:pt idx="167">
                  <c:v>9.2964884759244603E-4</c:v>
                </c:pt>
                <c:pt idx="168">
                  <c:v>8.5439368562385701E-4</c:v>
                </c:pt>
                <c:pt idx="169">
                  <c:v>7.7481171686409936E-4</c:v>
                </c:pt>
                <c:pt idx="170">
                  <c:v>6.9179100691212471E-4</c:v>
                </c:pt>
                <c:pt idx="171">
                  <c:v>6.0427872429598851E-4</c:v>
                </c:pt>
                <c:pt idx="172">
                  <c:v>5.1514567611883838E-4</c:v>
                </c:pt>
                <c:pt idx="173">
                  <c:v>4.2237939735943303E-4</c:v>
                </c:pt>
                <c:pt idx="174">
                  <c:v>3.2790750432677544E-4</c:v>
                </c:pt>
                <c:pt idx="175">
                  <c:v>2.336957440524286E-4</c:v>
                </c:pt>
                <c:pt idx="176">
                  <c:v>1.367565732995805E-4</c:v>
                </c:pt>
                <c:pt idx="177">
                  <c:v>3.9777665892631226E-5</c:v>
                </c:pt>
                <c:pt idx="178">
                  <c:v>5.6818056114532804E-5</c:v>
                </c:pt>
                <c:pt idx="179">
                  <c:v>1.5269520664220755E-4</c:v>
                </c:pt>
                <c:pt idx="180">
                  <c:v>2.4730448742198212E-4</c:v>
                </c:pt>
                <c:pt idx="181">
                  <c:v>3.4018513061764578E-4</c:v>
                </c:pt>
                <c:pt idx="182">
                  <c:v>4.3066203610690116E-4</c:v>
                </c:pt>
                <c:pt idx="183">
                  <c:v>5.1825311179348071E-4</c:v>
                </c:pt>
                <c:pt idx="184">
                  <c:v>6.0236646458250572E-4</c:v>
                </c:pt>
                <c:pt idx="185">
                  <c:v>6.8281475940803365E-4</c:v>
                </c:pt>
                <c:pt idx="186">
                  <c:v>7.5879211589951643E-4</c:v>
                </c:pt>
                <c:pt idx="187">
                  <c:v>8.3010746157844231E-4</c:v>
                </c:pt>
                <c:pt idx="188">
                  <c:v>8.9626229643919176E-4</c:v>
                </c:pt>
                <c:pt idx="189">
                  <c:v>9.5686398275420762E-4</c:v>
                </c:pt>
                <c:pt idx="190">
                  <c:v>1.0116282209175435E-3</c:v>
                </c:pt>
                <c:pt idx="191">
                  <c:v>1.0603815439542241E-3</c:v>
                </c:pt>
                <c:pt idx="192">
                  <c:v>1.1027509023738015E-3</c:v>
                </c:pt>
                <c:pt idx="193">
                  <c:v>1.1385802969456412E-3</c:v>
                </c:pt>
                <c:pt idx="194">
                  <c:v>1.1677241544085502E-3</c:v>
                </c:pt>
                <c:pt idx="195">
                  <c:v>1.1899436155890914E-3</c:v>
                </c:pt>
                <c:pt idx="196">
                  <c:v>1.2054279509100775E-3</c:v>
                </c:pt>
                <c:pt idx="197">
                  <c:v>1.2140653042410408E-3</c:v>
                </c:pt>
                <c:pt idx="198">
                  <c:v>1.2158590216521156E-3</c:v>
                </c:pt>
                <c:pt idx="199">
                  <c:v>1.2111356125966521E-3</c:v>
                </c:pt>
                <c:pt idx="200">
                  <c:v>1.1997102704381988E-3</c:v>
                </c:pt>
              </c:numCache>
            </c:numRef>
          </c:yVal>
          <c:smooth val="0"/>
        </c:ser>
        <c:ser>
          <c:idx val="0"/>
          <c:order val="1"/>
          <c:tx>
            <c:v>Euler_Err_x</c:v>
          </c:tx>
          <c:spPr>
            <a:ln w="19050" cap="rnd">
              <a:solidFill>
                <a:schemeClr val="accent1"/>
              </a:solidFill>
              <a:round/>
            </a:ln>
            <a:effectLst/>
          </c:spPr>
          <c:marker>
            <c:symbol val="none"/>
          </c:marker>
          <c:xVal>
            <c:numRef>
              <c:f>Euler!$A$212:$A$412</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Euler!$B$212:$B$412</c:f>
              <c:numCache>
                <c:formatCode>General</c:formatCode>
                <c:ptCount val="201"/>
                <c:pt idx="0" formatCode="0.00E+00">
                  <c:v>0</c:v>
                </c:pt>
                <c:pt idx="1">
                  <c:v>0.21169938471607397</c:v>
                </c:pt>
                <c:pt idx="2">
                  <c:v>0.10309191519166346</c:v>
                </c:pt>
                <c:pt idx="3">
                  <c:v>6.5403640858235204E-2</c:v>
                </c:pt>
                <c:pt idx="4">
                  <c:v>4.6492056806134864E-2</c:v>
                </c:pt>
                <c:pt idx="5">
                  <c:v>3.5239159121858835E-2</c:v>
                </c:pt>
                <c:pt idx="6">
                  <c:v>2.7844056004938389E-2</c:v>
                </c:pt>
                <c:pt idx="7">
                  <c:v>2.2655436694208941E-2</c:v>
                </c:pt>
                <c:pt idx="8">
                  <c:v>1.884092181568163E-2</c:v>
                </c:pt>
                <c:pt idx="9">
                  <c:v>1.5936326590834958E-2</c:v>
                </c:pt>
                <c:pt idx="10">
                  <c:v>1.3662200015471049E-2</c:v>
                </c:pt>
                <c:pt idx="11">
                  <c:v>1.1841389347566643E-2</c:v>
                </c:pt>
                <c:pt idx="12">
                  <c:v>1.0354824124612527E-2</c:v>
                </c:pt>
                <c:pt idx="13">
                  <c:v>9.1232186573660615E-3</c:v>
                </c:pt>
                <c:pt idx="14">
                  <c:v>8.0868842465308122E-3</c:v>
                </c:pt>
                <c:pt idx="15">
                  <c:v>7.2042228093602981E-3</c:v>
                </c:pt>
                <c:pt idx="16">
                  <c:v>6.4443793638687998E-3</c:v>
                </c:pt>
                <c:pt idx="17">
                  <c:v>5.7832512277147079E-3</c:v>
                </c:pt>
                <c:pt idx="18">
                  <c:v>5.202965130316691E-3</c:v>
                </c:pt>
                <c:pt idx="19">
                  <c:v>4.6892279920795546E-3</c:v>
                </c:pt>
                <c:pt idx="20">
                  <c:v>4.2305807550532841E-3</c:v>
                </c:pt>
                <c:pt idx="21">
                  <c:v>3.8184018413464347E-3</c:v>
                </c:pt>
                <c:pt idx="22">
                  <c:v>3.4455068932418764E-3</c:v>
                </c:pt>
                <c:pt idx="23">
                  <c:v>3.1059064732640944E-3</c:v>
                </c:pt>
                <c:pt idx="24">
                  <c:v>2.7941878671449236E-3</c:v>
                </c:pt>
                <c:pt idx="25">
                  <c:v>2.50647805811042E-3</c:v>
                </c:pt>
                <c:pt idx="26">
                  <c:v>2.2411651174656178E-3</c:v>
                </c:pt>
                <c:pt idx="27">
                  <c:v>1.9939740783370052E-3</c:v>
                </c:pt>
                <c:pt idx="28">
                  <c:v>1.762899727658965E-3</c:v>
                </c:pt>
                <c:pt idx="29">
                  <c:v>1.5461255282320891E-3</c:v>
                </c:pt>
                <c:pt idx="30">
                  <c:v>1.3423872157048635E-3</c:v>
                </c:pt>
                <c:pt idx="31">
                  <c:v>1.1504584854283308E-3</c:v>
                </c:pt>
                <c:pt idx="32">
                  <c:v>9.6916873889196602E-4</c:v>
                </c:pt>
                <c:pt idx="33">
                  <c:v>7.9741467278501941E-4</c:v>
                </c:pt>
                <c:pt idx="34">
                  <c:v>6.3471128879373734E-4</c:v>
                </c:pt>
                <c:pt idx="35">
                  <c:v>4.8049290991221519E-4</c:v>
                </c:pt>
                <c:pt idx="36">
                  <c:v>3.346300146595741E-4</c:v>
                </c:pt>
                <c:pt idx="37">
                  <c:v>1.959585790306556E-4</c:v>
                </c:pt>
                <c:pt idx="38">
                  <c:v>6.4708125120120785E-5</c:v>
                </c:pt>
                <c:pt idx="39">
                  <c:v>5.9670324450735866E-5</c:v>
                </c:pt>
                <c:pt idx="40">
                  <c:v>1.7715507830692951E-4</c:v>
                </c:pt>
                <c:pt idx="41">
                  <c:v>2.8818474792967748E-4</c:v>
                </c:pt>
                <c:pt idx="42">
                  <c:v>3.9285448168712415E-4</c:v>
                </c:pt>
                <c:pt idx="43">
                  <c:v>4.9147353589012197E-4</c:v>
                </c:pt>
                <c:pt idx="44">
                  <c:v>5.8404175867480287E-4</c:v>
                </c:pt>
                <c:pt idx="45">
                  <c:v>6.7075207983813853E-4</c:v>
                </c:pt>
                <c:pt idx="46">
                  <c:v>7.5151322555917625E-4</c:v>
                </c:pt>
                <c:pt idx="47">
                  <c:v>8.2668328025829144E-4</c:v>
                </c:pt>
                <c:pt idx="48">
                  <c:v>8.9631573286716036E-4</c:v>
                </c:pt>
                <c:pt idx="49">
                  <c:v>9.6071825481642702E-4</c:v>
                </c:pt>
                <c:pt idx="50">
                  <c:v>1.0196579850486305E-3</c:v>
                </c:pt>
                <c:pt idx="51">
                  <c:v>1.0734036247764516E-3</c:v>
                </c:pt>
                <c:pt idx="52">
                  <c:v>1.1219418477376778E-3</c:v>
                </c:pt>
                <c:pt idx="53">
                  <c:v>1.1654679437933559E-3</c:v>
                </c:pt>
                <c:pt idx="54">
                  <c:v>1.2040202680282503E-3</c:v>
                </c:pt>
                <c:pt idx="55">
                  <c:v>1.2374943982353644E-3</c:v>
                </c:pt>
                <c:pt idx="56">
                  <c:v>1.2660827376565862E-3</c:v>
                </c:pt>
                <c:pt idx="57">
                  <c:v>1.2898210208092341E-3</c:v>
                </c:pt>
                <c:pt idx="58">
                  <c:v>1.3087044979876133E-3</c:v>
                </c:pt>
                <c:pt idx="59">
                  <c:v>1.3225872569362102E-3</c:v>
                </c:pt>
                <c:pt idx="60">
                  <c:v>1.3311906360933662E-3</c:v>
                </c:pt>
                <c:pt idx="61">
                  <c:v>1.3363788964569857E-3</c:v>
                </c:pt>
                <c:pt idx="62">
                  <c:v>1.3352969671213545E-3</c:v>
                </c:pt>
                <c:pt idx="63">
                  <c:v>1.330100196380294E-3</c:v>
                </c:pt>
                <c:pt idx="64">
                  <c:v>1.3180292833801374E-3</c:v>
                </c:pt>
                <c:pt idx="65">
                  <c:v>1.3020660459488662E-3</c:v>
                </c:pt>
                <c:pt idx="66">
                  <c:v>1.2812903347369168E-3</c:v>
                </c:pt>
                <c:pt idx="67">
                  <c:v>1.2547639328930687E-3</c:v>
                </c:pt>
                <c:pt idx="68">
                  <c:v>1.2233962637422694E-3</c:v>
                </c:pt>
                <c:pt idx="69">
                  <c:v>1.1861800258448972E-3</c:v>
                </c:pt>
                <c:pt idx="70">
                  <c:v>1.1439384724522734E-3</c:v>
                </c:pt>
                <c:pt idx="71">
                  <c:v>1.0955971097015324E-3</c:v>
                </c:pt>
                <c:pt idx="72">
                  <c:v>1.0419082786710197E-3</c:v>
                </c:pt>
                <c:pt idx="73">
                  <c:v>9.8266497254482664E-4</c:v>
                </c:pt>
                <c:pt idx="74">
                  <c:v>9.1856335574373965E-4</c:v>
                </c:pt>
                <c:pt idx="75">
                  <c:v>8.484194570862612E-4</c:v>
                </c:pt>
                <c:pt idx="76">
                  <c:v>7.7288947305808068E-4</c:v>
                </c:pt>
                <c:pt idx="77">
                  <c:v>6.9168528413692941E-4</c:v>
                </c:pt>
                <c:pt idx="78">
                  <c:v>6.0545056874510331E-4</c:v>
                </c:pt>
                <c:pt idx="79">
                  <c:v>5.1388635117849836E-4</c:v>
                </c:pt>
                <c:pt idx="80">
                  <c:v>4.1668782035866111E-4</c:v>
                </c:pt>
                <c:pt idx="81">
                  <c:v>3.1547749979736716E-4</c:v>
                </c:pt>
                <c:pt idx="82">
                  <c:v>2.0999008380159239E-4</c:v>
                </c:pt>
                <c:pt idx="83">
                  <c:v>9.9970106977861025E-5</c:v>
                </c:pt>
                <c:pt idx="84">
                  <c:v>1.3838778233537777E-5</c:v>
                </c:pt>
                <c:pt idx="85">
                  <c:v>1.3064373453580209E-4</c:v>
                </c:pt>
                <c:pt idx="86">
                  <c:v>2.5060252798576529E-4</c:v>
                </c:pt>
                <c:pt idx="87">
                  <c:v>3.7263028523182312E-4</c:v>
                </c:pt>
                <c:pt idx="88">
                  <c:v>4.9649250251193545E-4</c:v>
                </c:pt>
                <c:pt idx="89">
                  <c:v>6.2149914872627855E-4</c:v>
                </c:pt>
                <c:pt idx="90">
                  <c:v>7.4679647522094743E-4</c:v>
                </c:pt>
                <c:pt idx="91">
                  <c:v>8.7199372747187869E-4</c:v>
                </c:pt>
                <c:pt idx="92">
                  <c:v>9.9612281465423936E-4</c:v>
                </c:pt>
                <c:pt idx="93">
                  <c:v>1.1184743918947364E-3</c:v>
                </c:pt>
                <c:pt idx="94">
                  <c:v>1.2381812194566077E-3</c:v>
                </c:pt>
                <c:pt idx="95">
                  <c:v>1.3544355190147994E-3</c:v>
                </c:pt>
                <c:pt idx="96">
                  <c:v>1.4663886711758071E-3</c:v>
                </c:pt>
                <c:pt idx="97">
                  <c:v>1.5732681110887229E-3</c:v>
                </c:pt>
                <c:pt idx="98">
                  <c:v>1.6740527543081017E-3</c:v>
                </c:pt>
                <c:pt idx="99">
                  <c:v>1.7682624063007266E-3</c:v>
                </c:pt>
                <c:pt idx="100">
                  <c:v>1.85485052792469E-3</c:v>
                </c:pt>
                <c:pt idx="101">
                  <c:v>1.9329941120418087E-3</c:v>
                </c:pt>
                <c:pt idx="102">
                  <c:v>2.002225845096889E-3</c:v>
                </c:pt>
                <c:pt idx="103">
                  <c:v>2.0619892744677647E-3</c:v>
                </c:pt>
                <c:pt idx="104">
                  <c:v>2.1114132275029973E-3</c:v>
                </c:pt>
                <c:pt idx="105">
                  <c:v>2.1503587518286278E-3</c:v>
                </c:pt>
                <c:pt idx="106">
                  <c:v>2.1785046587274115E-3</c:v>
                </c:pt>
                <c:pt idx="107">
                  <c:v>2.1952323185304478E-3</c:v>
                </c:pt>
                <c:pt idx="108">
                  <c:v>2.2006783319615288E-3</c:v>
                </c:pt>
                <c:pt idx="109">
                  <c:v>2.1948058679000502E-3</c:v>
                </c:pt>
                <c:pt idx="110">
                  <c:v>2.1775192769512386E-3</c:v>
                </c:pt>
                <c:pt idx="111">
                  <c:v>2.1490145395195791E-3</c:v>
                </c:pt>
                <c:pt idx="112">
                  <c:v>2.1097742574192322E-3</c:v>
                </c:pt>
                <c:pt idx="113">
                  <c:v>2.0599795897906447E-3</c:v>
                </c:pt>
                <c:pt idx="114">
                  <c:v>2.0002029073728248E-3</c:v>
                </c:pt>
                <c:pt idx="115">
                  <c:v>1.93081970602799E-3</c:v>
                </c:pt>
                <c:pt idx="116">
                  <c:v>1.852463997949957E-3</c:v>
                </c:pt>
                <c:pt idx="117">
                  <c:v>1.7661306504018904E-3</c:v>
                </c:pt>
                <c:pt idx="118">
                  <c:v>1.672247846986644E-3</c:v>
                </c:pt>
                <c:pt idx="119">
                  <c:v>1.5718151782606314E-3</c:v>
                </c:pt>
                <c:pt idx="120">
                  <c:v>1.4653684367783883E-3</c:v>
                </c:pt>
                <c:pt idx="121">
                  <c:v>1.3538798817742158E-3</c:v>
                </c:pt>
                <c:pt idx="122">
                  <c:v>1.238183011107958E-3</c:v>
                </c:pt>
                <c:pt idx="123">
                  <c:v>1.1189714764217966E-3</c:v>
                </c:pt>
                <c:pt idx="124">
                  <c:v>9.9723574784373352E-4</c:v>
                </c:pt>
                <c:pt idx="125">
                  <c:v>8.7370613633587361E-4</c:v>
                </c:pt>
                <c:pt idx="126">
                  <c:v>7.4907351858609545E-4</c:v>
                </c:pt>
                <c:pt idx="127">
                  <c:v>6.2420276997594815E-4</c:v>
                </c:pt>
                <c:pt idx="128">
                  <c:v>4.9970016928676674E-4</c:v>
                </c:pt>
                <c:pt idx="129">
                  <c:v>3.7634327645474019E-4</c:v>
                </c:pt>
                <c:pt idx="130">
                  <c:v>2.5455234368412945E-4</c:v>
                </c:pt>
                <c:pt idx="131">
                  <c:v>1.3513013197643281E-4</c:v>
                </c:pt>
                <c:pt idx="132">
                  <c:v>1.8322683873863929E-5</c:v>
                </c:pt>
                <c:pt idx="133">
                  <c:v>9.5034459699472158E-5</c:v>
                </c:pt>
                <c:pt idx="134">
                  <c:v>2.046513175810715E-4</c:v>
                </c:pt>
                <c:pt idx="135">
                  <c:v>3.1025783544628521E-4</c:v>
                </c:pt>
                <c:pt idx="136">
                  <c:v>4.1120022117520323E-4</c:v>
                </c:pt>
                <c:pt idx="137">
                  <c:v>5.072461605941449E-4</c:v>
                </c:pt>
                <c:pt idx="138">
                  <c:v>5.99063444377438E-4</c:v>
                </c:pt>
                <c:pt idx="139">
                  <c:v>6.84060409610685E-4</c:v>
                </c:pt>
                <c:pt idx="140">
                  <c:v>7.6341921881016345E-4</c:v>
                </c:pt>
                <c:pt idx="141">
                  <c:v>8.373173170058084E-4</c:v>
                </c:pt>
                <c:pt idx="142">
                  <c:v>9.0592334494778159E-4</c:v>
                </c:pt>
                <c:pt idx="143">
                  <c:v>9.6843200740048048E-4</c:v>
                </c:pt>
                <c:pt idx="144">
                  <c:v>1.0240404779110813E-3</c:v>
                </c:pt>
                <c:pt idx="145">
                  <c:v>1.0738601591187128E-3</c:v>
                </c:pt>
                <c:pt idx="146">
                  <c:v>1.1161118513732019E-3</c:v>
                </c:pt>
                <c:pt idx="147">
                  <c:v>1.1528248485552441E-3</c:v>
                </c:pt>
                <c:pt idx="148">
                  <c:v>1.1831481030286086E-3</c:v>
                </c:pt>
                <c:pt idx="149">
                  <c:v>1.2062178401036827E-3</c:v>
                </c:pt>
                <c:pt idx="150">
                  <c:v>1.2239983000025367E-3</c:v>
                </c:pt>
                <c:pt idx="151">
                  <c:v>1.2337038846582007E-3</c:v>
                </c:pt>
                <c:pt idx="152">
                  <c:v>1.238201046534135E-3</c:v>
                </c:pt>
                <c:pt idx="153">
                  <c:v>1.2356189772992493E-3</c:v>
                </c:pt>
                <c:pt idx="154">
                  <c:v>1.2278418795775188E-3</c:v>
                </c:pt>
                <c:pt idx="155">
                  <c:v>1.2129693546305725E-3</c:v>
                </c:pt>
                <c:pt idx="156">
                  <c:v>1.1928530576517278E-3</c:v>
                </c:pt>
                <c:pt idx="157">
                  <c:v>1.1655638132042679E-3</c:v>
                </c:pt>
                <c:pt idx="158">
                  <c:v>1.1338746223565027E-3</c:v>
                </c:pt>
                <c:pt idx="159">
                  <c:v>1.0958297956026024E-3</c:v>
                </c:pt>
                <c:pt idx="160">
                  <c:v>1.0522965828303125E-3</c:v>
                </c:pt>
                <c:pt idx="161">
                  <c:v>1.0041399418016467E-3</c:v>
                </c:pt>
                <c:pt idx="162">
                  <c:v>9.5127385081351966E-4</c:v>
                </c:pt>
                <c:pt idx="163">
                  <c:v>8.9360732204860733E-4</c:v>
                </c:pt>
                <c:pt idx="164">
                  <c:v>8.3200244819104144E-4</c:v>
                </c:pt>
                <c:pt idx="165">
                  <c:v>7.663695186355305E-4</c:v>
                </c:pt>
                <c:pt idx="166">
                  <c:v>6.966193754481784E-4</c:v>
                </c:pt>
                <c:pt idx="167">
                  <c:v>6.2362736816693549E-4</c:v>
                </c:pt>
                <c:pt idx="168">
                  <c:v>5.4828438329153372E-4</c:v>
                </c:pt>
                <c:pt idx="169">
                  <c:v>4.6955339930413858E-4</c:v>
                </c:pt>
                <c:pt idx="170">
                  <c:v>3.8833966255441684E-4</c:v>
                </c:pt>
                <c:pt idx="171">
                  <c:v>3.0654658136902696E-4</c:v>
                </c:pt>
                <c:pt idx="172">
                  <c:v>2.2218115038720421E-4</c:v>
                </c:pt>
                <c:pt idx="173">
                  <c:v>1.381614851175695E-4</c:v>
                </c:pt>
                <c:pt idx="174">
                  <c:v>5.2504826976861973E-5</c:v>
                </c:pt>
                <c:pt idx="175">
                  <c:v>3.1822399190151761E-5</c:v>
                </c:pt>
                <c:pt idx="176">
                  <c:v>1.1579388688113454E-4</c:v>
                </c:pt>
                <c:pt idx="177">
                  <c:v>1.9979009015098052E-4</c:v>
                </c:pt>
                <c:pt idx="178">
                  <c:v>2.8187789608672537E-4</c:v>
                </c:pt>
                <c:pt idx="179">
                  <c:v>3.6200773709543348E-4</c:v>
                </c:pt>
                <c:pt idx="180">
                  <c:v>4.3992247885385303E-4</c:v>
                </c:pt>
                <c:pt idx="181">
                  <c:v>5.1505329363827062E-4</c:v>
                </c:pt>
                <c:pt idx="182">
                  <c:v>5.8692355121979815E-4</c:v>
                </c:pt>
                <c:pt idx="183">
                  <c:v>6.5515208924299872E-4</c:v>
                </c:pt>
                <c:pt idx="184">
                  <c:v>7.1945625225121248E-4</c:v>
                </c:pt>
                <c:pt idx="185">
                  <c:v>7.7944918786991416E-4</c:v>
                </c:pt>
                <c:pt idx="186">
                  <c:v>8.3464041106481315E-4</c:v>
                </c:pt>
                <c:pt idx="187">
                  <c:v>8.8495218748343258E-4</c:v>
                </c:pt>
                <c:pt idx="188">
                  <c:v>9.3000150067009757E-4</c:v>
                </c:pt>
                <c:pt idx="189">
                  <c:v>9.6951295944682761E-4</c:v>
                </c:pt>
                <c:pt idx="190">
                  <c:v>1.0034247073214546E-3</c:v>
                </c:pt>
                <c:pt idx="191">
                  <c:v>1.031579260401083E-3</c:v>
                </c:pt>
                <c:pt idx="192">
                  <c:v>1.0537235590644854E-3</c:v>
                </c:pt>
                <c:pt idx="193">
                  <c:v>1.0699258532007557E-3</c:v>
                </c:pt>
                <c:pt idx="194">
                  <c:v>1.0800562367280781E-3</c:v>
                </c:pt>
                <c:pt idx="195">
                  <c:v>1.0842032925493614E-3</c:v>
                </c:pt>
                <c:pt idx="196">
                  <c:v>1.0823612454183493E-3</c:v>
                </c:pt>
                <c:pt idx="197">
                  <c:v>1.0745343493300187E-3</c:v>
                </c:pt>
                <c:pt idx="198">
                  <c:v>1.0610488829954027E-3</c:v>
                </c:pt>
                <c:pt idx="199">
                  <c:v>1.0421350995519368E-3</c:v>
                </c:pt>
                <c:pt idx="200">
                  <c:v>1.0177182932858647E-3</c:v>
                </c:pt>
              </c:numCache>
            </c:numRef>
          </c:yVal>
          <c:smooth val="0"/>
        </c:ser>
        <c:dLbls>
          <c:showLegendKey val="0"/>
          <c:showVal val="0"/>
          <c:showCatName val="0"/>
          <c:showSerName val="0"/>
          <c:showPercent val="0"/>
          <c:showBubbleSize val="0"/>
        </c:dLbls>
        <c:axId val="299239744"/>
        <c:axId val="299232672"/>
      </c:scatterChart>
      <c:valAx>
        <c:axId val="299239744"/>
        <c:scaling>
          <c:orientation val="minMax"/>
        </c:scaling>
        <c:delete val="0"/>
        <c:axPos val="b"/>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99232672"/>
        <c:crosses val="autoZero"/>
        <c:crossBetween val="midCat"/>
      </c:valAx>
      <c:valAx>
        <c:axId val="299232672"/>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9923974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2"/>
          <c:order val="0"/>
          <c:tx>
            <c:v>MrF_Err_y</c:v>
          </c:tx>
          <c:spPr>
            <a:ln w="19050" cap="rnd">
              <a:solidFill>
                <a:schemeClr val="accent3"/>
              </a:solidFill>
              <a:round/>
            </a:ln>
            <a:effectLst/>
          </c:spPr>
          <c:marker>
            <c:symbol val="none"/>
          </c:marker>
          <c:xVal>
            <c:numRef>
              <c:f>TimeSeries!$A$6:$A$206</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TimeSeries!$AE$212:$AE$412</c:f>
              <c:numCache>
                <c:formatCode>General</c:formatCode>
                <c:ptCount val="201"/>
                <c:pt idx="0" formatCode="0.00E+00">
                  <c:v>0</c:v>
                </c:pt>
                <c:pt idx="1">
                  <c:v>0.21565625131958935</c:v>
                </c:pt>
                <c:pt idx="2">
                  <c:v>0.10779114911627032</c:v>
                </c:pt>
                <c:pt idx="3">
                  <c:v>7.0204056669302434E-2</c:v>
                </c:pt>
                <c:pt idx="4">
                  <c:v>5.1227370913927206E-2</c:v>
                </c:pt>
                <c:pt idx="5">
                  <c:v>3.9848676930733525E-2</c:v>
                </c:pt>
                <c:pt idx="6">
                  <c:v>3.2303961911604326E-2</c:v>
                </c:pt>
                <c:pt idx="7">
                  <c:v>2.6958290749694767E-2</c:v>
                </c:pt>
                <c:pt idx="8">
                  <c:v>2.2985683276041054E-2</c:v>
                </c:pt>
                <c:pt idx="9">
                  <c:v>1.9925941870635351E-2</c:v>
                </c:pt>
                <c:pt idx="10">
                  <c:v>1.750212945760872E-2</c:v>
                </c:pt>
                <c:pt idx="11">
                  <c:v>1.5537644824419232E-2</c:v>
                </c:pt>
                <c:pt idx="12">
                  <c:v>1.3915207429213193E-2</c:v>
                </c:pt>
                <c:pt idx="13">
                  <c:v>1.2552738775125272E-2</c:v>
                </c:pt>
                <c:pt idx="14">
                  <c:v>1.1393677981502441E-2</c:v>
                </c:pt>
                <c:pt idx="15">
                  <c:v>1.0394770881323552E-2</c:v>
                </c:pt>
                <c:pt idx="16">
                  <c:v>9.5248649916918199E-3</c:v>
                </c:pt>
                <c:pt idx="17">
                  <c:v>8.7599252578740849E-3</c:v>
                </c:pt>
                <c:pt idx="18">
                  <c:v>8.0810260034238773E-3</c:v>
                </c:pt>
                <c:pt idx="19">
                  <c:v>7.4740061370089806E-3</c:v>
                </c:pt>
                <c:pt idx="20">
                  <c:v>6.9268704251186468E-3</c:v>
                </c:pt>
                <c:pt idx="21">
                  <c:v>6.4304171327493418E-3</c:v>
                </c:pt>
                <c:pt idx="22">
                  <c:v>5.9767866122917108E-3</c:v>
                </c:pt>
                <c:pt idx="23">
                  <c:v>5.5593887819619849E-3</c:v>
                </c:pt>
                <c:pt idx="24">
                  <c:v>5.1746155841613265E-3</c:v>
                </c:pt>
                <c:pt idx="25">
                  <c:v>4.8161647864602992E-3</c:v>
                </c:pt>
                <c:pt idx="26">
                  <c:v>4.4815064347786659E-3</c:v>
                </c:pt>
                <c:pt idx="27">
                  <c:v>4.1672520994520176E-3</c:v>
                </c:pt>
                <c:pt idx="28">
                  <c:v>3.8715284820557863E-3</c:v>
                </c:pt>
                <c:pt idx="29">
                  <c:v>3.5904516651521202E-3</c:v>
                </c:pt>
                <c:pt idx="30">
                  <c:v>3.3244781489108533E-3</c:v>
                </c:pt>
                <c:pt idx="31">
                  <c:v>3.0710536621903982E-3</c:v>
                </c:pt>
                <c:pt idx="32">
                  <c:v>2.8287200329289277E-3</c:v>
                </c:pt>
                <c:pt idx="33">
                  <c:v>2.5967670356792523E-3</c:v>
                </c:pt>
                <c:pt idx="34">
                  <c:v>2.3747102531706723E-3</c:v>
                </c:pt>
                <c:pt idx="35">
                  <c:v>2.1614365320647287E-3</c:v>
                </c:pt>
                <c:pt idx="36">
                  <c:v>1.9566421090625456E-3</c:v>
                </c:pt>
                <c:pt idx="37">
                  <c:v>1.759445867930696E-3</c:v>
                </c:pt>
                <c:pt idx="38">
                  <c:v>1.5700800003469843E-3</c:v>
                </c:pt>
                <c:pt idx="39">
                  <c:v>1.3875424746942172E-3</c:v>
                </c:pt>
                <c:pt idx="40">
                  <c:v>1.2122527894390903E-3</c:v>
                </c:pt>
                <c:pt idx="41">
                  <c:v>1.0438620252245293E-3</c:v>
                </c:pt>
                <c:pt idx="42">
                  <c:v>8.8179574308861104E-4</c:v>
                </c:pt>
                <c:pt idx="43">
                  <c:v>7.2631269874410653E-4</c:v>
                </c:pt>
                <c:pt idx="44">
                  <c:v>5.7689736679488097E-4</c:v>
                </c:pt>
                <c:pt idx="45">
                  <c:v>4.3395488361403064E-4</c:v>
                </c:pt>
                <c:pt idx="46">
                  <c:v>2.9673460378614824E-4</c:v>
                </c:pt>
                <c:pt idx="47">
                  <c:v>1.656697184303142E-4</c:v>
                </c:pt>
                <c:pt idx="48">
                  <c:v>4.0407645343560933E-5</c:v>
                </c:pt>
                <c:pt idx="49">
                  <c:v>7.8996764669834302E-5</c:v>
                </c:pt>
                <c:pt idx="50">
                  <c:v>1.9290074527410721E-4</c:v>
                </c:pt>
                <c:pt idx="51">
                  <c:v>3.0126443722781155E-4</c:v>
                </c:pt>
                <c:pt idx="52">
                  <c:v>4.0406059378730468E-4</c:v>
                </c:pt>
                <c:pt idx="53">
                  <c:v>5.0126491705387291E-4</c:v>
                </c:pt>
                <c:pt idx="54">
                  <c:v>5.9330245860133299E-4</c:v>
                </c:pt>
                <c:pt idx="55">
                  <c:v>6.7987961107474439E-4</c:v>
                </c:pt>
                <c:pt idx="56">
                  <c:v>7.6125394313809771E-4</c:v>
                </c:pt>
                <c:pt idx="57">
                  <c:v>8.3742606308600414E-4</c:v>
                </c:pt>
                <c:pt idx="58">
                  <c:v>9.0826559281510712E-4</c:v>
                </c:pt>
                <c:pt idx="59">
                  <c:v>9.740314408766145E-4</c:v>
                </c:pt>
                <c:pt idx="60">
                  <c:v>1.0343255350317541E-3</c:v>
                </c:pt>
                <c:pt idx="61">
                  <c:v>1.0896341202027047E-3</c:v>
                </c:pt>
                <c:pt idx="62">
                  <c:v>1.1399848198912509E-3</c:v>
                </c:pt>
                <c:pt idx="63">
                  <c:v>1.1837084339226948E-3</c:v>
                </c:pt>
                <c:pt idx="64">
                  <c:v>1.2231172043147285E-3</c:v>
                </c:pt>
                <c:pt idx="65">
                  <c:v>1.2565647145160984E-3</c:v>
                </c:pt>
                <c:pt idx="66">
                  <c:v>1.2833658522241095E-3</c:v>
                </c:pt>
                <c:pt idx="67">
                  <c:v>1.3046892454579109E-3</c:v>
                </c:pt>
                <c:pt idx="68">
                  <c:v>1.3216272242078358E-3</c:v>
                </c:pt>
                <c:pt idx="69">
                  <c:v>1.3305352227430606E-3</c:v>
                </c:pt>
                <c:pt idx="70">
                  <c:v>1.3333668771541051E-3</c:v>
                </c:pt>
                <c:pt idx="71">
                  <c:v>1.3310736397189769E-3</c:v>
                </c:pt>
                <c:pt idx="72">
                  <c:v>1.3199086846275247E-3</c:v>
                </c:pt>
                <c:pt idx="73">
                  <c:v>1.3035276134939519E-3</c:v>
                </c:pt>
                <c:pt idx="74">
                  <c:v>1.2799627647196892E-3</c:v>
                </c:pt>
                <c:pt idx="75">
                  <c:v>1.2490613383332903E-3</c:v>
                </c:pt>
                <c:pt idx="76">
                  <c:v>1.2106356304849358E-3</c:v>
                </c:pt>
                <c:pt idx="77">
                  <c:v>1.1653982826105368E-3</c:v>
                </c:pt>
                <c:pt idx="78">
                  <c:v>1.1131014874997372E-3</c:v>
                </c:pt>
                <c:pt idx="79">
                  <c:v>1.0534700031289881E-3</c:v>
                </c:pt>
                <c:pt idx="80">
                  <c:v>9.8525080498695189E-4</c:v>
                </c:pt>
                <c:pt idx="81">
                  <c:v>9.1098636112314215E-4</c:v>
                </c:pt>
                <c:pt idx="82">
                  <c:v>8.2940942762051856E-4</c:v>
                </c:pt>
                <c:pt idx="83">
                  <c:v>7.4019028733979687E-4</c:v>
                </c:pt>
                <c:pt idx="84">
                  <c:v>6.4495798938019001E-4</c:v>
                </c:pt>
                <c:pt idx="85">
                  <c:v>5.4342177547488308E-4</c:v>
                </c:pt>
                <c:pt idx="86">
                  <c:v>4.3429860774867117E-4</c:v>
                </c:pt>
                <c:pt idx="87">
                  <c:v>3.2051146458019462E-4</c:v>
                </c:pt>
                <c:pt idx="88">
                  <c:v>2.0124986329231E-4</c:v>
                </c:pt>
                <c:pt idx="89">
                  <c:v>7.7138434871468594E-5</c:v>
                </c:pt>
                <c:pt idx="90">
                  <c:v>5.1040015372082621E-5</c:v>
                </c:pt>
                <c:pt idx="91">
                  <c:v>1.8275344553981581E-4</c:v>
                </c:pt>
                <c:pt idx="92">
                  <c:v>3.1741532392602444E-4</c:v>
                </c:pt>
                <c:pt idx="93">
                  <c:v>4.5406340457528424E-4</c:v>
                </c:pt>
                <c:pt idx="94">
                  <c:v>5.9198876230543199E-4</c:v>
                </c:pt>
                <c:pt idx="95">
                  <c:v>7.3010082690261183E-4</c:v>
                </c:pt>
                <c:pt idx="96">
                  <c:v>8.676798115171213E-4</c:v>
                </c:pt>
                <c:pt idx="97">
                  <c:v>1.0038480843232655E-3</c:v>
                </c:pt>
                <c:pt idx="98">
                  <c:v>1.1373485637855268E-3</c:v>
                </c:pt>
                <c:pt idx="99">
                  <c:v>1.2673206634031453E-3</c:v>
                </c:pt>
                <c:pt idx="100">
                  <c:v>1.3928735426436357E-3</c:v>
                </c:pt>
                <c:pt idx="101">
                  <c:v>1.5128692299095673E-3</c:v>
                </c:pt>
                <c:pt idx="102">
                  <c:v>1.6263787509562409E-3</c:v>
                </c:pt>
                <c:pt idx="103">
                  <c:v>1.732470564973025E-3</c:v>
                </c:pt>
                <c:pt idx="104">
                  <c:v>1.8303357811650448E-3</c:v>
                </c:pt>
                <c:pt idx="105">
                  <c:v>1.9190685451062354E-3</c:v>
                </c:pt>
                <c:pt idx="106">
                  <c:v>1.9980215001297727E-3</c:v>
                </c:pt>
                <c:pt idx="107">
                  <c:v>2.0664692073977353E-3</c:v>
                </c:pt>
                <c:pt idx="108">
                  <c:v>2.1238469406576711E-3</c:v>
                </c:pt>
                <c:pt idx="109">
                  <c:v>2.1698728646857993E-3</c:v>
                </c:pt>
                <c:pt idx="110">
                  <c:v>2.2039741147904359E-3</c:v>
                </c:pt>
                <c:pt idx="111">
                  <c:v>2.2259835988210287E-3</c:v>
                </c:pt>
                <c:pt idx="112">
                  <c:v>2.2357943166497665E-3</c:v>
                </c:pt>
                <c:pt idx="113">
                  <c:v>2.2335884927259112E-3</c:v>
                </c:pt>
                <c:pt idx="114">
                  <c:v>2.2191420016886322E-3</c:v>
                </c:pt>
                <c:pt idx="115">
                  <c:v>2.1929736370925384E-3</c:v>
                </c:pt>
                <c:pt idx="116">
                  <c:v>2.1554149162267932E-3</c:v>
                </c:pt>
                <c:pt idx="117">
                  <c:v>2.1067206028475742E-3</c:v>
                </c:pt>
                <c:pt idx="118">
                  <c:v>2.0476315950961098E-3</c:v>
                </c:pt>
                <c:pt idx="119">
                  <c:v>1.9784534302934417E-3</c:v>
                </c:pt>
                <c:pt idx="120">
                  <c:v>1.9001829498299112E-3</c:v>
                </c:pt>
                <c:pt idx="121">
                  <c:v>1.8132541192172572E-3</c:v>
                </c:pt>
                <c:pt idx="122">
                  <c:v>1.7186561347956797E-3</c:v>
                </c:pt>
                <c:pt idx="123">
                  <c:v>1.6170285468452875E-3</c:v>
                </c:pt>
                <c:pt idx="124">
                  <c:v>1.5092121636989522E-3</c:v>
                </c:pt>
                <c:pt idx="125">
                  <c:v>1.3962374435251286E-3</c:v>
                </c:pt>
                <c:pt idx="126">
                  <c:v>1.2785577713128006E-3</c:v>
                </c:pt>
                <c:pt idx="127">
                  <c:v>1.1573496948795792E-3</c:v>
                </c:pt>
                <c:pt idx="128">
                  <c:v>1.0332093914027435E-3</c:v>
                </c:pt>
                <c:pt idx="129">
                  <c:v>9.0701436745762524E-4</c:v>
                </c:pt>
                <c:pt idx="130">
                  <c:v>7.7949289941310531E-4</c:v>
                </c:pt>
                <c:pt idx="131">
                  <c:v>6.5143655320751271E-4</c:v>
                </c:pt>
                <c:pt idx="132">
                  <c:v>5.2338849116887755E-4</c:v>
                </c:pt>
                <c:pt idx="133">
                  <c:v>3.9636946469629467E-4</c:v>
                </c:pt>
                <c:pt idx="134">
                  <c:v>2.7054050003487835E-4</c:v>
                </c:pt>
                <c:pt idx="135">
                  <c:v>1.4685028376064765E-4</c:v>
                </c:pt>
                <c:pt idx="136">
                  <c:v>2.5505424120122374E-5</c:v>
                </c:pt>
                <c:pt idx="137">
                  <c:v>9.2806035386163691E-5</c:v>
                </c:pt>
                <c:pt idx="138">
                  <c:v>2.0732358151973512E-4</c:v>
                </c:pt>
                <c:pt idx="139">
                  <c:v>3.1760748843487905E-4</c:v>
                </c:pt>
                <c:pt idx="140">
                  <c:v>4.2382026881191792E-4</c:v>
                </c:pt>
                <c:pt idx="141">
                  <c:v>5.2514702652571067E-4</c:v>
                </c:pt>
                <c:pt idx="142">
                  <c:v>6.2273215231182426E-4</c:v>
                </c:pt>
                <c:pt idx="143">
                  <c:v>7.1285833947531659E-4</c:v>
                </c:pt>
                <c:pt idx="144">
                  <c:v>7.9861201424589795E-4</c:v>
                </c:pt>
                <c:pt idx="145">
                  <c:v>8.7822014051522172E-4</c:v>
                </c:pt>
                <c:pt idx="146">
                  <c:v>9.5184250880799384E-4</c:v>
                </c:pt>
                <c:pt idx="147">
                  <c:v>1.0186679485859487E-3</c:v>
                </c:pt>
                <c:pt idx="148">
                  <c:v>1.0797862118434815E-3</c:v>
                </c:pt>
                <c:pt idx="149">
                  <c:v>1.134362644821143E-3</c:v>
                </c:pt>
                <c:pt idx="150">
                  <c:v>1.1815514993481077E-3</c:v>
                </c:pt>
                <c:pt idx="151">
                  <c:v>1.2223932605637871E-3</c:v>
                </c:pt>
                <c:pt idx="152">
                  <c:v>1.2560107058611335E-3</c:v>
                </c:pt>
                <c:pt idx="153">
                  <c:v>1.2834036734243931E-3</c:v>
                </c:pt>
                <c:pt idx="154">
                  <c:v>1.3027175821563176E-3</c:v>
                </c:pt>
                <c:pt idx="155">
                  <c:v>1.3158627538157825E-3</c:v>
                </c:pt>
                <c:pt idx="156">
                  <c:v>1.3228399986780904E-3</c:v>
                </c:pt>
                <c:pt idx="157">
                  <c:v>1.3217465572233384E-3</c:v>
                </c:pt>
                <c:pt idx="158">
                  <c:v>1.3144419342911446E-3</c:v>
                </c:pt>
                <c:pt idx="159">
                  <c:v>1.2999382695010326E-3</c:v>
                </c:pt>
                <c:pt idx="160">
                  <c:v>1.2800734288046507E-3</c:v>
                </c:pt>
                <c:pt idx="161">
                  <c:v>1.2519353704987133E-3</c:v>
                </c:pt>
                <c:pt idx="162">
                  <c:v>1.2182934373958481E-3</c:v>
                </c:pt>
                <c:pt idx="163">
                  <c:v>1.1790675445441556E-3</c:v>
                </c:pt>
                <c:pt idx="164">
                  <c:v>1.1341706687780883E-3</c:v>
                </c:pt>
                <c:pt idx="165">
                  <c:v>1.0825509848912086E-3</c:v>
                </c:pt>
                <c:pt idx="166">
                  <c:v>1.0269892387298691E-3</c:v>
                </c:pt>
                <c:pt idx="167">
                  <c:v>9.6547161021570205E-4</c:v>
                </c:pt>
                <c:pt idx="168">
                  <c:v>8.9886466329822156E-4</c:v>
                </c:pt>
                <c:pt idx="169">
                  <c:v>8.2901675118637972E-4</c:v>
                </c:pt>
                <c:pt idx="170">
                  <c:v>7.5390760833043795E-4</c:v>
                </c:pt>
                <c:pt idx="171">
                  <c:v>6.7638034860947622E-4</c:v>
                </c:pt>
                <c:pt idx="172">
                  <c:v>5.9539924118477987E-4</c:v>
                </c:pt>
                <c:pt idx="173">
                  <c:v>5.1090421185882124E-4</c:v>
                </c:pt>
                <c:pt idx="174">
                  <c:v>4.2481764949375605E-4</c:v>
                </c:pt>
                <c:pt idx="175">
                  <c:v>3.3711329882219252E-4</c:v>
                </c:pt>
                <c:pt idx="176">
                  <c:v>2.4777105556434456E-4</c:v>
                </c:pt>
                <c:pt idx="177">
                  <c:v>1.5677925480919136E-4</c:v>
                </c:pt>
                <c:pt idx="178">
                  <c:v>6.673846228773611E-5</c:v>
                </c:pt>
                <c:pt idx="179">
                  <c:v>2.3629254384362011E-5</c:v>
                </c:pt>
                <c:pt idx="180">
                  <c:v>1.1339352000423358E-4</c:v>
                </c:pt>
                <c:pt idx="181">
                  <c:v>2.019095890355696E-4</c:v>
                </c:pt>
                <c:pt idx="182">
                  <c:v>2.8872284505294872E-4</c:v>
                </c:pt>
                <c:pt idx="183">
                  <c:v>3.7347139420903526E-4</c:v>
                </c:pt>
                <c:pt idx="184">
                  <c:v>4.5548039091061342E-4</c:v>
                </c:pt>
                <c:pt idx="185">
                  <c:v>5.3437341645799633E-4</c:v>
                </c:pt>
                <c:pt idx="186">
                  <c:v>6.096678064713973E-4</c:v>
                </c:pt>
                <c:pt idx="187">
                  <c:v>6.8108337717389192E-4</c:v>
                </c:pt>
                <c:pt idx="188">
                  <c:v>7.4803118768553771E-4</c:v>
                </c:pt>
                <c:pt idx="189">
                  <c:v>8.102311115323565E-4</c:v>
                </c:pt>
                <c:pt idx="190">
                  <c:v>8.6750989290165141E-4</c:v>
                </c:pt>
                <c:pt idx="191">
                  <c:v>9.1938866091465833E-4</c:v>
                </c:pt>
                <c:pt idx="192">
                  <c:v>9.6560058292745256E-4</c:v>
                </c:pt>
                <c:pt idx="193">
                  <c:v>1.0060932319288828E-3</c:v>
                </c:pt>
                <c:pt idx="194">
                  <c:v>1.0405111707190427E-3</c:v>
                </c:pt>
                <c:pt idx="195">
                  <c:v>1.0688189934663496E-3</c:v>
                </c:pt>
                <c:pt idx="196">
                  <c:v>1.090886559233831E-3</c:v>
                </c:pt>
                <c:pt idx="197">
                  <c:v>1.1068013959526354E-3</c:v>
                </c:pt>
                <c:pt idx="198">
                  <c:v>1.1162447766669039E-3</c:v>
                </c:pt>
                <c:pt idx="199">
                  <c:v>1.1197386625161362E-3</c:v>
                </c:pt>
                <c:pt idx="200">
                  <c:v>1.116878673133234E-3</c:v>
                </c:pt>
              </c:numCache>
            </c:numRef>
          </c:yVal>
          <c:smooth val="0"/>
        </c:ser>
        <c:ser>
          <c:idx val="0"/>
          <c:order val="1"/>
          <c:tx>
            <c:v>Euler_Err_y</c:v>
          </c:tx>
          <c:spPr>
            <a:ln w="19050" cap="rnd">
              <a:solidFill>
                <a:schemeClr val="accent1"/>
              </a:solidFill>
              <a:round/>
            </a:ln>
            <a:effectLst/>
          </c:spPr>
          <c:marker>
            <c:symbol val="none"/>
          </c:marker>
          <c:xVal>
            <c:numRef>
              <c:f>Euler!$A$212:$A$412</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Euler!$C$212:$C$412</c:f>
              <c:numCache>
                <c:formatCode>General</c:formatCode>
                <c:ptCount val="201"/>
                <c:pt idx="0" formatCode="0.00E+00">
                  <c:v>0</c:v>
                </c:pt>
                <c:pt idx="1">
                  <c:v>0.21157493340089636</c:v>
                </c:pt>
                <c:pt idx="2">
                  <c:v>0.10294247213770782</c:v>
                </c:pt>
                <c:pt idx="3">
                  <c:v>6.5245711140332119E-2</c:v>
                </c:pt>
                <c:pt idx="4">
                  <c:v>4.6331406452806444E-2</c:v>
                </c:pt>
                <c:pt idx="5">
                  <c:v>3.5078552341943903E-2</c:v>
                </c:pt>
                <c:pt idx="6">
                  <c:v>2.7685663504250304E-2</c:v>
                </c:pt>
                <c:pt idx="7">
                  <c:v>2.2500377412981821E-2</c:v>
                </c:pt>
                <c:pt idx="8">
                  <c:v>1.8690641967083543E-2</c:v>
                </c:pt>
                <c:pt idx="9">
                  <c:v>1.5791887135962149E-2</c:v>
                </c:pt>
                <c:pt idx="10">
                  <c:v>1.3524570922675498E-2</c:v>
                </c:pt>
                <c:pt idx="11">
                  <c:v>1.1710786455466726E-2</c:v>
                </c:pt>
                <c:pt idx="12">
                  <c:v>1.0233983794118514E-2</c:v>
                </c:pt>
                <c:pt idx="13">
                  <c:v>9.0105230136655681E-3</c:v>
                </c:pt>
                <c:pt idx="14">
                  <c:v>7.9838750551834096E-3</c:v>
                </c:pt>
                <c:pt idx="15">
                  <c:v>7.1112501834163728E-3</c:v>
                </c:pt>
                <c:pt idx="16">
                  <c:v>6.361689565511767E-3</c:v>
                </c:pt>
                <c:pt idx="17">
                  <c:v>5.7113589996801743E-3</c:v>
                </c:pt>
                <c:pt idx="18">
                  <c:v>5.1416058121135826E-3</c:v>
                </c:pt>
                <c:pt idx="19">
                  <c:v>4.6383248748948312E-3</c:v>
                </c:pt>
                <c:pt idx="20">
                  <c:v>4.1902645211552908E-3</c:v>
                </c:pt>
                <c:pt idx="21">
                  <c:v>3.7883878153301262E-3</c:v>
                </c:pt>
                <c:pt idx="22">
                  <c:v>3.4247455300280448E-3</c:v>
                </c:pt>
                <c:pt idx="23">
                  <c:v>3.0948259513462286E-3</c:v>
                </c:pt>
                <c:pt idx="24">
                  <c:v>2.7927631132305128E-3</c:v>
                </c:pt>
                <c:pt idx="25">
                  <c:v>2.514443080791455E-3</c:v>
                </c:pt>
                <c:pt idx="26">
                  <c:v>2.2564547624212609E-3</c:v>
                </c:pt>
                <c:pt idx="27">
                  <c:v>2.0169767787764047E-3</c:v>
                </c:pt>
                <c:pt idx="28">
                  <c:v>1.7933154934344649E-3</c:v>
                </c:pt>
                <c:pt idx="29">
                  <c:v>1.583211338339955E-3</c:v>
                </c:pt>
                <c:pt idx="30">
                  <c:v>1.385910748279251E-3</c:v>
                </c:pt>
                <c:pt idx="31">
                  <c:v>1.1994855682214178E-3</c:v>
                </c:pt>
                <c:pt idx="32">
                  <c:v>1.0232798632649103E-3</c:v>
                </c:pt>
                <c:pt idx="33">
                  <c:v>8.5626743995183946E-4</c:v>
                </c:pt>
                <c:pt idx="34">
                  <c:v>6.9832796461957985E-4</c:v>
                </c:pt>
                <c:pt idx="35">
                  <c:v>5.4785498859707992E-4</c:v>
                </c:pt>
                <c:pt idx="36">
                  <c:v>4.0544142219710246E-4</c:v>
                </c:pt>
                <c:pt idx="37">
                  <c:v>2.6999228297031427E-4</c:v>
                </c:pt>
                <c:pt idx="38">
                  <c:v>1.4161080666110856E-4</c:v>
                </c:pt>
                <c:pt idx="39">
                  <c:v>1.9433367992906663E-5</c:v>
                </c:pt>
                <c:pt idx="40">
                  <c:v>9.5974043665061014E-5</c:v>
                </c:pt>
                <c:pt idx="41">
                  <c:v>2.0517541213095996E-4</c:v>
                </c:pt>
                <c:pt idx="42">
                  <c:v>3.0853252993897761E-4</c:v>
                </c:pt>
                <c:pt idx="43">
                  <c:v>4.0607633935733027E-4</c:v>
                </c:pt>
                <c:pt idx="44">
                  <c:v>4.978899291270115E-4</c:v>
                </c:pt>
                <c:pt idx="45">
                  <c:v>5.8408804685744259E-4</c:v>
                </c:pt>
                <c:pt idx="46">
                  <c:v>6.6509480158977131E-4</c:v>
                </c:pt>
                <c:pt idx="47">
                  <c:v>7.4059145777122996E-4</c:v>
                </c:pt>
                <c:pt idx="48">
                  <c:v>8.1100042550055274E-4</c:v>
                </c:pt>
                <c:pt idx="49">
                  <c:v>8.7630076098917488E-4</c:v>
                </c:pt>
                <c:pt idx="50">
                  <c:v>9.3672906284992109E-4</c:v>
                </c:pt>
                <c:pt idx="51">
                  <c:v>9.9236431813678225E-4</c:v>
                </c:pt>
                <c:pt idx="52">
                  <c:v>1.0432653260302152E-3</c:v>
                </c:pt>
                <c:pt idx="53">
                  <c:v>1.0893521299336949E-3</c:v>
                </c:pt>
                <c:pt idx="54">
                  <c:v>1.1310998660728573E-3</c:v>
                </c:pt>
                <c:pt idx="55">
                  <c:v>1.1681376322069564E-3</c:v>
                </c:pt>
                <c:pt idx="56">
                  <c:v>1.2007519430966315E-3</c:v>
                </c:pt>
                <c:pt idx="57">
                  <c:v>1.2289623692233408E-3</c:v>
                </c:pt>
                <c:pt idx="58">
                  <c:v>1.2527549226261988E-3</c:v>
                </c:pt>
                <c:pt idx="59">
                  <c:v>1.2721854731635174E-3</c:v>
                </c:pt>
                <c:pt idx="60">
                  <c:v>1.2871696522356883E-3</c:v>
                </c:pt>
                <c:pt idx="61">
                  <c:v>1.2979905073230158E-3</c:v>
                </c:pt>
                <c:pt idx="62">
                  <c:v>1.3043867757823323E-3</c:v>
                </c:pt>
                <c:pt idx="63">
                  <c:v>1.3053889883965779E-3</c:v>
                </c:pt>
                <c:pt idx="64">
                  <c:v>1.302152358572955E-3</c:v>
                </c:pt>
                <c:pt idx="65">
                  <c:v>1.2947872153379204E-3</c:v>
                </c:pt>
                <c:pt idx="66">
                  <c:v>1.2824173187044358E-3</c:v>
                </c:pt>
                <c:pt idx="67">
                  <c:v>1.2650960747141555E-3</c:v>
                </c:pt>
                <c:pt idx="68">
                  <c:v>1.2437740946057729E-3</c:v>
                </c:pt>
                <c:pt idx="69">
                  <c:v>1.2165427387721274E-3</c:v>
                </c:pt>
                <c:pt idx="70">
                  <c:v>1.1833514563141885E-3</c:v>
                </c:pt>
                <c:pt idx="71">
                  <c:v>1.1468999285629609E-3</c:v>
                </c:pt>
                <c:pt idx="72">
                  <c:v>1.1042616319278374E-3</c:v>
                </c:pt>
                <c:pt idx="73">
                  <c:v>1.0562106768395368E-3</c:v>
                </c:pt>
                <c:pt idx="74">
                  <c:v>1.0034908075402696E-3</c:v>
                </c:pt>
                <c:pt idx="75">
                  <c:v>9.449582791124393E-4</c:v>
                </c:pt>
                <c:pt idx="76">
                  <c:v>8.8037722433254191E-4</c:v>
                </c:pt>
                <c:pt idx="77">
                  <c:v>8.1136512181743524E-4</c:v>
                </c:pt>
                <c:pt idx="78">
                  <c:v>7.3672225570973213E-4</c:v>
                </c:pt>
                <c:pt idx="79">
                  <c:v>6.5711495244692795E-4</c:v>
                </c:pt>
                <c:pt idx="80">
                  <c:v>5.7226571441645478E-4</c:v>
                </c:pt>
                <c:pt idx="81">
                  <c:v>4.8285156969949945E-4</c:v>
                </c:pt>
                <c:pt idx="82">
                  <c:v>3.8860441713688782E-4</c:v>
                </c:pt>
                <c:pt idx="83">
                  <c:v>2.8925857281572446E-4</c:v>
                </c:pt>
                <c:pt idx="84">
                  <c:v>1.8651753117533771E-4</c:v>
                </c:pt>
                <c:pt idx="85">
                  <c:v>8.0176983266764409E-5</c:v>
                </c:pt>
                <c:pt idx="86">
                  <c:v>2.9951628120559791E-5</c:v>
                </c:pt>
                <c:pt idx="87">
                  <c:v>1.4242715616478744E-4</c:v>
                </c:pt>
                <c:pt idx="88">
                  <c:v>2.5755916847629279E-4</c:v>
                </c:pt>
                <c:pt idx="89">
                  <c:v>3.7451120440896123E-4</c:v>
                </c:pt>
                <c:pt idx="90">
                  <c:v>4.9280014841984244E-4</c:v>
                </c:pt>
                <c:pt idx="91">
                  <c:v>6.1158142752698521E-4</c:v>
                </c:pt>
                <c:pt idx="92">
                  <c:v>7.3037160581787823E-4</c:v>
                </c:pt>
                <c:pt idx="93">
                  <c:v>8.4842923006297805E-4</c:v>
                </c:pt>
                <c:pt idx="94">
                  <c:v>9.6485364650682507E-4</c:v>
                </c:pt>
                <c:pt idx="95">
                  <c:v>1.0790158171546929E-3</c:v>
                </c:pt>
                <c:pt idx="96">
                  <c:v>1.1900295225162471E-3</c:v>
                </c:pt>
                <c:pt idx="97">
                  <c:v>1.297297535288815E-3</c:v>
                </c:pt>
                <c:pt idx="98">
                  <c:v>1.399753897955871E-3</c:v>
                </c:pt>
                <c:pt idx="99">
                  <c:v>1.4966357807984952E-3</c:v>
                </c:pt>
                <c:pt idx="100">
                  <c:v>1.5875025467052386E-3</c:v>
                </c:pt>
                <c:pt idx="101">
                  <c:v>1.6711243557240559E-3</c:v>
                </c:pt>
                <c:pt idx="102">
                  <c:v>1.7471714101292266E-3</c:v>
                </c:pt>
                <c:pt idx="103">
                  <c:v>1.8148766394779677E-3</c:v>
                </c:pt>
                <c:pt idx="104">
                  <c:v>1.873606401939968E-3</c:v>
                </c:pt>
                <c:pt idx="105">
                  <c:v>1.9229847764568962E-3</c:v>
                </c:pt>
                <c:pt idx="106">
                  <c:v>1.962443618298245E-3</c:v>
                </c:pt>
                <c:pt idx="107">
                  <c:v>1.9916868922345322E-3</c:v>
                </c:pt>
                <c:pt idx="108">
                  <c:v>2.0103509715034234E-3</c:v>
                </c:pt>
                <c:pt idx="109">
                  <c:v>2.018586214653732E-3</c:v>
                </c:pt>
                <c:pt idx="110">
                  <c:v>2.0160167518740112E-3</c:v>
                </c:pt>
                <c:pt idx="111">
                  <c:v>2.0027823055754259E-3</c:v>
                </c:pt>
                <c:pt idx="112">
                  <c:v>1.9791897897336263E-3</c:v>
                </c:pt>
                <c:pt idx="113">
                  <c:v>1.9453611578648423E-3</c:v>
                </c:pt>
                <c:pt idx="114">
                  <c:v>1.9015783088436316E-3</c:v>
                </c:pt>
                <c:pt idx="115">
                  <c:v>1.8482748572917868E-3</c:v>
                </c:pt>
                <c:pt idx="116">
                  <c:v>1.7861441504408839E-3</c:v>
                </c:pt>
                <c:pt idx="117">
                  <c:v>1.7155571583024147E-3</c:v>
                </c:pt>
                <c:pt idx="118">
                  <c:v>1.6371297812997835E-3</c:v>
                </c:pt>
                <c:pt idx="119">
                  <c:v>1.5517104809738549E-3</c:v>
                </c:pt>
                <c:pt idx="120">
                  <c:v>1.4598063509823427E-3</c:v>
                </c:pt>
                <c:pt idx="121">
                  <c:v>1.3623662168866105E-3</c:v>
                </c:pt>
                <c:pt idx="122">
                  <c:v>1.2599858309773385E-3</c:v>
                </c:pt>
                <c:pt idx="123">
                  <c:v>1.1534634838208451E-3</c:v>
                </c:pt>
                <c:pt idx="124">
                  <c:v>1.0435692627141825E-3</c:v>
                </c:pt>
                <c:pt idx="125">
                  <c:v>9.3115065337958866E-4</c:v>
                </c:pt>
                <c:pt idx="126">
                  <c:v>8.168024608842169E-4</c:v>
                </c:pt>
                <c:pt idx="127">
                  <c:v>7.0130084136837414E-4</c:v>
                </c:pt>
                <c:pt idx="128">
                  <c:v>5.8538264172110211E-4</c:v>
                </c:pt>
                <c:pt idx="129">
                  <c:v>4.696398503437262E-4</c:v>
                </c:pt>
                <c:pt idx="130">
                  <c:v>3.5473364255547631E-4</c:v>
                </c:pt>
                <c:pt idx="131">
                  <c:v>2.4139210609361078E-4</c:v>
                </c:pt>
                <c:pt idx="132">
                  <c:v>1.2978961598466803E-4</c:v>
                </c:pt>
                <c:pt idx="133">
                  <c:v>2.0796847075018854E-5</c:v>
                </c:pt>
                <c:pt idx="134">
                  <c:v>8.526248177104138E-5</c:v>
                </c:pt>
                <c:pt idx="135">
                  <c:v>1.8788346697244248E-4</c:v>
                </c:pt>
                <c:pt idx="136">
                  <c:v>2.8688581382279948E-4</c:v>
                </c:pt>
                <c:pt idx="137">
                  <c:v>3.8120328513417407E-4</c:v>
                </c:pt>
                <c:pt idx="138">
                  <c:v>4.7218193685848322E-4</c:v>
                </c:pt>
                <c:pt idx="139">
                  <c:v>5.5827900141055837E-4</c:v>
                </c:pt>
                <c:pt idx="140">
                  <c:v>6.386735995290465E-4</c:v>
                </c:pt>
                <c:pt idx="141">
                  <c:v>7.135362014690814E-4</c:v>
                </c:pt>
                <c:pt idx="142">
                  <c:v>7.8400132124117027E-4</c:v>
                </c:pt>
                <c:pt idx="143">
                  <c:v>8.4730516333847807E-4</c:v>
                </c:pt>
                <c:pt idx="144">
                  <c:v>9.0650652039240707E-4</c:v>
                </c:pt>
                <c:pt idx="145">
                  <c:v>9.5884362882479E-4</c:v>
                </c:pt>
                <c:pt idx="146">
                  <c:v>1.006370170116575E-3</c:v>
                </c:pt>
                <c:pt idx="147">
                  <c:v>1.047282216804629E-3</c:v>
                </c:pt>
                <c:pt idx="148">
                  <c:v>1.0816889188247584E-3</c:v>
                </c:pt>
                <c:pt idx="149">
                  <c:v>1.1115804661803619E-3</c:v>
                </c:pt>
                <c:pt idx="150">
                  <c:v>1.1332282223097908E-3</c:v>
                </c:pt>
                <c:pt idx="151">
                  <c:v>1.1504877746483073E-3</c:v>
                </c:pt>
                <c:pt idx="152">
                  <c:v>1.1605576725337271E-3</c:v>
                </c:pt>
                <c:pt idx="153">
                  <c:v>1.165356977929215E-3</c:v>
                </c:pt>
                <c:pt idx="154">
                  <c:v>1.163949839709135E-3</c:v>
                </c:pt>
                <c:pt idx="155">
                  <c:v>1.1563356337333137E-3</c:v>
                </c:pt>
                <c:pt idx="156">
                  <c:v>1.1434398561020608E-3</c:v>
                </c:pt>
                <c:pt idx="157">
                  <c:v>1.1252324157634028E-3</c:v>
                </c:pt>
                <c:pt idx="158">
                  <c:v>1.1007269147588594E-3</c:v>
                </c:pt>
                <c:pt idx="159">
                  <c:v>1.0708158651169595E-3</c:v>
                </c:pt>
                <c:pt idx="160">
                  <c:v>1.0363853760618784E-3</c:v>
                </c:pt>
                <c:pt idx="161">
                  <c:v>9.964189709053997E-4</c:v>
                </c:pt>
                <c:pt idx="162">
                  <c:v>9.5179174796544024E-4</c:v>
                </c:pt>
                <c:pt idx="163">
                  <c:v>9.0242548312186878E-4</c:v>
                </c:pt>
                <c:pt idx="164">
                  <c:v>8.4919355301435006E-4</c:v>
                </c:pt>
                <c:pt idx="165">
                  <c:v>7.9105807133337451E-4</c:v>
                </c:pt>
                <c:pt idx="166">
                  <c:v>7.3081631220481887E-4</c:v>
                </c:pt>
                <c:pt idx="167">
                  <c:v>6.6647440825077684E-4</c:v>
                </c:pt>
                <c:pt idx="168">
                  <c:v>5.9795302682274804E-4</c:v>
                </c:pt>
                <c:pt idx="169">
                  <c:v>5.2808561199695959E-4</c:v>
                </c:pt>
                <c:pt idx="170">
                  <c:v>4.5487707117608148E-4</c:v>
                </c:pt>
                <c:pt idx="171">
                  <c:v>3.8119701727984694E-4</c:v>
                </c:pt>
                <c:pt idx="172">
                  <c:v>3.0407539500377882E-4</c:v>
                </c:pt>
                <c:pt idx="173">
                  <c:v>2.2641227115128914E-4</c:v>
                </c:pt>
                <c:pt idx="174">
                  <c:v>1.4819220331167333E-4</c:v>
                </c:pt>
                <c:pt idx="175">
                  <c:v>7.03971888716245E-5</c:v>
                </c:pt>
                <c:pt idx="176">
                  <c:v>8.9555803217518886E-6</c:v>
                </c:pt>
                <c:pt idx="177">
                  <c:v>8.6877676232035566E-5</c:v>
                </c:pt>
                <c:pt idx="178">
                  <c:v>1.6454137398867305E-4</c:v>
                </c:pt>
                <c:pt idx="179">
                  <c:v>2.4051564462767281E-4</c:v>
                </c:pt>
                <c:pt idx="180">
                  <c:v>3.1475781353482705E-4</c:v>
                </c:pt>
                <c:pt idx="181">
                  <c:v>3.8671505749621161E-4</c:v>
                </c:pt>
                <c:pt idx="182">
                  <c:v>4.5623082477775316E-4</c:v>
                </c:pt>
                <c:pt idx="183">
                  <c:v>5.2283958813075285E-4</c:v>
                </c:pt>
                <c:pt idx="184">
                  <c:v>5.8606981480099354E-4</c:v>
                </c:pt>
                <c:pt idx="185">
                  <c:v>6.4565002636035812E-4</c:v>
                </c:pt>
                <c:pt idx="186">
                  <c:v>7.0130782518532542E-4</c:v>
                </c:pt>
                <c:pt idx="187">
                  <c:v>7.5277095100201384E-4</c:v>
                </c:pt>
                <c:pt idx="188">
                  <c:v>7.9956268311716198E-4</c:v>
                </c:pt>
                <c:pt idx="189">
                  <c:v>8.4162021028420201E-4</c:v>
                </c:pt>
                <c:pt idx="190">
                  <c:v>8.7878297090911303E-4</c:v>
                </c:pt>
                <c:pt idx="191">
                  <c:v>9.1068880200770709E-4</c:v>
                </c:pt>
                <c:pt idx="192">
                  <c:v>9.3739575490379393E-4</c:v>
                </c:pt>
                <c:pt idx="193">
                  <c:v>9.5876232160603308E-4</c:v>
                </c:pt>
                <c:pt idx="194">
                  <c:v>9.7455084393381587E-4</c:v>
                </c:pt>
                <c:pt idx="195">
                  <c:v>9.8484332770197927E-4</c:v>
                </c:pt>
                <c:pt idx="196">
                  <c:v>9.8983426383923798E-4</c:v>
                </c:pt>
                <c:pt idx="197">
                  <c:v>9.8931097064246351E-4</c:v>
                </c:pt>
                <c:pt idx="198">
                  <c:v>9.8348473384262704E-4</c:v>
                </c:pt>
                <c:pt idx="199">
                  <c:v>9.7247026778942325E-4</c:v>
                </c:pt>
                <c:pt idx="200">
                  <c:v>9.5628581332445929E-4</c:v>
                </c:pt>
              </c:numCache>
            </c:numRef>
          </c:yVal>
          <c:smooth val="0"/>
        </c:ser>
        <c:dLbls>
          <c:showLegendKey val="0"/>
          <c:showVal val="0"/>
          <c:showCatName val="0"/>
          <c:showSerName val="0"/>
          <c:showPercent val="0"/>
          <c:showBubbleSize val="0"/>
        </c:dLbls>
        <c:axId val="299222336"/>
        <c:axId val="299227232"/>
      </c:scatterChart>
      <c:valAx>
        <c:axId val="299222336"/>
        <c:scaling>
          <c:orientation val="minMax"/>
        </c:scaling>
        <c:delete val="0"/>
        <c:axPos val="b"/>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99227232"/>
        <c:crosses val="autoZero"/>
        <c:crossBetween val="midCat"/>
      </c:valAx>
      <c:valAx>
        <c:axId val="299227232"/>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9922233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2"/>
          <c:order val="0"/>
          <c:tx>
            <c:v>MrF_Err_z</c:v>
          </c:tx>
          <c:spPr>
            <a:ln w="19050" cap="rnd">
              <a:solidFill>
                <a:schemeClr val="accent3"/>
              </a:solidFill>
              <a:round/>
            </a:ln>
            <a:effectLst/>
          </c:spPr>
          <c:marker>
            <c:symbol val="none"/>
          </c:marker>
          <c:xVal>
            <c:numRef>
              <c:f>TimeSeries!$A$6:$A$206</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TimeSeries!$AF$212:$AF$412</c:f>
              <c:numCache>
                <c:formatCode>General</c:formatCode>
                <c:ptCount val="201"/>
                <c:pt idx="0" formatCode="0.00E+00">
                  <c:v>0</c:v>
                </c:pt>
                <c:pt idx="1">
                  <c:v>3.6831612010972202E-2</c:v>
                </c:pt>
                <c:pt idx="2">
                  <c:v>1.6811584404775478E-2</c:v>
                </c:pt>
                <c:pt idx="3">
                  <c:v>1.0165949176089378E-2</c:v>
                </c:pt>
                <c:pt idx="4">
                  <c:v>6.8603046661644303E-3</c:v>
                </c:pt>
                <c:pt idx="5">
                  <c:v>4.8890590386194985E-3</c:v>
                </c:pt>
                <c:pt idx="6">
                  <c:v>3.5833365771158073E-3</c:v>
                </c:pt>
                <c:pt idx="7">
                  <c:v>2.6569040124063501E-3</c:v>
                </c:pt>
                <c:pt idx="8">
                  <c:v>1.9664931739754327E-3</c:v>
                </c:pt>
                <c:pt idx="9">
                  <c:v>1.4337705884063176E-3</c:v>
                </c:pt>
                <c:pt idx="10">
                  <c:v>1.0100526511837393E-3</c:v>
                </c:pt>
                <c:pt idx="11">
                  <c:v>6.6635921941930493E-4</c:v>
                </c:pt>
                <c:pt idx="12">
                  <c:v>3.8323914607271827E-4</c:v>
                </c:pt>
                <c:pt idx="13">
                  <c:v>1.4595918073471027E-4</c:v>
                </c:pt>
                <c:pt idx="14">
                  <c:v>5.4179452196479837E-5</c:v>
                </c:pt>
                <c:pt idx="15">
                  <c:v>2.2468254402011444E-4</c:v>
                </c:pt>
                <c:pt idx="16">
                  <c:v>3.6974934685906491E-4</c:v>
                </c:pt>
                <c:pt idx="17">
                  <c:v>4.9381953982183908E-4</c:v>
                </c:pt>
                <c:pt idx="18">
                  <c:v>5.9962913693719516E-4</c:v>
                </c:pt>
                <c:pt idx="19">
                  <c:v>6.8894474899056492E-4</c:v>
                </c:pt>
                <c:pt idx="20">
                  <c:v>7.6392530508129252E-4</c:v>
                </c:pt>
                <c:pt idx="21">
                  <c:v>8.2594219876869635E-4</c:v>
                </c:pt>
                <c:pt idx="22">
                  <c:v>8.7597196889687215E-4</c:v>
                </c:pt>
                <c:pt idx="23">
                  <c:v>9.1506560420779876E-4</c:v>
                </c:pt>
                <c:pt idx="24">
                  <c:v>9.4378486463359359E-4</c:v>
                </c:pt>
                <c:pt idx="25">
                  <c:v>9.6318429113810132E-4</c:v>
                </c:pt>
                <c:pt idx="26">
                  <c:v>9.7405033487429123E-4</c:v>
                </c:pt>
                <c:pt idx="27">
                  <c:v>9.7696112220160098E-4</c:v>
                </c:pt>
                <c:pt idx="28">
                  <c:v>9.7265113269510463E-4</c:v>
                </c:pt>
                <c:pt idx="29">
                  <c:v>9.618477875876141E-4</c:v>
                </c:pt>
                <c:pt idx="30">
                  <c:v>9.4543823789850466E-4</c:v>
                </c:pt>
                <c:pt idx="31">
                  <c:v>9.2387730309567034E-4</c:v>
                </c:pt>
                <c:pt idx="32">
                  <c:v>8.9825882612570049E-4</c:v>
                </c:pt>
                <c:pt idx="33">
                  <c:v>8.692740858314837E-4</c:v>
                </c:pt>
                <c:pt idx="34">
                  <c:v>8.375425196138818E-4</c:v>
                </c:pt>
                <c:pt idx="35">
                  <c:v>8.0430531153811568E-4</c:v>
                </c:pt>
                <c:pt idx="36">
                  <c:v>7.6991627193727971E-4</c:v>
                </c:pt>
                <c:pt idx="37">
                  <c:v>7.3523326032346858E-4</c:v>
                </c:pt>
                <c:pt idx="38">
                  <c:v>7.0106671835386974E-4</c:v>
                </c:pt>
                <c:pt idx="39">
                  <c:v>6.680613913257233E-4</c:v>
                </c:pt>
                <c:pt idx="40">
                  <c:v>6.3671215750080428E-4</c:v>
                </c:pt>
                <c:pt idx="41">
                  <c:v>6.0774452808749421E-4</c:v>
                </c:pt>
                <c:pt idx="42">
                  <c:v>5.8125115310769478E-4</c:v>
                </c:pt>
                <c:pt idx="43">
                  <c:v>5.5793055266237517E-4</c:v>
                </c:pt>
                <c:pt idx="44">
                  <c:v>5.3786634612099809E-4</c:v>
                </c:pt>
                <c:pt idx="45">
                  <c:v>5.2114921340216101E-4</c:v>
                </c:pt>
                <c:pt idx="46">
                  <c:v>5.0799058105606149E-4</c:v>
                </c:pt>
                <c:pt idx="47">
                  <c:v>4.9825945851317732E-4</c:v>
                </c:pt>
                <c:pt idx="48">
                  <c:v>4.9172618472975336E-4</c:v>
                </c:pt>
                <c:pt idx="49">
                  <c:v>4.8840250804177605E-4</c:v>
                </c:pt>
                <c:pt idx="50">
                  <c:v>4.8775380463458038E-4</c:v>
                </c:pt>
                <c:pt idx="51">
                  <c:v>4.8960212288850591E-4</c:v>
                </c:pt>
                <c:pt idx="52">
                  <c:v>4.9356479975411194E-4</c:v>
                </c:pt>
                <c:pt idx="53">
                  <c:v>4.9917040271974954E-4</c:v>
                </c:pt>
                <c:pt idx="54">
                  <c:v>5.0586038723874206E-4</c:v>
                </c:pt>
                <c:pt idx="55">
                  <c:v>5.1330903635169671E-4</c:v>
                </c:pt>
                <c:pt idx="56">
                  <c:v>5.2077989821230583E-4</c:v>
                </c:pt>
                <c:pt idx="57">
                  <c:v>5.2797530429305177E-4</c:v>
                </c:pt>
                <c:pt idx="58">
                  <c:v>5.3449926606619698E-4</c:v>
                </c:pt>
                <c:pt idx="59">
                  <c:v>5.3965058867816375E-4</c:v>
                </c:pt>
                <c:pt idx="60">
                  <c:v>5.4315028402211198E-4</c:v>
                </c:pt>
                <c:pt idx="61">
                  <c:v>5.4471806758466391E-4</c:v>
                </c:pt>
                <c:pt idx="62">
                  <c:v>5.4396852142756468E-4</c:v>
                </c:pt>
                <c:pt idx="63">
                  <c:v>5.4071776000943811E-4</c:v>
                </c:pt>
                <c:pt idx="64">
                  <c:v>5.3457220450205459E-4</c:v>
                </c:pt>
                <c:pt idx="65">
                  <c:v>5.2584386736356488E-4</c:v>
                </c:pt>
                <c:pt idx="66">
                  <c:v>5.1392260764675712E-4</c:v>
                </c:pt>
                <c:pt idx="67">
                  <c:v>4.9920603815057415E-4</c:v>
                </c:pt>
                <c:pt idx="68">
                  <c:v>4.8167880446807129E-4</c:v>
                </c:pt>
                <c:pt idx="69">
                  <c:v>4.6152224547295898E-4</c:v>
                </c:pt>
                <c:pt idx="70">
                  <c:v>4.3871184455527976E-4</c:v>
                </c:pt>
                <c:pt idx="71">
                  <c:v>4.1382493293213782E-4</c:v>
                </c:pt>
                <c:pt idx="72">
                  <c:v>3.8713519952360032E-4</c:v>
                </c:pt>
                <c:pt idx="73">
                  <c:v>3.5881633462322884E-4</c:v>
                </c:pt>
                <c:pt idx="74">
                  <c:v>3.2934584109835501E-4</c:v>
                </c:pt>
                <c:pt idx="75">
                  <c:v>2.9910350440053978E-4</c:v>
                </c:pt>
                <c:pt idx="76">
                  <c:v>2.6877495174424439E-4</c:v>
                </c:pt>
                <c:pt idx="77">
                  <c:v>2.3854695313643722E-4</c:v>
                </c:pt>
                <c:pt idx="78">
                  <c:v>2.0901339034829877E-4</c:v>
                </c:pt>
                <c:pt idx="79">
                  <c:v>1.8047031248246781E-4</c:v>
                </c:pt>
                <c:pt idx="80">
                  <c:v>1.5331818015152786E-4</c:v>
                </c:pt>
                <c:pt idx="81">
                  <c:v>1.2826279182057433E-4</c:v>
                </c:pt>
                <c:pt idx="82">
                  <c:v>1.0520615266541852E-4</c:v>
                </c:pt>
                <c:pt idx="83">
                  <c:v>8.4656024933993981E-5</c:v>
                </c:pt>
                <c:pt idx="84">
                  <c:v>6.6818323095994887E-5</c:v>
                </c:pt>
                <c:pt idx="85">
                  <c:v>5.1898581102852019E-5</c:v>
                </c:pt>
                <c:pt idx="86">
                  <c:v>4.0000588421841664E-5</c:v>
                </c:pt>
                <c:pt idx="87">
                  <c:v>3.1226724757779577E-5</c:v>
                </c:pt>
                <c:pt idx="88">
                  <c:v>2.5375604256635278E-5</c:v>
                </c:pt>
                <c:pt idx="89">
                  <c:v>2.2546511742583649E-5</c:v>
                </c:pt>
                <c:pt idx="90">
                  <c:v>2.2635846770846942E-5</c:v>
                </c:pt>
                <c:pt idx="91">
                  <c:v>2.533779452804035E-5</c:v>
                </c:pt>
                <c:pt idx="92">
                  <c:v>3.0547210059986072E-5</c:v>
                </c:pt>
                <c:pt idx="93">
                  <c:v>3.7857293267716386E-5</c:v>
                </c:pt>
                <c:pt idx="94">
                  <c:v>4.7062728797323364E-5</c:v>
                </c:pt>
                <c:pt idx="95">
                  <c:v>5.7758257625885914E-5</c:v>
                </c:pt>
                <c:pt idx="96">
                  <c:v>6.9640283386798976E-5</c:v>
                </c:pt>
                <c:pt idx="97">
                  <c:v>8.2406576425381585E-5</c:v>
                </c:pt>
                <c:pt idx="98">
                  <c:v>9.5456185510870461E-5</c:v>
                </c:pt>
                <c:pt idx="99">
                  <c:v>1.0899040884393645E-4</c:v>
                </c:pt>
                <c:pt idx="100">
                  <c:v>1.2091197608145044E-4</c:v>
                </c:pt>
                <c:pt idx="101">
                  <c:v>1.3482216955834877E-4</c:v>
                </c:pt>
                <c:pt idx="102">
                  <c:v>1.4473123409834113E-4</c:v>
                </c:pt>
                <c:pt idx="103">
                  <c:v>1.5563705438920936E-4</c:v>
                </c:pt>
                <c:pt idx="104">
                  <c:v>1.6454880717070865E-4</c:v>
                </c:pt>
                <c:pt idx="105">
                  <c:v>1.7246862416913568E-4</c:v>
                </c:pt>
                <c:pt idx="106">
                  <c:v>1.7740569093537798E-4</c:v>
                </c:pt>
                <c:pt idx="107">
                  <c:v>1.8135690840270845E-4</c:v>
                </c:pt>
                <c:pt idx="108">
                  <c:v>1.833268239028129E-4</c:v>
                </c:pt>
                <c:pt idx="109">
                  <c:v>1.8331623046034489E-4</c:v>
                </c:pt>
                <c:pt idx="110">
                  <c:v>1.8132492729580423E-4</c:v>
                </c:pt>
                <c:pt idx="111">
                  <c:v>1.7735142583573022E-4</c:v>
                </c:pt>
                <c:pt idx="112">
                  <c:v>1.7139360940996852E-4</c:v>
                </c:pt>
                <c:pt idx="113">
                  <c:v>1.6444565370134351E-4</c:v>
                </c:pt>
                <c:pt idx="114">
                  <c:v>1.5650481875342689E-4</c:v>
                </c:pt>
                <c:pt idx="115">
                  <c:v>1.4657113286535524E-4</c:v>
                </c:pt>
                <c:pt idx="116">
                  <c:v>1.366361379644324E-4</c:v>
                </c:pt>
                <c:pt idx="117">
                  <c:v>1.2470270874251062E-4</c:v>
                </c:pt>
                <c:pt idx="118">
                  <c:v>1.1276353486741278E-4</c:v>
                </c:pt>
                <c:pt idx="119">
                  <c:v>1.0081772155932746E-4</c:v>
                </c:pt>
                <c:pt idx="120">
                  <c:v>8.7865916611339117E-5</c:v>
                </c:pt>
                <c:pt idx="121">
                  <c:v>7.690340931800136E-5</c:v>
                </c:pt>
                <c:pt idx="122">
                  <c:v>6.5933736594843707E-5</c:v>
                </c:pt>
                <c:pt idx="123">
                  <c:v>5.4957243264878201E-5</c:v>
                </c:pt>
                <c:pt idx="124">
                  <c:v>4.4973960076966147E-5</c:v>
                </c:pt>
                <c:pt idx="125">
                  <c:v>3.4985585938600541E-5</c:v>
                </c:pt>
                <c:pt idx="126">
                  <c:v>2.7992218163267591E-5</c:v>
                </c:pt>
                <c:pt idx="127">
                  <c:v>2.0996220680104294E-5</c:v>
                </c:pt>
                <c:pt idx="128">
                  <c:v>1.5998112222773712E-5</c:v>
                </c:pt>
                <c:pt idx="129">
                  <c:v>1.2998804110062632E-5</c:v>
                </c:pt>
                <c:pt idx="130">
                  <c:v>9.9989901020652048E-6</c:v>
                </c:pt>
                <c:pt idx="131">
                  <c:v>9.99858020145486E-6</c:v>
                </c:pt>
                <c:pt idx="132">
                  <c:v>9.9978504619941374E-6</c:v>
                </c:pt>
                <c:pt idx="133">
                  <c:v>1.1996221190226057E-5</c:v>
                </c:pt>
                <c:pt idx="134">
                  <c:v>1.4993417889422766E-5</c:v>
                </c:pt>
                <c:pt idx="135">
                  <c:v>1.9988366770448575E-5</c:v>
                </c:pt>
                <c:pt idx="136">
                  <c:v>2.4981463753836389E-5</c:v>
                </c:pt>
                <c:pt idx="137">
                  <c:v>2.9972634984233888E-5</c:v>
                </c:pt>
                <c:pt idx="138">
                  <c:v>3.6959713911900784E-5</c:v>
                </c:pt>
                <c:pt idx="139">
                  <c:v>4.2945459266524716E-5</c:v>
                </c:pt>
                <c:pt idx="140">
                  <c:v>5.0926309629988654E-5</c:v>
                </c:pt>
                <c:pt idx="141">
                  <c:v>5.6907866164653161E-5</c:v>
                </c:pt>
                <c:pt idx="142">
                  <c:v>6.4884505580270911E-5</c:v>
                </c:pt>
                <c:pt idx="143">
                  <c:v>7.0863375412359256E-5</c:v>
                </c:pt>
                <c:pt idx="144">
                  <c:v>7.6841706085568491E-5</c:v>
                </c:pt>
                <c:pt idx="145">
                  <c:v>8.2820114710681597E-5</c:v>
                </c:pt>
                <c:pt idx="146">
                  <c:v>8.6803476928182821E-5</c:v>
                </c:pt>
                <c:pt idx="147">
                  <c:v>9.1785955152565198E-5</c:v>
                </c:pt>
                <c:pt idx="148">
                  <c:v>9.4774625939472167E-5</c:v>
                </c:pt>
                <c:pt idx="149">
                  <c:v>9.7765460659808594E-5</c:v>
                </c:pt>
                <c:pt idx="150">
                  <c:v>9.8763264455172201E-5</c:v>
                </c:pt>
                <c:pt idx="151">
                  <c:v>9.7768094080771876E-5</c:v>
                </c:pt>
                <c:pt idx="152">
                  <c:v>9.7772776068348635E-5</c:v>
                </c:pt>
                <c:pt idx="153">
                  <c:v>9.5783911495540017E-5</c:v>
                </c:pt>
                <c:pt idx="154">
                  <c:v>9.2798719577135902E-5</c:v>
                </c:pt>
                <c:pt idx="155">
                  <c:v>8.9814532989300567E-5</c:v>
                </c:pt>
                <c:pt idx="156">
                  <c:v>8.5832883376097248E-5</c:v>
                </c:pt>
                <c:pt idx="157">
                  <c:v>8.0853089935584784E-5</c:v>
                </c:pt>
                <c:pt idx="158">
                  <c:v>7.4874286073729458E-5</c:v>
                </c:pt>
                <c:pt idx="159">
                  <c:v>6.9892784468639612E-5</c:v>
                </c:pt>
                <c:pt idx="160">
                  <c:v>6.3911418773421991E-5</c:v>
                </c:pt>
                <c:pt idx="161">
                  <c:v>5.7928342640267509E-5</c:v>
                </c:pt>
                <c:pt idx="162">
                  <c:v>4.9945509449296338E-5</c:v>
                </c:pt>
                <c:pt idx="163">
                  <c:v>4.4957380403450293E-5</c:v>
                </c:pt>
                <c:pt idx="164">
                  <c:v>3.7969131096401118E-5</c:v>
                </c:pt>
                <c:pt idx="165">
                  <c:v>3.1978063048780543E-5</c:v>
                </c:pt>
                <c:pt idx="166">
                  <c:v>2.5985188442669193E-5</c:v>
                </c:pt>
                <c:pt idx="167">
                  <c:v>2.0990239538663279E-5</c:v>
                </c:pt>
                <c:pt idx="168">
                  <c:v>1.5994018236973326E-5</c:v>
                </c:pt>
                <c:pt idx="169">
                  <c:v>1.1996449050981886E-5</c:v>
                </c:pt>
                <c:pt idx="170">
                  <c:v>9.9976805381806547E-6</c:v>
                </c:pt>
                <c:pt idx="171">
                  <c:v>6.9987192342483548E-6</c:v>
                </c:pt>
                <c:pt idx="172">
                  <c:v>3.9994040889057762E-6</c:v>
                </c:pt>
                <c:pt idx="173">
                  <c:v>1.9997440328213104E-6</c:v>
                </c:pt>
                <c:pt idx="174">
                  <c:v>1.9997600288540491E-6</c:v>
                </c:pt>
                <c:pt idx="175">
                  <c:v>1.9997520308056915E-6</c:v>
                </c:pt>
                <c:pt idx="176">
                  <c:v>1.9997200392520161E-6</c:v>
                </c:pt>
                <c:pt idx="177">
                  <c:v>3.9993401089970385E-6</c:v>
                </c:pt>
                <c:pt idx="178">
                  <c:v>5.9988122353499352E-6</c:v>
                </c:pt>
                <c:pt idx="179">
                  <c:v>7.998088456866808E-6</c:v>
                </c:pt>
                <c:pt idx="180">
                  <c:v>9.9971508118620857E-6</c:v>
                </c:pt>
                <c:pt idx="181">
                  <c:v>1.2995659449784528E-5</c:v>
                </c:pt>
                <c:pt idx="182">
                  <c:v>1.5993842370703279E-5</c:v>
                </c:pt>
                <c:pt idx="183">
                  <c:v>1.8991700626817327E-5</c:v>
                </c:pt>
                <c:pt idx="184">
                  <c:v>2.1989269236579038E-5</c:v>
                </c:pt>
                <c:pt idx="185">
                  <c:v>2.4986582205297489E-5</c:v>
                </c:pt>
                <c:pt idx="186">
                  <c:v>2.6984295140227631E-5</c:v>
                </c:pt>
                <c:pt idx="187">
                  <c:v>3.0980729986062942E-5</c:v>
                </c:pt>
                <c:pt idx="188">
                  <c:v>3.2978333235236234E-5</c:v>
                </c:pt>
                <c:pt idx="189">
                  <c:v>3.5975356880461862E-5</c:v>
                </c:pt>
                <c:pt idx="190">
                  <c:v>3.6973859481411402E-5</c:v>
                </c:pt>
                <c:pt idx="191">
                  <c:v>3.8971901259314307E-5</c:v>
                </c:pt>
                <c:pt idx="192">
                  <c:v>3.9970901183978067E-5</c:v>
                </c:pt>
                <c:pt idx="193">
                  <c:v>3.9970901183978067E-5</c:v>
                </c:pt>
                <c:pt idx="194">
                  <c:v>3.9971220721120797E-5</c:v>
                </c:pt>
                <c:pt idx="195">
                  <c:v>3.9971819867033748E-5</c:v>
                </c:pt>
                <c:pt idx="196">
                  <c:v>3.8973342234034197E-5</c:v>
                </c:pt>
                <c:pt idx="197">
                  <c:v>3.7975050391875034E-5</c:v>
                </c:pt>
                <c:pt idx="198">
                  <c:v>3.6976926397992416E-5</c:v>
                </c:pt>
                <c:pt idx="199">
                  <c:v>3.4979467052847228E-5</c:v>
                </c:pt>
                <c:pt idx="200">
                  <c:v>3.2981991832631164E-5</c:v>
                </c:pt>
              </c:numCache>
            </c:numRef>
          </c:yVal>
          <c:smooth val="0"/>
        </c:ser>
        <c:ser>
          <c:idx val="0"/>
          <c:order val="1"/>
          <c:tx>
            <c:v>Euler_Err_z</c:v>
          </c:tx>
          <c:spPr>
            <a:ln w="19050" cap="rnd">
              <a:solidFill>
                <a:schemeClr val="accent1"/>
              </a:solidFill>
              <a:round/>
            </a:ln>
            <a:effectLst/>
          </c:spPr>
          <c:marker>
            <c:symbol val="none"/>
          </c:marker>
          <c:xVal>
            <c:numRef>
              <c:f>Euler!$A$212:$A$412</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Euler!$D$212:$D$412</c:f>
              <c:numCache>
                <c:formatCode>General</c:formatCode>
                <c:ptCount val="201"/>
                <c:pt idx="0" formatCode="0.00E+00">
                  <c:v>0</c:v>
                </c:pt>
                <c:pt idx="1">
                  <c:v>3.6831612010972202E-2</c:v>
                </c:pt>
                <c:pt idx="2">
                  <c:v>1.6811794364553555E-2</c:v>
                </c:pt>
                <c:pt idx="3">
                  <c:v>1.0166921714994575E-2</c:v>
                </c:pt>
                <c:pt idx="4">
                  <c:v>6.8622999350968902E-3</c:v>
                </c:pt>
                <c:pt idx="5">
                  <c:v>4.8934310587550635E-3</c:v>
                </c:pt>
                <c:pt idx="6">
                  <c:v>3.5907640366262799E-3</c:v>
                </c:pt>
                <c:pt idx="7">
                  <c:v>2.6684864418187082E-3</c:v>
                </c:pt>
                <c:pt idx="8">
                  <c:v>1.9832936282596168E-3</c:v>
                </c:pt>
                <c:pt idx="9">
                  <c:v>1.4565947222303275E-3</c:v>
                </c:pt>
                <c:pt idx="10">
                  <c:v>1.0404126152656291E-3</c:v>
                </c:pt>
                <c:pt idx="11">
                  <c:v>7.0558640365682782E-4</c:v>
                </c:pt>
                <c:pt idx="12">
                  <c:v>4.3125416552324198E-4</c:v>
                </c:pt>
                <c:pt idx="13">
                  <c:v>2.0387327925669354E-4</c:v>
                </c:pt>
                <c:pt idx="14">
                  <c:v>1.4072584986113878E-5</c:v>
                </c:pt>
                <c:pt idx="15">
                  <c:v>1.4574002855347265E-4</c:v>
                </c:pt>
                <c:pt idx="16">
                  <c:v>2.80095384783887E-4</c:v>
                </c:pt>
                <c:pt idx="17">
                  <c:v>3.9310634420022344E-4</c:v>
                </c:pt>
                <c:pt idx="18">
                  <c:v>4.8776555004639816E-4</c:v>
                </c:pt>
                <c:pt idx="19">
                  <c:v>5.6672783803939585E-4</c:v>
                </c:pt>
                <c:pt idx="20">
                  <c:v>6.3171600999016781E-4</c:v>
                </c:pt>
                <c:pt idx="21">
                  <c:v>6.8418384838160509E-4</c:v>
                </c:pt>
                <c:pt idx="22">
                  <c:v>7.2557678154298356E-4</c:v>
                </c:pt>
                <c:pt idx="23">
                  <c:v>7.5695326691971657E-4</c:v>
                </c:pt>
                <c:pt idx="24">
                  <c:v>7.7925847461897998E-4</c:v>
                </c:pt>
                <c:pt idx="25">
                  <c:v>7.9317953593262573E-4</c:v>
                </c:pt>
                <c:pt idx="26">
                  <c:v>8.0005214852952406E-4</c:v>
                </c:pt>
                <c:pt idx="27">
                  <c:v>8.0061553476558421E-4</c:v>
                </c:pt>
                <c:pt idx="28">
                  <c:v>7.9512518524798973E-4</c:v>
                </c:pt>
                <c:pt idx="29">
                  <c:v>7.8482818189265979E-4</c:v>
                </c:pt>
                <c:pt idx="30">
                  <c:v>7.7048544953371896E-4</c:v>
                </c:pt>
                <c:pt idx="31">
                  <c:v>7.5245131082820108E-4</c:v>
                </c:pt>
                <c:pt idx="32">
                  <c:v>7.3188267119070902E-4</c:v>
                </c:pt>
                <c:pt idx="33">
                  <c:v>7.093962735392924E-4</c:v>
                </c:pt>
                <c:pt idx="34">
                  <c:v>6.8555018675204031E-4</c:v>
                </c:pt>
                <c:pt idx="35">
                  <c:v>6.6112842047762362E-4</c:v>
                </c:pt>
                <c:pt idx="36">
                  <c:v>6.3659513757626646E-4</c:v>
                </c:pt>
                <c:pt idx="37">
                  <c:v>6.1265086837680521E-4</c:v>
                </c:pt>
                <c:pt idx="38">
                  <c:v>5.899595891167681E-4</c:v>
                </c:pt>
                <c:pt idx="39">
                  <c:v>5.685225206378627E-4</c:v>
                </c:pt>
                <c:pt idx="40">
                  <c:v>5.492249908212759E-4</c:v>
                </c:pt>
                <c:pt idx="41">
                  <c:v>5.3193005703405718E-4</c:v>
                </c:pt>
                <c:pt idx="42">
                  <c:v>5.1712563486074536E-4</c:v>
                </c:pt>
                <c:pt idx="43">
                  <c:v>5.0492535540108414E-4</c:v>
                </c:pt>
                <c:pt idx="44">
                  <c:v>4.9509226499282731E-4</c:v>
                </c:pt>
                <c:pt idx="45">
                  <c:v>4.8787691819169411E-4</c:v>
                </c:pt>
                <c:pt idx="46">
                  <c:v>4.830641917992591E-4</c:v>
                </c:pt>
                <c:pt idx="47">
                  <c:v>4.8057044887739504E-4</c:v>
                </c:pt>
                <c:pt idx="48">
                  <c:v>4.7998346987057161E-4</c:v>
                </c:pt>
                <c:pt idx="49">
                  <c:v>4.8124970243205187E-4</c:v>
                </c:pt>
                <c:pt idx="50">
                  <c:v>4.8376943046466662E-4</c:v>
                </c:pt>
                <c:pt idx="51">
                  <c:v>4.8740905626856165E-4</c:v>
                </c:pt>
                <c:pt idx="52">
                  <c:v>4.9171705661476227E-4</c:v>
                </c:pt>
                <c:pt idx="53">
                  <c:v>4.9636789128149983E-4</c:v>
                </c:pt>
                <c:pt idx="54">
                  <c:v>5.0083386753471139E-4</c:v>
                </c:pt>
                <c:pt idx="55">
                  <c:v>5.0481581548133896E-4</c:v>
                </c:pt>
                <c:pt idx="56">
                  <c:v>5.0791592826252084E-4</c:v>
                </c:pt>
                <c:pt idx="57">
                  <c:v>5.0963919033168974E-4</c:v>
                </c:pt>
                <c:pt idx="58">
                  <c:v>5.0991500826232279E-4</c:v>
                </c:pt>
                <c:pt idx="59">
                  <c:v>5.0825386664097173E-4</c:v>
                </c:pt>
                <c:pt idx="60">
                  <c:v>5.0447905628176186E-4</c:v>
                </c:pt>
                <c:pt idx="61">
                  <c:v>4.9851201095640842E-4</c:v>
                </c:pt>
                <c:pt idx="62">
                  <c:v>4.9016494070713758E-4</c:v>
                </c:pt>
                <c:pt idx="63">
                  <c:v>4.7934670202953397E-4</c:v>
                </c:pt>
                <c:pt idx="64">
                  <c:v>4.6585746591227769E-4</c:v>
                </c:pt>
                <c:pt idx="65">
                  <c:v>4.5010044875181185E-4</c:v>
                </c:pt>
                <c:pt idx="66">
                  <c:v>4.3175974932638299E-4</c:v>
                </c:pt>
                <c:pt idx="67">
                  <c:v>4.1132476474087346E-4</c:v>
                </c:pt>
                <c:pt idx="68">
                  <c:v>3.8877279841260877E-4</c:v>
                </c:pt>
                <c:pt idx="69">
                  <c:v>3.6448165106461525E-4</c:v>
                </c:pt>
                <c:pt idx="70">
                  <c:v>3.3862472647224438E-4</c:v>
                </c:pt>
                <c:pt idx="71">
                  <c:v>3.1157636000919529E-4</c:v>
                </c:pt>
                <c:pt idx="72">
                  <c:v>2.8371134684416848E-4</c:v>
                </c:pt>
                <c:pt idx="73">
                  <c:v>2.5530581925250394E-4</c:v>
                </c:pt>
                <c:pt idx="74">
                  <c:v>2.2684021737226845E-4</c:v>
                </c:pt>
                <c:pt idx="75">
                  <c:v>1.9859748324473501E-4</c:v>
                </c:pt>
                <c:pt idx="76">
                  <c:v>1.7126730358247449E-4</c:v>
                </c:pt>
                <c:pt idx="77">
                  <c:v>1.4473861544734171E-4</c:v>
                </c:pt>
                <c:pt idx="78">
                  <c:v>1.198101804020057E-4</c:v>
                </c:pt>
                <c:pt idx="79">
                  <c:v>9.6579815664406783E-5</c:v>
                </c:pt>
                <c:pt idx="80">
                  <c:v>7.5349539259770857E-5</c:v>
                </c:pt>
                <c:pt idx="81">
                  <c:v>5.6524293960186111E-5</c:v>
                </c:pt>
                <c:pt idx="82">
                  <c:v>4.0107326399189659E-5</c:v>
                </c:pt>
                <c:pt idx="83">
                  <c:v>2.6303836318702376E-5</c:v>
                </c:pt>
                <c:pt idx="84">
                  <c:v>1.5419613022187092E-5</c:v>
                </c:pt>
                <c:pt idx="85">
                  <c:v>7.1549500161617545E-6</c:v>
                </c:pt>
                <c:pt idx="86">
                  <c:v>1.8136286942374771E-6</c:v>
                </c:pt>
                <c:pt idx="87">
                  <c:v>7.0511959138081961E-7</c:v>
                </c:pt>
                <c:pt idx="88">
                  <c:v>7.0487789598038133E-7</c:v>
                </c:pt>
                <c:pt idx="89">
                  <c:v>1.7111191947446633E-6</c:v>
                </c:pt>
                <c:pt idx="90">
                  <c:v>6.5392446226990447E-6</c:v>
                </c:pt>
                <c:pt idx="91">
                  <c:v>1.3272178086132322E-5</c:v>
                </c:pt>
                <c:pt idx="92">
                  <c:v>2.1805080865210912E-5</c:v>
                </c:pt>
                <c:pt idx="93">
                  <c:v>3.1832259856445406E-5</c:v>
                </c:pt>
                <c:pt idx="94">
                  <c:v>4.2948503038967336E-5</c:v>
                </c:pt>
                <c:pt idx="95">
                  <c:v>5.4850289793998665E-5</c:v>
                </c:pt>
                <c:pt idx="96">
                  <c:v>6.7235439068446086E-5</c:v>
                </c:pt>
                <c:pt idx="97">
                  <c:v>7.9903338988387949E-5</c:v>
                </c:pt>
                <c:pt idx="98">
                  <c:v>9.2254300881596671E-5</c:v>
                </c:pt>
                <c:pt idx="99">
                  <c:v>1.0499076081307019E-4</c:v>
                </c:pt>
                <c:pt idx="100">
                  <c:v>1.1491634090368731E-4</c:v>
                </c:pt>
                <c:pt idx="101">
                  <c:v>1.2583402492097768E-4</c:v>
                </c:pt>
                <c:pt idx="102">
                  <c:v>1.3375162323572975E-4</c:v>
                </c:pt>
                <c:pt idx="103">
                  <c:v>1.4266729985673831E-4</c:v>
                </c:pt>
                <c:pt idx="104">
                  <c:v>1.475952937046987E-4</c:v>
                </c:pt>
                <c:pt idx="105">
                  <c:v>1.5352698336446364E-4</c:v>
                </c:pt>
                <c:pt idx="106">
                  <c:v>1.5547914486474808E-4</c:v>
                </c:pt>
                <c:pt idx="107">
                  <c:v>1.5644524516062315E-4</c:v>
                </c:pt>
                <c:pt idx="108">
                  <c:v>1.5542926374357858E-4</c:v>
                </c:pt>
                <c:pt idx="109">
                  <c:v>1.5342771462443833E-4</c:v>
                </c:pt>
                <c:pt idx="110">
                  <c:v>1.4944362139763113E-4</c:v>
                </c:pt>
                <c:pt idx="111">
                  <c:v>1.4447166711342794E-4</c:v>
                </c:pt>
                <c:pt idx="112">
                  <c:v>1.3651700284399171E-4</c:v>
                </c:pt>
                <c:pt idx="113">
                  <c:v>1.2856660198475514E-4</c:v>
                </c:pt>
                <c:pt idx="114">
                  <c:v>1.206183634979303E-4</c:v>
                </c:pt>
                <c:pt idx="115">
                  <c:v>1.1067616155127321E-4</c:v>
                </c:pt>
                <c:pt idx="116">
                  <c:v>1.0073175134607212E-4</c:v>
                </c:pt>
                <c:pt idx="117">
                  <c:v>8.9785950294643101E-5</c:v>
                </c:pt>
                <c:pt idx="118">
                  <c:v>7.8834683668287833E-5</c:v>
                </c:pt>
                <c:pt idx="119">
                  <c:v>6.7877277881547146E-5</c:v>
                </c:pt>
                <c:pt idx="120">
                  <c:v>5.7911626857528933E-5</c:v>
                </c:pt>
                <c:pt idx="121">
                  <c:v>4.8938533202263698E-5</c:v>
                </c:pt>
                <c:pt idx="122">
                  <c:v>3.9959840360477726E-5</c:v>
                </c:pt>
                <c:pt idx="123">
                  <c:v>3.0975900749331291E-5</c:v>
                </c:pt>
                <c:pt idx="124">
                  <c:v>2.3986112040930255E-5</c:v>
                </c:pt>
                <c:pt idx="125">
                  <c:v>1.6992998884393364E-5</c:v>
                </c:pt>
                <c:pt idx="126">
                  <c:v>1.2996387004453519E-5</c:v>
                </c:pt>
                <c:pt idx="127">
                  <c:v>8.9983802914732685E-6</c:v>
                </c:pt>
                <c:pt idx="128">
                  <c:v>5.999292083484638E-6</c:v>
                </c:pt>
                <c:pt idx="129">
                  <c:v>4.9995400423488602E-6</c:v>
                </c:pt>
                <c:pt idx="130">
                  <c:v>4.9994950510326024E-6</c:v>
                </c:pt>
                <c:pt idx="131">
                  <c:v>6.9990061409962006E-6</c:v>
                </c:pt>
                <c:pt idx="132">
                  <c:v>8.998065415861324E-6</c:v>
                </c:pt>
                <c:pt idx="133">
                  <c:v>1.1996221190226057E-5</c:v>
                </c:pt>
                <c:pt idx="134">
                  <c:v>1.5992979082198917E-5</c:v>
                </c:pt>
                <c:pt idx="135">
                  <c:v>2.0987785108893334E-5</c:v>
                </c:pt>
                <c:pt idx="136">
                  <c:v>2.5980722304131845E-5</c:v>
                </c:pt>
                <c:pt idx="137">
                  <c:v>3.1970810649908637E-5</c:v>
                </c:pt>
                <c:pt idx="138">
                  <c:v>3.8957536285349191E-5</c:v>
                </c:pt>
                <c:pt idx="139">
                  <c:v>4.494292248829058E-5</c:v>
                </c:pt>
                <c:pt idx="140">
                  <c:v>5.1924864720690146E-5</c:v>
                </c:pt>
                <c:pt idx="141">
                  <c:v>5.6907866164653161E-5</c:v>
                </c:pt>
                <c:pt idx="142">
                  <c:v>6.2888059254672957E-5</c:v>
                </c:pt>
                <c:pt idx="143">
                  <c:v>6.8867223992239731E-5</c:v>
                </c:pt>
                <c:pt idx="144">
                  <c:v>7.2849929145949084E-5</c:v>
                </c:pt>
                <c:pt idx="145">
                  <c:v>7.6833118466573317E-5</c:v>
                </c:pt>
                <c:pt idx="146">
                  <c:v>7.9819289129269289E-5</c:v>
                </c:pt>
                <c:pt idx="147">
                  <c:v>8.3804567747984679E-5</c:v>
                </c:pt>
                <c:pt idx="148">
                  <c:v>8.4798349524942447E-5</c:v>
                </c:pt>
                <c:pt idx="149">
                  <c:v>8.5794179762779585E-5</c:v>
                </c:pt>
                <c:pt idx="150">
                  <c:v>8.4796742209037698E-5</c:v>
                </c:pt>
                <c:pt idx="151">
                  <c:v>8.3801223497836116E-5</c:v>
                </c:pt>
                <c:pt idx="152">
                  <c:v>8.2807555241673597E-5</c:v>
                </c:pt>
                <c:pt idx="153">
                  <c:v>7.9819926246246426E-5</c:v>
                </c:pt>
                <c:pt idx="154">
                  <c:v>7.5835512772760865E-5</c:v>
                </c:pt>
                <c:pt idx="155">
                  <c:v>7.1851626391573404E-5</c:v>
                </c:pt>
                <c:pt idx="156">
                  <c:v>6.7867861274278018E-5</c:v>
                </c:pt>
                <c:pt idx="157">
                  <c:v>6.2885736616713703E-5</c:v>
                </c:pt>
                <c:pt idx="158">
                  <c:v>5.6904457415972323E-5</c:v>
                </c:pt>
                <c:pt idx="159">
                  <c:v>5.1920354176855735E-5</c:v>
                </c:pt>
                <c:pt idx="160">
                  <c:v>4.5936332243500997E-5</c:v>
                </c:pt>
                <c:pt idx="161">
                  <c:v>4.0949345659377088E-5</c:v>
                </c:pt>
                <c:pt idx="162">
                  <c:v>3.3962946425539255E-5</c:v>
                </c:pt>
                <c:pt idx="163">
                  <c:v>2.9971586935559584E-5</c:v>
                </c:pt>
                <c:pt idx="164">
                  <c:v>2.3980503850393632E-5</c:v>
                </c:pt>
                <c:pt idx="165">
                  <c:v>1.8986974935185711E-5</c:v>
                </c:pt>
                <c:pt idx="166">
                  <c:v>1.4991454870821901E-5</c:v>
                </c:pt>
                <c:pt idx="167">
                  <c:v>1.0994887377352776E-5</c:v>
                </c:pt>
                <c:pt idx="168">
                  <c:v>6.9973829786342125E-6</c:v>
                </c:pt>
                <c:pt idx="169">
                  <c:v>4.998520437983113E-6</c:v>
                </c:pt>
                <c:pt idx="170">
                  <c:v>2.9993041614097975E-6</c:v>
                </c:pt>
                <c:pt idx="171">
                  <c:v>1.9996340670232459E-6</c:v>
                </c:pt>
                <c:pt idx="172">
                  <c:v>0</c:v>
                </c:pt>
                <c:pt idx="173">
                  <c:v>9.9987201629964709E-7</c:v>
                </c:pt>
                <c:pt idx="174">
                  <c:v>0</c:v>
                </c:pt>
                <c:pt idx="175">
                  <c:v>9.9987601529183724E-7</c:v>
                </c:pt>
                <c:pt idx="176">
                  <c:v>1.9997200392520161E-6</c:v>
                </c:pt>
                <c:pt idx="177">
                  <c:v>3.9993401089970385E-6</c:v>
                </c:pt>
                <c:pt idx="178">
                  <c:v>5.9988122353499352E-6</c:v>
                </c:pt>
                <c:pt idx="179">
                  <c:v>7.998088456866808E-6</c:v>
                </c:pt>
                <c:pt idx="180">
                  <c:v>9.9971508118620857E-6</c:v>
                </c:pt>
                <c:pt idx="181">
                  <c:v>1.2995659449784528E-5</c:v>
                </c:pt>
                <c:pt idx="182">
                  <c:v>1.5993842370703279E-5</c:v>
                </c:pt>
                <c:pt idx="183">
                  <c:v>1.8991700626817327E-5</c:v>
                </c:pt>
                <c:pt idx="184">
                  <c:v>2.1989269236579038E-5</c:v>
                </c:pt>
                <c:pt idx="185">
                  <c:v>2.3987118917165485E-5</c:v>
                </c:pt>
                <c:pt idx="186">
                  <c:v>2.5984876801560959E-5</c:v>
                </c:pt>
                <c:pt idx="187">
                  <c:v>2.8981973212718451E-5</c:v>
                </c:pt>
                <c:pt idx="188">
                  <c:v>2.9980302941164193E-5</c:v>
                </c:pt>
                <c:pt idx="189">
                  <c:v>3.1978095004953609E-5</c:v>
                </c:pt>
                <c:pt idx="190">
                  <c:v>3.2976685483313033E-5</c:v>
                </c:pt>
                <c:pt idx="191">
                  <c:v>3.397550366194925E-5</c:v>
                </c:pt>
                <c:pt idx="192">
                  <c:v>3.497453853595307E-5</c:v>
                </c:pt>
                <c:pt idx="193">
                  <c:v>3.3975266006214945E-5</c:v>
                </c:pt>
                <c:pt idx="194">
                  <c:v>3.3975537612786265E-5</c:v>
                </c:pt>
                <c:pt idx="195">
                  <c:v>3.397604688703416E-5</c:v>
                </c:pt>
                <c:pt idx="196">
                  <c:v>3.1978126961190555E-5</c:v>
                </c:pt>
                <c:pt idx="197">
                  <c:v>3.0979646372447573E-5</c:v>
                </c:pt>
                <c:pt idx="198">
                  <c:v>2.9981291673969936E-5</c:v>
                </c:pt>
                <c:pt idx="199">
                  <c:v>2.7983573642410933E-5</c:v>
                </c:pt>
                <c:pt idx="200">
                  <c:v>2.5985811746867725E-5</c:v>
                </c:pt>
              </c:numCache>
            </c:numRef>
          </c:yVal>
          <c:smooth val="0"/>
        </c:ser>
        <c:dLbls>
          <c:showLegendKey val="0"/>
          <c:showVal val="0"/>
          <c:showCatName val="0"/>
          <c:showSerName val="0"/>
          <c:showPercent val="0"/>
          <c:showBubbleSize val="0"/>
        </c:dLbls>
        <c:axId val="299234304"/>
        <c:axId val="299240288"/>
      </c:scatterChart>
      <c:valAx>
        <c:axId val="299234304"/>
        <c:scaling>
          <c:orientation val="minMax"/>
        </c:scaling>
        <c:delete val="0"/>
        <c:axPos val="b"/>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99240288"/>
        <c:crosses val="autoZero"/>
        <c:crossBetween val="midCat"/>
      </c:valAx>
      <c:valAx>
        <c:axId val="299240288"/>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9923430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2"/>
          <c:order val="0"/>
          <c:tx>
            <c:v>MrF_Err_vx</c:v>
          </c:tx>
          <c:spPr>
            <a:ln w="19050" cap="rnd">
              <a:solidFill>
                <a:schemeClr val="accent3"/>
              </a:solidFill>
              <a:round/>
            </a:ln>
            <a:effectLst/>
          </c:spPr>
          <c:marker>
            <c:symbol val="none"/>
          </c:marker>
          <c:xVal>
            <c:numRef>
              <c:f>TimeSeries!$A$6:$A$206</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TimeSeries!$AG$212:$AG$412</c:f>
              <c:numCache>
                <c:formatCode>General</c:formatCode>
                <c:ptCount val="201"/>
                <c:pt idx="0" formatCode="0.00E+00">
                  <c:v>0</c:v>
                </c:pt>
                <c:pt idx="1">
                  <c:v>2.8679799999999989E-5</c:v>
                </c:pt>
                <c:pt idx="2">
                  <c:v>9.9027000000000013E-5</c:v>
                </c:pt>
                <c:pt idx="3">
                  <c:v>1.9181699999999951E-4</c:v>
                </c:pt>
                <c:pt idx="4">
                  <c:v>2.9468000000000029E-4</c:v>
                </c:pt>
                <c:pt idx="5">
                  <c:v>3.9971999999999924E-4</c:v>
                </c:pt>
                <c:pt idx="6">
                  <c:v>5.0187999999999622E-4</c:v>
                </c:pt>
                <c:pt idx="7">
                  <c:v>5.9794999999999987E-4</c:v>
                </c:pt>
                <c:pt idx="8">
                  <c:v>6.858000000000003E-4</c:v>
                </c:pt>
                <c:pt idx="9">
                  <c:v>7.6405999999999696E-4</c:v>
                </c:pt>
                <c:pt idx="10">
                  <c:v>8.3180000000000753E-4</c:v>
                </c:pt>
                <c:pt idx="11">
                  <c:v>8.8810000000000278E-4</c:v>
                </c:pt>
                <c:pt idx="12">
                  <c:v>9.3250000000000277E-4</c:v>
                </c:pt>
                <c:pt idx="13">
                  <c:v>9.6459999999998214E-4</c:v>
                </c:pt>
                <c:pt idx="14">
                  <c:v>9.8409999999998776E-4</c:v>
                </c:pt>
                <c:pt idx="15">
                  <c:v>9.9050000000000527E-4</c:v>
                </c:pt>
                <c:pt idx="16">
                  <c:v>9.8379999999997914E-4</c:v>
                </c:pt>
                <c:pt idx="17">
                  <c:v>9.6360000000000889E-4</c:v>
                </c:pt>
                <c:pt idx="18">
                  <c:v>9.2990000000003903E-4</c:v>
                </c:pt>
                <c:pt idx="19">
                  <c:v>8.824000000000054E-4</c:v>
                </c:pt>
                <c:pt idx="20">
                  <c:v>8.2110000000001904E-4</c:v>
                </c:pt>
                <c:pt idx="21">
                  <c:v>7.4580000000001867E-4</c:v>
                </c:pt>
                <c:pt idx="22">
                  <c:v>6.5630000000005406E-4</c:v>
                </c:pt>
                <c:pt idx="23">
                  <c:v>5.5280000000001994E-4</c:v>
                </c:pt>
                <c:pt idx="24">
                  <c:v>4.353999999999747E-4</c:v>
                </c:pt>
                <c:pt idx="25">
                  <c:v>3.0410000000002935E-4</c:v>
                </c:pt>
                <c:pt idx="26">
                  <c:v>1.5960000000003749E-4</c:v>
                </c:pt>
                <c:pt idx="27">
                  <c:v>2.2999999998996046E-6</c:v>
                </c:pt>
                <c:pt idx="28">
                  <c:v>1.6700000000002824E-4</c:v>
                </c:pt>
                <c:pt idx="29">
                  <c:v>3.4699999999998621E-4</c:v>
                </c:pt>
                <c:pt idx="30">
                  <c:v>5.3650000000005083E-4</c:v>
                </c:pt>
                <c:pt idx="31">
                  <c:v>7.3369999999994828E-4</c:v>
                </c:pt>
                <c:pt idx="32">
                  <c:v>9.3690000000001827E-4</c:v>
                </c:pt>
                <c:pt idx="33">
                  <c:v>1.1440000000000339E-3</c:v>
                </c:pt>
                <c:pt idx="34">
                  <c:v>1.3530000000001596E-3</c:v>
                </c:pt>
                <c:pt idx="35">
                  <c:v>1.5609999999999236E-3</c:v>
                </c:pt>
                <c:pt idx="36">
                  <c:v>1.7659999999999343E-3</c:v>
                </c:pt>
                <c:pt idx="37">
                  <c:v>1.9649999999999945E-3</c:v>
                </c:pt>
                <c:pt idx="38">
                  <c:v>2.1569999999999645E-3</c:v>
                </c:pt>
                <c:pt idx="39">
                  <c:v>2.3379999999999512E-3</c:v>
                </c:pt>
                <c:pt idx="40">
                  <c:v>2.507000000000037E-3</c:v>
                </c:pt>
                <c:pt idx="41">
                  <c:v>2.6599999999998847E-3</c:v>
                </c:pt>
                <c:pt idx="42">
                  <c:v>2.7979999999998562E-3</c:v>
                </c:pt>
                <c:pt idx="43">
                  <c:v>2.9170000000000584E-3</c:v>
                </c:pt>
                <c:pt idx="44">
                  <c:v>3.0169999999998254E-3</c:v>
                </c:pt>
                <c:pt idx="45">
                  <c:v>3.0959999999999877E-3</c:v>
                </c:pt>
                <c:pt idx="46">
                  <c:v>3.1529999999999614E-3</c:v>
                </c:pt>
                <c:pt idx="47">
                  <c:v>3.1870000000000509E-3</c:v>
                </c:pt>
                <c:pt idx="48">
                  <c:v>3.1989999999999519E-3</c:v>
                </c:pt>
                <c:pt idx="49">
                  <c:v>3.1879999999999686E-3</c:v>
                </c:pt>
                <c:pt idx="50">
                  <c:v>3.1535000000000313E-3</c:v>
                </c:pt>
                <c:pt idx="51">
                  <c:v>3.0962999999999408E-3</c:v>
                </c:pt>
                <c:pt idx="52">
                  <c:v>3.0164999999999775E-3</c:v>
                </c:pt>
                <c:pt idx="53">
                  <c:v>2.9145999999999894E-3</c:v>
                </c:pt>
                <c:pt idx="54">
                  <c:v>2.7913000000000521E-3</c:v>
                </c:pt>
                <c:pt idx="55">
                  <c:v>2.6472000000000717E-3</c:v>
                </c:pt>
                <c:pt idx="56">
                  <c:v>2.4832000000000187E-3</c:v>
                </c:pt>
                <c:pt idx="57">
                  <c:v>2.2999999999999687E-3</c:v>
                </c:pt>
                <c:pt idx="58">
                  <c:v>2.0985000000000031E-3</c:v>
                </c:pt>
                <c:pt idx="59">
                  <c:v>1.8796999999999287E-3</c:v>
                </c:pt>
                <c:pt idx="60">
                  <c:v>1.6445999999999961E-3</c:v>
                </c:pt>
                <c:pt idx="61">
                  <c:v>1.3941000000000647E-3</c:v>
                </c:pt>
                <c:pt idx="62">
                  <c:v>1.1296000000000084E-3</c:v>
                </c:pt>
                <c:pt idx="63">
                  <c:v>8.5200000000001941E-4</c:v>
                </c:pt>
                <c:pt idx="64">
                  <c:v>5.6270000000002707E-4</c:v>
                </c:pt>
                <c:pt idx="65">
                  <c:v>2.6319999999996346E-4</c:v>
                </c:pt>
                <c:pt idx="66">
                  <c:v>4.5199999999967488E-5</c:v>
                </c:pt>
                <c:pt idx="67">
                  <c:v>3.6079999999999446E-4</c:v>
                </c:pt>
                <c:pt idx="68">
                  <c:v>6.818999999999853E-4</c:v>
                </c:pt>
                <c:pt idx="69">
                  <c:v>1.0066999999999993E-3</c:v>
                </c:pt>
                <c:pt idx="70">
                  <c:v>1.3330199999999973E-3</c:v>
                </c:pt>
                <c:pt idx="71">
                  <c:v>1.6589899999999991E-3</c:v>
                </c:pt>
                <c:pt idx="72">
                  <c:v>1.9823900000000005E-3</c:v>
                </c:pt>
                <c:pt idx="73">
                  <c:v>2.3010200000000008E-3</c:v>
                </c:pt>
                <c:pt idx="74">
                  <c:v>2.6126000000000066E-3</c:v>
                </c:pt>
                <c:pt idx="75">
                  <c:v>2.914899999999998E-3</c:v>
                </c:pt>
                <c:pt idx="76">
                  <c:v>3.2057000000000058E-3</c:v>
                </c:pt>
                <c:pt idx="77">
                  <c:v>3.4828000000000081E-3</c:v>
                </c:pt>
                <c:pt idx="78">
                  <c:v>3.7441000000000002E-3</c:v>
                </c:pt>
                <c:pt idx="79">
                  <c:v>3.9874999999999772E-3</c:v>
                </c:pt>
                <c:pt idx="80">
                  <c:v>4.211200000000026E-3</c:v>
                </c:pt>
                <c:pt idx="81">
                  <c:v>4.413599999999962E-3</c:v>
                </c:pt>
                <c:pt idx="82">
                  <c:v>4.5930999999999611E-3</c:v>
                </c:pt>
                <c:pt idx="83">
                  <c:v>4.7483000000000386E-3</c:v>
                </c:pt>
                <c:pt idx="84">
                  <c:v>4.8780999999999963E-3</c:v>
                </c:pt>
                <c:pt idx="85">
                  <c:v>4.9816999999999778E-3</c:v>
                </c:pt>
                <c:pt idx="86">
                  <c:v>5.0581000000000098E-3</c:v>
                </c:pt>
                <c:pt idx="87">
                  <c:v>5.1070999999999755E-3</c:v>
                </c:pt>
                <c:pt idx="88">
                  <c:v>5.1284000000000329E-3</c:v>
                </c:pt>
                <c:pt idx="89">
                  <c:v>5.1218000000000097E-3</c:v>
                </c:pt>
                <c:pt idx="90">
                  <c:v>5.0874000000000197E-3</c:v>
                </c:pt>
                <c:pt idx="91">
                  <c:v>5.0256000000000189E-3</c:v>
                </c:pt>
                <c:pt idx="92">
                  <c:v>4.9369000000000218E-3</c:v>
                </c:pt>
                <c:pt idx="93">
                  <c:v>4.8218999999999901E-3</c:v>
                </c:pt>
                <c:pt idx="94">
                  <c:v>4.6812999999999994E-3</c:v>
                </c:pt>
                <c:pt idx="95">
                  <c:v>4.5160999999999674E-3</c:v>
                </c:pt>
                <c:pt idx="96">
                  <c:v>4.3272999999999784E-3</c:v>
                </c:pt>
                <c:pt idx="97">
                  <c:v>4.1161000000000114E-3</c:v>
                </c:pt>
                <c:pt idx="98">
                  <c:v>3.8836999999999899E-3</c:v>
                </c:pt>
                <c:pt idx="99">
                  <c:v>3.6313999999999791E-3</c:v>
                </c:pt>
                <c:pt idx="100">
                  <c:v>3.3604000000000134E-3</c:v>
                </c:pt>
                <c:pt idx="101">
                  <c:v>3.0724000000000029E-3</c:v>
                </c:pt>
                <c:pt idx="102">
                  <c:v>2.7687999999999879E-3</c:v>
                </c:pt>
                <c:pt idx="103">
                  <c:v>2.4510999999999838E-3</c:v>
                </c:pt>
                <c:pt idx="104">
                  <c:v>2.1211000000000008E-3</c:v>
                </c:pt>
                <c:pt idx="105">
                  <c:v>1.7802400000000024E-3</c:v>
                </c:pt>
                <c:pt idx="106">
                  <c:v>1.4304599999999945E-3</c:v>
                </c:pt>
                <c:pt idx="107">
                  <c:v>1.0734099999999969E-3</c:v>
                </c:pt>
                <c:pt idx="108">
                  <c:v>7.1090000000000042E-4</c:v>
                </c:pt>
                <c:pt idx="109">
                  <c:v>3.4480100000000005E-4</c:v>
                </c:pt>
                <c:pt idx="110">
                  <c:v>2.3010000000000391E-5</c:v>
                </c:pt>
                <c:pt idx="111">
                  <c:v>3.9062000000000124E-4</c:v>
                </c:pt>
                <c:pt idx="112">
                  <c:v>7.5609999999999566E-4</c:v>
                </c:pt>
                <c:pt idx="113">
                  <c:v>1.1175199999999968E-3</c:v>
                </c:pt>
                <c:pt idx="114">
                  <c:v>1.4728999999999992E-3</c:v>
                </c:pt>
                <c:pt idx="115">
                  <c:v>1.8203999999999998E-3</c:v>
                </c:pt>
                <c:pt idx="116">
                  <c:v>2.1580999999999961E-3</c:v>
                </c:pt>
                <c:pt idx="117">
                  <c:v>2.484000000000014E-3</c:v>
                </c:pt>
                <c:pt idx="118">
                  <c:v>2.7965000000000073E-3</c:v>
                </c:pt>
                <c:pt idx="119">
                  <c:v>3.0938000000000077E-3</c:v>
                </c:pt>
                <c:pt idx="120">
                  <c:v>3.3741999999999939E-3</c:v>
                </c:pt>
                <c:pt idx="121">
                  <c:v>3.6362000000000061E-3</c:v>
                </c:pt>
                <c:pt idx="122">
                  <c:v>3.8785000000000069E-3</c:v>
                </c:pt>
                <c:pt idx="123">
                  <c:v>4.099599999999981E-3</c:v>
                </c:pt>
                <c:pt idx="124">
                  <c:v>4.2984999999999829E-3</c:v>
                </c:pt>
                <c:pt idx="125">
                  <c:v>4.473999999999978E-3</c:v>
                </c:pt>
                <c:pt idx="126">
                  <c:v>4.6252999999999989E-3</c:v>
                </c:pt>
                <c:pt idx="127">
                  <c:v>4.7517999999999727E-3</c:v>
                </c:pt>
                <c:pt idx="128">
                  <c:v>4.8528999999999933E-3</c:v>
                </c:pt>
                <c:pt idx="129">
                  <c:v>4.9280999999999908E-3</c:v>
                </c:pt>
                <c:pt idx="130">
                  <c:v>4.9774000000000207E-3</c:v>
                </c:pt>
                <c:pt idx="131">
                  <c:v>5.0005000000000188E-3</c:v>
                </c:pt>
                <c:pt idx="132">
                  <c:v>4.9976000000000464E-3</c:v>
                </c:pt>
                <c:pt idx="133">
                  <c:v>4.9688999999999983E-3</c:v>
                </c:pt>
                <c:pt idx="134">
                  <c:v>4.9147999999999969E-3</c:v>
                </c:pt>
                <c:pt idx="135">
                  <c:v>4.8358000000000012E-3</c:v>
                </c:pt>
                <c:pt idx="136">
                  <c:v>4.7326999999999786E-3</c:v>
                </c:pt>
                <c:pt idx="137">
                  <c:v>4.6062000000000047E-3</c:v>
                </c:pt>
                <c:pt idx="138">
                  <c:v>4.4570999999999916E-3</c:v>
                </c:pt>
                <c:pt idx="139">
                  <c:v>4.2866000000000015E-3</c:v>
                </c:pt>
                <c:pt idx="140">
                  <c:v>4.0956000000000048E-3</c:v>
                </c:pt>
                <c:pt idx="141">
                  <c:v>3.8854999999999862E-3</c:v>
                </c:pt>
                <c:pt idx="142">
                  <c:v>3.657500000000008E-3</c:v>
                </c:pt>
                <c:pt idx="143">
                  <c:v>3.4128999999999965E-3</c:v>
                </c:pt>
                <c:pt idx="144">
                  <c:v>3.1532999999999978E-3</c:v>
                </c:pt>
                <c:pt idx="145">
                  <c:v>2.8800999999999966E-3</c:v>
                </c:pt>
                <c:pt idx="146">
                  <c:v>2.5947000000000053E-3</c:v>
                </c:pt>
                <c:pt idx="147">
                  <c:v>2.2990000000000094E-3</c:v>
                </c:pt>
                <c:pt idx="148">
                  <c:v>1.9944300000000054E-3</c:v>
                </c:pt>
                <c:pt idx="149">
                  <c:v>1.6826900000000006E-3</c:v>
                </c:pt>
                <c:pt idx="150">
                  <c:v>1.3655100000000003E-3</c:v>
                </c:pt>
                <c:pt idx="151">
                  <c:v>1.044589999999998E-3</c:v>
                </c:pt>
                <c:pt idx="152">
                  <c:v>7.2164000000000256E-4</c:v>
                </c:pt>
                <c:pt idx="153">
                  <c:v>3.9840000000000014E-4</c:v>
                </c:pt>
                <c:pt idx="154">
                  <c:v>7.657629999999996E-5</c:v>
                </c:pt>
                <c:pt idx="155">
                  <c:v>2.4213000000000012E-4</c:v>
                </c:pt>
                <c:pt idx="156">
                  <c:v>5.5606000000000058E-4</c:v>
                </c:pt>
                <c:pt idx="157">
                  <c:v>8.635299999999943E-4</c:v>
                </c:pt>
                <c:pt idx="158">
                  <c:v>1.1629900000000026E-3</c:v>
                </c:pt>
                <c:pt idx="159">
                  <c:v>1.452869999999995E-3</c:v>
                </c:pt>
                <c:pt idx="160">
                  <c:v>1.7317100000000113E-3</c:v>
                </c:pt>
                <c:pt idx="161">
                  <c:v>1.9980700000000046E-3</c:v>
                </c:pt>
                <c:pt idx="162">
                  <c:v>2.2506000000000054E-3</c:v>
                </c:pt>
                <c:pt idx="163">
                  <c:v>2.488199999999996E-3</c:v>
                </c:pt>
                <c:pt idx="164">
                  <c:v>2.7095000000000036E-3</c:v>
                </c:pt>
                <c:pt idx="165">
                  <c:v>2.9136999999999913E-3</c:v>
                </c:pt>
                <c:pt idx="166">
                  <c:v>3.0997000000000108E-3</c:v>
                </c:pt>
                <c:pt idx="167">
                  <c:v>3.2666999999999835E-3</c:v>
                </c:pt>
                <c:pt idx="168">
                  <c:v>3.4141000000000032E-3</c:v>
                </c:pt>
                <c:pt idx="169">
                  <c:v>3.5410999999999915E-3</c:v>
                </c:pt>
                <c:pt idx="170">
                  <c:v>3.647499999999998E-3</c:v>
                </c:pt>
                <c:pt idx="171">
                  <c:v>3.7328000000000083E-3</c:v>
                </c:pt>
                <c:pt idx="172">
                  <c:v>3.7968999999999919E-3</c:v>
                </c:pt>
                <c:pt idx="173">
                  <c:v>3.8394999999999957E-3</c:v>
                </c:pt>
                <c:pt idx="174">
                  <c:v>3.8610000000000033E-3</c:v>
                </c:pt>
                <c:pt idx="175">
                  <c:v>3.8611999999999813E-3</c:v>
                </c:pt>
                <c:pt idx="176">
                  <c:v>3.8404999999999967E-3</c:v>
                </c:pt>
                <c:pt idx="177">
                  <c:v>3.7994999999999834E-3</c:v>
                </c:pt>
                <c:pt idx="178">
                  <c:v>3.7384000000000028E-3</c:v>
                </c:pt>
                <c:pt idx="179">
                  <c:v>3.6578999999999917E-3</c:v>
                </c:pt>
                <c:pt idx="180">
                  <c:v>3.558699999999998E-3</c:v>
                </c:pt>
                <c:pt idx="181">
                  <c:v>3.4416000000000169E-3</c:v>
                </c:pt>
                <c:pt idx="182">
                  <c:v>3.3075000000000049E-3</c:v>
                </c:pt>
                <c:pt idx="183">
                  <c:v>3.1573000000000018E-3</c:v>
                </c:pt>
                <c:pt idx="184">
                  <c:v>2.9919999999999947E-3</c:v>
                </c:pt>
                <c:pt idx="185">
                  <c:v>2.8129600000000032E-3</c:v>
                </c:pt>
                <c:pt idx="186">
                  <c:v>2.6209600000000055E-3</c:v>
                </c:pt>
                <c:pt idx="187">
                  <c:v>2.4174099999999948E-3</c:v>
                </c:pt>
                <c:pt idx="188">
                  <c:v>2.2035200000000005E-3</c:v>
                </c:pt>
                <c:pt idx="189">
                  <c:v>1.9806099999999938E-3</c:v>
                </c:pt>
                <c:pt idx="190">
                  <c:v>1.7499700000000035E-3</c:v>
                </c:pt>
                <c:pt idx="191">
                  <c:v>1.5129600000000007E-3</c:v>
                </c:pt>
                <c:pt idx="192">
                  <c:v>1.2709399999999982E-3</c:v>
                </c:pt>
                <c:pt idx="193">
                  <c:v>1.0252999999999998E-3</c:v>
                </c:pt>
                <c:pt idx="194">
                  <c:v>7.7738000000000113E-4</c:v>
                </c:pt>
                <c:pt idx="195">
                  <c:v>5.2858299999999914E-4</c:v>
                </c:pt>
                <c:pt idx="196">
                  <c:v>2.8025100000000002E-4</c:v>
                </c:pt>
                <c:pt idx="197">
                  <c:v>3.372800000000023E-5</c:v>
                </c:pt>
                <c:pt idx="198">
                  <c:v>2.0968000000000028E-4</c:v>
                </c:pt>
                <c:pt idx="199">
                  <c:v>4.4866999999999824E-4</c:v>
                </c:pt>
                <c:pt idx="200">
                  <c:v>6.8204000000000181E-4</c:v>
                </c:pt>
              </c:numCache>
            </c:numRef>
          </c:yVal>
          <c:smooth val="0"/>
        </c:ser>
        <c:ser>
          <c:idx val="0"/>
          <c:order val="1"/>
          <c:tx>
            <c:v>Euler_Err_vx</c:v>
          </c:tx>
          <c:spPr>
            <a:ln w="19050" cap="rnd">
              <a:solidFill>
                <a:schemeClr val="accent1"/>
              </a:solidFill>
              <a:round/>
            </a:ln>
            <a:effectLst/>
          </c:spPr>
          <c:marker>
            <c:symbol val="none"/>
          </c:marker>
          <c:xVal>
            <c:numRef>
              <c:f>Euler!$A$212:$A$412</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Euler!$E$212:$E$412</c:f>
              <c:numCache>
                <c:formatCode>General</c:formatCode>
                <c:ptCount val="201"/>
                <c:pt idx="0" formatCode="0.00E+00">
                  <c:v>0</c:v>
                </c:pt>
                <c:pt idx="1">
                  <c:v>2.7437199999999989E-5</c:v>
                </c:pt>
                <c:pt idx="2">
                  <c:v>8.9319999999999938E-5</c:v>
                </c:pt>
                <c:pt idx="3">
                  <c:v>1.6243099999999934E-4</c:v>
                </c:pt>
                <c:pt idx="4">
                  <c:v>2.3333000000000034E-4</c:v>
                </c:pt>
                <c:pt idx="5">
                  <c:v>2.9476999999999975E-4</c:v>
                </c:pt>
                <c:pt idx="6">
                  <c:v>3.4326999999999969E-4</c:v>
                </c:pt>
                <c:pt idx="7">
                  <c:v>3.7762999999999686E-4</c:v>
                </c:pt>
                <c:pt idx="8">
                  <c:v>3.9784000000001041E-4</c:v>
                </c:pt>
                <c:pt idx="9">
                  <c:v>4.0455999999999825E-4</c:v>
                </c:pt>
                <c:pt idx="10">
                  <c:v>3.9870000000000183E-4</c:v>
                </c:pt>
                <c:pt idx="11">
                  <c:v>3.8109999999999533E-4</c:v>
                </c:pt>
                <c:pt idx="12">
                  <c:v>3.5250000000000559E-4</c:v>
                </c:pt>
                <c:pt idx="13">
                  <c:v>3.1370000000000009E-4</c:v>
                </c:pt>
                <c:pt idx="14">
                  <c:v>2.6529999999996834E-4</c:v>
                </c:pt>
                <c:pt idx="15">
                  <c:v>2.074999999999716E-4</c:v>
                </c:pt>
                <c:pt idx="16">
                  <c:v>1.4079999999999648E-4</c:v>
                </c:pt>
                <c:pt idx="17">
                  <c:v>6.5499999999996117E-5</c:v>
                </c:pt>
                <c:pt idx="18">
                  <c:v>1.8399999999973993E-5</c:v>
                </c:pt>
                <c:pt idx="19">
                  <c:v>1.1070000000001912E-4</c:v>
                </c:pt>
                <c:pt idx="20">
                  <c:v>2.1110000000001961E-4</c:v>
                </c:pt>
                <c:pt idx="21">
                  <c:v>3.1960000000008648E-4</c:v>
                </c:pt>
                <c:pt idx="22">
                  <c:v>4.3589999999993356E-4</c:v>
                </c:pt>
                <c:pt idx="23">
                  <c:v>5.596999999999408E-4</c:v>
                </c:pt>
                <c:pt idx="24">
                  <c:v>6.9050000000003831E-4</c:v>
                </c:pt>
                <c:pt idx="25">
                  <c:v>8.2759999999992839E-4</c:v>
                </c:pt>
                <c:pt idx="26">
                  <c:v>9.7029999999997951E-4</c:v>
                </c:pt>
                <c:pt idx="27">
                  <c:v>1.1175000000001045E-3</c:v>
                </c:pt>
                <c:pt idx="28">
                  <c:v>1.2681999999999416E-3</c:v>
                </c:pt>
                <c:pt idx="29">
                  <c:v>1.4206999999999415E-3</c:v>
                </c:pt>
                <c:pt idx="30">
                  <c:v>1.5735000000000054E-3</c:v>
                </c:pt>
                <c:pt idx="31">
                  <c:v>1.7247999999999708E-3</c:v>
                </c:pt>
                <c:pt idx="32">
                  <c:v>1.8726999999999494E-3</c:v>
                </c:pt>
                <c:pt idx="33">
                  <c:v>2.0150000000001E-3</c:v>
                </c:pt>
                <c:pt idx="34">
                  <c:v>2.1500000000000963E-3</c:v>
                </c:pt>
                <c:pt idx="35">
                  <c:v>2.2769999999998625E-3</c:v>
                </c:pt>
                <c:pt idx="36">
                  <c:v>2.3919999999999497E-3</c:v>
                </c:pt>
                <c:pt idx="37">
                  <c:v>2.4930000000000785E-3</c:v>
                </c:pt>
                <c:pt idx="38">
                  <c:v>2.5809999999999444E-3</c:v>
                </c:pt>
                <c:pt idx="39">
                  <c:v>2.6519999999998767E-3</c:v>
                </c:pt>
                <c:pt idx="40">
                  <c:v>2.7059999999998752E-3</c:v>
                </c:pt>
                <c:pt idx="41">
                  <c:v>2.7409999999998824E-3</c:v>
                </c:pt>
                <c:pt idx="42">
                  <c:v>2.7569999999998984E-3</c:v>
                </c:pt>
                <c:pt idx="43">
                  <c:v>2.7539999999999232E-3</c:v>
                </c:pt>
                <c:pt idx="44">
                  <c:v>2.7299999999998992E-3</c:v>
                </c:pt>
                <c:pt idx="45">
                  <c:v>2.687000000000106E-3</c:v>
                </c:pt>
                <c:pt idx="46">
                  <c:v>2.6229999999998199E-3</c:v>
                </c:pt>
                <c:pt idx="47">
                  <c:v>2.5389999999998469E-3</c:v>
                </c:pt>
                <c:pt idx="48">
                  <c:v>2.4359999999998827E-3</c:v>
                </c:pt>
                <c:pt idx="49">
                  <c:v>2.314999999999845E-3</c:v>
                </c:pt>
                <c:pt idx="50">
                  <c:v>2.1746000000000265E-3</c:v>
                </c:pt>
                <c:pt idx="51">
                  <c:v>2.0175999999999528E-3</c:v>
                </c:pt>
                <c:pt idx="52">
                  <c:v>1.8441999999999625E-3</c:v>
                </c:pt>
                <c:pt idx="53">
                  <c:v>1.6555999999999793E-3</c:v>
                </c:pt>
                <c:pt idx="54">
                  <c:v>1.4526999999999735E-3</c:v>
                </c:pt>
                <c:pt idx="55">
                  <c:v>1.2364999999999737E-3</c:v>
                </c:pt>
                <c:pt idx="56">
                  <c:v>1.0082000000000146E-3</c:v>
                </c:pt>
                <c:pt idx="57">
                  <c:v>7.6880000000001392E-4</c:v>
                </c:pt>
                <c:pt idx="58">
                  <c:v>5.1950000000000607E-4</c:v>
                </c:pt>
                <c:pt idx="59">
                  <c:v>2.6129999999990883E-4</c:v>
                </c:pt>
                <c:pt idx="60">
                  <c:v>4.5000000000738893E-6</c:v>
                </c:pt>
                <c:pt idx="61">
                  <c:v>2.7679999999996596E-4</c:v>
                </c:pt>
                <c:pt idx="62">
                  <c:v>5.5420000000000469E-4</c:v>
                </c:pt>
                <c:pt idx="63">
                  <c:v>8.355999999999919E-4</c:v>
                </c:pt>
                <c:pt idx="64">
                  <c:v>1.1195999999999984E-3</c:v>
                </c:pt>
                <c:pt idx="65">
                  <c:v>1.4046000000000336E-3</c:v>
                </c:pt>
                <c:pt idx="66">
                  <c:v>1.6892999999999492E-3</c:v>
                </c:pt>
                <c:pt idx="67">
                  <c:v>1.9721000000000044E-3</c:v>
                </c:pt>
                <c:pt idx="68">
                  <c:v>2.251199999999981E-3</c:v>
                </c:pt>
                <c:pt idx="69">
                  <c:v>2.5251000000000023E-3</c:v>
                </c:pt>
                <c:pt idx="70">
                  <c:v>2.7919399999999997E-3</c:v>
                </c:pt>
                <c:pt idx="71">
                  <c:v>3.0499499999999992E-3</c:v>
                </c:pt>
                <c:pt idx="72">
                  <c:v>3.2973399999999993E-3</c:v>
                </c:pt>
                <c:pt idx="73">
                  <c:v>3.5323500000000035E-3</c:v>
                </c:pt>
                <c:pt idx="74">
                  <c:v>3.7533000000000011E-3</c:v>
                </c:pt>
                <c:pt idx="75">
                  <c:v>3.9582999999999979E-3</c:v>
                </c:pt>
                <c:pt idx="76">
                  <c:v>4.1461000000000137E-3</c:v>
                </c:pt>
                <c:pt idx="77">
                  <c:v>4.3149999999999855E-3</c:v>
                </c:pt>
                <c:pt idx="78">
                  <c:v>4.4637000000000149E-3</c:v>
                </c:pt>
                <c:pt idx="79">
                  <c:v>4.5911000000000146E-3</c:v>
                </c:pt>
                <c:pt idx="80">
                  <c:v>4.695999999999978E-3</c:v>
                </c:pt>
                <c:pt idx="81">
                  <c:v>4.7776999999999958E-3</c:v>
                </c:pt>
                <c:pt idx="82">
                  <c:v>4.8354999999999926E-3</c:v>
                </c:pt>
                <c:pt idx="83">
                  <c:v>4.8690000000000122E-3</c:v>
                </c:pt>
                <c:pt idx="84">
                  <c:v>4.8777000000000403E-3</c:v>
                </c:pt>
                <c:pt idx="85">
                  <c:v>4.8617000000000243E-3</c:v>
                </c:pt>
                <c:pt idx="86">
                  <c:v>4.8209000000000168E-3</c:v>
                </c:pt>
                <c:pt idx="87">
                  <c:v>4.7556999999999738E-3</c:v>
                </c:pt>
                <c:pt idx="88">
                  <c:v>4.6666000000000207E-3</c:v>
                </c:pt>
                <c:pt idx="89">
                  <c:v>4.5538999999999996E-3</c:v>
                </c:pt>
                <c:pt idx="90">
                  <c:v>4.4184999999999919E-3</c:v>
                </c:pt>
                <c:pt idx="91">
                  <c:v>4.2612000000000205E-3</c:v>
                </c:pt>
                <c:pt idx="92">
                  <c:v>4.0830000000000033E-3</c:v>
                </c:pt>
                <c:pt idx="93">
                  <c:v>3.8848999999999689E-3</c:v>
                </c:pt>
                <c:pt idx="94">
                  <c:v>3.6680000000000046E-3</c:v>
                </c:pt>
                <c:pt idx="95">
                  <c:v>3.433699999999984E-3</c:v>
                </c:pt>
                <c:pt idx="96">
                  <c:v>3.1830999999999943E-3</c:v>
                </c:pt>
                <c:pt idx="97">
                  <c:v>2.9177000000000231E-3</c:v>
                </c:pt>
                <c:pt idx="98">
                  <c:v>2.6386999999999938E-3</c:v>
                </c:pt>
                <c:pt idx="99">
                  <c:v>2.3476999999999804E-3</c:v>
                </c:pt>
                <c:pt idx="100">
                  <c:v>2.04600000000002E-3</c:v>
                </c:pt>
                <c:pt idx="101">
                  <c:v>1.7351000000000172E-3</c:v>
                </c:pt>
                <c:pt idx="102">
                  <c:v>1.4165999999999901E-3</c:v>
                </c:pt>
                <c:pt idx="103">
                  <c:v>1.0919999999999819E-3</c:v>
                </c:pt>
                <c:pt idx="104">
                  <c:v>7.6280000000000792E-4</c:v>
                </c:pt>
                <c:pt idx="105">
                  <c:v>4.3071999999999555E-4</c:v>
                </c:pt>
                <c:pt idx="106">
                  <c:v>9.7180000000002265E-5</c:v>
                </c:pt>
                <c:pt idx="107">
                  <c:v>2.3615999999999915E-4</c:v>
                </c:pt>
                <c:pt idx="108">
                  <c:v>5.6770000000000084E-4</c:v>
                </c:pt>
                <c:pt idx="109">
                  <c:v>8.9579500000000001E-4</c:v>
                </c:pt>
                <c:pt idx="110">
                  <c:v>1.2188500000000005E-3</c:v>
                </c:pt>
                <c:pt idx="111">
                  <c:v>1.5352500000000019E-3</c:v>
                </c:pt>
                <c:pt idx="112">
                  <c:v>1.843399999999995E-3</c:v>
                </c:pt>
                <c:pt idx="113">
                  <c:v>2.1417199999999997E-3</c:v>
                </c:pt>
                <c:pt idx="114">
                  <c:v>2.428699999999992E-3</c:v>
                </c:pt>
                <c:pt idx="115">
                  <c:v>2.7027000000000023E-3</c:v>
                </c:pt>
                <c:pt idx="116">
                  <c:v>2.9625999999999819E-3</c:v>
                </c:pt>
                <c:pt idx="117">
                  <c:v>3.2067000000000068E-3</c:v>
                </c:pt>
                <c:pt idx="118">
                  <c:v>3.4338999999999897E-3</c:v>
                </c:pt>
                <c:pt idx="119">
                  <c:v>3.6430000000000073E-3</c:v>
                </c:pt>
                <c:pt idx="120">
                  <c:v>3.8326999999999944E-3</c:v>
                </c:pt>
                <c:pt idx="121">
                  <c:v>4.0023999999999893E-3</c:v>
                </c:pt>
                <c:pt idx="122">
                  <c:v>4.1510000000000158E-3</c:v>
                </c:pt>
                <c:pt idx="123">
                  <c:v>4.2776999999999954E-3</c:v>
                </c:pt>
                <c:pt idx="124">
                  <c:v>4.3822000000000028E-3</c:v>
                </c:pt>
                <c:pt idx="125">
                  <c:v>4.4637000000000149E-3</c:v>
                </c:pt>
                <c:pt idx="126">
                  <c:v>4.5220999999999734E-3</c:v>
                </c:pt>
                <c:pt idx="127">
                  <c:v>4.5572999999999864E-3</c:v>
                </c:pt>
                <c:pt idx="128">
                  <c:v>4.5691999999999955E-3</c:v>
                </c:pt>
                <c:pt idx="129">
                  <c:v>4.5578000000000007E-3</c:v>
                </c:pt>
                <c:pt idx="130">
                  <c:v>4.5235000000000136E-3</c:v>
                </c:pt>
                <c:pt idx="131">
                  <c:v>4.4665999999999872E-3</c:v>
                </c:pt>
                <c:pt idx="132">
                  <c:v>4.3876999999999944E-3</c:v>
                </c:pt>
                <c:pt idx="133">
                  <c:v>4.287199999999991E-3</c:v>
                </c:pt>
                <c:pt idx="134">
                  <c:v>4.1662000000000088E-3</c:v>
                </c:pt>
                <c:pt idx="135">
                  <c:v>4.0253000000000094E-3</c:v>
                </c:pt>
                <c:pt idx="136">
                  <c:v>3.8653999999999633E-3</c:v>
                </c:pt>
                <c:pt idx="137">
                  <c:v>3.6877999999999633E-3</c:v>
                </c:pt>
                <c:pt idx="138">
                  <c:v>3.4933000000000047E-3</c:v>
                </c:pt>
                <c:pt idx="139">
                  <c:v>3.2834000000000196E-3</c:v>
                </c:pt>
                <c:pt idx="140">
                  <c:v>3.0589000000000033E-3</c:v>
                </c:pt>
                <c:pt idx="141">
                  <c:v>2.8216000000000074E-3</c:v>
                </c:pt>
                <c:pt idx="142">
                  <c:v>2.5726000000000082E-3</c:v>
                </c:pt>
                <c:pt idx="143">
                  <c:v>2.3132000000000152E-3</c:v>
                </c:pt>
                <c:pt idx="144">
                  <c:v>2.0449999999999913E-3</c:v>
                </c:pt>
                <c:pt idx="145">
                  <c:v>1.7694000000000043E-3</c:v>
                </c:pt>
                <c:pt idx="146">
                  <c:v>1.4878999999999865E-3</c:v>
                </c:pt>
                <c:pt idx="147">
                  <c:v>1.2020000000000086E-3</c:v>
                </c:pt>
                <c:pt idx="148">
                  <c:v>9.1312000000000337E-4</c:v>
                </c:pt>
                <c:pt idx="149">
                  <c:v>6.2287999999999233E-4</c:v>
                </c:pt>
                <c:pt idx="150">
                  <c:v>3.3274999999999277E-4</c:v>
                </c:pt>
                <c:pt idx="151">
                  <c:v>4.422999999999927E-5</c:v>
                </c:pt>
                <c:pt idx="152">
                  <c:v>2.4120999999999865E-4</c:v>
                </c:pt>
                <c:pt idx="153">
                  <c:v>5.2210999999999924E-4</c:v>
                </c:pt>
                <c:pt idx="154">
                  <c:v>7.9704750999999997E-4</c:v>
                </c:pt>
                <c:pt idx="155">
                  <c:v>1.0646300000000004E-3</c:v>
                </c:pt>
                <c:pt idx="156">
                  <c:v>1.3235299999999998E-3</c:v>
                </c:pt>
                <c:pt idx="157">
                  <c:v>1.5724399999999944E-3</c:v>
                </c:pt>
                <c:pt idx="158">
                  <c:v>1.8101599999999982E-3</c:v>
                </c:pt>
                <c:pt idx="159">
                  <c:v>2.0355100000000043E-3</c:v>
                </c:pt>
                <c:pt idx="160">
                  <c:v>2.2474300000000086E-3</c:v>
                </c:pt>
                <c:pt idx="161">
                  <c:v>2.4448999999999999E-3</c:v>
                </c:pt>
                <c:pt idx="162">
                  <c:v>2.6270000000000043E-3</c:v>
                </c:pt>
                <c:pt idx="163">
                  <c:v>2.7929000000000009E-3</c:v>
                </c:pt>
                <c:pt idx="164">
                  <c:v>2.9420000000000002E-3</c:v>
                </c:pt>
                <c:pt idx="165">
                  <c:v>3.0735999999999819E-3</c:v>
                </c:pt>
                <c:pt idx="166">
                  <c:v>3.1870999999999983E-3</c:v>
                </c:pt>
                <c:pt idx="167">
                  <c:v>3.2820000000000071E-3</c:v>
                </c:pt>
                <c:pt idx="168">
                  <c:v>3.3584000000000114E-3</c:v>
                </c:pt>
                <c:pt idx="169">
                  <c:v>3.4157999999999966E-3</c:v>
                </c:pt>
                <c:pt idx="170">
                  <c:v>3.4541999999999906E-3</c:v>
                </c:pt>
                <c:pt idx="171">
                  <c:v>3.4736000000000211E-3</c:v>
                </c:pt>
                <c:pt idx="172">
                  <c:v>3.4741999999999829E-3</c:v>
                </c:pt>
                <c:pt idx="173">
                  <c:v>3.4561999999999926E-3</c:v>
                </c:pt>
                <c:pt idx="174">
                  <c:v>3.4199000000000035E-3</c:v>
                </c:pt>
                <c:pt idx="175">
                  <c:v>3.3657999999999744E-3</c:v>
                </c:pt>
                <c:pt idx="176">
                  <c:v>3.2944000000000029E-3</c:v>
                </c:pt>
                <c:pt idx="177">
                  <c:v>3.206500000000001E-3</c:v>
                </c:pt>
                <c:pt idx="178">
                  <c:v>3.102500000000008E-3</c:v>
                </c:pt>
                <c:pt idx="179">
                  <c:v>2.9832999999999943E-3</c:v>
                </c:pt>
                <c:pt idx="180">
                  <c:v>2.8497000000000106E-3</c:v>
                </c:pt>
                <c:pt idx="181">
                  <c:v>2.7028000000000052E-3</c:v>
                </c:pt>
                <c:pt idx="182">
                  <c:v>2.5434000000000012E-3</c:v>
                </c:pt>
                <c:pt idx="183">
                  <c:v>2.3724999999999996E-3</c:v>
                </c:pt>
                <c:pt idx="184">
                  <c:v>2.1912999999999933E-3</c:v>
                </c:pt>
                <c:pt idx="185">
                  <c:v>2.0008600000000071E-3</c:v>
                </c:pt>
                <c:pt idx="186">
                  <c:v>1.8023800000000062E-3</c:v>
                </c:pt>
                <c:pt idx="187">
                  <c:v>1.5969099999999931E-3</c:v>
                </c:pt>
                <c:pt idx="188">
                  <c:v>1.3857099999999983E-3</c:v>
                </c:pt>
                <c:pt idx="189">
                  <c:v>1.169980000000001E-3</c:v>
                </c:pt>
                <c:pt idx="190">
                  <c:v>9.5092000000000093E-4</c:v>
                </c:pt>
                <c:pt idx="191">
                  <c:v>7.2976000000000291E-4</c:v>
                </c:pt>
                <c:pt idx="192">
                  <c:v>5.0769999999999982E-4</c:v>
                </c:pt>
                <c:pt idx="193">
                  <c:v>2.8595000000000009E-4</c:v>
                </c:pt>
                <c:pt idx="194">
                  <c:v>6.5670000000000311E-5</c:v>
                </c:pt>
                <c:pt idx="195">
                  <c:v>1.5195200000000034E-4</c:v>
                </c:pt>
                <c:pt idx="196">
                  <c:v>3.658035E-4</c:v>
                </c:pt>
                <c:pt idx="197">
                  <c:v>5.7478200000000111E-4</c:v>
                </c:pt>
                <c:pt idx="198">
                  <c:v>7.7783999999999839E-4</c:v>
                </c:pt>
                <c:pt idx="199">
                  <c:v>9.7393999999999953E-4</c:v>
                </c:pt>
                <c:pt idx="200">
                  <c:v>1.1621500000000007E-3</c:v>
                </c:pt>
              </c:numCache>
            </c:numRef>
          </c:yVal>
          <c:smooth val="0"/>
        </c:ser>
        <c:dLbls>
          <c:showLegendKey val="0"/>
          <c:showVal val="0"/>
          <c:showCatName val="0"/>
          <c:showSerName val="0"/>
          <c:showPercent val="0"/>
          <c:showBubbleSize val="0"/>
        </c:dLbls>
        <c:axId val="299228320"/>
        <c:axId val="299233760"/>
      </c:scatterChart>
      <c:valAx>
        <c:axId val="299228320"/>
        <c:scaling>
          <c:orientation val="minMax"/>
        </c:scaling>
        <c:delete val="0"/>
        <c:axPos val="b"/>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99233760"/>
        <c:crosses val="autoZero"/>
        <c:crossBetween val="midCat"/>
      </c:valAx>
      <c:valAx>
        <c:axId val="29923376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992283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2"/>
          <c:order val="0"/>
          <c:tx>
            <c:v>MrF_Err_vy</c:v>
          </c:tx>
          <c:spPr>
            <a:ln w="19050" cap="rnd">
              <a:solidFill>
                <a:schemeClr val="accent3"/>
              </a:solidFill>
              <a:round/>
            </a:ln>
            <a:effectLst/>
          </c:spPr>
          <c:marker>
            <c:symbol val="none"/>
          </c:marker>
          <c:xVal>
            <c:numRef>
              <c:f>TimeSeries!$A$6:$A$206</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TimeSeries!$AH$212:$AH$412</c:f>
              <c:numCache>
                <c:formatCode>General</c:formatCode>
                <c:ptCount val="201"/>
                <c:pt idx="0" formatCode="0.00E+00">
                  <c:v>0</c:v>
                </c:pt>
                <c:pt idx="1">
                  <c:v>2.8062500000000011E-5</c:v>
                </c:pt>
                <c:pt idx="2">
                  <c:v>9.6738000000000076E-5</c:v>
                </c:pt>
                <c:pt idx="3">
                  <c:v>1.8706199999999999E-4</c:v>
                </c:pt>
                <c:pt idx="4">
                  <c:v>2.8686999999999983E-4</c:v>
                </c:pt>
                <c:pt idx="5">
                  <c:v>3.8844999999999852E-4</c:v>
                </c:pt>
                <c:pt idx="6">
                  <c:v>4.8693000000000347E-4</c:v>
                </c:pt>
                <c:pt idx="7">
                  <c:v>5.7929000000000314E-4</c:v>
                </c:pt>
                <c:pt idx="8">
                  <c:v>6.6362999999999839E-4</c:v>
                </c:pt>
                <c:pt idx="9">
                  <c:v>7.3875000000001023E-4</c:v>
                </c:pt>
                <c:pt idx="10">
                  <c:v>8.0390000000001016E-4</c:v>
                </c:pt>
                <c:pt idx="11">
                  <c:v>8.5840000000000916E-4</c:v>
                </c:pt>
                <c:pt idx="12">
                  <c:v>9.0209999999998902E-4</c:v>
                </c:pt>
                <c:pt idx="13">
                  <c:v>9.3470000000001052E-4</c:v>
                </c:pt>
                <c:pt idx="14">
                  <c:v>9.5580000000000664E-4</c:v>
                </c:pt>
                <c:pt idx="15">
                  <c:v>9.6530000000000227E-4</c:v>
                </c:pt>
                <c:pt idx="16">
                  <c:v>9.6309999999999452E-4</c:v>
                </c:pt>
                <c:pt idx="17">
                  <c:v>9.4879999999997189E-4</c:v>
                </c:pt>
                <c:pt idx="18">
                  <c:v>9.2239999999998989E-4</c:v>
                </c:pt>
                <c:pt idx="19">
                  <c:v>8.835999999999844E-4</c:v>
                </c:pt>
                <c:pt idx="20">
                  <c:v>8.3210000000000228E-4</c:v>
                </c:pt>
                <c:pt idx="21">
                  <c:v>7.6769999999992677E-4</c:v>
                </c:pt>
                <c:pt idx="22">
                  <c:v>6.8999999999996842E-4</c:v>
                </c:pt>
                <c:pt idx="23">
                  <c:v>5.9900000000001619E-4</c:v>
                </c:pt>
                <c:pt idx="24">
                  <c:v>4.946000000000117E-4</c:v>
                </c:pt>
                <c:pt idx="25">
                  <c:v>3.7690000000001334E-4</c:v>
                </c:pt>
                <c:pt idx="26">
                  <c:v>2.4589999999991008E-4</c:v>
                </c:pt>
                <c:pt idx="27">
                  <c:v>1.0229999999999961E-4</c:v>
                </c:pt>
                <c:pt idx="28">
                  <c:v>5.3599999999986991E-5</c:v>
                </c:pt>
                <c:pt idx="29">
                  <c:v>2.2049999999995684E-4</c:v>
                </c:pt>
                <c:pt idx="30">
                  <c:v>3.973999999999922E-4</c:v>
                </c:pt>
                <c:pt idx="31">
                  <c:v>5.8269999999993605E-4</c:v>
                </c:pt>
                <c:pt idx="32">
                  <c:v>7.7499999999997016E-4</c:v>
                </c:pt>
                <c:pt idx="33">
                  <c:v>9.7210000000003127E-4</c:v>
                </c:pt>
                <c:pt idx="34">
                  <c:v>1.1729999999998686E-3</c:v>
                </c:pt>
                <c:pt idx="35">
                  <c:v>1.3729999999998466E-3</c:v>
                </c:pt>
                <c:pt idx="36">
                  <c:v>1.5719999999999068E-3</c:v>
                </c:pt>
                <c:pt idx="37">
                  <c:v>1.7670000000000741E-3</c:v>
                </c:pt>
                <c:pt idx="38">
                  <c:v>1.9560000000000688E-3</c:v>
                </c:pt>
                <c:pt idx="39">
                  <c:v>2.1370000000000555E-3</c:v>
                </c:pt>
                <c:pt idx="40">
                  <c:v>2.306999999999837E-3</c:v>
                </c:pt>
                <c:pt idx="41">
                  <c:v>2.4640000000000217E-3</c:v>
                </c:pt>
                <c:pt idx="42">
                  <c:v>2.6079999999999437E-3</c:v>
                </c:pt>
                <c:pt idx="43">
                  <c:v>2.7360000000000717E-3</c:v>
                </c:pt>
                <c:pt idx="44">
                  <c:v>2.8459999999999042E-3</c:v>
                </c:pt>
                <c:pt idx="45">
                  <c:v>2.9380000000001072E-3</c:v>
                </c:pt>
                <c:pt idx="46">
                  <c:v>3.0100000000001792E-3</c:v>
                </c:pt>
                <c:pt idx="47">
                  <c:v>3.0620000000001202E-3</c:v>
                </c:pt>
                <c:pt idx="48">
                  <c:v>3.0939999999999301E-3</c:v>
                </c:pt>
                <c:pt idx="49">
                  <c:v>3.1049999999999134E-3</c:v>
                </c:pt>
                <c:pt idx="50">
                  <c:v>3.095300000000023E-3</c:v>
                </c:pt>
                <c:pt idx="51">
                  <c:v>3.0647999999999787E-3</c:v>
                </c:pt>
                <c:pt idx="52">
                  <c:v>3.0135000000000023E-3</c:v>
                </c:pt>
                <c:pt idx="53">
                  <c:v>2.9421000000000586E-3</c:v>
                </c:pt>
                <c:pt idx="54">
                  <c:v>2.8506999999999838E-3</c:v>
                </c:pt>
                <c:pt idx="55">
                  <c:v>2.7399999999999647E-3</c:v>
                </c:pt>
                <c:pt idx="56">
                  <c:v>2.6104000000000127E-3</c:v>
                </c:pt>
                <c:pt idx="57">
                  <c:v>2.4625000000000341E-3</c:v>
                </c:pt>
                <c:pt idx="58">
                  <c:v>2.2970999999999409E-3</c:v>
                </c:pt>
                <c:pt idx="59">
                  <c:v>2.1145000000000191E-3</c:v>
                </c:pt>
                <c:pt idx="60">
                  <c:v>1.9155000000000699E-3</c:v>
                </c:pt>
                <c:pt idx="61">
                  <c:v>1.7007999999999468E-3</c:v>
                </c:pt>
                <c:pt idx="62">
                  <c:v>1.471100000000003E-3</c:v>
                </c:pt>
                <c:pt idx="63">
                  <c:v>1.2273999999999896E-3</c:v>
                </c:pt>
                <c:pt idx="64">
                  <c:v>9.7049999999998526E-4</c:v>
                </c:pt>
                <c:pt idx="65">
                  <c:v>7.013000000000158E-4</c:v>
                </c:pt>
                <c:pt idx="66">
                  <c:v>4.2120000000001045E-4</c:v>
                </c:pt>
                <c:pt idx="67">
                  <c:v>1.3139999999997598E-4</c:v>
                </c:pt>
                <c:pt idx="68">
                  <c:v>1.6679999999999473E-4</c:v>
                </c:pt>
                <c:pt idx="69">
                  <c:v>4.7189999999999732E-4</c:v>
                </c:pt>
                <c:pt idx="70">
                  <c:v>7.8186000000000921E-4</c:v>
                </c:pt>
                <c:pt idx="71">
                  <c:v>1.0950599999999949E-3</c:v>
                </c:pt>
                <c:pt idx="72">
                  <c:v>1.409469E-3</c:v>
                </c:pt>
                <c:pt idx="73">
                  <c:v>1.7230000000000023E-3</c:v>
                </c:pt>
                <c:pt idx="74">
                  <c:v>2.0335000000000075E-3</c:v>
                </c:pt>
                <c:pt idx="75">
                  <c:v>2.338800000000002E-3</c:v>
                </c:pt>
                <c:pt idx="76">
                  <c:v>2.6365000000000138E-3</c:v>
                </c:pt>
                <c:pt idx="77">
                  <c:v>2.9244999999999965E-3</c:v>
                </c:pt>
                <c:pt idx="78">
                  <c:v>3.2005000000000228E-3</c:v>
                </c:pt>
                <c:pt idx="79">
                  <c:v>3.4626000000000101E-3</c:v>
                </c:pt>
                <c:pt idx="80">
                  <c:v>3.7084000000000006E-3</c:v>
                </c:pt>
                <c:pt idx="81">
                  <c:v>3.9363000000000037E-3</c:v>
                </c:pt>
                <c:pt idx="82">
                  <c:v>4.1442999999999897E-3</c:v>
                </c:pt>
                <c:pt idx="83">
                  <c:v>4.3309999999999738E-3</c:v>
                </c:pt>
                <c:pt idx="84">
                  <c:v>4.4947999999999655E-3</c:v>
                </c:pt>
                <c:pt idx="85">
                  <c:v>4.6346999999999916E-3</c:v>
                </c:pt>
                <c:pt idx="86">
                  <c:v>4.7494000000000147E-3</c:v>
                </c:pt>
                <c:pt idx="87">
                  <c:v>4.8385000000000233E-3</c:v>
                </c:pt>
                <c:pt idx="88">
                  <c:v>4.9011000000000471E-3</c:v>
                </c:pt>
                <c:pt idx="89">
                  <c:v>4.9369000000000218E-3</c:v>
                </c:pt>
                <c:pt idx="90">
                  <c:v>4.9458000000000002E-3</c:v>
                </c:pt>
                <c:pt idx="91">
                  <c:v>4.9276999999999793E-3</c:v>
                </c:pt>
                <c:pt idx="92">
                  <c:v>4.8828000000000205E-3</c:v>
                </c:pt>
                <c:pt idx="93">
                  <c:v>4.8116999999999743E-3</c:v>
                </c:pt>
                <c:pt idx="94">
                  <c:v>4.714800000000019E-3</c:v>
                </c:pt>
                <c:pt idx="95">
                  <c:v>4.5926000000000022E-3</c:v>
                </c:pt>
                <c:pt idx="96">
                  <c:v>4.4461000000000084E-3</c:v>
                </c:pt>
                <c:pt idx="97">
                  <c:v>4.2761000000000049E-3</c:v>
                </c:pt>
                <c:pt idx="98">
                  <c:v>4.0837000000000234E-3</c:v>
                </c:pt>
                <c:pt idx="99">
                  <c:v>3.8700999999999874E-3</c:v>
                </c:pt>
                <c:pt idx="100">
                  <c:v>3.6362000000000061E-3</c:v>
                </c:pt>
                <c:pt idx="101">
                  <c:v>3.3835999999999866E-3</c:v>
                </c:pt>
                <c:pt idx="102">
                  <c:v>3.1134999999999913E-3</c:v>
                </c:pt>
                <c:pt idx="103">
                  <c:v>2.8274000000000077E-3</c:v>
                </c:pt>
                <c:pt idx="104">
                  <c:v>2.5266999999999928E-3</c:v>
                </c:pt>
                <c:pt idx="105">
                  <c:v>2.2130000000000066E-3</c:v>
                </c:pt>
                <c:pt idx="106">
                  <c:v>1.8878900000000032E-3</c:v>
                </c:pt>
                <c:pt idx="107">
                  <c:v>1.55309E-3</c:v>
                </c:pt>
                <c:pt idx="108">
                  <c:v>1.2103100000000061E-3</c:v>
                </c:pt>
                <c:pt idx="109">
                  <c:v>8.6133000000000043E-4</c:v>
                </c:pt>
                <c:pt idx="110">
                  <c:v>5.0796999999999995E-4</c:v>
                </c:pt>
                <c:pt idx="111">
                  <c:v>1.5213000000000032E-4</c:v>
                </c:pt>
                <c:pt idx="112">
                  <c:v>2.0430000000000448E-4</c:v>
                </c:pt>
                <c:pt idx="113">
                  <c:v>5.5936000000000874E-4</c:v>
                </c:pt>
                <c:pt idx="114">
                  <c:v>9.1109999999999802E-4</c:v>
                </c:pt>
                <c:pt idx="115">
                  <c:v>1.2577000000000005E-3</c:v>
                </c:pt>
                <c:pt idx="116">
                  <c:v>1.5969999999999873E-3</c:v>
                </c:pt>
                <c:pt idx="117">
                  <c:v>1.92719999999999E-3</c:v>
                </c:pt>
                <c:pt idx="118">
                  <c:v>2.2465000000000124E-3</c:v>
                </c:pt>
                <c:pt idx="119">
                  <c:v>2.5529999999999997E-3</c:v>
                </c:pt>
                <c:pt idx="120">
                  <c:v>2.8449000000000113E-3</c:v>
                </c:pt>
                <c:pt idx="121">
                  <c:v>3.120700000000004E-3</c:v>
                </c:pt>
                <c:pt idx="122">
                  <c:v>3.378900000000018E-3</c:v>
                </c:pt>
                <c:pt idx="123">
                  <c:v>3.6179000000000072E-3</c:v>
                </c:pt>
                <c:pt idx="124">
                  <c:v>3.8363999999999621E-3</c:v>
                </c:pt>
                <c:pt idx="125">
                  <c:v>4.0333999999999648E-3</c:v>
                </c:pt>
                <c:pt idx="126">
                  <c:v>4.2078999999999867E-3</c:v>
                </c:pt>
                <c:pt idx="127">
                  <c:v>4.3588999999999989E-3</c:v>
                </c:pt>
                <c:pt idx="128">
                  <c:v>4.4857000000000369E-3</c:v>
                </c:pt>
                <c:pt idx="129">
                  <c:v>4.587999999999981E-3</c:v>
                </c:pt>
                <c:pt idx="130">
                  <c:v>4.665200000000036E-3</c:v>
                </c:pt>
                <c:pt idx="131">
                  <c:v>4.7170999999999741E-3</c:v>
                </c:pt>
                <c:pt idx="132">
                  <c:v>4.7437999999999647E-3</c:v>
                </c:pt>
                <c:pt idx="133">
                  <c:v>4.7454000000000107E-3</c:v>
                </c:pt>
                <c:pt idx="134">
                  <c:v>4.7219000000000011E-3</c:v>
                </c:pt>
                <c:pt idx="135">
                  <c:v>4.6740000000000115E-3</c:v>
                </c:pt>
                <c:pt idx="136">
                  <c:v>4.6020999999999979E-3</c:v>
                </c:pt>
                <c:pt idx="137">
                  <c:v>4.507000000000011E-3</c:v>
                </c:pt>
                <c:pt idx="138">
                  <c:v>4.3893000000000126E-3</c:v>
                </c:pt>
                <c:pt idx="139">
                  <c:v>4.2499000000000009E-3</c:v>
                </c:pt>
                <c:pt idx="140">
                  <c:v>4.0900000000000103E-3</c:v>
                </c:pt>
                <c:pt idx="141">
                  <c:v>3.9103999999999806E-3</c:v>
                </c:pt>
                <c:pt idx="142">
                  <c:v>3.7125000000000075E-3</c:v>
                </c:pt>
                <c:pt idx="143">
                  <c:v>3.4974000000000116E-3</c:v>
                </c:pt>
                <c:pt idx="144">
                  <c:v>3.2666000000000084E-3</c:v>
                </c:pt>
                <c:pt idx="145">
                  <c:v>3.0213999999999797E-3</c:v>
                </c:pt>
                <c:pt idx="146">
                  <c:v>2.7631999999999934E-3</c:v>
                </c:pt>
                <c:pt idx="147">
                  <c:v>2.4934999999999957E-3</c:v>
                </c:pt>
                <c:pt idx="148">
                  <c:v>2.2139000000000048E-3</c:v>
                </c:pt>
                <c:pt idx="149">
                  <c:v>1.9259899999999885E-3</c:v>
                </c:pt>
                <c:pt idx="150">
                  <c:v>1.6312700000000041E-3</c:v>
                </c:pt>
                <c:pt idx="151">
                  <c:v>1.3314199999999998E-3</c:v>
                </c:pt>
                <c:pt idx="152">
                  <c:v>1.028069999999999E-3</c:v>
                </c:pt>
                <c:pt idx="153">
                  <c:v>7.2285000000000058E-4</c:v>
                </c:pt>
                <c:pt idx="154">
                  <c:v>4.1740800000000106E-4</c:v>
                </c:pt>
                <c:pt idx="155">
                  <c:v>1.1337799999999992E-4</c:v>
                </c:pt>
                <c:pt idx="156">
                  <c:v>1.8763000000000113E-4</c:v>
                </c:pt>
                <c:pt idx="157">
                  <c:v>4.8403999999999808E-4</c:v>
                </c:pt>
                <c:pt idx="158">
                  <c:v>7.7429000000000386E-4</c:v>
                </c:pt>
                <c:pt idx="159">
                  <c:v>1.0568999999999995E-3</c:v>
                </c:pt>
                <c:pt idx="160">
                  <c:v>1.3303900000000007E-3</c:v>
                </c:pt>
                <c:pt idx="161">
                  <c:v>1.5933800000000053E-3</c:v>
                </c:pt>
                <c:pt idx="162">
                  <c:v>1.8445700000000037E-3</c:v>
                </c:pt>
                <c:pt idx="163">
                  <c:v>2.0826699999999948E-3</c:v>
                </c:pt>
                <c:pt idx="164">
                  <c:v>2.3067000000000087E-3</c:v>
                </c:pt>
                <c:pt idx="165">
                  <c:v>2.5152999999999981E-3</c:v>
                </c:pt>
                <c:pt idx="166">
                  <c:v>2.7076999999999934E-3</c:v>
                </c:pt>
                <c:pt idx="167">
                  <c:v>2.8830999999999996E-3</c:v>
                </c:pt>
                <c:pt idx="168">
                  <c:v>3.0406999999999795E-3</c:v>
                </c:pt>
                <c:pt idx="169">
                  <c:v>3.1797999999999826E-3</c:v>
                </c:pt>
                <c:pt idx="170">
                  <c:v>3.2998999999999945E-3</c:v>
                </c:pt>
                <c:pt idx="171">
                  <c:v>3.4006000000000036E-3</c:v>
                </c:pt>
                <c:pt idx="172">
                  <c:v>3.4817000000000042E-3</c:v>
                </c:pt>
                <c:pt idx="173">
                  <c:v>3.5429000000000155E-3</c:v>
                </c:pt>
                <c:pt idx="174">
                  <c:v>3.584099999999979E-3</c:v>
                </c:pt>
                <c:pt idx="175">
                  <c:v>3.6055999999999866E-3</c:v>
                </c:pt>
                <c:pt idx="176">
                  <c:v>3.6074999999999857E-3</c:v>
                </c:pt>
                <c:pt idx="177">
                  <c:v>3.5898000000000041E-3</c:v>
                </c:pt>
                <c:pt idx="178">
                  <c:v>3.5530999999999757E-3</c:v>
                </c:pt>
                <c:pt idx="179">
                  <c:v>3.498100000000004E-3</c:v>
                </c:pt>
                <c:pt idx="180">
                  <c:v>3.4247999999999779E-3</c:v>
                </c:pt>
                <c:pt idx="181">
                  <c:v>3.3344000000000151E-3</c:v>
                </c:pt>
                <c:pt idx="182">
                  <c:v>3.2273999999999914E-3</c:v>
                </c:pt>
                <c:pt idx="183">
                  <c:v>3.1044999999999962E-3</c:v>
                </c:pt>
                <c:pt idx="184">
                  <c:v>2.9669999999999974E-3</c:v>
                </c:pt>
                <c:pt idx="185">
                  <c:v>2.8154399999999885E-3</c:v>
                </c:pt>
                <c:pt idx="186">
                  <c:v>2.6509799999999972E-3</c:v>
                </c:pt>
                <c:pt idx="187">
                  <c:v>2.4747399999999892E-3</c:v>
                </c:pt>
                <c:pt idx="188">
                  <c:v>2.2877899999999979E-3</c:v>
                </c:pt>
                <c:pt idx="189">
                  <c:v>2.0912800000000009E-3</c:v>
                </c:pt>
                <c:pt idx="190">
                  <c:v>1.8863999999999964E-3</c:v>
                </c:pt>
                <c:pt idx="191">
                  <c:v>1.6743800000000031E-3</c:v>
                </c:pt>
                <c:pt idx="192">
                  <c:v>1.4564300000000016E-3</c:v>
                </c:pt>
                <c:pt idx="193">
                  <c:v>1.2338100000000018E-3</c:v>
                </c:pt>
                <c:pt idx="194">
                  <c:v>1.0077699999999981E-3</c:v>
                </c:pt>
                <c:pt idx="195">
                  <c:v>7.7958000000000194E-4</c:v>
                </c:pt>
                <c:pt idx="196">
                  <c:v>5.504770000000006E-4</c:v>
                </c:pt>
                <c:pt idx="197">
                  <c:v>3.2170470000000004E-4</c:v>
                </c:pt>
                <c:pt idx="198">
                  <c:v>9.4485000000000055E-5</c:v>
                </c:pt>
                <c:pt idx="199">
                  <c:v>1.2998999999999997E-4</c:v>
                </c:pt>
                <c:pt idx="200">
                  <c:v>3.5053999999999988E-4</c:v>
                </c:pt>
              </c:numCache>
            </c:numRef>
          </c:yVal>
          <c:smooth val="0"/>
        </c:ser>
        <c:ser>
          <c:idx val="0"/>
          <c:order val="1"/>
          <c:tx>
            <c:v>Euler_Err_vy</c:v>
          </c:tx>
          <c:spPr>
            <a:ln w="19050" cap="rnd">
              <a:solidFill>
                <a:schemeClr val="accent1"/>
              </a:solidFill>
              <a:round/>
            </a:ln>
            <a:effectLst/>
          </c:spPr>
          <c:marker>
            <c:symbol val="none"/>
          </c:marker>
          <c:xVal>
            <c:numRef>
              <c:f>Euler!$A$212:$A$412</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Euler!$F$212:$F$412</c:f>
              <c:numCache>
                <c:formatCode>General</c:formatCode>
                <c:ptCount val="201"/>
                <c:pt idx="0" formatCode="0.00E+00">
                  <c:v>0</c:v>
                </c:pt>
                <c:pt idx="1">
                  <c:v>2.6830800000000014E-5</c:v>
                </c:pt>
                <c:pt idx="2">
                  <c:v>8.7114000000000115E-5</c:v>
                </c:pt>
                <c:pt idx="3">
                  <c:v>1.5791999999999976E-4</c:v>
                </c:pt>
                <c:pt idx="4">
                  <c:v>2.2603000000000033E-4</c:v>
                </c:pt>
                <c:pt idx="5">
                  <c:v>2.8434000000000098E-4</c:v>
                </c:pt>
                <c:pt idx="6">
                  <c:v>3.2958000000000293E-4</c:v>
                </c:pt>
                <c:pt idx="7">
                  <c:v>3.6072000000000187E-4</c:v>
                </c:pt>
                <c:pt idx="8">
                  <c:v>3.779500000000019E-4</c:v>
                </c:pt>
                <c:pt idx="9">
                  <c:v>3.8210000000001021E-4</c:v>
                </c:pt>
                <c:pt idx="10">
                  <c:v>3.7420000000000508E-4</c:v>
                </c:pt>
                <c:pt idx="11">
                  <c:v>3.5550000000000859E-4</c:v>
                </c:pt>
                <c:pt idx="12">
                  <c:v>3.2679999999998821E-4</c:v>
                </c:pt>
                <c:pt idx="13">
                  <c:v>2.8900000000001147E-4</c:v>
                </c:pt>
                <c:pt idx="14">
                  <c:v>2.4280000000001523E-4</c:v>
                </c:pt>
                <c:pt idx="15">
                  <c:v>1.8859999999998323E-4</c:v>
                </c:pt>
                <c:pt idx="16">
                  <c:v>1.2690000000004087E-4</c:v>
                </c:pt>
                <c:pt idx="17">
                  <c:v>5.7799999999996743E-5</c:v>
                </c:pt>
                <c:pt idx="18">
                  <c:v>1.8500000000032379E-5</c:v>
                </c:pt>
                <c:pt idx="19">
                  <c:v>1.0199999999999099E-4</c:v>
                </c:pt>
                <c:pt idx="20">
                  <c:v>1.9279999999999298E-4</c:v>
                </c:pt>
                <c:pt idx="21">
                  <c:v>2.9060000000002972E-4</c:v>
                </c:pt>
                <c:pt idx="22">
                  <c:v>3.9569999999999883E-4</c:v>
                </c:pt>
                <c:pt idx="23">
                  <c:v>5.0779999999994718E-4</c:v>
                </c:pt>
                <c:pt idx="24">
                  <c:v>6.2659999999992166E-4</c:v>
                </c:pt>
                <c:pt idx="25">
                  <c:v>7.5149999999990502E-4</c:v>
                </c:pt>
                <c:pt idx="26">
                  <c:v>8.8230000000000253E-4</c:v>
                </c:pt>
                <c:pt idx="27">
                  <c:v>1.0178000000000686E-3</c:v>
                </c:pt>
                <c:pt idx="28">
                  <c:v>1.1571999999999694E-3</c:v>
                </c:pt>
                <c:pt idx="29">
                  <c:v>1.2989999999999391E-3</c:v>
                </c:pt>
                <c:pt idx="30">
                  <c:v>1.441899999999996E-3</c:v>
                </c:pt>
                <c:pt idx="31">
                  <c:v>1.5840999999999772E-3</c:v>
                </c:pt>
                <c:pt idx="32">
                  <c:v>1.7239999999999478E-3</c:v>
                </c:pt>
                <c:pt idx="33">
                  <c:v>1.8595999999999613E-3</c:v>
                </c:pt>
                <c:pt idx="34">
                  <c:v>1.9899999999999363E-3</c:v>
                </c:pt>
                <c:pt idx="35">
                  <c:v>2.110999999999974E-3</c:v>
                </c:pt>
                <c:pt idx="36">
                  <c:v>2.222999999999864E-3</c:v>
                </c:pt>
                <c:pt idx="37">
                  <c:v>2.323000000000075E-3</c:v>
                </c:pt>
                <c:pt idx="38">
                  <c:v>2.410999999999941E-3</c:v>
                </c:pt>
                <c:pt idx="39">
                  <c:v>2.4839999999999307E-3</c:v>
                </c:pt>
                <c:pt idx="40">
                  <c:v>2.5419999999998222E-3</c:v>
                </c:pt>
                <c:pt idx="41">
                  <c:v>2.583000000000002E-3</c:v>
                </c:pt>
                <c:pt idx="42">
                  <c:v>2.607000000000026E-3</c:v>
                </c:pt>
                <c:pt idx="43">
                  <c:v>2.6129999999999765E-3</c:v>
                </c:pt>
                <c:pt idx="44">
                  <c:v>2.6019999999999932E-3</c:v>
                </c:pt>
                <c:pt idx="45">
                  <c:v>2.5720000000000187E-3</c:v>
                </c:pt>
                <c:pt idx="46">
                  <c:v>2.523000000000053E-3</c:v>
                </c:pt>
                <c:pt idx="47">
                  <c:v>2.4580000000000712E-3</c:v>
                </c:pt>
                <c:pt idx="48">
                  <c:v>2.375000000000016E-3</c:v>
                </c:pt>
                <c:pt idx="49">
                  <c:v>2.275000000000027E-3</c:v>
                </c:pt>
                <c:pt idx="50">
                  <c:v>2.1584000000000048E-3</c:v>
                </c:pt>
                <c:pt idx="51">
                  <c:v>2.0269000000000537E-3</c:v>
                </c:pt>
                <c:pt idx="52">
                  <c:v>1.8805000000000627E-3</c:v>
                </c:pt>
                <c:pt idx="53">
                  <c:v>1.7204000000000663E-3</c:v>
                </c:pt>
                <c:pt idx="54">
                  <c:v>1.5471999999999708E-3</c:v>
                </c:pt>
                <c:pt idx="55">
                  <c:v>1.361899999999916E-3</c:v>
                </c:pt>
                <c:pt idx="56">
                  <c:v>1.16510000000003E-3</c:v>
                </c:pt>
                <c:pt idx="57">
                  <c:v>9.5770000000006128E-4</c:v>
                </c:pt>
                <c:pt idx="58">
                  <c:v>7.4079999999998591E-4</c:v>
                </c:pt>
                <c:pt idx="59">
                  <c:v>5.1489999999998481E-4</c:v>
                </c:pt>
                <c:pt idx="60">
                  <c:v>2.8090000000002835E-4</c:v>
                </c:pt>
                <c:pt idx="61">
                  <c:v>3.9600000000028501E-5</c:v>
                </c:pt>
                <c:pt idx="62">
                  <c:v>2.0800000000004149E-4</c:v>
                </c:pt>
                <c:pt idx="63">
                  <c:v>4.6089999999998632E-4</c:v>
                </c:pt>
                <c:pt idx="64">
                  <c:v>7.1809999999999929E-4</c:v>
                </c:pt>
                <c:pt idx="65">
                  <c:v>9.7859999999999614E-4</c:v>
                </c:pt>
                <c:pt idx="66">
                  <c:v>1.241099999999995E-3</c:v>
                </c:pt>
                <c:pt idx="67">
                  <c:v>1.504300000000014E-3</c:v>
                </c:pt>
                <c:pt idx="68">
                  <c:v>1.7668999999999879E-3</c:v>
                </c:pt>
                <c:pt idx="69">
                  <c:v>2.0274999999999876E-3</c:v>
                </c:pt>
                <c:pt idx="70">
                  <c:v>2.2842100000000087E-3</c:v>
                </c:pt>
                <c:pt idx="71">
                  <c:v>2.5356099999999937E-3</c:v>
                </c:pt>
                <c:pt idx="72">
                  <c:v>2.7799699999999997E-3</c:v>
                </c:pt>
                <c:pt idx="73">
                  <c:v>3.0155600000000005E-3</c:v>
                </c:pt>
                <c:pt idx="74">
                  <c:v>3.2406600000000063E-3</c:v>
                </c:pt>
                <c:pt idx="75">
                  <c:v>3.4536000000000011E-3</c:v>
                </c:pt>
                <c:pt idx="76">
                  <c:v>3.6526000000000058E-3</c:v>
                </c:pt>
                <c:pt idx="77">
                  <c:v>3.8362000000000118E-3</c:v>
                </c:pt>
                <c:pt idx="78">
                  <c:v>4.0028000000000008E-3</c:v>
                </c:pt>
                <c:pt idx="79">
                  <c:v>4.1511999999999938E-3</c:v>
                </c:pt>
                <c:pt idx="80">
                  <c:v>4.280000000000006E-3</c:v>
                </c:pt>
                <c:pt idx="81">
                  <c:v>4.3881999999999532E-3</c:v>
                </c:pt>
                <c:pt idx="82">
                  <c:v>4.474800000000001E-3</c:v>
                </c:pt>
                <c:pt idx="83">
                  <c:v>4.539200000000021E-3</c:v>
                </c:pt>
                <c:pt idx="84">
                  <c:v>4.5806999999999931E-3</c:v>
                </c:pt>
                <c:pt idx="85">
                  <c:v>4.5990999999999671E-3</c:v>
                </c:pt>
                <c:pt idx="86">
                  <c:v>4.593999999999987E-3</c:v>
                </c:pt>
                <c:pt idx="87">
                  <c:v>4.565600000000003E-3</c:v>
                </c:pt>
                <c:pt idx="88">
                  <c:v>4.514000000000018E-3</c:v>
                </c:pt>
                <c:pt idx="89">
                  <c:v>4.4393999999999822E-3</c:v>
                </c:pt>
                <c:pt idx="90">
                  <c:v>4.342400000000024E-3</c:v>
                </c:pt>
                <c:pt idx="91">
                  <c:v>4.223599999999994E-3</c:v>
                </c:pt>
                <c:pt idx="92">
                  <c:v>4.0837000000000234E-3</c:v>
                </c:pt>
                <c:pt idx="93">
                  <c:v>3.9236999999999744E-3</c:v>
                </c:pt>
                <c:pt idx="94">
                  <c:v>3.7444000000000366E-3</c:v>
                </c:pt>
                <c:pt idx="95">
                  <c:v>3.5468000000000166E-3</c:v>
                </c:pt>
                <c:pt idx="96">
                  <c:v>3.3322000000000074E-3</c:v>
                </c:pt>
                <c:pt idx="97">
                  <c:v>3.1016000000000377E-3</c:v>
                </c:pt>
                <c:pt idx="98">
                  <c:v>2.8563000000000338E-3</c:v>
                </c:pt>
                <c:pt idx="99">
                  <c:v>2.5976000000000055E-3</c:v>
                </c:pt>
                <c:pt idx="100">
                  <c:v>2.32679999999999E-3</c:v>
                </c:pt>
                <c:pt idx="101">
                  <c:v>2.0452999999999999E-3</c:v>
                </c:pt>
                <c:pt idx="102">
                  <c:v>1.7543999999999893E-3</c:v>
                </c:pt>
                <c:pt idx="103">
                  <c:v>1.4556000000000013E-3</c:v>
                </c:pt>
                <c:pt idx="104">
                  <c:v>1.1503999999999959E-3</c:v>
                </c:pt>
                <c:pt idx="105">
                  <c:v>8.4009999999999641E-4</c:v>
                </c:pt>
                <c:pt idx="106">
                  <c:v>5.2631000000000205E-4</c:v>
                </c:pt>
                <c:pt idx="107">
                  <c:v>2.1059000000000355E-4</c:v>
                </c:pt>
                <c:pt idx="108">
                  <c:v>1.0554999999999592E-4</c:v>
                </c:pt>
                <c:pt idx="109">
                  <c:v>4.2052999999999882E-4</c:v>
                </c:pt>
                <c:pt idx="110">
                  <c:v>7.3279000000000052E-4</c:v>
                </c:pt>
                <c:pt idx="111">
                  <c:v>1.040719999999995E-3</c:v>
                </c:pt>
                <c:pt idx="112">
                  <c:v>1.3427700000000001E-3</c:v>
                </c:pt>
                <c:pt idx="113">
                  <c:v>1.6373300000000063E-3</c:v>
                </c:pt>
                <c:pt idx="114">
                  <c:v>1.9228000000000023E-3</c:v>
                </c:pt>
                <c:pt idx="115">
                  <c:v>2.1979000000000026E-3</c:v>
                </c:pt>
                <c:pt idx="116">
                  <c:v>2.4608999999999881E-3</c:v>
                </c:pt>
                <c:pt idx="117">
                  <c:v>2.7104999999999768E-3</c:v>
                </c:pt>
                <c:pt idx="118">
                  <c:v>2.9452000000000089E-3</c:v>
                </c:pt>
                <c:pt idx="119">
                  <c:v>3.1640000000000001E-3</c:v>
                </c:pt>
                <c:pt idx="120">
                  <c:v>3.3655000000000213E-3</c:v>
                </c:pt>
                <c:pt idx="121">
                  <c:v>3.5487000000000157E-3</c:v>
                </c:pt>
                <c:pt idx="122">
                  <c:v>3.7127000000000132E-3</c:v>
                </c:pt>
                <c:pt idx="123">
                  <c:v>3.8567000000000184E-3</c:v>
                </c:pt>
                <c:pt idx="124">
                  <c:v>3.9797999999999778E-3</c:v>
                </c:pt>
                <c:pt idx="125">
                  <c:v>4.081599999999963E-3</c:v>
                </c:pt>
                <c:pt idx="126">
                  <c:v>4.1616999999999904E-3</c:v>
                </c:pt>
                <c:pt idx="127">
                  <c:v>4.2196999999999929E-3</c:v>
                </c:pt>
                <c:pt idx="128">
                  <c:v>4.2555000000000232E-3</c:v>
                </c:pt>
                <c:pt idx="129">
                  <c:v>4.269199999999973E-3</c:v>
                </c:pt>
                <c:pt idx="130">
                  <c:v>4.2607000000000061E-3</c:v>
                </c:pt>
                <c:pt idx="131">
                  <c:v>4.2304999999999704E-3</c:v>
                </c:pt>
                <c:pt idx="132">
                  <c:v>4.1786999999999797E-3</c:v>
                </c:pt>
                <c:pt idx="133">
                  <c:v>4.1062000000000043E-3</c:v>
                </c:pt>
                <c:pt idx="134">
                  <c:v>4.0133000000000529E-3</c:v>
                </c:pt>
                <c:pt idx="135">
                  <c:v>3.9008999999999849E-3</c:v>
                </c:pt>
                <c:pt idx="136">
                  <c:v>3.769699999999987E-3</c:v>
                </c:pt>
                <c:pt idx="137">
                  <c:v>3.6208000000000073E-3</c:v>
                </c:pt>
                <c:pt idx="138">
                  <c:v>3.4550000000000136E-3</c:v>
                </c:pt>
                <c:pt idx="139">
                  <c:v>3.2734999999999848E-3</c:v>
                </c:pt>
                <c:pt idx="140">
                  <c:v>3.0774000000000079E-3</c:v>
                </c:pt>
                <c:pt idx="141">
                  <c:v>2.8678000000000037E-3</c:v>
                </c:pt>
                <c:pt idx="142">
                  <c:v>2.6462000000000152E-3</c:v>
                </c:pt>
                <c:pt idx="143">
                  <c:v>2.413599999999988E-3</c:v>
                </c:pt>
                <c:pt idx="144">
                  <c:v>2.1714999999999929E-3</c:v>
                </c:pt>
                <c:pt idx="145">
                  <c:v>1.921199999999984E-3</c:v>
                </c:pt>
                <c:pt idx="146">
                  <c:v>1.6639999999999988E-3</c:v>
                </c:pt>
                <c:pt idx="147">
                  <c:v>1.4013999999999971E-3</c:v>
                </c:pt>
                <c:pt idx="148">
                  <c:v>1.1348000000000052E-3</c:v>
                </c:pt>
                <c:pt idx="149">
                  <c:v>8.6558999999999942E-4</c:v>
                </c:pt>
                <c:pt idx="150">
                  <c:v>5.9517000000000597E-4</c:v>
                </c:pt>
                <c:pt idx="151">
                  <c:v>3.2498000000000249E-4</c:v>
                </c:pt>
                <c:pt idx="152">
                  <c:v>5.6389999999996443E-5</c:v>
                </c:pt>
                <c:pt idx="153">
                  <c:v>2.0921000000000134E-4</c:v>
                </c:pt>
                <c:pt idx="154">
                  <c:v>4.7046699999999872E-4</c:v>
                </c:pt>
                <c:pt idx="155">
                  <c:v>7.2605900000000025E-4</c:v>
                </c:pt>
                <c:pt idx="156">
                  <c:v>9.7470000000000195E-4</c:v>
                </c:pt>
                <c:pt idx="157">
                  <c:v>1.2151599999999999E-3</c:v>
                </c:pt>
                <c:pt idx="158">
                  <c:v>1.4462500000000031E-3</c:v>
                </c:pt>
                <c:pt idx="159">
                  <c:v>1.6668399999999958E-3</c:v>
                </c:pt>
                <c:pt idx="160">
                  <c:v>1.875860000000007E-3</c:v>
                </c:pt>
                <c:pt idx="161">
                  <c:v>2.0723200000000025E-3</c:v>
                </c:pt>
                <c:pt idx="162">
                  <c:v>2.2553400000000084E-3</c:v>
                </c:pt>
                <c:pt idx="163">
                  <c:v>2.4240700000000004E-3</c:v>
                </c:pt>
                <c:pt idx="164">
                  <c:v>2.5778000000000051E-3</c:v>
                </c:pt>
                <c:pt idx="165">
                  <c:v>2.7157999999999904E-3</c:v>
                </c:pt>
                <c:pt idx="166">
                  <c:v>2.8375000000000067E-3</c:v>
                </c:pt>
                <c:pt idx="167">
                  <c:v>2.9425999999999897E-3</c:v>
                </c:pt>
                <c:pt idx="168">
                  <c:v>3.0306999999999973E-3</c:v>
                </c:pt>
                <c:pt idx="169">
                  <c:v>3.1014000000000042E-3</c:v>
                </c:pt>
                <c:pt idx="170">
                  <c:v>3.1547000000000103E-3</c:v>
                </c:pt>
                <c:pt idx="171">
                  <c:v>3.1904000000000099E-3</c:v>
                </c:pt>
                <c:pt idx="172">
                  <c:v>3.2088000000000116E-3</c:v>
                </c:pt>
                <c:pt idx="173">
                  <c:v>3.2099000000000155E-3</c:v>
                </c:pt>
                <c:pt idx="174">
                  <c:v>3.1937999999999966E-3</c:v>
                </c:pt>
                <c:pt idx="175">
                  <c:v>3.1609999999999971E-3</c:v>
                </c:pt>
                <c:pt idx="176">
                  <c:v>3.1120000000000037E-3</c:v>
                </c:pt>
                <c:pt idx="177">
                  <c:v>3.0469999999999942E-3</c:v>
                </c:pt>
                <c:pt idx="178">
                  <c:v>2.9668999999999945E-3</c:v>
                </c:pt>
                <c:pt idx="179">
                  <c:v>2.8722000000000192E-3</c:v>
                </c:pt>
                <c:pt idx="180">
                  <c:v>2.7635999999999772E-3</c:v>
                </c:pt>
                <c:pt idx="181">
                  <c:v>2.6419000000000026E-3</c:v>
                </c:pt>
                <c:pt idx="182">
                  <c:v>2.5080999999999992E-3</c:v>
                </c:pt>
                <c:pt idx="183">
                  <c:v>2.3627999999999982E-3</c:v>
                </c:pt>
                <c:pt idx="184">
                  <c:v>2.2071999999999925E-3</c:v>
                </c:pt>
                <c:pt idx="185">
                  <c:v>2.0421399999999978E-3</c:v>
                </c:pt>
                <c:pt idx="186">
                  <c:v>1.8686499999999995E-3</c:v>
                </c:pt>
                <c:pt idx="187">
                  <c:v>1.6877899999999946E-3</c:v>
                </c:pt>
                <c:pt idx="188">
                  <c:v>1.5006099999999994E-3</c:v>
                </c:pt>
                <c:pt idx="189">
                  <c:v>1.3081999999999955E-3</c:v>
                </c:pt>
                <c:pt idx="190">
                  <c:v>1.1116399999999971E-3</c:v>
                </c:pt>
                <c:pt idx="191">
                  <c:v>9.1204000000000285E-4</c:v>
                </c:pt>
                <c:pt idx="192">
                  <c:v>7.1049000000000112E-4</c:v>
                </c:pt>
                <c:pt idx="193">
                  <c:v>5.0806999999999936E-4</c:v>
                </c:pt>
                <c:pt idx="194">
                  <c:v>3.0587999999999796E-4</c:v>
                </c:pt>
                <c:pt idx="195">
                  <c:v>1.0498000000000104E-4</c:v>
                </c:pt>
                <c:pt idx="196">
                  <c:v>9.3592999999999454E-5</c:v>
                </c:pt>
                <c:pt idx="197">
                  <c:v>2.8881160000000003E-4</c:v>
                </c:pt>
                <c:pt idx="198">
                  <c:v>4.796909999999991E-4</c:v>
                </c:pt>
                <c:pt idx="199">
                  <c:v>6.6528000000000073E-4</c:v>
                </c:pt>
                <c:pt idx="200">
                  <c:v>8.4466000000000055E-4</c:v>
                </c:pt>
              </c:numCache>
            </c:numRef>
          </c:yVal>
          <c:smooth val="0"/>
        </c:ser>
        <c:dLbls>
          <c:showLegendKey val="0"/>
          <c:showVal val="0"/>
          <c:showCatName val="0"/>
          <c:showSerName val="0"/>
          <c:showPercent val="0"/>
          <c:showBubbleSize val="0"/>
        </c:dLbls>
        <c:axId val="299240832"/>
        <c:axId val="299241376"/>
      </c:scatterChart>
      <c:valAx>
        <c:axId val="299240832"/>
        <c:scaling>
          <c:orientation val="minMax"/>
        </c:scaling>
        <c:delete val="0"/>
        <c:axPos val="b"/>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99241376"/>
        <c:crosses val="autoZero"/>
        <c:crossBetween val="midCat"/>
      </c:valAx>
      <c:valAx>
        <c:axId val="299241376"/>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992408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2"/>
          <c:order val="0"/>
          <c:tx>
            <c:v>MrF_Err_vz</c:v>
          </c:tx>
          <c:spPr>
            <a:ln w="19050" cap="rnd">
              <a:solidFill>
                <a:schemeClr val="accent3"/>
              </a:solidFill>
              <a:round/>
            </a:ln>
            <a:effectLst/>
          </c:spPr>
          <c:marker>
            <c:symbol val="none"/>
          </c:marker>
          <c:xVal>
            <c:numRef>
              <c:f>TimeSeries!$A$6:$A$206</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TimeSeries!$AI$212:$AI$412</c:f>
              <c:numCache>
                <c:formatCode>General</c:formatCode>
                <c:ptCount val="201"/>
                <c:pt idx="0" formatCode="0.00E+00">
                  <c:v>0</c:v>
                </c:pt>
                <c:pt idx="1">
                  <c:v>4.7510000000000607E-4</c:v>
                </c:pt>
                <c:pt idx="2">
                  <c:v>8.688000000000029E-4</c:v>
                </c:pt>
                <c:pt idx="3">
                  <c:v>1.1936999999999642E-3</c:v>
                </c:pt>
                <c:pt idx="4">
                  <c:v>1.4600999999999642E-3</c:v>
                </c:pt>
                <c:pt idx="5">
                  <c:v>1.6762999999999639E-3</c:v>
                </c:pt>
                <c:pt idx="6">
                  <c:v>1.8489999999999895E-3</c:v>
                </c:pt>
                <c:pt idx="7">
                  <c:v>1.9836999999999216E-3</c:v>
                </c:pt>
                <c:pt idx="8">
                  <c:v>2.084599999999992E-3</c:v>
                </c:pt>
                <c:pt idx="9">
                  <c:v>2.155000000000129E-3</c:v>
                </c:pt>
                <c:pt idx="10">
                  <c:v>2.1970000000000045E-3</c:v>
                </c:pt>
                <c:pt idx="11">
                  <c:v>2.2139999999999382E-3</c:v>
                </c:pt>
                <c:pt idx="12">
                  <c:v>2.2059999999999302E-3</c:v>
                </c:pt>
                <c:pt idx="13">
                  <c:v>2.1740000000001203E-3</c:v>
                </c:pt>
                <c:pt idx="14">
                  <c:v>2.1199999999998997E-3</c:v>
                </c:pt>
                <c:pt idx="15">
                  <c:v>2.0439999999999348E-3</c:v>
                </c:pt>
                <c:pt idx="16">
                  <c:v>1.9480000000000608E-3</c:v>
                </c:pt>
                <c:pt idx="17">
                  <c:v>1.830999999999916E-3</c:v>
                </c:pt>
                <c:pt idx="18">
                  <c:v>1.6970000000000596E-3</c:v>
                </c:pt>
                <c:pt idx="19">
                  <c:v>1.5449999999999076E-3</c:v>
                </c:pt>
                <c:pt idx="20">
                  <c:v>1.3780000000001014E-3</c:v>
                </c:pt>
                <c:pt idx="21">
                  <c:v>1.1992000000000669E-3</c:v>
                </c:pt>
                <c:pt idx="22">
                  <c:v>1.0097000000000023E-3</c:v>
                </c:pt>
                <c:pt idx="23">
                  <c:v>8.1299999999995265E-4</c:v>
                </c:pt>
                <c:pt idx="24">
                  <c:v>6.1220000000006269E-4</c:v>
                </c:pt>
                <c:pt idx="25">
                  <c:v>4.1039999999992194E-4</c:v>
                </c:pt>
                <c:pt idx="26">
                  <c:v>2.1120000000007799E-4</c:v>
                </c:pt>
                <c:pt idx="27">
                  <c:v>1.7900000000015126E-5</c:v>
                </c:pt>
                <c:pt idx="28">
                  <c:v>1.6640000000001098E-4</c:v>
                </c:pt>
                <c:pt idx="29">
                  <c:v>3.3850000000001934E-4</c:v>
                </c:pt>
                <c:pt idx="30">
                  <c:v>4.9560000000004045E-4</c:v>
                </c:pt>
                <c:pt idx="31">
                  <c:v>6.3540000000006369E-4</c:v>
                </c:pt>
                <c:pt idx="32">
                  <c:v>7.5590000000003155E-4</c:v>
                </c:pt>
                <c:pt idx="33">
                  <c:v>8.5530000000000328E-4</c:v>
                </c:pt>
                <c:pt idx="34">
                  <c:v>9.3279999999995589E-4</c:v>
                </c:pt>
                <c:pt idx="35">
                  <c:v>9.8769999999992475E-4</c:v>
                </c:pt>
                <c:pt idx="36">
                  <c:v>1.0198999999999625E-3</c:v>
                </c:pt>
                <c:pt idx="37">
                  <c:v>1.0301999999999811E-3</c:v>
                </c:pt>
                <c:pt idx="38">
                  <c:v>1.0193000000000008E-3</c:v>
                </c:pt>
                <c:pt idx="39">
                  <c:v>9.8880000000001189E-4</c:v>
                </c:pt>
                <c:pt idx="40">
                  <c:v>9.4049999999995526E-4</c:v>
                </c:pt>
                <c:pt idx="41">
                  <c:v>8.768000000000109E-4</c:v>
                </c:pt>
                <c:pt idx="42">
                  <c:v>8.0010000000002579E-4</c:v>
                </c:pt>
                <c:pt idx="43">
                  <c:v>7.1340000000003068E-4</c:v>
                </c:pt>
                <c:pt idx="44">
                  <c:v>6.1959999999999793E-4</c:v>
                </c:pt>
                <c:pt idx="45">
                  <c:v>5.2170000000001382E-4</c:v>
                </c:pt>
                <c:pt idx="46">
                  <c:v>4.2280000000000095E-4</c:v>
                </c:pt>
                <c:pt idx="47">
                  <c:v>3.2609999999999584E-4</c:v>
                </c:pt>
                <c:pt idx="48">
                  <c:v>2.343000000000206E-4</c:v>
                </c:pt>
                <c:pt idx="49">
                  <c:v>1.5029999999999211E-4</c:v>
                </c:pt>
                <c:pt idx="50">
                  <c:v>7.6499999999979362E-5</c:v>
                </c:pt>
                <c:pt idx="51">
                  <c:v>1.5100000000045632E-5</c:v>
                </c:pt>
                <c:pt idx="52">
                  <c:v>3.2000000000032003E-5</c:v>
                </c:pt>
                <c:pt idx="53">
                  <c:v>6.3699999999999868E-5</c:v>
                </c:pt>
                <c:pt idx="54">
                  <c:v>7.8899999999992865E-5</c:v>
                </c:pt>
                <c:pt idx="55">
                  <c:v>7.699999999999374E-5</c:v>
                </c:pt>
                <c:pt idx="56">
                  <c:v>5.819999999998049E-5</c:v>
                </c:pt>
                <c:pt idx="57">
                  <c:v>2.2800000000017251E-5</c:v>
                </c:pt>
                <c:pt idx="58">
                  <c:v>2.8300000000008874E-5</c:v>
                </c:pt>
                <c:pt idx="59">
                  <c:v>9.380000000000499E-5</c:v>
                </c:pt>
                <c:pt idx="60">
                  <c:v>1.7199999999997773E-4</c:v>
                </c:pt>
                <c:pt idx="61">
                  <c:v>2.6090000000000835E-4</c:v>
                </c:pt>
                <c:pt idx="62">
                  <c:v>3.5830000000000584E-4</c:v>
                </c:pt>
                <c:pt idx="63">
                  <c:v>4.6169999999999545E-4</c:v>
                </c:pt>
                <c:pt idx="64">
                  <c:v>5.6849999999999956E-4</c:v>
                </c:pt>
                <c:pt idx="65">
                  <c:v>6.7600000000000993E-4</c:v>
                </c:pt>
                <c:pt idx="66">
                  <c:v>7.814899999999958E-4</c:v>
                </c:pt>
                <c:pt idx="67">
                  <c:v>8.8235000000000396E-4</c:v>
                </c:pt>
                <c:pt idx="68">
                  <c:v>9.7606999999999555E-4</c:v>
                </c:pt>
                <c:pt idx="69">
                  <c:v>1.0603499999999946E-3</c:v>
                </c:pt>
                <c:pt idx="70">
                  <c:v>1.1330899999999998E-3</c:v>
                </c:pt>
                <c:pt idx="71">
                  <c:v>1.1925100000000008E-3</c:v>
                </c:pt>
                <c:pt idx="72">
                  <c:v>1.237124E-3</c:v>
                </c:pt>
                <c:pt idx="73">
                  <c:v>1.2658288000000001E-3</c:v>
                </c:pt>
                <c:pt idx="74">
                  <c:v>1.2778750000000004E-3</c:v>
                </c:pt>
                <c:pt idx="75">
                  <c:v>1.2729039999999992E-3</c:v>
                </c:pt>
                <c:pt idx="76">
                  <c:v>1.2509370000000006E-3</c:v>
                </c:pt>
                <c:pt idx="77">
                  <c:v>1.212379999999999E-3</c:v>
                </c:pt>
                <c:pt idx="78">
                  <c:v>1.1579899999999994E-3</c:v>
                </c:pt>
                <c:pt idx="79">
                  <c:v>1.0888700000000005E-3</c:v>
                </c:pt>
                <c:pt idx="80">
                  <c:v>1.0064099999999992E-3</c:v>
                </c:pt>
                <c:pt idx="81">
                  <c:v>9.12286E-4</c:v>
                </c:pt>
                <c:pt idx="82">
                  <c:v>8.0838400000000053E-4</c:v>
                </c:pt>
                <c:pt idx="83">
                  <c:v>6.9677299999999992E-4</c:v>
                </c:pt>
                <c:pt idx="84">
                  <c:v>5.796499000000001E-4</c:v>
                </c:pt>
                <c:pt idx="85">
                  <c:v>4.5929099999999969E-4</c:v>
                </c:pt>
                <c:pt idx="86">
                  <c:v>3.3799900000000029E-4</c:v>
                </c:pt>
                <c:pt idx="87">
                  <c:v>2.1805999999999909E-4</c:v>
                </c:pt>
                <c:pt idx="88">
                  <c:v>1.0166999999999989E-4</c:v>
                </c:pt>
                <c:pt idx="89">
                  <c:v>9.0699999999999115E-6</c:v>
                </c:pt>
                <c:pt idx="90">
                  <c:v>1.1221999999999968E-4</c:v>
                </c:pt>
                <c:pt idx="91">
                  <c:v>2.0606000000000096E-4</c:v>
                </c:pt>
                <c:pt idx="92">
                  <c:v>2.8906000000000071E-4</c:v>
                </c:pt>
                <c:pt idx="93">
                  <c:v>3.5997999999999933E-4</c:v>
                </c:pt>
                <c:pt idx="94">
                  <c:v>4.1783999999999918E-4</c:v>
                </c:pt>
                <c:pt idx="95">
                  <c:v>4.6196000000000084E-4</c:v>
                </c:pt>
                <c:pt idx="96">
                  <c:v>4.919700000000013E-4</c:v>
                </c:pt>
                <c:pt idx="97">
                  <c:v>5.0776999999999767E-4</c:v>
                </c:pt>
                <c:pt idx="98">
                  <c:v>5.0961000000000062E-4</c:v>
                </c:pt>
                <c:pt idx="99">
                  <c:v>4.9797000000000036E-4</c:v>
                </c:pt>
                <c:pt idx="100">
                  <c:v>4.7365000000000254E-4</c:v>
                </c:pt>
                <c:pt idx="101">
                  <c:v>4.3762999999999788E-4</c:v>
                </c:pt>
                <c:pt idx="102">
                  <c:v>3.9118000000000139E-4</c:v>
                </c:pt>
                <c:pt idx="103">
                  <c:v>3.356899999999996E-4</c:v>
                </c:pt>
                <c:pt idx="104">
                  <c:v>2.7275000000000042E-4</c:v>
                </c:pt>
                <c:pt idx="105">
                  <c:v>2.0403000000000088E-4</c:v>
                </c:pt>
                <c:pt idx="106">
                  <c:v>1.3126799999999862E-4</c:v>
                </c:pt>
                <c:pt idx="107">
                  <c:v>5.6254999999999847E-5</c:v>
                </c:pt>
                <c:pt idx="108">
                  <c:v>1.9242999999999951E-5</c:v>
                </c:pt>
                <c:pt idx="109">
                  <c:v>9.3503300000000091E-5</c:v>
                </c:pt>
                <c:pt idx="110">
                  <c:v>1.6488799999999997E-4</c:v>
                </c:pt>
                <c:pt idx="111">
                  <c:v>2.3187800000000047E-4</c:v>
                </c:pt>
                <c:pt idx="112">
                  <c:v>2.9309500000000016E-4</c:v>
                </c:pt>
                <c:pt idx="113">
                  <c:v>3.4734100000000014E-4</c:v>
                </c:pt>
                <c:pt idx="114">
                  <c:v>3.936060000000012E-4</c:v>
                </c:pt>
                <c:pt idx="115">
                  <c:v>4.3108999999999856E-4</c:v>
                </c:pt>
                <c:pt idx="116">
                  <c:v>4.5921999999999977E-4</c:v>
                </c:pt>
                <c:pt idx="117">
                  <c:v>4.7762999999999972E-4</c:v>
                </c:pt>
                <c:pt idx="118">
                  <c:v>4.8621000000000081E-4</c:v>
                </c:pt>
                <c:pt idx="119">
                  <c:v>4.8505000000000076E-4</c:v>
                </c:pt>
                <c:pt idx="120">
                  <c:v>4.7444000000000132E-4</c:v>
                </c:pt>
                <c:pt idx="121">
                  <c:v>4.5490000000000114E-4</c:v>
                </c:pt>
                <c:pt idx="122">
                  <c:v>4.2712100000000079E-4</c:v>
                </c:pt>
                <c:pt idx="123">
                  <c:v>3.9193500000000124E-4</c:v>
                </c:pt>
                <c:pt idx="124">
                  <c:v>3.5032200000000013E-4</c:v>
                </c:pt>
                <c:pt idx="125">
                  <c:v>3.0337600000000017E-4</c:v>
                </c:pt>
                <c:pt idx="126">
                  <c:v>2.5226999999999975E-4</c:v>
                </c:pt>
                <c:pt idx="127">
                  <c:v>1.9822700000000004E-4</c:v>
                </c:pt>
                <c:pt idx="128">
                  <c:v>1.4250099999999996E-4</c:v>
                </c:pt>
                <c:pt idx="129">
                  <c:v>8.6340600000000005E-5</c:v>
                </c:pt>
                <c:pt idx="130">
                  <c:v>3.0964299999999964E-5</c:v>
                </c:pt>
                <c:pt idx="131">
                  <c:v>2.2463999999999817E-5</c:v>
                </c:pt>
                <c:pt idx="132">
                  <c:v>7.2857999999999864E-5</c:v>
                </c:pt>
                <c:pt idx="133">
                  <c:v>1.1923400000000018E-4</c:v>
                </c:pt>
                <c:pt idx="134">
                  <c:v>1.6072700000000027E-4</c:v>
                </c:pt>
                <c:pt idx="135">
                  <c:v>1.9660100000000024E-4</c:v>
                </c:pt>
                <c:pt idx="136">
                  <c:v>2.2626700000000048E-4</c:v>
                </c:pt>
                <c:pt idx="137">
                  <c:v>2.4928899999999976E-4</c:v>
                </c:pt>
                <c:pt idx="138">
                  <c:v>2.653899999999999E-4</c:v>
                </c:pt>
                <c:pt idx="139">
                  <c:v>2.7444900000000039E-4</c:v>
                </c:pt>
                <c:pt idx="140">
                  <c:v>2.7650199999999965E-4</c:v>
                </c:pt>
                <c:pt idx="141">
                  <c:v>2.717329999999997E-4</c:v>
                </c:pt>
                <c:pt idx="142">
                  <c:v>2.6047099999999997E-4</c:v>
                </c:pt>
                <c:pt idx="143">
                  <c:v>2.4317000000000002E-4</c:v>
                </c:pt>
                <c:pt idx="144">
                  <c:v>2.2040300000000009E-4</c:v>
                </c:pt>
                <c:pt idx="145">
                  <c:v>1.9284100000000002E-4</c:v>
                </c:pt>
                <c:pt idx="146">
                  <c:v>1.6123500000000002E-4</c:v>
                </c:pt>
                <c:pt idx="147">
                  <c:v>1.263989999999997E-4</c:v>
                </c:pt>
                <c:pt idx="148">
                  <c:v>8.9190999999999966E-5</c:v>
                </c:pt>
                <c:pt idx="149">
                  <c:v>5.0487799999999995E-5</c:v>
                </c:pt>
                <c:pt idx="150">
                  <c:v>1.117309999999999E-5</c:v>
                </c:pt>
                <c:pt idx="151">
                  <c:v>2.7888999999999909E-5</c:v>
                </c:pt>
                <c:pt idx="152">
                  <c:v>6.5865999999999928E-5</c:v>
                </c:pt>
                <c:pt idx="153">
                  <c:v>1.0198200000000003E-4</c:v>
                </c:pt>
                <c:pt idx="154">
                  <c:v>1.3552099999999999E-4</c:v>
                </c:pt>
                <c:pt idx="155">
                  <c:v>1.6585200000000019E-4</c:v>
                </c:pt>
                <c:pt idx="156">
                  <c:v>1.9243400000000001E-4</c:v>
                </c:pt>
                <c:pt idx="157">
                  <c:v>2.1482199999999993E-4</c:v>
                </c:pt>
                <c:pt idx="158">
                  <c:v>2.3267899999999953E-4</c:v>
                </c:pt>
                <c:pt idx="159">
                  <c:v>2.457760000000005E-4</c:v>
                </c:pt>
                <c:pt idx="160">
                  <c:v>2.539930000000001E-4</c:v>
                </c:pt>
                <c:pt idx="161">
                  <c:v>2.5731899999999978E-4</c:v>
                </c:pt>
                <c:pt idx="162">
                  <c:v>2.5584700000000002E-4</c:v>
                </c:pt>
                <c:pt idx="163">
                  <c:v>2.4977199999999967E-4</c:v>
                </c:pt>
                <c:pt idx="164">
                  <c:v>2.3937800000000016E-4</c:v>
                </c:pt>
                <c:pt idx="165">
                  <c:v>2.2502899999999985E-4</c:v>
                </c:pt>
                <c:pt idx="166">
                  <c:v>2.0716400000000013E-4</c:v>
                </c:pt>
                <c:pt idx="167">
                  <c:v>1.8627599999999998E-4</c:v>
                </c:pt>
                <c:pt idx="168">
                  <c:v>1.6291000000000005E-4</c:v>
                </c:pt>
                <c:pt idx="169">
                  <c:v>1.3763999999999964E-4</c:v>
                </c:pt>
                <c:pt idx="170">
                  <c:v>1.1106099999999997E-4</c:v>
                </c:pt>
                <c:pt idx="171">
                  <c:v>8.377199999999997E-5</c:v>
                </c:pt>
                <c:pt idx="172">
                  <c:v>5.6366999999999876E-5</c:v>
                </c:pt>
                <c:pt idx="173">
                  <c:v>2.9418299999999908E-5</c:v>
                </c:pt>
                <c:pt idx="174">
                  <c:v>3.4692599999999946E-6</c:v>
                </c:pt>
                <c:pt idx="175">
                  <c:v>2.0979700000000039E-5</c:v>
                </c:pt>
                <c:pt idx="176">
                  <c:v>4.3478799999999954E-5</c:v>
                </c:pt>
                <c:pt idx="177">
                  <c:v>6.3635999999999944E-5</c:v>
                </c:pt>
                <c:pt idx="178">
                  <c:v>8.1127000000000065E-5</c:v>
                </c:pt>
                <c:pt idx="179">
                  <c:v>9.5690000000000055E-5</c:v>
                </c:pt>
                <c:pt idx="180">
                  <c:v>1.0714300000000008E-4</c:v>
                </c:pt>
                <c:pt idx="181">
                  <c:v>1.1537300000000021E-4</c:v>
                </c:pt>
                <c:pt idx="182">
                  <c:v>1.2034000000000003E-4</c:v>
                </c:pt>
                <c:pt idx="183">
                  <c:v>1.2207699999999995E-4</c:v>
                </c:pt>
                <c:pt idx="184">
                  <c:v>1.2068499999999972E-4</c:v>
                </c:pt>
                <c:pt idx="185">
                  <c:v>1.1632300000000021E-4</c:v>
                </c:pt>
                <c:pt idx="186">
                  <c:v>1.0921499999999996E-4</c:v>
                </c:pt>
                <c:pt idx="187">
                  <c:v>9.9626999999999919E-5</c:v>
                </c:pt>
                <c:pt idx="188">
                  <c:v>8.7873000000000031E-5</c:v>
                </c:pt>
                <c:pt idx="189">
                  <c:v>7.4298999999999893E-5</c:v>
                </c:pt>
                <c:pt idx="190">
                  <c:v>5.9276600000000021E-5</c:v>
                </c:pt>
                <c:pt idx="191">
                  <c:v>4.3193299999999958E-5</c:v>
                </c:pt>
                <c:pt idx="192">
                  <c:v>2.6444599999999994E-5</c:v>
                </c:pt>
                <c:pt idx="193">
                  <c:v>9.4242000000000241E-6</c:v>
                </c:pt>
                <c:pt idx="194">
                  <c:v>7.4839000000000047E-6</c:v>
                </c:pt>
                <c:pt idx="195">
                  <c:v>2.3913600000000069E-5</c:v>
                </c:pt>
                <c:pt idx="196">
                  <c:v>3.9523399999999995E-5</c:v>
                </c:pt>
                <c:pt idx="197">
                  <c:v>5.4003000000000167E-5</c:v>
                </c:pt>
                <c:pt idx="198">
                  <c:v>6.7079999999999961E-5</c:v>
                </c:pt>
                <c:pt idx="199">
                  <c:v>7.8521000000000016E-5</c:v>
                </c:pt>
                <c:pt idx="200">
                  <c:v>8.8139000000000099E-5</c:v>
                </c:pt>
              </c:numCache>
            </c:numRef>
          </c:yVal>
          <c:smooth val="0"/>
        </c:ser>
        <c:ser>
          <c:idx val="0"/>
          <c:order val="1"/>
          <c:tx>
            <c:v>Euler_Err_vz</c:v>
          </c:tx>
          <c:spPr>
            <a:ln w="19050" cap="rnd">
              <a:solidFill>
                <a:schemeClr val="accent1"/>
              </a:solidFill>
              <a:round/>
            </a:ln>
            <a:effectLst/>
          </c:spPr>
          <c:marker>
            <c:symbol val="none"/>
          </c:marker>
          <c:xVal>
            <c:numRef>
              <c:f>Euler!$A$212:$A$412</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Euler!$G$212:$G$412</c:f>
              <c:numCache>
                <c:formatCode>General</c:formatCode>
                <c:ptCount val="201"/>
                <c:pt idx="0" formatCode="0.00E+00">
                  <c:v>0</c:v>
                </c:pt>
                <c:pt idx="1">
                  <c:v>4.7510000000000607E-4</c:v>
                </c:pt>
                <c:pt idx="2">
                  <c:v>8.6859999999999715E-4</c:v>
                </c:pt>
                <c:pt idx="3">
                  <c:v>1.1925000000000407E-3</c:v>
                </c:pt>
                <c:pt idx="4">
                  <c:v>1.456299999999966E-3</c:v>
                </c:pt>
                <c:pt idx="5">
                  <c:v>1.6673999999999856E-3</c:v>
                </c:pt>
                <c:pt idx="6">
                  <c:v>1.8318999999999974E-3</c:v>
                </c:pt>
                <c:pt idx="7">
                  <c:v>1.9546999999999759E-3</c:v>
                </c:pt>
                <c:pt idx="8">
                  <c:v>2.0396999999999776E-3</c:v>
                </c:pt>
                <c:pt idx="9">
                  <c:v>2.091000000000065E-3</c:v>
                </c:pt>
                <c:pt idx="10">
                  <c:v>2.1100000000000563E-3</c:v>
                </c:pt>
                <c:pt idx="11">
                  <c:v>2.0999999999999908E-3</c:v>
                </c:pt>
                <c:pt idx="12">
                  <c:v>2.0649999999999835E-3</c:v>
                </c:pt>
                <c:pt idx="13">
                  <c:v>2.0040000000001168E-3</c:v>
                </c:pt>
                <c:pt idx="14">
                  <c:v>1.9210000000000615E-3</c:v>
                </c:pt>
                <c:pt idx="15">
                  <c:v>1.8179999999998753E-3</c:v>
                </c:pt>
                <c:pt idx="16">
                  <c:v>1.6960000000001418E-3</c:v>
                </c:pt>
                <c:pt idx="17">
                  <c:v>1.5570000000000306E-3</c:v>
                </c:pt>
                <c:pt idx="18">
                  <c:v>1.4050000000001006E-3</c:v>
                </c:pt>
                <c:pt idx="19">
                  <c:v>1.2389999999999901E-3</c:v>
                </c:pt>
                <c:pt idx="20">
                  <c:v>1.0650000000000936E-3</c:v>
                </c:pt>
                <c:pt idx="21">
                  <c:v>8.8519999999991938E-4</c:v>
                </c:pt>
                <c:pt idx="22">
                  <c:v>7.0150000000002155E-4</c:v>
                </c:pt>
                <c:pt idx="23">
                  <c:v>5.1719999999999544E-4</c:v>
                </c:pt>
                <c:pt idx="24">
                  <c:v>3.3579999999999721E-4</c:v>
                </c:pt>
                <c:pt idx="25">
                  <c:v>1.5999999999993797E-4</c:v>
                </c:pt>
                <c:pt idx="26">
                  <c:v>7.0999999999266095E-6</c:v>
                </c:pt>
                <c:pt idx="27">
                  <c:v>1.6280000000001849E-4</c:v>
                </c:pt>
                <c:pt idx="28">
                  <c:v>3.0469999999993558E-4</c:v>
                </c:pt>
                <c:pt idx="29">
                  <c:v>4.3060000000005871E-4</c:v>
                </c:pt>
                <c:pt idx="30">
                  <c:v>5.386000000000557E-4</c:v>
                </c:pt>
                <c:pt idx="31">
                  <c:v>6.2770000000000881E-4</c:v>
                </c:pt>
                <c:pt idx="32">
                  <c:v>6.9710000000000605E-4</c:v>
                </c:pt>
                <c:pt idx="33">
                  <c:v>7.4620000000003017E-4</c:v>
                </c:pt>
                <c:pt idx="34">
                  <c:v>7.7559999999998741E-4</c:v>
                </c:pt>
                <c:pt idx="35">
                  <c:v>7.8549999999999454E-4</c:v>
                </c:pt>
                <c:pt idx="36">
                  <c:v>7.7729999999998078E-4</c:v>
                </c:pt>
                <c:pt idx="37">
                  <c:v>7.5259999999999216E-4</c:v>
                </c:pt>
                <c:pt idx="38">
                  <c:v>7.1309999999996654E-4</c:v>
                </c:pt>
                <c:pt idx="39">
                  <c:v>6.6100000000002268E-4</c:v>
                </c:pt>
                <c:pt idx="40">
                  <c:v>5.9879999999995492E-4</c:v>
                </c:pt>
                <c:pt idx="41">
                  <c:v>5.2910000000000457E-4</c:v>
                </c:pt>
                <c:pt idx="42">
                  <c:v>4.5450000000002433E-4</c:v>
                </c:pt>
                <c:pt idx="43">
                  <c:v>3.7790000000004209E-4</c:v>
                </c:pt>
                <c:pt idx="44">
                  <c:v>3.0180000000001872E-4</c:v>
                </c:pt>
                <c:pt idx="45">
                  <c:v>2.2890000000003186E-4</c:v>
                </c:pt>
                <c:pt idx="46">
                  <c:v>1.6160000000003949E-4</c:v>
                </c:pt>
                <c:pt idx="47">
                  <c:v>1.0219999999999674E-4</c:v>
                </c:pt>
                <c:pt idx="48">
                  <c:v>5.2600000000013747E-5</c:v>
                </c:pt>
                <c:pt idx="49">
                  <c:v>1.4499999999972868E-5</c:v>
                </c:pt>
                <c:pt idx="50">
                  <c:v>1.070000000003013E-5</c:v>
                </c:pt>
                <c:pt idx="51">
                  <c:v>2.2199999999972242E-5</c:v>
                </c:pt>
                <c:pt idx="52">
                  <c:v>1.9199999999996997E-5</c:v>
                </c:pt>
                <c:pt idx="53">
                  <c:v>1.6999999999933735E-6</c:v>
                </c:pt>
                <c:pt idx="54">
                  <c:v>3.0299999999983118E-5</c:v>
                </c:pt>
                <c:pt idx="55">
                  <c:v>7.6100000000023371E-5</c:v>
                </c:pt>
                <c:pt idx="56">
                  <c:v>1.3470000000001536E-4</c:v>
                </c:pt>
                <c:pt idx="57">
                  <c:v>2.0479999999997722E-4</c:v>
                </c:pt>
                <c:pt idx="58">
                  <c:v>2.8490000000000459E-4</c:v>
                </c:pt>
                <c:pt idx="59">
                  <c:v>3.7310000000001509E-4</c:v>
                </c:pt>
                <c:pt idx="60">
                  <c:v>4.6739999999997894E-4</c:v>
                </c:pt>
                <c:pt idx="61">
                  <c:v>5.6519999999998793E-4</c:v>
                </c:pt>
                <c:pt idx="62">
                  <c:v>6.6459999999998742E-4</c:v>
                </c:pt>
                <c:pt idx="63">
                  <c:v>7.6289999999999691E-4</c:v>
                </c:pt>
                <c:pt idx="64">
                  <c:v>8.5789999999999478E-4</c:v>
                </c:pt>
                <c:pt idx="65">
                  <c:v>9.4724000000000197E-4</c:v>
                </c:pt>
                <c:pt idx="66">
                  <c:v>1.0287400000000002E-3</c:v>
                </c:pt>
                <c:pt idx="67">
                  <c:v>1.1004400000000011E-3</c:v>
                </c:pt>
                <c:pt idx="68">
                  <c:v>1.1605699999999997E-3</c:v>
                </c:pt>
                <c:pt idx="69">
                  <c:v>1.2076599999999993E-3</c:v>
                </c:pt>
                <c:pt idx="70">
                  <c:v>1.2405300000000001E-3</c:v>
                </c:pt>
                <c:pt idx="71">
                  <c:v>1.2583100000000003E-3</c:v>
                </c:pt>
                <c:pt idx="72">
                  <c:v>1.2604770000000003E-3</c:v>
                </c:pt>
                <c:pt idx="73">
                  <c:v>1.2468610000000001E-3</c:v>
                </c:pt>
                <c:pt idx="74">
                  <c:v>1.2176269999999998E-3</c:v>
                </c:pt>
                <c:pt idx="75">
                  <c:v>1.173277999999999E-3</c:v>
                </c:pt>
                <c:pt idx="76">
                  <c:v>1.1146369999999999E-3</c:v>
                </c:pt>
                <c:pt idx="77">
                  <c:v>1.0428E-3</c:v>
                </c:pt>
                <c:pt idx="78">
                  <c:v>9.5913999999999895E-4</c:v>
                </c:pt>
                <c:pt idx="79">
                  <c:v>8.6527999999999952E-4</c:v>
                </c:pt>
                <c:pt idx="80">
                  <c:v>7.6296000000000003E-4</c:v>
                </c:pt>
                <c:pt idx="81">
                  <c:v>6.5412599999999967E-4</c:v>
                </c:pt>
                <c:pt idx="82">
                  <c:v>5.408090000000006E-4</c:v>
                </c:pt>
                <c:pt idx="83">
                  <c:v>4.2508499999999996E-4</c:v>
                </c:pt>
                <c:pt idx="84">
                  <c:v>3.0904700000000001E-4</c:v>
                </c:pt>
                <c:pt idx="85">
                  <c:v>1.9475599999999992E-4</c:v>
                </c:pt>
                <c:pt idx="86">
                  <c:v>8.419500000000045E-5</c:v>
                </c:pt>
                <c:pt idx="87">
                  <c:v>2.0759999999999876E-5</c:v>
                </c:pt>
                <c:pt idx="88">
                  <c:v>1.183900000000012E-4</c:v>
                </c:pt>
                <c:pt idx="89">
                  <c:v>2.071499999999997E-4</c:v>
                </c:pt>
                <c:pt idx="90">
                  <c:v>2.8570999999999805E-4</c:v>
                </c:pt>
                <c:pt idx="91">
                  <c:v>3.5295999999999939E-4</c:v>
                </c:pt>
                <c:pt idx="92">
                  <c:v>4.0805000000000008E-4</c:v>
                </c:pt>
                <c:pt idx="93">
                  <c:v>4.5038999999999843E-4</c:v>
                </c:pt>
                <c:pt idx="94">
                  <c:v>4.7963000000000172E-4</c:v>
                </c:pt>
                <c:pt idx="95">
                  <c:v>4.9572999999999978E-4</c:v>
                </c:pt>
                <c:pt idx="96">
                  <c:v>4.9888999999999836E-4</c:v>
                </c:pt>
                <c:pt idx="97">
                  <c:v>4.8956E-4</c:v>
                </c:pt>
                <c:pt idx="98">
                  <c:v>4.6844000000000052E-4</c:v>
                </c:pt>
                <c:pt idx="99">
                  <c:v>4.3643999999999974E-4</c:v>
                </c:pt>
                <c:pt idx="100">
                  <c:v>3.9468000000000142E-4</c:v>
                </c:pt>
                <c:pt idx="101">
                  <c:v>3.4440999999999986E-4</c:v>
                </c:pt>
                <c:pt idx="102">
                  <c:v>2.8705999999999871E-4</c:v>
                </c:pt>
                <c:pt idx="103">
                  <c:v>2.2412999999999947E-4</c:v>
                </c:pt>
                <c:pt idx="104">
                  <c:v>1.5721000000000138E-4</c:v>
                </c:pt>
                <c:pt idx="105">
                  <c:v>8.7900000000000131E-5</c:v>
                </c:pt>
                <c:pt idx="106">
                  <c:v>1.7827999999999247E-5</c:v>
                </c:pt>
                <c:pt idx="107">
                  <c:v>5.1447000000000472E-5</c:v>
                </c:pt>
                <c:pt idx="108">
                  <c:v>1.1841799999999991E-4</c:v>
                </c:pt>
                <c:pt idx="109">
                  <c:v>1.8167970000000015E-4</c:v>
                </c:pt>
                <c:pt idx="110">
                  <c:v>2.3995700000000006E-4</c:v>
                </c:pt>
                <c:pt idx="111">
                  <c:v>2.9212400000000038E-4</c:v>
                </c:pt>
                <c:pt idx="112">
                  <c:v>3.3722399999999968E-4</c:v>
                </c:pt>
                <c:pt idx="113">
                  <c:v>3.7448800000000008E-4</c:v>
                </c:pt>
                <c:pt idx="114">
                  <c:v>4.0334099999999977E-4</c:v>
                </c:pt>
                <c:pt idx="115">
                  <c:v>4.2340999999999906E-4</c:v>
                </c:pt>
                <c:pt idx="116">
                  <c:v>4.3452999999999894E-4</c:v>
                </c:pt>
                <c:pt idx="117">
                  <c:v>4.3672999999999976E-4</c:v>
                </c:pt>
                <c:pt idx="118">
                  <c:v>4.3025000000000008E-4</c:v>
                </c:pt>
                <c:pt idx="119">
                  <c:v>4.1547999999999932E-4</c:v>
                </c:pt>
                <c:pt idx="120">
                  <c:v>3.9300000000000099E-4</c:v>
                </c:pt>
                <c:pt idx="121">
                  <c:v>3.635300000000008E-4</c:v>
                </c:pt>
                <c:pt idx="122">
                  <c:v>3.2793700000000037E-4</c:v>
                </c:pt>
                <c:pt idx="123">
                  <c:v>2.8715999999999985E-4</c:v>
                </c:pt>
                <c:pt idx="124">
                  <c:v>2.4224200000000015E-4</c:v>
                </c:pt>
                <c:pt idx="125">
                  <c:v>1.9427799999999999E-4</c:v>
                </c:pt>
                <c:pt idx="126">
                  <c:v>1.4439099999999979E-4</c:v>
                </c:pt>
                <c:pt idx="127">
                  <c:v>9.3706000000000258E-5</c:v>
                </c:pt>
                <c:pt idx="128">
                  <c:v>4.3337000000000063E-5</c:v>
                </c:pt>
                <c:pt idx="129">
                  <c:v>5.6529000000000149E-6</c:v>
                </c:pt>
                <c:pt idx="130">
                  <c:v>5.2259999999999937E-5</c:v>
                </c:pt>
                <c:pt idx="131">
                  <c:v>9.5566000000000054E-5</c:v>
                </c:pt>
                <c:pt idx="132">
                  <c:v>1.347519999999997E-4</c:v>
                </c:pt>
                <c:pt idx="133">
                  <c:v>1.6911400000000059E-4</c:v>
                </c:pt>
                <c:pt idx="134">
                  <c:v>1.9807699999999963E-4</c:v>
                </c:pt>
                <c:pt idx="135">
                  <c:v>2.2119599999999989E-4</c:v>
                </c:pt>
                <c:pt idx="136">
                  <c:v>2.3816700000000007E-4</c:v>
                </c:pt>
                <c:pt idx="137">
                  <c:v>2.4882899999999989E-4</c:v>
                </c:pt>
                <c:pt idx="138">
                  <c:v>2.5316000000000054E-4</c:v>
                </c:pt>
                <c:pt idx="139">
                  <c:v>2.5127500000000046E-4</c:v>
                </c:pt>
                <c:pt idx="140">
                  <c:v>2.4341599999999977E-4</c:v>
                </c:pt>
                <c:pt idx="141">
                  <c:v>2.2994700000000031E-4</c:v>
                </c:pt>
                <c:pt idx="142">
                  <c:v>2.1134199999999978E-4</c:v>
                </c:pt>
                <c:pt idx="143">
                  <c:v>1.8816400000000021E-4</c:v>
                </c:pt>
                <c:pt idx="144">
                  <c:v>1.610600000000002E-4</c:v>
                </c:pt>
                <c:pt idx="145">
                  <c:v>1.3073800000000003E-4</c:v>
                </c:pt>
                <c:pt idx="146">
                  <c:v>9.7952000000000108E-5</c:v>
                </c:pt>
                <c:pt idx="147">
                  <c:v>6.3480999999999781E-5</c:v>
                </c:pt>
                <c:pt idx="148">
                  <c:v>2.8119000000000061E-5</c:v>
                </c:pt>
                <c:pt idx="149">
                  <c:v>7.3529000000000021E-6</c:v>
                </c:pt>
                <c:pt idx="150">
                  <c:v>4.2173300000000052E-5</c:v>
                </c:pt>
                <c:pt idx="151">
                  <c:v>7.5622999999999923E-5</c:v>
                </c:pt>
                <c:pt idx="152">
                  <c:v>1.0703400000000021E-4</c:v>
                </c:pt>
                <c:pt idx="153">
                  <c:v>1.3580899999999976E-4</c:v>
                </c:pt>
                <c:pt idx="154">
                  <c:v>1.6142300000000038E-4</c:v>
                </c:pt>
                <c:pt idx="155">
                  <c:v>1.834359999999995E-4</c:v>
                </c:pt>
                <c:pt idx="156">
                  <c:v>2.0150399999999992E-4</c:v>
                </c:pt>
                <c:pt idx="157">
                  <c:v>2.1537600000000063E-4</c:v>
                </c:pt>
                <c:pt idx="158">
                  <c:v>2.2489899999999976E-4</c:v>
                </c:pt>
                <c:pt idx="159">
                  <c:v>2.3001800000000024E-4</c:v>
                </c:pt>
                <c:pt idx="160">
                  <c:v>2.3077400000000043E-4</c:v>
                </c:pt>
                <c:pt idx="161">
                  <c:v>2.2729799999999991E-4</c:v>
                </c:pt>
                <c:pt idx="162">
                  <c:v>2.1980600000000034E-4</c:v>
                </c:pt>
                <c:pt idx="163">
                  <c:v>2.0859399999999945E-4</c:v>
                </c:pt>
                <c:pt idx="164">
                  <c:v>1.9402300000000063E-4</c:v>
                </c:pt>
                <c:pt idx="165">
                  <c:v>1.7651099999999986E-4</c:v>
                </c:pt>
                <c:pt idx="166">
                  <c:v>1.5652799999999953E-4</c:v>
                </c:pt>
                <c:pt idx="167">
                  <c:v>1.3457199999999947E-4</c:v>
                </c:pt>
                <c:pt idx="168">
                  <c:v>1.1117099999999975E-4</c:v>
                </c:pt>
                <c:pt idx="169">
                  <c:v>8.6859999999999802E-5</c:v>
                </c:pt>
                <c:pt idx="170">
                  <c:v>6.2174999999999817E-5</c:v>
                </c:pt>
                <c:pt idx="171">
                  <c:v>3.7639000000000119E-5</c:v>
                </c:pt>
                <c:pt idx="172">
                  <c:v>1.3753000000000029E-5</c:v>
                </c:pt>
                <c:pt idx="173">
                  <c:v>9.0151000000000554E-6</c:v>
                </c:pt>
                <c:pt idx="174">
                  <c:v>3.0238390000000004E-5</c:v>
                </c:pt>
                <c:pt idx="175">
                  <c:v>4.9538700000000034E-5</c:v>
                </c:pt>
                <c:pt idx="176">
                  <c:v>6.6592899999999957E-5</c:v>
                </c:pt>
                <c:pt idx="177">
                  <c:v>8.1137999999999913E-5</c:v>
                </c:pt>
                <c:pt idx="178">
                  <c:v>9.2974000000000008E-5</c:v>
                </c:pt>
                <c:pt idx="179">
                  <c:v>1.0196500000000009E-4</c:v>
                </c:pt>
                <c:pt idx="180">
                  <c:v>1.0804200000000003E-4</c:v>
                </c:pt>
                <c:pt idx="181">
                  <c:v>1.1119900000000019E-4</c:v>
                </c:pt>
                <c:pt idx="182">
                  <c:v>1.1149400000000018E-4</c:v>
                </c:pt>
                <c:pt idx="183">
                  <c:v>1.0904100000000026E-4</c:v>
                </c:pt>
                <c:pt idx="184">
                  <c:v>1.0400999999999987E-4</c:v>
                </c:pt>
                <c:pt idx="185">
                  <c:v>9.661700000000023E-5</c:v>
                </c:pt>
                <c:pt idx="186">
                  <c:v>8.7122000000000024E-5</c:v>
                </c:pt>
                <c:pt idx="187">
                  <c:v>7.5816999999999942E-5</c:v>
                </c:pt>
                <c:pt idx="188">
                  <c:v>6.3024999999999973E-5</c:v>
                </c:pt>
                <c:pt idx="189">
                  <c:v>4.9080999999999864E-5</c:v>
                </c:pt>
                <c:pt idx="190">
                  <c:v>3.4338800000000024E-5</c:v>
                </c:pt>
                <c:pt idx="191">
                  <c:v>1.9149899999999971E-5</c:v>
                </c:pt>
                <c:pt idx="192">
                  <c:v>3.8635999999999879E-6</c:v>
                </c:pt>
                <c:pt idx="193">
                  <c:v>1.1183399999999978E-5</c:v>
                </c:pt>
                <c:pt idx="194">
                  <c:v>2.5672500000000029E-5</c:v>
                </c:pt>
                <c:pt idx="195">
                  <c:v>3.9310400000000002E-5</c:v>
                </c:pt>
                <c:pt idx="196">
                  <c:v>5.183340000000018E-5</c:v>
                </c:pt>
                <c:pt idx="197">
                  <c:v>6.3013000000000001E-5</c:v>
                </c:pt>
                <c:pt idx="198">
                  <c:v>7.265700000000006E-5</c:v>
                </c:pt>
                <c:pt idx="199">
                  <c:v>8.0615000000000027E-5</c:v>
                </c:pt>
                <c:pt idx="200">
                  <c:v>8.678000000000006E-5</c:v>
                </c:pt>
              </c:numCache>
            </c:numRef>
          </c:yVal>
          <c:smooth val="0"/>
        </c:ser>
        <c:dLbls>
          <c:showLegendKey val="0"/>
          <c:showVal val="0"/>
          <c:showCatName val="0"/>
          <c:showSerName val="0"/>
          <c:showPercent val="0"/>
          <c:showBubbleSize val="0"/>
        </c:dLbls>
        <c:axId val="299235392"/>
        <c:axId val="299238112"/>
      </c:scatterChart>
      <c:valAx>
        <c:axId val="299235392"/>
        <c:scaling>
          <c:orientation val="minMax"/>
        </c:scaling>
        <c:delete val="0"/>
        <c:axPos val="b"/>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99238112"/>
        <c:crosses val="autoZero"/>
        <c:crossBetween val="midCat"/>
      </c:valAx>
      <c:valAx>
        <c:axId val="299238112"/>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992353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2"/>
          <c:order val="0"/>
          <c:tx>
            <c:v>MrF_Err_roll</c:v>
          </c:tx>
          <c:spPr>
            <a:ln w="19050" cap="rnd">
              <a:solidFill>
                <a:schemeClr val="accent3"/>
              </a:solidFill>
              <a:round/>
            </a:ln>
            <a:effectLst/>
          </c:spPr>
          <c:marker>
            <c:symbol val="none"/>
          </c:marker>
          <c:xVal>
            <c:numRef>
              <c:f>TimeSeries!$A$6:$A$206</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TimeSeries!$AJ$212:$AJ$412</c:f>
              <c:numCache>
                <c:formatCode>General</c:formatCode>
                <c:ptCount val="201"/>
                <c:pt idx="0" formatCode="0.00E+00">
                  <c:v>0</c:v>
                </c:pt>
                <c:pt idx="1">
                  <c:v>5.7848000000000101E-5</c:v>
                </c:pt>
                <c:pt idx="2">
                  <c:v>8.7695000000000481E-5</c:v>
                </c:pt>
                <c:pt idx="3">
                  <c:v>9.8510000000001305E-5</c:v>
                </c:pt>
                <c:pt idx="4">
                  <c:v>9.6499999999999364E-5</c:v>
                </c:pt>
                <c:pt idx="5">
                  <c:v>8.5849999999998428E-5</c:v>
                </c:pt>
                <c:pt idx="6">
                  <c:v>6.9230000000003455E-5</c:v>
                </c:pt>
                <c:pt idx="7">
                  <c:v>4.8289999999999444E-5</c:v>
                </c:pt>
                <c:pt idx="8">
                  <c:v>2.387999999999002E-5</c:v>
                </c:pt>
                <c:pt idx="9">
                  <c:v>3.5799999999891474E-6</c:v>
                </c:pt>
                <c:pt idx="10">
                  <c:v>3.4009999999987106E-5</c:v>
                </c:pt>
                <c:pt idx="11">
                  <c:v>6.7399999999995241E-5</c:v>
                </c:pt>
                <c:pt idx="12">
                  <c:v>1.0400000000000686E-4</c:v>
                </c:pt>
                <c:pt idx="13">
                  <c:v>1.4390000000000236E-4</c:v>
                </c:pt>
                <c:pt idx="14">
                  <c:v>1.8689999999998985E-4</c:v>
                </c:pt>
                <c:pt idx="15">
                  <c:v>2.330999999999861E-4</c:v>
                </c:pt>
                <c:pt idx="16">
                  <c:v>2.8200000000000447E-4</c:v>
                </c:pt>
                <c:pt idx="17">
                  <c:v>3.3310000000000284E-4</c:v>
                </c:pt>
                <c:pt idx="18">
                  <c:v>3.8569999999998883E-4</c:v>
                </c:pt>
                <c:pt idx="19">
                  <c:v>4.392000000000007E-4</c:v>
                </c:pt>
                <c:pt idx="20">
                  <c:v>4.9209999999999532E-4</c:v>
                </c:pt>
                <c:pt idx="21">
                  <c:v>5.4360000000000519E-4</c:v>
                </c:pt>
                <c:pt idx="22">
                  <c:v>5.9259999999999868E-4</c:v>
                </c:pt>
                <c:pt idx="23">
                  <c:v>6.3770000000001881E-4</c:v>
                </c:pt>
                <c:pt idx="24">
                  <c:v>6.7800000000001193E-4</c:v>
                </c:pt>
                <c:pt idx="25">
                  <c:v>7.1240000000000192E-4</c:v>
                </c:pt>
                <c:pt idx="26">
                  <c:v>7.4009999999999354E-4</c:v>
                </c:pt>
                <c:pt idx="27">
                  <c:v>7.6070000000000304E-4</c:v>
                </c:pt>
                <c:pt idx="28">
                  <c:v>7.7370000000001604E-4</c:v>
                </c:pt>
                <c:pt idx="29">
                  <c:v>7.7889999999999904E-4</c:v>
                </c:pt>
                <c:pt idx="30">
                  <c:v>7.7639999999998266E-4</c:v>
                </c:pt>
                <c:pt idx="31">
                  <c:v>7.6610000000001954E-4</c:v>
                </c:pt>
                <c:pt idx="32">
                  <c:v>7.4869999999999104E-4</c:v>
                </c:pt>
                <c:pt idx="33">
                  <c:v>7.2440000000001392E-4</c:v>
                </c:pt>
                <c:pt idx="34">
                  <c:v>6.9369999999999155E-4</c:v>
                </c:pt>
                <c:pt idx="35">
                  <c:v>6.5719999999999668E-4</c:v>
                </c:pt>
                <c:pt idx="36">
                  <c:v>6.1541999999999153E-4</c:v>
                </c:pt>
                <c:pt idx="37">
                  <c:v>5.6894999999999862E-4</c:v>
                </c:pt>
                <c:pt idx="38">
                  <c:v>5.1824000000000314E-4</c:v>
                </c:pt>
                <c:pt idx="39">
                  <c:v>4.6378000000000391E-4</c:v>
                </c:pt>
                <c:pt idx="40">
                  <c:v>4.0597000000000549E-4</c:v>
                </c:pt>
                <c:pt idx="41">
                  <c:v>3.4521000000000204E-4</c:v>
                </c:pt>
                <c:pt idx="42">
                  <c:v>2.8178199999999995E-4</c:v>
                </c:pt>
                <c:pt idx="43">
                  <c:v>2.1596000000000115E-4</c:v>
                </c:pt>
                <c:pt idx="44">
                  <c:v>1.4795999999999906E-4</c:v>
                </c:pt>
                <c:pt idx="45">
                  <c:v>7.7979999999998328E-5</c:v>
                </c:pt>
                <c:pt idx="46">
                  <c:v>6.1900000000031374E-6</c:v>
                </c:pt>
                <c:pt idx="47">
                  <c:v>6.7270000000008157E-5</c:v>
                </c:pt>
                <c:pt idx="48">
                  <c:v>1.4219999999999511E-4</c:v>
                </c:pt>
                <c:pt idx="49">
                  <c:v>2.1849999999999647E-4</c:v>
                </c:pt>
                <c:pt idx="50">
                  <c:v>2.9569999999999597E-4</c:v>
                </c:pt>
                <c:pt idx="51">
                  <c:v>3.737999999999797E-4</c:v>
                </c:pt>
                <c:pt idx="52">
                  <c:v>4.523999999999917E-4</c:v>
                </c:pt>
                <c:pt idx="53">
                  <c:v>5.3100000000000369E-4</c:v>
                </c:pt>
                <c:pt idx="54">
                  <c:v>6.0920000000000418E-4</c:v>
                </c:pt>
                <c:pt idx="55">
                  <c:v>6.863000000000008E-4</c:v>
                </c:pt>
                <c:pt idx="56">
                  <c:v>7.6199999999998491E-4</c:v>
                </c:pt>
                <c:pt idx="57">
                  <c:v>8.3539999999998615E-4</c:v>
                </c:pt>
                <c:pt idx="58">
                  <c:v>9.0580000000001215E-4</c:v>
                </c:pt>
                <c:pt idx="59">
                  <c:v>9.7250000000001502E-4</c:v>
                </c:pt>
                <c:pt idx="60">
                  <c:v>1.0345999999999966E-3</c:v>
                </c:pt>
                <c:pt idx="61">
                  <c:v>1.091700000000001E-3</c:v>
                </c:pt>
                <c:pt idx="62">
                  <c:v>1.1429000000000022E-3</c:v>
                </c:pt>
                <c:pt idx="63">
                  <c:v>1.187500000000008E-3</c:v>
                </c:pt>
                <c:pt idx="64">
                  <c:v>1.2250000000000039E-3</c:v>
                </c:pt>
                <c:pt idx="65">
                  <c:v>1.2549000000000032E-3</c:v>
                </c:pt>
                <c:pt idx="66">
                  <c:v>1.2768999999999975E-3</c:v>
                </c:pt>
                <c:pt idx="67">
                  <c:v>1.2906000000000029E-3</c:v>
                </c:pt>
                <c:pt idx="68">
                  <c:v>1.2960000000000194E-3</c:v>
                </c:pt>
                <c:pt idx="69">
                  <c:v>1.2929000000000135E-3</c:v>
                </c:pt>
                <c:pt idx="70">
                  <c:v>1.2813999999999881E-3</c:v>
                </c:pt>
                <c:pt idx="71">
                  <c:v>1.2616000000000016E-3</c:v>
                </c:pt>
                <c:pt idx="72">
                  <c:v>1.2338000000000071E-3</c:v>
                </c:pt>
                <c:pt idx="73">
                  <c:v>1.1981999999999826E-3</c:v>
                </c:pt>
                <c:pt idx="74">
                  <c:v>1.1551999999999951E-3</c:v>
                </c:pt>
                <c:pt idx="75">
                  <c:v>1.1052000000000006E-3</c:v>
                </c:pt>
                <c:pt idx="76">
                  <c:v>1.0485999999999829E-3</c:v>
                </c:pt>
                <c:pt idx="77">
                  <c:v>9.8599999999998689E-4</c:v>
                </c:pt>
                <c:pt idx="78">
                  <c:v>9.1769999999999352E-4</c:v>
                </c:pt>
                <c:pt idx="79">
                  <c:v>8.4429999999999228E-4</c:v>
                </c:pt>
                <c:pt idx="80">
                  <c:v>7.6640000000000041E-4</c:v>
                </c:pt>
                <c:pt idx="81">
                  <c:v>6.8437000000000359E-4</c:v>
                </c:pt>
                <c:pt idx="82">
                  <c:v>5.9873000000000565E-4</c:v>
                </c:pt>
                <c:pt idx="83">
                  <c:v>5.0999000000000183E-4</c:v>
                </c:pt>
                <c:pt idx="84">
                  <c:v>4.1863000000000317E-4</c:v>
                </c:pt>
                <c:pt idx="85">
                  <c:v>3.2511999999999819E-4</c:v>
                </c:pt>
                <c:pt idx="86">
                  <c:v>2.299000000000051E-4</c:v>
                </c:pt>
                <c:pt idx="87">
                  <c:v>1.3345000000000024E-4</c:v>
                </c:pt>
                <c:pt idx="88">
                  <c:v>3.6200000000000121E-5</c:v>
                </c:pt>
                <c:pt idx="89">
                  <c:v>6.1386500000000033E-5</c:v>
                </c:pt>
                <c:pt idx="90">
                  <c:v>1.5888600000000044E-4</c:v>
                </c:pt>
                <c:pt idx="91">
                  <c:v>2.5584000000000023E-4</c:v>
                </c:pt>
                <c:pt idx="92">
                  <c:v>3.5181999999999922E-4</c:v>
                </c:pt>
                <c:pt idx="93">
                  <c:v>4.4633000000000173E-4</c:v>
                </c:pt>
                <c:pt idx="94">
                  <c:v>5.3892999999999996E-4</c:v>
                </c:pt>
                <c:pt idx="95">
                  <c:v>6.2914000000000025E-4</c:v>
                </c:pt>
                <c:pt idx="96">
                  <c:v>7.1649000000000018E-4</c:v>
                </c:pt>
                <c:pt idx="97">
                  <c:v>8.0049000000000092E-4</c:v>
                </c:pt>
                <c:pt idx="98">
                  <c:v>8.8066000000000533E-4</c:v>
                </c:pt>
                <c:pt idx="99">
                  <c:v>9.5649000000000428E-4</c:v>
                </c:pt>
                <c:pt idx="100">
                  <c:v>1.0275400000000073E-3</c:v>
                </c:pt>
                <c:pt idx="101">
                  <c:v>1.0933299999999896E-3</c:v>
                </c:pt>
                <c:pt idx="102">
                  <c:v>1.153429999999997E-3</c:v>
                </c:pt>
                <c:pt idx="103">
                  <c:v>1.2074200000000007E-3</c:v>
                </c:pt>
                <c:pt idx="104">
                  <c:v>1.2549199999999927E-3</c:v>
                </c:pt>
                <c:pt idx="105">
                  <c:v>1.295599999999994E-3</c:v>
                </c:pt>
                <c:pt idx="106">
                  <c:v>1.3291799999999993E-3</c:v>
                </c:pt>
                <c:pt idx="107">
                  <c:v>1.3554000000000066E-3</c:v>
                </c:pt>
                <c:pt idx="108">
                  <c:v>1.3741000000000031E-3</c:v>
                </c:pt>
                <c:pt idx="109">
                  <c:v>1.3851500000000017E-3</c:v>
                </c:pt>
                <c:pt idx="110">
                  <c:v>1.3884900000000061E-3</c:v>
                </c:pt>
                <c:pt idx="111">
                  <c:v>1.3841300000000112E-3</c:v>
                </c:pt>
                <c:pt idx="112">
                  <c:v>1.3721299999999992E-3</c:v>
                </c:pt>
                <c:pt idx="113">
                  <c:v>1.3525999999999955E-3</c:v>
                </c:pt>
                <c:pt idx="114">
                  <c:v>1.3257399999999919E-3</c:v>
                </c:pt>
                <c:pt idx="115">
                  <c:v>1.2917699999999976E-3</c:v>
                </c:pt>
                <c:pt idx="116">
                  <c:v>1.250970000000004E-3</c:v>
                </c:pt>
                <c:pt idx="117">
                  <c:v>1.2036600000000092E-3</c:v>
                </c:pt>
                <c:pt idx="118">
                  <c:v>1.1501900000000093E-3</c:v>
                </c:pt>
                <c:pt idx="119">
                  <c:v>1.0909499999999933E-3</c:v>
                </c:pt>
                <c:pt idx="120">
                  <c:v>1.0263699999999987E-3</c:v>
                </c:pt>
                <c:pt idx="121">
                  <c:v>9.5686999999999856E-4</c:v>
                </c:pt>
                <c:pt idx="122">
                  <c:v>8.8292999999999705E-4</c:v>
                </c:pt>
                <c:pt idx="123">
                  <c:v>8.0497000000000207E-4</c:v>
                </c:pt>
                <c:pt idx="124">
                  <c:v>7.2350999999999666E-4</c:v>
                </c:pt>
                <c:pt idx="125">
                  <c:v>6.3903000000000224E-4</c:v>
                </c:pt>
                <c:pt idx="126">
                  <c:v>5.5198000000000053E-4</c:v>
                </c:pt>
                <c:pt idx="127">
                  <c:v>4.6287000000000064E-4</c:v>
                </c:pt>
                <c:pt idx="128">
                  <c:v>3.7217999999999973E-4</c:v>
                </c:pt>
                <c:pt idx="129">
                  <c:v>2.8038899999999981E-4</c:v>
                </c:pt>
                <c:pt idx="130">
                  <c:v>1.879710000000001E-4</c:v>
                </c:pt>
                <c:pt idx="131">
                  <c:v>9.5397000000000103E-5</c:v>
                </c:pt>
                <c:pt idx="132">
                  <c:v>3.1349999999995964E-6</c:v>
                </c:pt>
                <c:pt idx="133">
                  <c:v>8.8359999999999134E-5</c:v>
                </c:pt>
                <c:pt idx="134">
                  <c:v>1.7861999999999739E-4</c:v>
                </c:pt>
                <c:pt idx="135">
                  <c:v>2.6721999999999857E-4</c:v>
                </c:pt>
                <c:pt idx="136">
                  <c:v>3.5371999999999834E-4</c:v>
                </c:pt>
                <c:pt idx="137">
                  <c:v>4.3768000000000279E-4</c:v>
                </c:pt>
                <c:pt idx="138">
                  <c:v>5.1870000000000388E-4</c:v>
                </c:pt>
                <c:pt idx="139">
                  <c:v>5.9636999999999885E-4</c:v>
                </c:pt>
                <c:pt idx="140">
                  <c:v>6.7032000000000203E-4</c:v>
                </c:pt>
                <c:pt idx="141">
                  <c:v>7.4014999999999498E-4</c:v>
                </c:pt>
                <c:pt idx="142">
                  <c:v>8.055500000000021E-4</c:v>
                </c:pt>
                <c:pt idx="143">
                  <c:v>8.6615999999999777E-4</c:v>
                </c:pt>
                <c:pt idx="144">
                  <c:v>9.2169000000000278E-4</c:v>
                </c:pt>
                <c:pt idx="145">
                  <c:v>9.7186999999999968E-4</c:v>
                </c:pt>
                <c:pt idx="146">
                  <c:v>1.0164499999999951E-3</c:v>
                </c:pt>
                <c:pt idx="147">
                  <c:v>1.0552299999999973E-3</c:v>
                </c:pt>
                <c:pt idx="148">
                  <c:v>1.0880100000000004E-3</c:v>
                </c:pt>
                <c:pt idx="149">
                  <c:v>1.1146600000000034E-3</c:v>
                </c:pt>
                <c:pt idx="150">
                  <c:v>1.135069999999995E-3</c:v>
                </c:pt>
                <c:pt idx="151">
                  <c:v>1.1491900000000013E-3</c:v>
                </c:pt>
                <c:pt idx="152">
                  <c:v>1.1569800000000019E-3</c:v>
                </c:pt>
                <c:pt idx="153">
                  <c:v>1.1584800000000034E-3</c:v>
                </c:pt>
                <c:pt idx="154">
                  <c:v>1.1537000000000006E-3</c:v>
                </c:pt>
                <c:pt idx="155">
                  <c:v>1.1427599999999996E-3</c:v>
                </c:pt>
                <c:pt idx="156">
                  <c:v>1.1257900000000015E-3</c:v>
                </c:pt>
                <c:pt idx="157">
                  <c:v>1.102930000000002E-3</c:v>
                </c:pt>
                <c:pt idx="158">
                  <c:v>1.0744099999999979E-3</c:v>
                </c:pt>
                <c:pt idx="159">
                  <c:v>1.0404300000000019E-3</c:v>
                </c:pt>
                <c:pt idx="160">
                  <c:v>1.0012500000000021E-3</c:v>
                </c:pt>
                <c:pt idx="161">
                  <c:v>9.5717000000000024E-4</c:v>
                </c:pt>
                <c:pt idx="162">
                  <c:v>9.0847999999999623E-4</c:v>
                </c:pt>
                <c:pt idx="163">
                  <c:v>8.5550000000000209E-4</c:v>
                </c:pt>
                <c:pt idx="164">
                  <c:v>7.985900000000018E-4</c:v>
                </c:pt>
                <c:pt idx="165">
                  <c:v>7.3811999999999836E-4</c:v>
                </c:pt>
                <c:pt idx="166">
                  <c:v>6.7444000000000184E-4</c:v>
                </c:pt>
                <c:pt idx="167">
                  <c:v>6.0794000000000126E-4</c:v>
                </c:pt>
                <c:pt idx="168">
                  <c:v>5.3902999999999937E-4</c:v>
                </c:pt>
                <c:pt idx="169">
                  <c:v>4.6807999999999919E-4</c:v>
                </c:pt>
                <c:pt idx="170">
                  <c:v>3.955199999999999E-4</c:v>
                </c:pt>
                <c:pt idx="171">
                  <c:v>3.2172700000000082E-4</c:v>
                </c:pt>
                <c:pt idx="172">
                  <c:v>2.4712199999999979E-4</c:v>
                </c:pt>
                <c:pt idx="173">
                  <c:v>1.7210299999999984E-4</c:v>
                </c:pt>
                <c:pt idx="174">
                  <c:v>9.7068999999999975E-5</c:v>
                </c:pt>
                <c:pt idx="175">
                  <c:v>2.2413000000000207E-5</c:v>
                </c:pt>
                <c:pt idx="176">
                  <c:v>5.1477999999999767E-5</c:v>
                </c:pt>
                <c:pt idx="177">
                  <c:v>1.2422399999999917E-4</c:v>
                </c:pt>
                <c:pt idx="178">
                  <c:v>1.9545999999999973E-4</c:v>
                </c:pt>
                <c:pt idx="179">
                  <c:v>2.6482000000000068E-4</c:v>
                </c:pt>
                <c:pt idx="180">
                  <c:v>3.3196000000000267E-4</c:v>
                </c:pt>
                <c:pt idx="181">
                  <c:v>3.9654999999999899E-4</c:v>
                </c:pt>
                <c:pt idx="182">
                  <c:v>4.5829000000000009E-4</c:v>
                </c:pt>
                <c:pt idx="183">
                  <c:v>5.1686000000000093E-4</c:v>
                </c:pt>
                <c:pt idx="184">
                  <c:v>5.7199000000000139E-4</c:v>
                </c:pt>
                <c:pt idx="185">
                  <c:v>6.2342999999999774E-4</c:v>
                </c:pt>
                <c:pt idx="186">
                  <c:v>6.7093000000000014E-4</c:v>
                </c:pt>
                <c:pt idx="187">
                  <c:v>7.1426999999999602E-4</c:v>
                </c:pt>
                <c:pt idx="188">
                  <c:v>7.5327999999999506E-4</c:v>
                </c:pt>
                <c:pt idx="189">
                  <c:v>7.8779000000000349E-4</c:v>
                </c:pt>
                <c:pt idx="190">
                  <c:v>8.1766999999999951E-4</c:v>
                </c:pt>
                <c:pt idx="191">
                  <c:v>8.4279000000000298E-4</c:v>
                </c:pt>
                <c:pt idx="192">
                  <c:v>8.6308999999999692E-4</c:v>
                </c:pt>
                <c:pt idx="193">
                  <c:v>8.7849999999999734E-4</c:v>
                </c:pt>
                <c:pt idx="194">
                  <c:v>8.890000000000009E-4</c:v>
                </c:pt>
                <c:pt idx="195">
                  <c:v>8.9457999999999899E-4</c:v>
                </c:pt>
                <c:pt idx="196">
                  <c:v>8.9528999999999997E-4</c:v>
                </c:pt>
                <c:pt idx="197">
                  <c:v>8.9119000000000004E-4</c:v>
                </c:pt>
                <c:pt idx="198">
                  <c:v>8.8234000000000229E-4</c:v>
                </c:pt>
                <c:pt idx="199">
                  <c:v>8.6885999999999908E-4</c:v>
                </c:pt>
                <c:pt idx="200">
                  <c:v>8.5088999999999998E-4</c:v>
                </c:pt>
              </c:numCache>
            </c:numRef>
          </c:yVal>
          <c:smooth val="0"/>
        </c:ser>
        <c:ser>
          <c:idx val="0"/>
          <c:order val="1"/>
          <c:tx>
            <c:v>Euler_Err_roll</c:v>
          </c:tx>
          <c:spPr>
            <a:ln w="19050" cap="rnd">
              <a:solidFill>
                <a:schemeClr val="accent1"/>
              </a:solidFill>
              <a:round/>
            </a:ln>
            <a:effectLst/>
          </c:spPr>
          <c:marker>
            <c:symbol val="none"/>
          </c:marker>
          <c:xVal>
            <c:numRef>
              <c:f>Euler!$A$212:$A$412</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Euler!$H$212:$H$412</c:f>
              <c:numCache>
                <c:formatCode>General</c:formatCode>
                <c:ptCount val="201"/>
                <c:pt idx="0" formatCode="0.00E+00">
                  <c:v>0</c:v>
                </c:pt>
                <c:pt idx="1">
                  <c:v>4.8527999999999939E-5</c:v>
                </c:pt>
                <c:pt idx="2">
                  <c:v>5.3589000000000588E-5</c:v>
                </c:pt>
                <c:pt idx="3">
                  <c:v>3.1200000000000325E-5</c:v>
                </c:pt>
                <c:pt idx="4">
                  <c:v>7.4500000000025934E-6</c:v>
                </c:pt>
                <c:pt idx="5">
                  <c:v>5.4749999999999244E-5</c:v>
                </c:pt>
                <c:pt idx="6">
                  <c:v>1.0576999999999809E-4</c:v>
                </c:pt>
                <c:pt idx="7">
                  <c:v>1.5744999999999648E-4</c:v>
                </c:pt>
                <c:pt idx="8">
                  <c:v>2.080600000000099E-4</c:v>
                </c:pt>
                <c:pt idx="9">
                  <c:v>2.5678999999999286E-4</c:v>
                </c:pt>
                <c:pt idx="10">
                  <c:v>3.0336999999999725E-4</c:v>
                </c:pt>
                <c:pt idx="11">
                  <c:v>3.4779999999999534E-4</c:v>
                </c:pt>
                <c:pt idx="12">
                  <c:v>3.9050000000000196E-4</c:v>
                </c:pt>
                <c:pt idx="13">
                  <c:v>4.316000000000042E-4</c:v>
                </c:pt>
                <c:pt idx="14">
                  <c:v>4.7120000000000495E-4</c:v>
                </c:pt>
                <c:pt idx="15">
                  <c:v>5.0959999999999894E-4</c:v>
                </c:pt>
                <c:pt idx="16">
                  <c:v>5.4650000000000531E-4</c:v>
                </c:pt>
                <c:pt idx="17">
                  <c:v>5.8160000000001544E-4</c:v>
                </c:pt>
                <c:pt idx="18">
                  <c:v>6.1439999999998718E-4</c:v>
                </c:pt>
                <c:pt idx="19">
                  <c:v>6.4429999999998655E-4</c:v>
                </c:pt>
                <c:pt idx="20">
                  <c:v>6.7049999999999055E-4</c:v>
                </c:pt>
                <c:pt idx="21">
                  <c:v>6.9210000000000105E-4</c:v>
                </c:pt>
                <c:pt idx="22">
                  <c:v>7.0839999999999792E-4</c:v>
                </c:pt>
                <c:pt idx="23">
                  <c:v>7.1820000000000217E-4</c:v>
                </c:pt>
                <c:pt idx="24">
                  <c:v>7.2110000000000229E-4</c:v>
                </c:pt>
                <c:pt idx="25">
                  <c:v>7.1640000000000592E-4</c:v>
                </c:pt>
                <c:pt idx="26">
                  <c:v>7.0380000000000442E-4</c:v>
                </c:pt>
                <c:pt idx="27">
                  <c:v>6.8319999999999492E-4</c:v>
                </c:pt>
                <c:pt idx="28">
                  <c:v>6.5460000000000518E-4</c:v>
                </c:pt>
                <c:pt idx="29">
                  <c:v>6.1839999999999118E-4</c:v>
                </c:pt>
                <c:pt idx="30">
                  <c:v>5.7499999999999218E-4</c:v>
                </c:pt>
                <c:pt idx="31">
                  <c:v>5.2499999999999769E-4</c:v>
                </c:pt>
                <c:pt idx="32">
                  <c:v>4.6930000000000582E-4</c:v>
                </c:pt>
                <c:pt idx="33">
                  <c:v>4.084000000000032E-4</c:v>
                </c:pt>
                <c:pt idx="34">
                  <c:v>3.4339999999999371E-4</c:v>
                </c:pt>
                <c:pt idx="35">
                  <c:v>2.7520000000000322E-4</c:v>
                </c:pt>
                <c:pt idx="36">
                  <c:v>2.0434999999999204E-4</c:v>
                </c:pt>
                <c:pt idx="37">
                  <c:v>1.317100000000071E-4</c:v>
                </c:pt>
                <c:pt idx="38">
                  <c:v>5.7950000000001056E-5</c:v>
                </c:pt>
                <c:pt idx="39">
                  <c:v>1.6339999999996635E-5</c:v>
                </c:pt>
                <c:pt idx="40">
                  <c:v>9.0659999999999352E-5</c:v>
                </c:pt>
                <c:pt idx="41">
                  <c:v>1.6457999999999751E-4</c:v>
                </c:pt>
                <c:pt idx="42">
                  <c:v>2.3776000000000005E-4</c:v>
                </c:pt>
                <c:pt idx="43">
                  <c:v>3.0991999999999999E-4</c:v>
                </c:pt>
                <c:pt idx="44">
                  <c:v>3.8084999999999855E-4</c:v>
                </c:pt>
                <c:pt idx="45">
                  <c:v>4.5036000000000381E-4</c:v>
                </c:pt>
                <c:pt idx="46">
                  <c:v>5.1831999999999573E-4</c:v>
                </c:pt>
                <c:pt idx="47">
                  <c:v>5.8462000000000791E-4</c:v>
                </c:pt>
                <c:pt idx="48">
                  <c:v>6.4910999999999441E-4</c:v>
                </c:pt>
                <c:pt idx="49">
                  <c:v>7.1170000000000955E-4</c:v>
                </c:pt>
                <c:pt idx="50">
                  <c:v>7.7209999999999779E-4</c:v>
                </c:pt>
                <c:pt idx="51">
                  <c:v>8.3029999999997828E-4</c:v>
                </c:pt>
                <c:pt idx="52">
                  <c:v>8.8589999999999502E-4</c:v>
                </c:pt>
                <c:pt idx="53">
                  <c:v>9.3869999999998677E-4</c:v>
                </c:pt>
                <c:pt idx="54">
                  <c:v>9.8840000000000039E-4</c:v>
                </c:pt>
                <c:pt idx="55">
                  <c:v>1.0344000000000186E-3</c:v>
                </c:pt>
                <c:pt idx="56">
                  <c:v>1.0763999999999774E-3</c:v>
                </c:pt>
                <c:pt idx="57">
                  <c:v>1.1141000000000068E-3</c:v>
                </c:pt>
                <c:pt idx="58">
                  <c:v>1.1467000000000005E-3</c:v>
                </c:pt>
                <c:pt idx="59">
                  <c:v>1.1739000000000055E-3</c:v>
                </c:pt>
                <c:pt idx="60">
                  <c:v>1.1951999999999796E-3</c:v>
                </c:pt>
                <c:pt idx="61">
                  <c:v>1.2102999999999975E-3</c:v>
                </c:pt>
                <c:pt idx="62">
                  <c:v>1.2187999999999921E-3</c:v>
                </c:pt>
                <c:pt idx="63">
                  <c:v>1.2202000000000046E-3</c:v>
                </c:pt>
                <c:pt idx="64">
                  <c:v>1.2145000000000072E-3</c:v>
                </c:pt>
                <c:pt idx="65">
                  <c:v>1.2014999999999942E-3</c:v>
                </c:pt>
                <c:pt idx="66">
                  <c:v>1.1811999999999934E-3</c:v>
                </c:pt>
                <c:pt idx="67">
                  <c:v>1.1535000000000017E-3</c:v>
                </c:pt>
                <c:pt idx="68">
                  <c:v>1.118900000000006E-3</c:v>
                </c:pt>
                <c:pt idx="69">
                  <c:v>1.0772000000000004E-3</c:v>
                </c:pt>
                <c:pt idx="70">
                  <c:v>1.0292000000000079E-3</c:v>
                </c:pt>
                <c:pt idx="71">
                  <c:v>9.7490000000000077E-4</c:v>
                </c:pt>
                <c:pt idx="72">
                  <c:v>9.1490000000002403E-4</c:v>
                </c:pt>
                <c:pt idx="73">
                  <c:v>8.4959999999997815E-4</c:v>
                </c:pt>
                <c:pt idx="74">
                  <c:v>7.7959999999999141E-4</c:v>
                </c:pt>
                <c:pt idx="75">
                  <c:v>7.0539999999999492E-4</c:v>
                </c:pt>
                <c:pt idx="76">
                  <c:v>6.274999999999753E-4</c:v>
                </c:pt>
                <c:pt idx="77">
                  <c:v>5.4660000000000819E-4</c:v>
                </c:pt>
                <c:pt idx="78">
                  <c:v>4.629000000000022E-4</c:v>
                </c:pt>
                <c:pt idx="79">
                  <c:v>3.7719999999999421E-4</c:v>
                </c:pt>
                <c:pt idx="80">
                  <c:v>2.899299999999938E-4</c:v>
                </c:pt>
                <c:pt idx="81">
                  <c:v>2.0157999999999288E-4</c:v>
                </c:pt>
                <c:pt idx="82">
                  <c:v>1.1257000000000628E-4</c:v>
                </c:pt>
                <c:pt idx="83">
                  <c:v>2.3390000000012012E-5</c:v>
                </c:pt>
                <c:pt idx="84">
                  <c:v>6.5579999999995642E-5</c:v>
                </c:pt>
                <c:pt idx="85">
                  <c:v>1.5392999999999657E-4</c:v>
                </c:pt>
                <c:pt idx="86">
                  <c:v>2.4129999999999985E-4</c:v>
                </c:pt>
                <c:pt idx="87">
                  <c:v>3.2731000000000079E-4</c:v>
                </c:pt>
                <c:pt idx="88">
                  <c:v>4.1164000000000131E-4</c:v>
                </c:pt>
                <c:pt idx="89">
                  <c:v>4.939171E-4</c:v>
                </c:pt>
                <c:pt idx="90">
                  <c:v>5.7384000000000081E-4</c:v>
                </c:pt>
                <c:pt idx="91">
                  <c:v>6.510800000000018E-4</c:v>
                </c:pt>
                <c:pt idx="92">
                  <c:v>7.2530999999999984E-4</c:v>
                </c:pt>
                <c:pt idx="93">
                  <c:v>7.9621000000000552E-4</c:v>
                </c:pt>
                <c:pt idx="94">
                  <c:v>8.6346000000000339E-4</c:v>
                </c:pt>
                <c:pt idx="95">
                  <c:v>9.2673000000000061E-4</c:v>
                </c:pt>
                <c:pt idx="96">
                  <c:v>9.8572000000000243E-4</c:v>
                </c:pt>
                <c:pt idx="97">
                  <c:v>1.0401000000000021E-3</c:v>
                </c:pt>
                <c:pt idx="98">
                  <c:v>1.0895600000000033E-3</c:v>
                </c:pt>
                <c:pt idx="99">
                  <c:v>1.1338000000000042E-3</c:v>
                </c:pt>
                <c:pt idx="100">
                  <c:v>1.1725399999999997E-3</c:v>
                </c:pt>
                <c:pt idx="101">
                  <c:v>1.2055200000000016E-3</c:v>
                </c:pt>
                <c:pt idx="102">
                  <c:v>1.2324900000000028E-3</c:v>
                </c:pt>
                <c:pt idx="103">
                  <c:v>1.2532599999999922E-3</c:v>
                </c:pt>
                <c:pt idx="104">
                  <c:v>1.2676299999999918E-3</c:v>
                </c:pt>
                <c:pt idx="105">
                  <c:v>1.2754899999999902E-3</c:v>
                </c:pt>
                <c:pt idx="106">
                  <c:v>1.2767600000000018E-3</c:v>
                </c:pt>
                <c:pt idx="107">
                  <c:v>1.2713899999999972E-3</c:v>
                </c:pt>
                <c:pt idx="108">
                  <c:v>1.2593999999999939E-3</c:v>
                </c:pt>
                <c:pt idx="109">
                  <c:v>1.2408600000000103E-3</c:v>
                </c:pt>
                <c:pt idx="110">
                  <c:v>1.2158800000000025E-3</c:v>
                </c:pt>
                <c:pt idx="111">
                  <c:v>1.1846400000000007E-3</c:v>
                </c:pt>
                <c:pt idx="112">
                  <c:v>1.1473399999999967E-3</c:v>
                </c:pt>
                <c:pt idx="113">
                  <c:v>1.1042299999999977E-3</c:v>
                </c:pt>
                <c:pt idx="114">
                  <c:v>1.0556300000000018E-3</c:v>
                </c:pt>
                <c:pt idx="115">
                  <c:v>1.0018700000000019E-3</c:v>
                </c:pt>
                <c:pt idx="116">
                  <c:v>9.4331000000000276E-4</c:v>
                </c:pt>
                <c:pt idx="117">
                  <c:v>8.8034000000000723E-4</c:v>
                </c:pt>
                <c:pt idx="118">
                  <c:v>8.1338000000000243E-4</c:v>
                </c:pt>
                <c:pt idx="119">
                  <c:v>7.4284999999998935E-4</c:v>
                </c:pt>
                <c:pt idx="120">
                  <c:v>6.6920000000000174E-4</c:v>
                </c:pt>
                <c:pt idx="121">
                  <c:v>5.9287000000000228E-4</c:v>
                </c:pt>
                <c:pt idx="122">
                  <c:v>5.1430999999999699E-4</c:v>
                </c:pt>
                <c:pt idx="123">
                  <c:v>4.3396000000000406E-4</c:v>
                </c:pt>
                <c:pt idx="124">
                  <c:v>3.5227999999999648E-4</c:v>
                </c:pt>
                <c:pt idx="125">
                  <c:v>2.6970000000000119E-4</c:v>
                </c:pt>
                <c:pt idx="126">
                  <c:v>1.8665000000000001E-4</c:v>
                </c:pt>
                <c:pt idx="127">
                  <c:v>1.0355000000000086E-4</c:v>
                </c:pt>
                <c:pt idx="128">
                  <c:v>2.0819999999999519E-5</c:v>
                </c:pt>
                <c:pt idx="129">
                  <c:v>6.1138999999999985E-5</c:v>
                </c:pt>
                <c:pt idx="130">
                  <c:v>1.4194499999999988E-4</c:v>
                </c:pt>
                <c:pt idx="131">
                  <c:v>2.2121700000000011E-4</c:v>
                </c:pt>
                <c:pt idx="132">
                  <c:v>2.9858999999999962E-4</c:v>
                </c:pt>
                <c:pt idx="133">
                  <c:v>3.7370999999999932E-4</c:v>
                </c:pt>
                <c:pt idx="134">
                  <c:v>4.4622999999999885E-4</c:v>
                </c:pt>
                <c:pt idx="135">
                  <c:v>5.1584000000000005E-4</c:v>
                </c:pt>
                <c:pt idx="136">
                  <c:v>5.8220999999999967E-4</c:v>
                </c:pt>
                <c:pt idx="137">
                  <c:v>6.4504000000000644E-4</c:v>
                </c:pt>
                <c:pt idx="138">
                  <c:v>7.04040000000003E-4</c:v>
                </c:pt>
                <c:pt idx="139">
                  <c:v>7.5895999999999603E-4</c:v>
                </c:pt>
                <c:pt idx="140">
                  <c:v>8.0954000000000442E-4</c:v>
                </c:pt>
                <c:pt idx="141">
                  <c:v>8.5553000000000018E-4</c:v>
                </c:pt>
                <c:pt idx="142">
                  <c:v>8.9676000000000339E-4</c:v>
                </c:pt>
                <c:pt idx="143">
                  <c:v>9.3300999999999801E-4</c:v>
                </c:pt>
                <c:pt idx="144">
                  <c:v>9.6411999999999887E-4</c:v>
                </c:pt>
                <c:pt idx="145">
                  <c:v>9.8996999999999974E-4</c:v>
                </c:pt>
                <c:pt idx="146">
                  <c:v>1.0104499999999961E-3</c:v>
                </c:pt>
                <c:pt idx="147">
                  <c:v>1.0254900000000039E-3</c:v>
                </c:pt>
                <c:pt idx="148">
                  <c:v>1.0350200000000045E-3</c:v>
                </c:pt>
                <c:pt idx="149">
                  <c:v>1.0390499999999997E-3</c:v>
                </c:pt>
                <c:pt idx="150">
                  <c:v>1.0375799999999963E-3</c:v>
                </c:pt>
                <c:pt idx="151">
                  <c:v>1.0306799999999991E-3</c:v>
                </c:pt>
                <c:pt idx="152">
                  <c:v>1.018420000000006E-3</c:v>
                </c:pt>
                <c:pt idx="153">
                  <c:v>1.0009399999999988E-3</c:v>
                </c:pt>
                <c:pt idx="154">
                  <c:v>9.7835000000000283E-4</c:v>
                </c:pt>
                <c:pt idx="155">
                  <c:v>9.5084000000000141E-4</c:v>
                </c:pt>
                <c:pt idx="156">
                  <c:v>9.1864000000000529E-4</c:v>
                </c:pt>
                <c:pt idx="157">
                  <c:v>8.8194000000000466E-4</c:v>
                </c:pt>
                <c:pt idx="158">
                  <c:v>8.4101999999999788E-4</c:v>
                </c:pt>
                <c:pt idx="159">
                  <c:v>7.9615000000000241E-4</c:v>
                </c:pt>
                <c:pt idx="160">
                  <c:v>7.4760999999999578E-4</c:v>
                </c:pt>
                <c:pt idx="161">
                  <c:v>6.957199999999969E-4</c:v>
                </c:pt>
                <c:pt idx="162">
                  <c:v>6.408099999999986E-4</c:v>
                </c:pt>
                <c:pt idx="163">
                  <c:v>5.8320000000000594E-4</c:v>
                </c:pt>
                <c:pt idx="164">
                  <c:v>5.232400000000012E-4</c:v>
                </c:pt>
                <c:pt idx="165">
                  <c:v>4.6127999999999794E-4</c:v>
                </c:pt>
                <c:pt idx="166">
                  <c:v>3.9766999999999927E-4</c:v>
                </c:pt>
                <c:pt idx="167">
                  <c:v>3.3276999999999959E-4</c:v>
                </c:pt>
                <c:pt idx="168">
                  <c:v>2.6694999999999844E-4</c:v>
                </c:pt>
                <c:pt idx="169">
                  <c:v>2.0053999999999905E-4</c:v>
                </c:pt>
                <c:pt idx="170">
                  <c:v>1.3390999999999924E-4</c:v>
                </c:pt>
                <c:pt idx="171">
                  <c:v>6.7403000000000601E-5</c:v>
                </c:pt>
                <c:pt idx="172">
                  <c:v>1.3610000000000705E-6</c:v>
                </c:pt>
                <c:pt idx="173">
                  <c:v>6.3881000000000007E-5</c:v>
                </c:pt>
                <c:pt idx="174">
                  <c:v>1.2799719999999999E-4</c:v>
                </c:pt>
                <c:pt idx="175">
                  <c:v>1.906709999999999E-4</c:v>
                </c:pt>
                <c:pt idx="176">
                  <c:v>2.5159599999999976E-4</c:v>
                </c:pt>
                <c:pt idx="177">
                  <c:v>3.1048000000000013E-4</c:v>
                </c:pt>
                <c:pt idx="178">
                  <c:v>3.6703999999999903E-4</c:v>
                </c:pt>
                <c:pt idx="179">
                  <c:v>4.2101999999999938E-4</c:v>
                </c:pt>
                <c:pt idx="180">
                  <c:v>4.7215000000000104E-4</c:v>
                </c:pt>
                <c:pt idx="181">
                  <c:v>5.2021000000000012E-4</c:v>
                </c:pt>
                <c:pt idx="182">
                  <c:v>5.6497999999999965E-4</c:v>
                </c:pt>
                <c:pt idx="183">
                  <c:v>6.0626000000000083E-4</c:v>
                </c:pt>
                <c:pt idx="184">
                  <c:v>6.4387000000000125E-4</c:v>
                </c:pt>
                <c:pt idx="185">
                  <c:v>6.7766000000000007E-4</c:v>
                </c:pt>
                <c:pt idx="186">
                  <c:v>7.0747999999999991E-4</c:v>
                </c:pt>
                <c:pt idx="187">
                  <c:v>7.3321999999999971E-4</c:v>
                </c:pt>
                <c:pt idx="188">
                  <c:v>7.5477999999999656E-4</c:v>
                </c:pt>
                <c:pt idx="189">
                  <c:v>7.7210000000000473E-4</c:v>
                </c:pt>
                <c:pt idx="190">
                  <c:v>7.8513999999999667E-4</c:v>
                </c:pt>
                <c:pt idx="191">
                  <c:v>7.9387000000000207E-4</c:v>
                </c:pt>
                <c:pt idx="192">
                  <c:v>7.9829000000000011E-4</c:v>
                </c:pt>
                <c:pt idx="193">
                  <c:v>7.9843000000000275E-4</c:v>
                </c:pt>
                <c:pt idx="194">
                  <c:v>7.9433000000000281E-4</c:v>
                </c:pt>
                <c:pt idx="195">
                  <c:v>7.860800000000015E-4</c:v>
                </c:pt>
                <c:pt idx="196">
                  <c:v>7.7377000000000001E-4</c:v>
                </c:pt>
                <c:pt idx="197">
                  <c:v>7.5752000000000458E-4</c:v>
                </c:pt>
                <c:pt idx="198">
                  <c:v>7.3746000000000228E-4</c:v>
                </c:pt>
                <c:pt idx="199">
                  <c:v>7.1374999999999911E-4</c:v>
                </c:pt>
                <c:pt idx="200">
                  <c:v>6.8655999999999925E-4</c:v>
                </c:pt>
              </c:numCache>
            </c:numRef>
          </c:yVal>
          <c:smooth val="0"/>
        </c:ser>
        <c:dLbls>
          <c:showLegendKey val="0"/>
          <c:showVal val="0"/>
          <c:showCatName val="0"/>
          <c:showSerName val="0"/>
          <c:showPercent val="0"/>
          <c:showBubbleSize val="0"/>
        </c:dLbls>
        <c:axId val="299244640"/>
        <c:axId val="299219616"/>
      </c:scatterChart>
      <c:valAx>
        <c:axId val="299244640"/>
        <c:scaling>
          <c:orientation val="minMax"/>
        </c:scaling>
        <c:delete val="0"/>
        <c:axPos val="b"/>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99219616"/>
        <c:crosses val="autoZero"/>
        <c:crossBetween val="midCat"/>
      </c:valAx>
      <c:valAx>
        <c:axId val="299219616"/>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992446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2"/>
          <c:order val="0"/>
          <c:tx>
            <c:v>MrF_Err_pitch</c:v>
          </c:tx>
          <c:spPr>
            <a:ln w="19050" cap="rnd">
              <a:solidFill>
                <a:schemeClr val="accent3"/>
              </a:solidFill>
              <a:round/>
            </a:ln>
            <a:effectLst/>
          </c:spPr>
          <c:marker>
            <c:symbol val="none"/>
          </c:marker>
          <c:xVal>
            <c:numRef>
              <c:f>TimeSeries!$A$6:$A$206</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TimeSeries!$AK$212:$AK$412</c:f>
              <c:numCache>
                <c:formatCode>General</c:formatCode>
                <c:ptCount val="201"/>
                <c:pt idx="0" formatCode="0.00E+00">
                  <c:v>0</c:v>
                </c:pt>
                <c:pt idx="1">
                  <c:v>5.9235000000000147E-5</c:v>
                </c:pt>
                <c:pt idx="2">
                  <c:v>9.0203999999999979E-5</c:v>
                </c:pt>
                <c:pt idx="3">
                  <c:v>1.0187000000000043E-4</c:v>
                </c:pt>
                <c:pt idx="4">
                  <c:v>1.0037999999999714E-4</c:v>
                </c:pt>
                <c:pt idx="5">
                  <c:v>8.9769999999995964E-5</c:v>
                </c:pt>
                <c:pt idx="6">
                  <c:v>7.2639999999998817E-5</c:v>
                </c:pt>
                <c:pt idx="7">
                  <c:v>5.0479999999998582E-5</c:v>
                </c:pt>
                <c:pt idx="8">
                  <c:v>2.4140000000005823E-5</c:v>
                </c:pt>
                <c:pt idx="9">
                  <c:v>5.9999999999921227E-6</c:v>
                </c:pt>
                <c:pt idx="10">
                  <c:v>3.9699999999989743E-5</c:v>
                </c:pt>
                <c:pt idx="11">
                  <c:v>7.7000000000007618E-5</c:v>
                </c:pt>
                <c:pt idx="12">
                  <c:v>1.1760000000002324E-4</c:v>
                </c:pt>
                <c:pt idx="13">
                  <c:v>1.6130000000000311E-4</c:v>
                </c:pt>
                <c:pt idx="14">
                  <c:v>2.0790000000001085E-4</c:v>
                </c:pt>
                <c:pt idx="15">
                  <c:v>2.5649999999999284E-4</c:v>
                </c:pt>
                <c:pt idx="16">
                  <c:v>3.0659999999999021E-4</c:v>
                </c:pt>
                <c:pt idx="17">
                  <c:v>3.5730000000000484E-4</c:v>
                </c:pt>
                <c:pt idx="18">
                  <c:v>4.0780000000001371E-4</c:v>
                </c:pt>
                <c:pt idx="19">
                  <c:v>4.5690000000001008E-4</c:v>
                </c:pt>
                <c:pt idx="20">
                  <c:v>5.0379999999999869E-4</c:v>
                </c:pt>
                <c:pt idx="21">
                  <c:v>5.4750000000000631E-4</c:v>
                </c:pt>
                <c:pt idx="22">
                  <c:v>5.8710000000000706E-4</c:v>
                </c:pt>
                <c:pt idx="23">
                  <c:v>6.2210000000001431E-4</c:v>
                </c:pt>
                <c:pt idx="24">
                  <c:v>6.5179999999998017E-4</c:v>
                </c:pt>
                <c:pt idx="25">
                  <c:v>6.757000000000013E-4</c:v>
                </c:pt>
                <c:pt idx="26">
                  <c:v>6.9369999999999155E-4</c:v>
                </c:pt>
                <c:pt idx="27">
                  <c:v>7.0570000000000355E-4</c:v>
                </c:pt>
                <c:pt idx="28">
                  <c:v>7.1160000000000667E-4</c:v>
                </c:pt>
                <c:pt idx="29">
                  <c:v>7.115000000000038E-4</c:v>
                </c:pt>
                <c:pt idx="30">
                  <c:v>7.0539999999999492E-4</c:v>
                </c:pt>
                <c:pt idx="31">
                  <c:v>6.9369999999999155E-4</c:v>
                </c:pt>
                <c:pt idx="32">
                  <c:v>6.7640000000002143E-4</c:v>
                </c:pt>
                <c:pt idx="33">
                  <c:v>6.539000000000128E-4</c:v>
                </c:pt>
                <c:pt idx="34">
                  <c:v>6.2610000000000443E-4</c:v>
                </c:pt>
                <c:pt idx="35">
                  <c:v>5.9340000000000781E-4</c:v>
                </c:pt>
                <c:pt idx="36">
                  <c:v>5.5597000000000285E-4</c:v>
                </c:pt>
                <c:pt idx="37">
                  <c:v>5.1391000000000631E-4</c:v>
                </c:pt>
                <c:pt idx="38">
                  <c:v>4.6739999999999976E-4</c:v>
                </c:pt>
                <c:pt idx="39">
                  <c:v>4.165900000000014E-4</c:v>
                </c:pt>
                <c:pt idx="40">
                  <c:v>3.6163000000000167E-4</c:v>
                </c:pt>
                <c:pt idx="41">
                  <c:v>3.0271000000000117E-4</c:v>
                </c:pt>
                <c:pt idx="42">
                  <c:v>2.4003000000000002E-4</c:v>
                </c:pt>
                <c:pt idx="43">
                  <c:v>1.7382000000000161E-4</c:v>
                </c:pt>
                <c:pt idx="44">
                  <c:v>1.0435999999999779E-4</c:v>
                </c:pt>
                <c:pt idx="45">
                  <c:v>3.1999999999997308E-5</c:v>
                </c:pt>
                <c:pt idx="46">
                  <c:v>4.2900000000012373E-5</c:v>
                </c:pt>
                <c:pt idx="47">
                  <c:v>1.1985999999999941E-4</c:v>
                </c:pt>
                <c:pt idx="48">
                  <c:v>1.9840000000000135E-4</c:v>
                </c:pt>
                <c:pt idx="49">
                  <c:v>2.7789999999999759E-4</c:v>
                </c:pt>
                <c:pt idx="50">
                  <c:v>3.5779999999999146E-4</c:v>
                </c:pt>
                <c:pt idx="51">
                  <c:v>4.373999999999767E-4</c:v>
                </c:pt>
                <c:pt idx="52">
                  <c:v>5.1609999999999157E-4</c:v>
                </c:pt>
                <c:pt idx="53">
                  <c:v>5.9290000000000731E-4</c:v>
                </c:pt>
                <c:pt idx="54">
                  <c:v>6.672999999999818E-4</c:v>
                </c:pt>
                <c:pt idx="55">
                  <c:v>7.3859999999997816E-4</c:v>
                </c:pt>
                <c:pt idx="56">
                  <c:v>8.0600000000000116E-4</c:v>
                </c:pt>
                <c:pt idx="57">
                  <c:v>8.6889999999997802E-4</c:v>
                </c:pt>
                <c:pt idx="58">
                  <c:v>9.2670000000000252E-4</c:v>
                </c:pt>
                <c:pt idx="59">
                  <c:v>9.7890000000000477E-4</c:v>
                </c:pt>
                <c:pt idx="60">
                  <c:v>1.0249999999999981E-3</c:v>
                </c:pt>
                <c:pt idx="61">
                  <c:v>1.0648000000000046E-3</c:v>
                </c:pt>
                <c:pt idx="62">
                  <c:v>1.0979000000000128E-3</c:v>
                </c:pt>
                <c:pt idx="63">
                  <c:v>1.1241999999999919E-3</c:v>
                </c:pt>
                <c:pt idx="64">
                  <c:v>1.1434000000000166E-3</c:v>
                </c:pt>
                <c:pt idx="65">
                  <c:v>1.1557000000000095E-3</c:v>
                </c:pt>
                <c:pt idx="66">
                  <c:v>1.1609999999999954E-3</c:v>
                </c:pt>
                <c:pt idx="67">
                  <c:v>1.1593999999999771E-3</c:v>
                </c:pt>
                <c:pt idx="68">
                  <c:v>1.1510999999999882E-3</c:v>
                </c:pt>
                <c:pt idx="69">
                  <c:v>1.136100000000001E-3</c:v>
                </c:pt>
                <c:pt idx="70">
                  <c:v>1.1146000000000211E-3</c:v>
                </c:pt>
                <c:pt idx="71">
                  <c:v>1.0869000000000018E-3</c:v>
                </c:pt>
                <c:pt idx="72">
                  <c:v>1.0531000000000013E-3</c:v>
                </c:pt>
                <c:pt idx="73">
                  <c:v>1.0133999999999976E-3</c:v>
                </c:pt>
                <c:pt idx="74">
                  <c:v>9.6789999999999377E-4</c:v>
                </c:pt>
                <c:pt idx="75">
                  <c:v>9.1700000000000115E-4</c:v>
                </c:pt>
                <c:pt idx="76">
                  <c:v>8.607999999999949E-4</c:v>
                </c:pt>
                <c:pt idx="77">
                  <c:v>7.9959999999999753E-4</c:v>
                </c:pt>
                <c:pt idx="78">
                  <c:v>7.3360000000000092E-4</c:v>
                </c:pt>
                <c:pt idx="79">
                  <c:v>6.6290000000000793E-4</c:v>
                </c:pt>
                <c:pt idx="80">
                  <c:v>5.8784000000000614E-4</c:v>
                </c:pt>
                <c:pt idx="81">
                  <c:v>5.0867000000000273E-4</c:v>
                </c:pt>
                <c:pt idx="82">
                  <c:v>4.2567000000000299E-4</c:v>
                </c:pt>
                <c:pt idx="83">
                  <c:v>3.3916999999999975E-4</c:v>
                </c:pt>
                <c:pt idx="84">
                  <c:v>2.4948999999999805E-4</c:v>
                </c:pt>
                <c:pt idx="85">
                  <c:v>1.5702999999999551E-4</c:v>
                </c:pt>
                <c:pt idx="86">
                  <c:v>6.2200000000001837E-5</c:v>
                </c:pt>
                <c:pt idx="87">
                  <c:v>3.4570000000001128E-5</c:v>
                </c:pt>
                <c:pt idx="88">
                  <c:v>1.3276400000000006E-4</c:v>
                </c:pt>
                <c:pt idx="89">
                  <c:v>2.3187099999999981E-4</c:v>
                </c:pt>
                <c:pt idx="90">
                  <c:v>3.3133000000000121E-4</c:v>
                </c:pt>
                <c:pt idx="91">
                  <c:v>4.3055999999999997E-4</c:v>
                </c:pt>
                <c:pt idx="92">
                  <c:v>5.2896000000000193E-4</c:v>
                </c:pt>
                <c:pt idx="93">
                  <c:v>6.2589000000000394E-4</c:v>
                </c:pt>
                <c:pt idx="94">
                  <c:v>7.2072999999999582E-4</c:v>
                </c:pt>
                <c:pt idx="95">
                  <c:v>8.1282999999999356E-4</c:v>
                </c:pt>
                <c:pt idx="96">
                  <c:v>9.0155000000000096E-4</c:v>
                </c:pt>
                <c:pt idx="97">
                  <c:v>9.8626999999999743E-4</c:v>
                </c:pt>
                <c:pt idx="98">
                  <c:v>1.0663999999999951E-3</c:v>
                </c:pt>
                <c:pt idx="99">
                  <c:v>1.1413700000000027E-3</c:v>
                </c:pt>
                <c:pt idx="100">
                  <c:v>1.2106399999999989E-3</c:v>
                </c:pt>
                <c:pt idx="101">
                  <c:v>1.2737300000000007E-3</c:v>
                </c:pt>
                <c:pt idx="102">
                  <c:v>1.3301800000000003E-3</c:v>
                </c:pt>
                <c:pt idx="103">
                  <c:v>1.3795999999999947E-3</c:v>
                </c:pt>
                <c:pt idx="104">
                  <c:v>1.4218000000000008E-3</c:v>
                </c:pt>
                <c:pt idx="105">
                  <c:v>1.4563000000000076E-3</c:v>
                </c:pt>
                <c:pt idx="106">
                  <c:v>1.4829999999999982E-3</c:v>
                </c:pt>
                <c:pt idx="107">
                  <c:v>1.5016999999999947E-3</c:v>
                </c:pt>
                <c:pt idx="108">
                  <c:v>1.5122999999999942E-3</c:v>
                </c:pt>
                <c:pt idx="109">
                  <c:v>1.5150000000000025E-3</c:v>
                </c:pt>
                <c:pt idx="110">
                  <c:v>1.5093999999999941E-3</c:v>
                </c:pt>
                <c:pt idx="111">
                  <c:v>1.4958999999999945E-3</c:v>
                </c:pt>
                <c:pt idx="112">
                  <c:v>1.4744800000000002E-3</c:v>
                </c:pt>
                <c:pt idx="113">
                  <c:v>1.4453600000000066E-3</c:v>
                </c:pt>
                <c:pt idx="114">
                  <c:v>1.4087200000000022E-3</c:v>
                </c:pt>
                <c:pt idx="115">
                  <c:v>1.3647800000000099E-3</c:v>
                </c:pt>
                <c:pt idx="116">
                  <c:v>1.3138499999999914E-3</c:v>
                </c:pt>
                <c:pt idx="117">
                  <c:v>1.2562299999999971E-3</c:v>
                </c:pt>
                <c:pt idx="118">
                  <c:v>1.1922400000000111E-3</c:v>
                </c:pt>
                <c:pt idx="119">
                  <c:v>1.1222699999999947E-3</c:v>
                </c:pt>
                <c:pt idx="120">
                  <c:v>1.0467000000000046E-3</c:v>
                </c:pt>
                <c:pt idx="121">
                  <c:v>9.6592999999999679E-4</c:v>
                </c:pt>
                <c:pt idx="122">
                  <c:v>8.8041999999999981E-4</c:v>
                </c:pt>
                <c:pt idx="123">
                  <c:v>7.9061999999999882E-4</c:v>
                </c:pt>
                <c:pt idx="124">
                  <c:v>6.9701000000000485E-4</c:v>
                </c:pt>
                <c:pt idx="125">
                  <c:v>6.0009000000000104E-4</c:v>
                </c:pt>
                <c:pt idx="126">
                  <c:v>5.0036000000000178E-4</c:v>
                </c:pt>
                <c:pt idx="127">
                  <c:v>3.9838000000000026E-4</c:v>
                </c:pt>
                <c:pt idx="128">
                  <c:v>2.9468000000000029E-4</c:v>
                </c:pt>
                <c:pt idx="129">
                  <c:v>1.898109999999998E-4</c:v>
                </c:pt>
                <c:pt idx="130">
                  <c:v>8.4347000000000024E-5</c:v>
                </c:pt>
                <c:pt idx="131">
                  <c:v>2.1141000000000562E-5</c:v>
                </c:pt>
                <c:pt idx="132">
                  <c:v>1.2608000000000064E-4</c:v>
                </c:pt>
                <c:pt idx="133">
                  <c:v>2.2987999999999828E-4</c:v>
                </c:pt>
                <c:pt idx="134">
                  <c:v>3.3198000000000255E-4</c:v>
                </c:pt>
                <c:pt idx="135">
                  <c:v>4.318200000000029E-4</c:v>
                </c:pt>
                <c:pt idx="136">
                  <c:v>5.2883000000000097E-4</c:v>
                </c:pt>
                <c:pt idx="137">
                  <c:v>6.2248000000000164E-4</c:v>
                </c:pt>
                <c:pt idx="138">
                  <c:v>7.1224999999999761E-4</c:v>
                </c:pt>
                <c:pt idx="139">
                  <c:v>7.9765999999999865E-4</c:v>
                </c:pt>
                <c:pt idx="140">
                  <c:v>8.78219999999999E-4</c:v>
                </c:pt>
                <c:pt idx="141">
                  <c:v>9.5351000000000463E-4</c:v>
                </c:pt>
                <c:pt idx="142">
                  <c:v>1.023130000000004E-3</c:v>
                </c:pt>
                <c:pt idx="143">
                  <c:v>1.0867099999999977E-3</c:v>
                </c:pt>
                <c:pt idx="144">
                  <c:v>1.1439399999999961E-3</c:v>
                </c:pt>
                <c:pt idx="145">
                  <c:v>1.1945399999999939E-3</c:v>
                </c:pt>
                <c:pt idx="146">
                  <c:v>1.2382699999999996E-3</c:v>
                </c:pt>
                <c:pt idx="147">
                  <c:v>1.2749499999999969E-3</c:v>
                </c:pt>
                <c:pt idx="148">
                  <c:v>1.3044400000000039E-3</c:v>
                </c:pt>
                <c:pt idx="149">
                  <c:v>1.3266400000000039E-3</c:v>
                </c:pt>
                <c:pt idx="150">
                  <c:v>1.3415000000000094E-3</c:v>
                </c:pt>
                <c:pt idx="151">
                  <c:v>1.3490200000000063E-3</c:v>
                </c:pt>
                <c:pt idx="152">
                  <c:v>1.3492400000000015E-3</c:v>
                </c:pt>
                <c:pt idx="153">
                  <c:v>1.3422399999999945E-3</c:v>
                </c:pt>
                <c:pt idx="154">
                  <c:v>1.3281400000000054E-3</c:v>
                </c:pt>
                <c:pt idx="155">
                  <c:v>1.3071099999999933E-3</c:v>
                </c:pt>
                <c:pt idx="156">
                  <c:v>1.2793400000000038E-3</c:v>
                </c:pt>
                <c:pt idx="157">
                  <c:v>1.2450499999999975E-3</c:v>
                </c:pt>
                <c:pt idx="158">
                  <c:v>1.2045400000000039E-3</c:v>
                </c:pt>
                <c:pt idx="159">
                  <c:v>1.1580799999999988E-3</c:v>
                </c:pt>
                <c:pt idx="160">
                  <c:v>1.1060000000000028E-3</c:v>
                </c:pt>
                <c:pt idx="161">
                  <c:v>1.0486499999999982E-3</c:v>
                </c:pt>
                <c:pt idx="162">
                  <c:v>9.8639999999999839E-4</c:v>
                </c:pt>
                <c:pt idx="163">
                  <c:v>9.1963999999999935E-4</c:v>
                </c:pt>
                <c:pt idx="164">
                  <c:v>8.4878000000000037E-4</c:v>
                </c:pt>
                <c:pt idx="165">
                  <c:v>7.7426000000000578E-4</c:v>
                </c:pt>
                <c:pt idx="166">
                  <c:v>6.9651000000000088E-4</c:v>
                </c:pt>
                <c:pt idx="167">
                  <c:v>6.1599000000000029E-4</c:v>
                </c:pt>
                <c:pt idx="168">
                  <c:v>5.3316000000000127E-4</c:v>
                </c:pt>
                <c:pt idx="169">
                  <c:v>4.4848999999999931E-4</c:v>
                </c:pt>
                <c:pt idx="170">
                  <c:v>3.6247000000000015E-4</c:v>
                </c:pt>
                <c:pt idx="171">
                  <c:v>2.7555799999999867E-4</c:v>
                </c:pt>
                <c:pt idx="172">
                  <c:v>1.8824800000000023E-4</c:v>
                </c:pt>
                <c:pt idx="173">
                  <c:v>1.0101479999999991E-4</c:v>
                </c:pt>
                <c:pt idx="174">
                  <c:v>1.4329999999999898E-5</c:v>
                </c:pt>
                <c:pt idx="175">
                  <c:v>7.1340000000000466E-5</c:v>
                </c:pt>
                <c:pt idx="176">
                  <c:v>1.5553899999999968E-4</c:v>
                </c:pt>
                <c:pt idx="177">
                  <c:v>2.378199999999997E-4</c:v>
                </c:pt>
                <c:pt idx="178">
                  <c:v>3.1776000000000026E-4</c:v>
                </c:pt>
                <c:pt idx="179">
                  <c:v>3.9494999999999808E-4</c:v>
                </c:pt>
                <c:pt idx="180">
                  <c:v>4.6898999999999899E-4</c:v>
                </c:pt>
                <c:pt idx="181">
                  <c:v>5.395199999999982E-4</c:v>
                </c:pt>
                <c:pt idx="182">
                  <c:v>6.061800000000013E-4</c:v>
                </c:pt>
                <c:pt idx="183">
                  <c:v>6.6866000000000148E-4</c:v>
                </c:pt>
                <c:pt idx="184">
                  <c:v>7.2667000000000218E-4</c:v>
                </c:pt>
                <c:pt idx="185">
                  <c:v>7.799399999999998E-4</c:v>
                </c:pt>
                <c:pt idx="186">
                  <c:v>8.2824000000000092E-4</c:v>
                </c:pt>
                <c:pt idx="187">
                  <c:v>8.7137000000000325E-4</c:v>
                </c:pt>
                <c:pt idx="188">
                  <c:v>9.0917000000000081E-4</c:v>
                </c:pt>
                <c:pt idx="189">
                  <c:v>9.4149999999999789E-4</c:v>
                </c:pt>
                <c:pt idx="190">
                  <c:v>9.6825999999999857E-4</c:v>
                </c:pt>
                <c:pt idx="191">
                  <c:v>9.8937999999999804E-4</c:v>
                </c:pt>
                <c:pt idx="192">
                  <c:v>1.0048299999999982E-3</c:v>
                </c:pt>
                <c:pt idx="193">
                  <c:v>1.0146099999999991E-3</c:v>
                </c:pt>
                <c:pt idx="194">
                  <c:v>1.0187399999999971E-3</c:v>
                </c:pt>
                <c:pt idx="195">
                  <c:v>1.0173100000000004E-3</c:v>
                </c:pt>
                <c:pt idx="196">
                  <c:v>1.0103700000000035E-3</c:v>
                </c:pt>
                <c:pt idx="197">
                  <c:v>9.9809000000000009E-4</c:v>
                </c:pt>
                <c:pt idx="198">
                  <c:v>9.8058999999999646E-4</c:v>
                </c:pt>
                <c:pt idx="199">
                  <c:v>9.5805000000000196E-4</c:v>
                </c:pt>
                <c:pt idx="200">
                  <c:v>9.306700000000015E-4</c:v>
                </c:pt>
              </c:numCache>
            </c:numRef>
          </c:yVal>
          <c:smooth val="0"/>
        </c:ser>
        <c:ser>
          <c:idx val="0"/>
          <c:order val="1"/>
          <c:tx>
            <c:v>Euler_Err_pitch</c:v>
          </c:tx>
          <c:spPr>
            <a:ln w="19050" cap="rnd">
              <a:solidFill>
                <a:schemeClr val="accent1"/>
              </a:solidFill>
              <a:round/>
            </a:ln>
            <a:effectLst/>
          </c:spPr>
          <c:marker>
            <c:symbol val="none"/>
          </c:marker>
          <c:xVal>
            <c:numRef>
              <c:f>Euler!$A$212:$A$412</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Euler!$I$212:$I$412</c:f>
              <c:numCache>
                <c:formatCode>General</c:formatCode>
                <c:ptCount val="201"/>
                <c:pt idx="0" formatCode="0.00E+00">
                  <c:v>0</c:v>
                </c:pt>
                <c:pt idx="1">
                  <c:v>4.983400000000012E-5</c:v>
                </c:pt>
                <c:pt idx="2">
                  <c:v>5.5813000000000043E-5</c:v>
                </c:pt>
                <c:pt idx="3">
                  <c:v>3.4020000000000925E-5</c:v>
                </c:pt>
                <c:pt idx="4">
                  <c:v>4.3400000000019812E-6</c:v>
                </c:pt>
                <c:pt idx="5">
                  <c:v>5.1760000000004858E-5</c:v>
                </c:pt>
                <c:pt idx="6">
                  <c:v>1.0334000000000038E-4</c:v>
                </c:pt>
                <c:pt idx="7">
                  <c:v>1.5609999999999929E-4</c:v>
                </c:pt>
                <c:pt idx="8">
                  <c:v>2.0831999999999795E-4</c:v>
                </c:pt>
                <c:pt idx="9">
                  <c:v>2.5914999999999966E-4</c:v>
                </c:pt>
                <c:pt idx="10">
                  <c:v>3.0819999999999459E-4</c:v>
                </c:pt>
                <c:pt idx="11">
                  <c:v>3.5550000000000859E-4</c:v>
                </c:pt>
                <c:pt idx="12">
                  <c:v>4.0100000000001246E-4</c:v>
                </c:pt>
                <c:pt idx="13">
                  <c:v>4.4450000000001433E-4</c:v>
                </c:pt>
                <c:pt idx="14">
                  <c:v>4.8610000000001707E-4</c:v>
                </c:pt>
                <c:pt idx="15">
                  <c:v>5.2539999999998144E-4</c:v>
                </c:pt>
                <c:pt idx="16">
                  <c:v>5.6190000000000406E-4</c:v>
                </c:pt>
                <c:pt idx="17">
                  <c:v>5.9510000000001506E-4</c:v>
                </c:pt>
                <c:pt idx="18">
                  <c:v>6.2439999999999718E-4</c:v>
                </c:pt>
                <c:pt idx="19">
                  <c:v>6.4900000000001068E-4</c:v>
                </c:pt>
                <c:pt idx="20">
                  <c:v>6.6820000000000768E-4</c:v>
                </c:pt>
                <c:pt idx="21">
                  <c:v>6.8150000000000155E-4</c:v>
                </c:pt>
                <c:pt idx="22">
                  <c:v>6.8819999999999992E-4</c:v>
                </c:pt>
                <c:pt idx="23">
                  <c:v>6.8819999999999992E-4</c:v>
                </c:pt>
                <c:pt idx="24">
                  <c:v>6.8099999999998717E-4</c:v>
                </c:pt>
                <c:pt idx="25">
                  <c:v>6.6679999999999517E-4</c:v>
                </c:pt>
                <c:pt idx="26">
                  <c:v>6.4559999999999618E-4</c:v>
                </c:pt>
                <c:pt idx="27">
                  <c:v>6.1780000000000168E-4</c:v>
                </c:pt>
                <c:pt idx="28">
                  <c:v>5.8379999999999543E-4</c:v>
                </c:pt>
                <c:pt idx="29">
                  <c:v>5.4389999999998606E-4</c:v>
                </c:pt>
                <c:pt idx="30">
                  <c:v>4.986000000000157E-4</c:v>
                </c:pt>
                <c:pt idx="31">
                  <c:v>4.487999999999992E-4</c:v>
                </c:pt>
                <c:pt idx="32">
                  <c:v>3.9470000000002559E-4</c:v>
                </c:pt>
                <c:pt idx="33">
                  <c:v>3.3700000000000396E-4</c:v>
                </c:pt>
                <c:pt idx="34">
                  <c:v>2.7610000000000134E-4</c:v>
                </c:pt>
                <c:pt idx="35">
                  <c:v>2.1260000000000723E-4</c:v>
                </c:pt>
                <c:pt idx="36">
                  <c:v>1.4683000000000057E-4</c:v>
                </c:pt>
                <c:pt idx="37">
                  <c:v>7.9229999999999579E-5</c:v>
                </c:pt>
                <c:pt idx="38">
                  <c:v>1.0170000000003787E-5</c:v>
                </c:pt>
                <c:pt idx="39">
                  <c:v>6.0049999999998993E-5</c:v>
                </c:pt>
                <c:pt idx="40">
                  <c:v>1.3113000000000014E-4</c:v>
                </c:pt>
                <c:pt idx="41">
                  <c:v>2.0273999999999986E-4</c:v>
                </c:pt>
                <c:pt idx="42">
                  <c:v>2.7460699999999963E-4</c:v>
                </c:pt>
                <c:pt idx="43">
                  <c:v>3.4642999999999827E-4</c:v>
                </c:pt>
                <c:pt idx="44">
                  <c:v>4.1787000000000074E-4</c:v>
                </c:pt>
                <c:pt idx="45">
                  <c:v>4.8858000000000235E-4</c:v>
                </c:pt>
                <c:pt idx="46">
                  <c:v>5.5819000000000007E-4</c:v>
                </c:pt>
                <c:pt idx="47">
                  <c:v>6.2627999999999295E-4</c:v>
                </c:pt>
                <c:pt idx="48">
                  <c:v>6.9241000000000441E-4</c:v>
                </c:pt>
                <c:pt idx="49">
                  <c:v>7.5609999999999566E-4</c:v>
                </c:pt>
                <c:pt idx="50">
                  <c:v>8.1680000000000641E-4</c:v>
                </c:pt>
                <c:pt idx="51">
                  <c:v>8.739999999999859E-4</c:v>
                </c:pt>
                <c:pt idx="52">
                  <c:v>9.2729999999999202E-4</c:v>
                </c:pt>
                <c:pt idx="53">
                  <c:v>9.7579999999999889E-4</c:v>
                </c:pt>
                <c:pt idx="54">
                  <c:v>1.0194999999999788E-3</c:v>
                </c:pt>
                <c:pt idx="55">
                  <c:v>1.057499999999989E-3</c:v>
                </c:pt>
                <c:pt idx="56">
                  <c:v>1.0895999999999961E-3</c:v>
                </c:pt>
                <c:pt idx="57">
                  <c:v>1.1152999999999857E-3</c:v>
                </c:pt>
                <c:pt idx="58">
                  <c:v>1.1344999999999827E-3</c:v>
                </c:pt>
                <c:pt idx="59">
                  <c:v>1.1468000000000034E-3</c:v>
                </c:pt>
                <c:pt idx="60">
                  <c:v>1.1520000000000141E-3</c:v>
                </c:pt>
                <c:pt idx="61">
                  <c:v>1.1503999999999959E-3</c:v>
                </c:pt>
                <c:pt idx="62">
                  <c:v>1.1417000000000233E-3</c:v>
                </c:pt>
                <c:pt idx="63">
                  <c:v>1.1262999999999967E-3</c:v>
                </c:pt>
                <c:pt idx="64">
                  <c:v>1.1040999999999968E-3</c:v>
                </c:pt>
                <c:pt idx="65">
                  <c:v>1.075500000000007E-3</c:v>
                </c:pt>
                <c:pt idx="66">
                  <c:v>1.0409000000000113E-3</c:v>
                </c:pt>
                <c:pt idx="67">
                  <c:v>1.0003999999999846E-3</c:v>
                </c:pt>
                <c:pt idx="68">
                  <c:v>9.5459999999999989E-4</c:v>
                </c:pt>
                <c:pt idx="69">
                  <c:v>9.0380000000001015E-4</c:v>
                </c:pt>
                <c:pt idx="70">
                  <c:v>8.4810000000001828E-4</c:v>
                </c:pt>
                <c:pt idx="71">
                  <c:v>7.8829999999999179E-4</c:v>
                </c:pt>
                <c:pt idx="72">
                  <c:v>7.2459999999999192E-4</c:v>
                </c:pt>
                <c:pt idx="73">
                  <c:v>6.5719999999999668E-4</c:v>
                </c:pt>
                <c:pt idx="74">
                  <c:v>5.8650000000001756E-4</c:v>
                </c:pt>
                <c:pt idx="75">
                  <c:v>5.1290000000001057E-4</c:v>
                </c:pt>
                <c:pt idx="76">
                  <c:v>4.3670000000001208E-4</c:v>
                </c:pt>
                <c:pt idx="77">
                  <c:v>3.5820000000000296E-4</c:v>
                </c:pt>
                <c:pt idx="78">
                  <c:v>2.7760000000000284E-4</c:v>
                </c:pt>
                <c:pt idx="79">
                  <c:v>1.951000000000036E-4</c:v>
                </c:pt>
                <c:pt idx="80">
                  <c:v>1.1118000000000239E-4</c:v>
                </c:pt>
                <c:pt idx="81">
                  <c:v>2.597000000000016E-5</c:v>
                </c:pt>
                <c:pt idx="82">
                  <c:v>6.0209999999991104E-5</c:v>
                </c:pt>
                <c:pt idx="83">
                  <c:v>1.4704000000000106E-4</c:v>
                </c:pt>
                <c:pt idx="84">
                  <c:v>2.3423000000000194E-4</c:v>
                </c:pt>
                <c:pt idx="85">
                  <c:v>3.2141000000000114E-4</c:v>
                </c:pt>
                <c:pt idx="86">
                  <c:v>4.0824999999999889E-4</c:v>
                </c:pt>
                <c:pt idx="87">
                  <c:v>4.9435000000000104E-4</c:v>
                </c:pt>
                <c:pt idx="88">
                  <c:v>5.7931499999999995E-4</c:v>
                </c:pt>
                <c:pt idx="89">
                  <c:v>6.6271000000000038E-4</c:v>
                </c:pt>
                <c:pt idx="90">
                  <c:v>7.4408999999999934E-4</c:v>
                </c:pt>
                <c:pt idx="91">
                  <c:v>8.2298999999999914E-4</c:v>
                </c:pt>
                <c:pt idx="92">
                  <c:v>8.9894000000000085E-4</c:v>
                </c:pt>
                <c:pt idx="93">
                  <c:v>9.7147000000000205E-4</c:v>
                </c:pt>
                <c:pt idx="94">
                  <c:v>1.0400799999999988E-3</c:v>
                </c:pt>
                <c:pt idx="95">
                  <c:v>1.1043199999999989E-3</c:v>
                </c:pt>
                <c:pt idx="96">
                  <c:v>1.1637300000000017E-3</c:v>
                </c:pt>
                <c:pt idx="97">
                  <c:v>1.2178600000000012E-3</c:v>
                </c:pt>
                <c:pt idx="98">
                  <c:v>1.2663299999999961E-3</c:v>
                </c:pt>
                <c:pt idx="99">
                  <c:v>1.308760000000006E-3</c:v>
                </c:pt>
                <c:pt idx="100">
                  <c:v>1.3448300000000052E-3</c:v>
                </c:pt>
                <c:pt idx="101">
                  <c:v>1.3742600000000021E-3</c:v>
                </c:pt>
                <c:pt idx="102">
                  <c:v>1.3967800000000002E-3</c:v>
                </c:pt>
                <c:pt idx="103">
                  <c:v>1.4122999999999913E-3</c:v>
                </c:pt>
                <c:pt idx="104">
                  <c:v>1.4205999999999941E-3</c:v>
                </c:pt>
                <c:pt idx="105">
                  <c:v>1.421699999999998E-3</c:v>
                </c:pt>
                <c:pt idx="106">
                  <c:v>1.4155999999999891E-3</c:v>
                </c:pt>
                <c:pt idx="107">
                  <c:v>1.4021999999999923E-3</c:v>
                </c:pt>
                <c:pt idx="108">
                  <c:v>1.3815999999999967E-3</c:v>
                </c:pt>
                <c:pt idx="109">
                  <c:v>1.3541999999999998E-3</c:v>
                </c:pt>
                <c:pt idx="110">
                  <c:v>1.319799999999996E-3</c:v>
                </c:pt>
                <c:pt idx="111">
                  <c:v>1.2790000000000024E-3</c:v>
                </c:pt>
                <c:pt idx="112">
                  <c:v>1.2318099999999998E-3</c:v>
                </c:pt>
                <c:pt idx="113">
                  <c:v>1.1786200000000052E-3</c:v>
                </c:pt>
                <c:pt idx="114">
                  <c:v>1.119740000000008E-3</c:v>
                </c:pt>
                <c:pt idx="115">
                  <c:v>1.0554900000000061E-3</c:v>
                </c:pt>
                <c:pt idx="116">
                  <c:v>9.8626999999999743E-4</c:v>
                </c:pt>
                <c:pt idx="117">
                  <c:v>9.1246000000000382E-4</c:v>
                </c:pt>
                <c:pt idx="118">
                  <c:v>8.3446000000000908E-4</c:v>
                </c:pt>
                <c:pt idx="119">
                  <c:v>7.526900000000003E-4</c:v>
                </c:pt>
                <c:pt idx="120">
                  <c:v>6.6758000000000789E-4</c:v>
                </c:pt>
                <c:pt idx="121">
                  <c:v>5.7957999999999621E-4</c:v>
                </c:pt>
                <c:pt idx="122">
                  <c:v>4.8912999999999734E-4</c:v>
                </c:pt>
                <c:pt idx="123">
                  <c:v>3.9668999999999816E-4</c:v>
                </c:pt>
                <c:pt idx="124">
                  <c:v>3.0274000000000273E-4</c:v>
                </c:pt>
                <c:pt idx="125">
                  <c:v>2.0776000000000128E-4</c:v>
                </c:pt>
                <c:pt idx="126">
                  <c:v>1.121999999999998E-4</c:v>
                </c:pt>
                <c:pt idx="127">
                  <c:v>1.6579999999998679E-5</c:v>
                </c:pt>
                <c:pt idx="128">
                  <c:v>7.8649999999999554E-5</c:v>
                </c:pt>
                <c:pt idx="129">
                  <c:v>1.7298900000000013E-4</c:v>
                </c:pt>
                <c:pt idx="130">
                  <c:v>2.659540000000001E-4</c:v>
                </c:pt>
                <c:pt idx="131">
                  <c:v>3.5706599999999963E-4</c:v>
                </c:pt>
                <c:pt idx="132">
                  <c:v>4.4584999999999937E-4</c:v>
                </c:pt>
                <c:pt idx="133">
                  <c:v>5.3185000000000038E-4</c:v>
                </c:pt>
                <c:pt idx="134">
                  <c:v>6.1461999999999975E-4</c:v>
                </c:pt>
                <c:pt idx="135">
                  <c:v>6.9371000000000016E-4</c:v>
                </c:pt>
                <c:pt idx="136">
                  <c:v>7.6872000000000051E-4</c:v>
                </c:pt>
                <c:pt idx="137">
                  <c:v>8.3923000000000331E-4</c:v>
                </c:pt>
                <c:pt idx="138">
                  <c:v>9.0490000000000015E-4</c:v>
                </c:pt>
                <c:pt idx="139">
                  <c:v>9.6537999999999485E-4</c:v>
                </c:pt>
                <c:pt idx="140">
                  <c:v>1.0203599999999979E-3</c:v>
                </c:pt>
                <c:pt idx="141">
                  <c:v>1.0695600000000041E-3</c:v>
                </c:pt>
                <c:pt idx="142">
                  <c:v>1.1127500000000026E-3</c:v>
                </c:pt>
                <c:pt idx="143">
                  <c:v>1.1497199999999999E-3</c:v>
                </c:pt>
                <c:pt idx="144">
                  <c:v>1.1803299999999933E-3</c:v>
                </c:pt>
                <c:pt idx="145">
                  <c:v>1.2044400000000011E-3</c:v>
                </c:pt>
                <c:pt idx="146">
                  <c:v>1.2219799999999975E-3</c:v>
                </c:pt>
                <c:pt idx="147">
                  <c:v>1.232900000000009E-3</c:v>
                </c:pt>
                <c:pt idx="148">
                  <c:v>1.2372199999999972E-3</c:v>
                </c:pt>
                <c:pt idx="149">
                  <c:v>1.2349799999999966E-3</c:v>
                </c:pt>
                <c:pt idx="150">
                  <c:v>1.2262700000000015E-3</c:v>
                </c:pt>
                <c:pt idx="151">
                  <c:v>1.2111900000000009E-3</c:v>
                </c:pt>
                <c:pt idx="152">
                  <c:v>1.1899199999999971E-3</c:v>
                </c:pt>
                <c:pt idx="153">
                  <c:v>1.1626399999999926E-3</c:v>
                </c:pt>
                <c:pt idx="154">
                  <c:v>1.1295699999999964E-3</c:v>
                </c:pt>
                <c:pt idx="155">
                  <c:v>1.0909700000000036E-3</c:v>
                </c:pt>
                <c:pt idx="156">
                  <c:v>1.0471100000000039E-3</c:v>
                </c:pt>
                <c:pt idx="157">
                  <c:v>9.982899999999989E-4</c:v>
                </c:pt>
                <c:pt idx="158">
                  <c:v>9.4485000000000402E-4</c:v>
                </c:pt>
                <c:pt idx="159">
                  <c:v>8.8711999999999819E-4</c:v>
                </c:pt>
                <c:pt idx="160">
                  <c:v>8.2547000000000176E-4</c:v>
                </c:pt>
                <c:pt idx="161">
                  <c:v>7.6027000000000039E-4</c:v>
                </c:pt>
                <c:pt idx="162">
                  <c:v>6.9191999999999865E-4</c:v>
                </c:pt>
                <c:pt idx="163">
                  <c:v>6.2083000000000277E-4</c:v>
                </c:pt>
                <c:pt idx="164">
                  <c:v>5.4738000000000009E-4</c:v>
                </c:pt>
                <c:pt idx="165">
                  <c:v>4.7201000000000187E-4</c:v>
                </c:pt>
                <c:pt idx="166">
                  <c:v>3.9513000000000048E-4</c:v>
                </c:pt>
                <c:pt idx="167">
                  <c:v>3.1716000000000036E-4</c:v>
                </c:pt>
                <c:pt idx="168">
                  <c:v>2.3853999999999889E-4</c:v>
                </c:pt>
                <c:pt idx="169">
                  <c:v>1.5968000000000232E-4</c:v>
                </c:pt>
                <c:pt idx="170">
                  <c:v>8.1009999999999416E-5</c:v>
                </c:pt>
                <c:pt idx="171">
                  <c:v>2.9299999999999465E-6</c:v>
                </c:pt>
                <c:pt idx="172">
                  <c:v>7.4142000000000131E-5</c:v>
                </c:pt>
                <c:pt idx="173">
                  <c:v>1.4981130000000001E-4</c:v>
                </c:pt>
                <c:pt idx="174">
                  <c:v>2.2368999999999991E-4</c:v>
                </c:pt>
                <c:pt idx="175">
                  <c:v>2.9540600000000066E-4</c:v>
                </c:pt>
                <c:pt idx="176">
                  <c:v>3.6459399999999934E-4</c:v>
                </c:pt>
                <c:pt idx="177">
                  <c:v>4.3091999999999957E-4</c:v>
                </c:pt>
                <c:pt idx="178">
                  <c:v>4.9406000000000103E-4</c:v>
                </c:pt>
                <c:pt idx="179">
                  <c:v>5.5370999999999893E-4</c:v>
                </c:pt>
                <c:pt idx="180">
                  <c:v>6.0959000000000013E-4</c:v>
                </c:pt>
                <c:pt idx="181">
                  <c:v>6.6144999999999746E-4</c:v>
                </c:pt>
                <c:pt idx="182">
                  <c:v>7.0904999999999926E-4</c:v>
                </c:pt>
                <c:pt idx="183">
                  <c:v>7.521800000000016E-4</c:v>
                </c:pt>
                <c:pt idx="184">
                  <c:v>7.9067999999999847E-4</c:v>
                </c:pt>
                <c:pt idx="185">
                  <c:v>8.2440000000000291E-4</c:v>
                </c:pt>
                <c:pt idx="186">
                  <c:v>8.5321000000000008E-4</c:v>
                </c:pt>
                <c:pt idx="187">
                  <c:v>8.7701999999999919E-4</c:v>
                </c:pt>
                <c:pt idx="188">
                  <c:v>8.9579000000000047E-4</c:v>
                </c:pt>
                <c:pt idx="189">
                  <c:v>9.094700000000025E-4</c:v>
                </c:pt>
                <c:pt idx="190">
                  <c:v>9.1808000000000167E-4</c:v>
                </c:pt>
                <c:pt idx="191">
                  <c:v>9.21619999999998E-4</c:v>
                </c:pt>
                <c:pt idx="192">
                  <c:v>9.2017999999999961E-4</c:v>
                </c:pt>
                <c:pt idx="193">
                  <c:v>9.1382000000000269E-4</c:v>
                </c:pt>
                <c:pt idx="194">
                  <c:v>9.0263999999999622E-4</c:v>
                </c:pt>
                <c:pt idx="195">
                  <c:v>8.8681000000000176E-4</c:v>
                </c:pt>
                <c:pt idx="196">
                  <c:v>8.6647000000000113E-4</c:v>
                </c:pt>
                <c:pt idx="197">
                  <c:v>8.4180000000000366E-4</c:v>
                </c:pt>
                <c:pt idx="198">
                  <c:v>8.1300999999999596E-4</c:v>
                </c:pt>
                <c:pt idx="199">
                  <c:v>7.8030999999999934E-4</c:v>
                </c:pt>
                <c:pt idx="200">
                  <c:v>7.4393999999999849E-4</c:v>
                </c:pt>
              </c:numCache>
            </c:numRef>
          </c:yVal>
          <c:smooth val="0"/>
        </c:ser>
        <c:dLbls>
          <c:showLegendKey val="0"/>
          <c:showVal val="0"/>
          <c:showCatName val="0"/>
          <c:showSerName val="0"/>
          <c:showPercent val="0"/>
          <c:showBubbleSize val="0"/>
        </c:dLbls>
        <c:axId val="299214176"/>
        <c:axId val="299229952"/>
      </c:scatterChart>
      <c:valAx>
        <c:axId val="299214176"/>
        <c:scaling>
          <c:orientation val="minMax"/>
        </c:scaling>
        <c:delete val="0"/>
        <c:axPos val="b"/>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99229952"/>
        <c:crosses val="autoZero"/>
        <c:crossBetween val="midCat"/>
      </c:valAx>
      <c:valAx>
        <c:axId val="299229952"/>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992141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Multirate adv </a:t>
            </a:r>
            <a:r>
              <a:rPr lang="es-MX" baseline="0"/>
              <a:t>(Heu, 0.001)</a:t>
            </a:r>
            <a:endParaRPr lang="es-MX"/>
          </a:p>
        </c:rich>
      </c:tx>
      <c:overlay val="0"/>
    </c:title>
    <c:autoTitleDeleted val="0"/>
    <c:plotArea>
      <c:layout/>
      <c:barChart>
        <c:barDir val="col"/>
        <c:grouping val="clustered"/>
        <c:varyColors val="0"/>
        <c:ser>
          <c:idx val="0"/>
          <c:order val="0"/>
          <c:tx>
            <c:v>Frequency</c:v>
          </c:tx>
          <c:spPr>
            <a:ln>
              <a:solidFill>
                <a:schemeClr val="tx1"/>
              </a:solidFill>
            </a:ln>
          </c:spPr>
          <c:invertIfNegative val="0"/>
          <c:cat>
            <c:strRef>
              <c:f>Summ1!$H$52:$H$69</c:f>
              <c:strCach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More</c:v>
                </c:pt>
              </c:strCache>
            </c:strRef>
          </c:cat>
          <c:val>
            <c:numRef>
              <c:f>Summ1!$I$52:$I$69</c:f>
              <c:numCache>
                <c:formatCode>General</c:formatCode>
                <c:ptCount val="18"/>
                <c:pt idx="0">
                  <c:v>0</c:v>
                </c:pt>
                <c:pt idx="1">
                  <c:v>0</c:v>
                </c:pt>
                <c:pt idx="2">
                  <c:v>0</c:v>
                </c:pt>
                <c:pt idx="3">
                  <c:v>0</c:v>
                </c:pt>
                <c:pt idx="4">
                  <c:v>0</c:v>
                </c:pt>
                <c:pt idx="5">
                  <c:v>0</c:v>
                </c:pt>
                <c:pt idx="6">
                  <c:v>1</c:v>
                </c:pt>
                <c:pt idx="7">
                  <c:v>11</c:v>
                </c:pt>
                <c:pt idx="8">
                  <c:v>8</c:v>
                </c:pt>
                <c:pt idx="9">
                  <c:v>0</c:v>
                </c:pt>
                <c:pt idx="10">
                  <c:v>0</c:v>
                </c:pt>
                <c:pt idx="11">
                  <c:v>0</c:v>
                </c:pt>
                <c:pt idx="12">
                  <c:v>0</c:v>
                </c:pt>
                <c:pt idx="13">
                  <c:v>0</c:v>
                </c:pt>
                <c:pt idx="14">
                  <c:v>0</c:v>
                </c:pt>
                <c:pt idx="15">
                  <c:v>0</c:v>
                </c:pt>
                <c:pt idx="16">
                  <c:v>0</c:v>
                </c:pt>
                <c:pt idx="17">
                  <c:v>0</c:v>
                </c:pt>
              </c:numCache>
            </c:numRef>
          </c:val>
        </c:ser>
        <c:dLbls>
          <c:showLegendKey val="0"/>
          <c:showVal val="0"/>
          <c:showCatName val="0"/>
          <c:showSerName val="0"/>
          <c:showPercent val="0"/>
          <c:showBubbleSize val="0"/>
        </c:dLbls>
        <c:gapWidth val="0"/>
        <c:axId val="756557824"/>
        <c:axId val="756530080"/>
      </c:barChart>
      <c:catAx>
        <c:axId val="756557824"/>
        <c:scaling>
          <c:orientation val="minMax"/>
        </c:scaling>
        <c:delete val="0"/>
        <c:axPos val="b"/>
        <c:title>
          <c:tx>
            <c:rich>
              <a:bodyPr/>
              <a:lstStyle/>
              <a:p>
                <a:pPr>
                  <a:defRPr/>
                </a:pPr>
                <a:r>
                  <a:rPr lang="es-MX"/>
                  <a:t>Bin [ms]</a:t>
                </a:r>
              </a:p>
            </c:rich>
          </c:tx>
          <c:overlay val="0"/>
        </c:title>
        <c:numFmt formatCode="General" sourceLinked="1"/>
        <c:majorTickMark val="out"/>
        <c:minorTickMark val="none"/>
        <c:tickLblPos val="nextTo"/>
        <c:crossAx val="756530080"/>
        <c:crosses val="autoZero"/>
        <c:auto val="1"/>
        <c:lblAlgn val="ctr"/>
        <c:lblOffset val="100"/>
        <c:noMultiLvlLbl val="0"/>
      </c:catAx>
      <c:valAx>
        <c:axId val="756530080"/>
        <c:scaling>
          <c:orientation val="minMax"/>
        </c:scaling>
        <c:delete val="0"/>
        <c:axPos val="l"/>
        <c:title>
          <c:tx>
            <c:rich>
              <a:bodyPr/>
              <a:lstStyle/>
              <a:p>
                <a:pPr>
                  <a:defRPr/>
                </a:pPr>
                <a:r>
                  <a:rPr lang="es-MX"/>
                  <a:t>Frequency</a:t>
                </a:r>
              </a:p>
            </c:rich>
          </c:tx>
          <c:overlay val="0"/>
        </c:title>
        <c:numFmt formatCode="General" sourceLinked="1"/>
        <c:majorTickMark val="out"/>
        <c:minorTickMark val="none"/>
        <c:tickLblPos val="nextTo"/>
        <c:crossAx val="756557824"/>
        <c:crosses val="autoZero"/>
        <c:crossBetween val="between"/>
      </c:valAx>
    </c:plotArea>
    <c:plotVisOnly val="1"/>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2"/>
          <c:order val="0"/>
          <c:tx>
            <c:v>MrF_Err_yaw</c:v>
          </c:tx>
          <c:spPr>
            <a:ln w="19050" cap="rnd">
              <a:solidFill>
                <a:schemeClr val="accent3"/>
              </a:solidFill>
              <a:round/>
            </a:ln>
            <a:effectLst/>
          </c:spPr>
          <c:marker>
            <c:symbol val="none"/>
          </c:marker>
          <c:xVal>
            <c:numRef>
              <c:f>TimeSeries!$A$6:$A$206</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TimeSeries!$AL$212:$AL$412</c:f>
              <c:numCache>
                <c:formatCode>General</c:formatCode>
                <c:ptCount val="201"/>
                <c:pt idx="0" formatCode="0.00E+00">
                  <c:v>0</c:v>
                </c:pt>
                <c:pt idx="1">
                  <c:v>1.6394000000000008E-7</c:v>
                </c:pt>
                <c:pt idx="2">
                  <c:v>1.0669199999999996E-6</c:v>
                </c:pt>
                <c:pt idx="3">
                  <c:v>2.9099999999999975E-6</c:v>
                </c:pt>
                <c:pt idx="4">
                  <c:v>5.5811000000000337E-6</c:v>
                </c:pt>
                <c:pt idx="5">
                  <c:v>8.8268000000000287E-6</c:v>
                </c:pt>
                <c:pt idx="6">
                  <c:v>1.232999999999985E-5</c:v>
                </c:pt>
                <c:pt idx="7">
                  <c:v>1.5742000000000013E-5</c:v>
                </c:pt>
                <c:pt idx="8">
                  <c:v>1.8690999999999933E-5</c:v>
                </c:pt>
                <c:pt idx="9">
                  <c:v>2.0790000000000131E-5</c:v>
                </c:pt>
                <c:pt idx="10">
                  <c:v>2.1641000000000195E-5</c:v>
                </c:pt>
                <c:pt idx="11">
                  <c:v>2.0848999999999868E-5</c:v>
                </c:pt>
                <c:pt idx="12">
                  <c:v>1.8034999999999579E-5</c:v>
                </c:pt>
                <c:pt idx="13">
                  <c:v>1.2869999999999895E-5</c:v>
                </c:pt>
                <c:pt idx="14">
                  <c:v>5.0699999999993806E-6</c:v>
                </c:pt>
                <c:pt idx="15">
                  <c:v>5.4999999999985616E-6</c:v>
                </c:pt>
                <c:pt idx="16">
                  <c:v>1.8940000000002011E-5</c:v>
                </c:pt>
                <c:pt idx="17">
                  <c:v>3.5139999999999477E-5</c:v>
                </c:pt>
                <c:pt idx="18">
                  <c:v>5.3890000000000882E-5</c:v>
                </c:pt>
                <c:pt idx="19">
                  <c:v>7.4830000000001423E-5</c:v>
                </c:pt>
                <c:pt idx="20">
                  <c:v>9.7470000000002277E-5</c:v>
                </c:pt>
                <c:pt idx="21">
                  <c:v>1.2122999999999995E-4</c:v>
                </c:pt>
                <c:pt idx="22">
                  <c:v>1.4543999999999668E-4</c:v>
                </c:pt>
                <c:pt idx="23">
                  <c:v>1.6943000000000513E-4</c:v>
                </c:pt>
                <c:pt idx="24">
                  <c:v>1.9252000000000158E-4</c:v>
                </c:pt>
                <c:pt idx="25">
                  <c:v>2.1409000000000011E-4</c:v>
                </c:pt>
                <c:pt idx="26">
                  <c:v>2.3357000000000239E-4</c:v>
                </c:pt>
                <c:pt idx="27">
                  <c:v>2.5054000000000048E-4</c:v>
                </c:pt>
                <c:pt idx="28">
                  <c:v>2.6462000000000013E-4</c:v>
                </c:pt>
                <c:pt idx="29">
                  <c:v>2.7561000000000252E-4</c:v>
                </c:pt>
                <c:pt idx="30">
                  <c:v>2.8340999999999783E-4</c:v>
                </c:pt>
                <c:pt idx="31">
                  <c:v>2.8803000000000162E-4</c:v>
                </c:pt>
                <c:pt idx="32">
                  <c:v>2.8956000000000121E-4</c:v>
                </c:pt>
                <c:pt idx="33">
                  <c:v>2.8821000000000055E-4</c:v>
                </c:pt>
                <c:pt idx="34">
                  <c:v>2.8424999999999978E-4</c:v>
                </c:pt>
                <c:pt idx="35">
                  <c:v>2.7798999999999879E-4</c:v>
                </c:pt>
                <c:pt idx="36">
                  <c:v>2.6982000000000048E-4</c:v>
                </c:pt>
                <c:pt idx="37">
                  <c:v>2.6013000000000078E-4</c:v>
                </c:pt>
                <c:pt idx="38">
                  <c:v>2.4936999999999876E-4</c:v>
                </c:pt>
                <c:pt idx="39">
                  <c:v>2.380000000000021E-4</c:v>
                </c:pt>
                <c:pt idx="40">
                  <c:v>2.2644999999999957E-4</c:v>
                </c:pt>
                <c:pt idx="41">
                  <c:v>2.1520000000000046E-4</c:v>
                </c:pt>
                <c:pt idx="42">
                  <c:v>2.0471000000000031E-4</c:v>
                </c:pt>
                <c:pt idx="43">
                  <c:v>1.9543999999999985E-4</c:v>
                </c:pt>
                <c:pt idx="44">
                  <c:v>1.8780099999999959E-4</c:v>
                </c:pt>
                <c:pt idx="45">
                  <c:v>1.8220899999999915E-4</c:v>
                </c:pt>
                <c:pt idx="46">
                  <c:v>1.7902800000000121E-4</c:v>
                </c:pt>
                <c:pt idx="47">
                  <c:v>1.7858300000000125E-4</c:v>
                </c:pt>
                <c:pt idx="48">
                  <c:v>1.8113699999999962E-4</c:v>
                </c:pt>
                <c:pt idx="49">
                  <c:v>1.8689299999999874E-4</c:v>
                </c:pt>
                <c:pt idx="50">
                  <c:v>1.9597499999999927E-4</c:v>
                </c:pt>
                <c:pt idx="51">
                  <c:v>2.0841999999999909E-4</c:v>
                </c:pt>
                <c:pt idx="52">
                  <c:v>2.2418000000000091E-4</c:v>
                </c:pt>
                <c:pt idx="53">
                  <c:v>2.4309999999999957E-4</c:v>
                </c:pt>
                <c:pt idx="54">
                  <c:v>2.6494999999999991E-4</c:v>
                </c:pt>
                <c:pt idx="55">
                  <c:v>2.8939000000000048E-4</c:v>
                </c:pt>
                <c:pt idx="56">
                  <c:v>3.1598999999999863E-4</c:v>
                </c:pt>
                <c:pt idx="57">
                  <c:v>3.4426999999999722E-4</c:v>
                </c:pt>
                <c:pt idx="58">
                  <c:v>3.7366000000000135E-4</c:v>
                </c:pt>
                <c:pt idx="59">
                  <c:v>4.0357999999999714E-4</c:v>
                </c:pt>
                <c:pt idx="60">
                  <c:v>4.3341000000000213E-4</c:v>
                </c:pt>
                <c:pt idx="61">
                  <c:v>4.6252999999999919E-4</c:v>
                </c:pt>
                <c:pt idx="62">
                  <c:v>4.9033999999999883E-4</c:v>
                </c:pt>
                <c:pt idx="63">
                  <c:v>5.1626999999999923E-4</c:v>
                </c:pt>
                <c:pt idx="64">
                  <c:v>5.3981999999999988E-4</c:v>
                </c:pt>
                <c:pt idx="65">
                  <c:v>5.6056999999999982E-4</c:v>
                </c:pt>
                <c:pt idx="66">
                  <c:v>5.7810999999999974E-4</c:v>
                </c:pt>
                <c:pt idx="67">
                  <c:v>5.9219999999999759E-4</c:v>
                </c:pt>
                <c:pt idx="68">
                  <c:v>6.0262999999999983E-4</c:v>
                </c:pt>
                <c:pt idx="69">
                  <c:v>6.0928000000000024E-4</c:v>
                </c:pt>
                <c:pt idx="70">
                  <c:v>6.1212999999999892E-4</c:v>
                </c:pt>
                <c:pt idx="71">
                  <c:v>6.112300000000008E-4</c:v>
                </c:pt>
                <c:pt idx="72">
                  <c:v>6.0670000000000168E-4</c:v>
                </c:pt>
                <c:pt idx="73">
                  <c:v>5.9870999999999883E-4</c:v>
                </c:pt>
                <c:pt idx="74">
                  <c:v>5.8750000000000122E-4</c:v>
                </c:pt>
                <c:pt idx="75">
                  <c:v>5.7337000000000013E-4</c:v>
                </c:pt>
                <c:pt idx="76">
                  <c:v>5.5661599999999936E-4</c:v>
                </c:pt>
                <c:pt idx="77">
                  <c:v>5.3759499999999922E-4</c:v>
                </c:pt>
                <c:pt idx="78">
                  <c:v>5.1667800000000045E-4</c:v>
                </c:pt>
                <c:pt idx="79">
                  <c:v>4.9425100000000024E-4</c:v>
                </c:pt>
                <c:pt idx="80">
                  <c:v>4.7070689999999997E-4</c:v>
                </c:pt>
                <c:pt idx="81">
                  <c:v>4.4644200000000002E-4</c:v>
                </c:pt>
                <c:pt idx="82">
                  <c:v>4.218469999999995E-4</c:v>
                </c:pt>
                <c:pt idx="83">
                  <c:v>3.973000000000006E-4</c:v>
                </c:pt>
                <c:pt idx="84">
                  <c:v>3.7316700000000064E-4</c:v>
                </c:pt>
                <c:pt idx="85">
                  <c:v>3.4979000000000086E-4</c:v>
                </c:pt>
                <c:pt idx="86">
                  <c:v>3.2747999999999979E-4</c:v>
                </c:pt>
                <c:pt idx="87">
                  <c:v>3.065299999999993E-4</c:v>
                </c:pt>
                <c:pt idx="88">
                  <c:v>2.8718000000000146E-4</c:v>
                </c:pt>
                <c:pt idx="89">
                  <c:v>2.6964000000000155E-4</c:v>
                </c:pt>
                <c:pt idx="90">
                  <c:v>2.540699999999986E-4</c:v>
                </c:pt>
                <c:pt idx="91">
                  <c:v>2.4058999999999886E-4</c:v>
                </c:pt>
                <c:pt idx="92">
                  <c:v>2.2927999999999837E-4</c:v>
                </c:pt>
                <c:pt idx="93">
                  <c:v>2.2012000000000073E-4</c:v>
                </c:pt>
                <c:pt idx="94">
                  <c:v>2.1311000000000246E-4</c:v>
                </c:pt>
                <c:pt idx="95">
                  <c:v>2.081500000000007E-4</c:v>
                </c:pt>
                <c:pt idx="96">
                  <c:v>2.0509999999999973E-4</c:v>
                </c:pt>
                <c:pt idx="97">
                  <c:v>2.0378999999999883E-4</c:v>
                </c:pt>
                <c:pt idx="98">
                  <c:v>2.0399000000000111E-4</c:v>
                </c:pt>
                <c:pt idx="99">
                  <c:v>2.0546999999999926E-4</c:v>
                </c:pt>
                <c:pt idx="100">
                  <c:v>2.0794000000000021E-4</c:v>
                </c:pt>
                <c:pt idx="101">
                  <c:v>2.1109000000000058E-4</c:v>
                </c:pt>
                <c:pt idx="102">
                  <c:v>2.1462000000000217E-4</c:v>
                </c:pt>
                <c:pt idx="103">
                  <c:v>2.1820000000000173E-4</c:v>
                </c:pt>
                <c:pt idx="104">
                  <c:v>2.2153000000000103E-4</c:v>
                </c:pt>
                <c:pt idx="105">
                  <c:v>2.2431000000000187E-4</c:v>
                </c:pt>
                <c:pt idx="106">
                  <c:v>2.2625999999999896E-4</c:v>
                </c:pt>
                <c:pt idx="107">
                  <c:v>2.27129999999999E-4</c:v>
                </c:pt>
                <c:pt idx="108">
                  <c:v>2.2669999999999982E-4</c:v>
                </c:pt>
                <c:pt idx="109">
                  <c:v>2.2478000000000081E-4</c:v>
                </c:pt>
                <c:pt idx="110">
                  <c:v>2.2122000000000114E-4</c:v>
                </c:pt>
                <c:pt idx="111">
                  <c:v>2.1594999999999948E-4</c:v>
                </c:pt>
                <c:pt idx="112">
                  <c:v>2.0888000000000156E-4</c:v>
                </c:pt>
                <c:pt idx="113">
                  <c:v>2.0002999999999688E-4</c:v>
                </c:pt>
                <c:pt idx="114">
                  <c:v>1.8938999999999762E-4</c:v>
                </c:pt>
                <c:pt idx="115">
                  <c:v>1.7705999999999972E-4</c:v>
                </c:pt>
                <c:pt idx="116">
                  <c:v>1.6312999999999744E-4</c:v>
                </c:pt>
                <c:pt idx="117">
                  <c:v>1.477299999999987E-4</c:v>
                </c:pt>
                <c:pt idx="118">
                  <c:v>1.310300000000042E-4</c:v>
                </c:pt>
                <c:pt idx="119">
                  <c:v>1.1322999999999889E-4</c:v>
                </c:pt>
                <c:pt idx="120">
                  <c:v>9.453000000000239E-5</c:v>
                </c:pt>
                <c:pt idx="121">
                  <c:v>7.5140000000001317E-5</c:v>
                </c:pt>
                <c:pt idx="122">
                  <c:v>5.5309999999995918E-5</c:v>
                </c:pt>
                <c:pt idx="123">
                  <c:v>3.5260000000002234E-5</c:v>
                </c:pt>
                <c:pt idx="124">
                  <c:v>1.5220000000003286E-5</c:v>
                </c:pt>
                <c:pt idx="125">
                  <c:v>4.5499999999989993E-6</c:v>
                </c:pt>
                <c:pt idx="126">
                  <c:v>2.3879999999996959E-5</c:v>
                </c:pt>
                <c:pt idx="127">
                  <c:v>4.2529999999998958E-5</c:v>
                </c:pt>
                <c:pt idx="128">
                  <c:v>6.0319999999995655E-5</c:v>
                </c:pt>
                <c:pt idx="129">
                  <c:v>7.7080000000000204E-5</c:v>
                </c:pt>
                <c:pt idx="130">
                  <c:v>9.2670000000003028E-5</c:v>
                </c:pt>
                <c:pt idx="131">
                  <c:v>1.0699000000000125E-4</c:v>
                </c:pt>
                <c:pt idx="132">
                  <c:v>1.1992999999999726E-4</c:v>
                </c:pt>
                <c:pt idx="133">
                  <c:v>1.3143000000000182E-4</c:v>
                </c:pt>
                <c:pt idx="134">
                  <c:v>1.4145999999999603E-4</c:v>
                </c:pt>
                <c:pt idx="135">
                  <c:v>1.5000999999999903E-4</c:v>
                </c:pt>
                <c:pt idx="136">
                  <c:v>1.5711000000000197E-4</c:v>
                </c:pt>
                <c:pt idx="137">
                  <c:v>1.6282000000000102E-4</c:v>
                </c:pt>
                <c:pt idx="138">
                  <c:v>1.6720999999999403E-4</c:v>
                </c:pt>
                <c:pt idx="139">
                  <c:v>1.7037999999999776E-4</c:v>
                </c:pt>
                <c:pt idx="140">
                  <c:v>1.7244000000000287E-4</c:v>
                </c:pt>
                <c:pt idx="141">
                  <c:v>1.7353999999999981E-4</c:v>
                </c:pt>
                <c:pt idx="142">
                  <c:v>1.7384000000000149E-4</c:v>
                </c:pt>
                <c:pt idx="143">
                  <c:v>1.7347999999999669E-4</c:v>
                </c:pt>
                <c:pt idx="144">
                  <c:v>1.7264999999999642E-4</c:v>
                </c:pt>
                <c:pt idx="145">
                  <c:v>1.7149999999999804E-4</c:v>
                </c:pt>
                <c:pt idx="146">
                  <c:v>1.7020000000000229E-4</c:v>
                </c:pt>
                <c:pt idx="147">
                  <c:v>1.6891999999999602E-4</c:v>
                </c:pt>
                <c:pt idx="148">
                  <c:v>1.6780000000000267E-4</c:v>
                </c:pt>
                <c:pt idx="149">
                  <c:v>1.6698999999999881E-4</c:v>
                </c:pt>
                <c:pt idx="150">
                  <c:v>1.6660999999999759E-4</c:v>
                </c:pt>
                <c:pt idx="151">
                  <c:v>1.6677000000000358E-4</c:v>
                </c:pt>
                <c:pt idx="152">
                  <c:v>1.6755000000000242E-4</c:v>
                </c:pt>
                <c:pt idx="153">
                  <c:v>1.6903999999999531E-4</c:v>
                </c:pt>
                <c:pt idx="154">
                  <c:v>1.7124999999999779E-4</c:v>
                </c:pt>
                <c:pt idx="155">
                  <c:v>1.7423000000000438E-4</c:v>
                </c:pt>
                <c:pt idx="156">
                  <c:v>1.7798000000000119E-4</c:v>
                </c:pt>
                <c:pt idx="157">
                  <c:v>1.8247999999999875E-4</c:v>
                </c:pt>
                <c:pt idx="158">
                  <c:v>1.8769000000000424E-4</c:v>
                </c:pt>
                <c:pt idx="159">
                  <c:v>1.9356999999999708E-4</c:v>
                </c:pt>
                <c:pt idx="160">
                  <c:v>2.0003999999999855E-4</c:v>
                </c:pt>
                <c:pt idx="161">
                  <c:v>2.070200000000022E-4</c:v>
                </c:pt>
                <c:pt idx="162">
                  <c:v>2.1441000000000168E-4</c:v>
                </c:pt>
                <c:pt idx="163">
                  <c:v>2.2211999999999926E-4</c:v>
                </c:pt>
                <c:pt idx="164">
                  <c:v>2.3002999999999912E-4</c:v>
                </c:pt>
                <c:pt idx="165">
                  <c:v>2.3802000000000198E-4</c:v>
                </c:pt>
                <c:pt idx="166">
                  <c:v>2.4598999999999802E-4</c:v>
                </c:pt>
                <c:pt idx="167">
                  <c:v>2.5383000000000003E-4</c:v>
                </c:pt>
                <c:pt idx="168">
                  <c:v>2.6141999999999832E-4</c:v>
                </c:pt>
                <c:pt idx="169">
                  <c:v>2.6863999999999708E-4</c:v>
                </c:pt>
                <c:pt idx="170">
                  <c:v>2.7543000000000012E-4</c:v>
                </c:pt>
                <c:pt idx="171">
                  <c:v>2.8167999999999943E-4</c:v>
                </c:pt>
                <c:pt idx="172">
                  <c:v>2.8732000000000063E-4</c:v>
                </c:pt>
                <c:pt idx="173">
                  <c:v>2.9228999999999714E-4</c:v>
                </c:pt>
                <c:pt idx="174">
                  <c:v>2.9653999999999792E-4</c:v>
                </c:pt>
                <c:pt idx="175">
                  <c:v>3.0001999999999807E-4</c:v>
                </c:pt>
                <c:pt idx="176">
                  <c:v>3.0273000000000105E-4</c:v>
                </c:pt>
                <c:pt idx="177">
                  <c:v>3.0463999999999838E-4</c:v>
                </c:pt>
                <c:pt idx="178">
                  <c:v>3.0577000000000035E-4</c:v>
                </c:pt>
                <c:pt idx="179">
                  <c:v>3.0613000000000168E-4</c:v>
                </c:pt>
                <c:pt idx="180">
                  <c:v>3.0577000000000035E-4</c:v>
                </c:pt>
                <c:pt idx="181">
                  <c:v>3.047099999999997E-4</c:v>
                </c:pt>
                <c:pt idx="182">
                  <c:v>3.030199999999976E-4</c:v>
                </c:pt>
                <c:pt idx="183">
                  <c:v>3.0074000000000073E-4</c:v>
                </c:pt>
                <c:pt idx="184">
                  <c:v>2.9797000000000157E-4</c:v>
                </c:pt>
                <c:pt idx="185">
                  <c:v>2.9475999999999808E-4</c:v>
                </c:pt>
                <c:pt idx="186">
                  <c:v>2.911999999999984E-4</c:v>
                </c:pt>
                <c:pt idx="187">
                  <c:v>2.873699999999986E-4</c:v>
                </c:pt>
                <c:pt idx="188">
                  <c:v>2.8333999999999998E-4</c:v>
                </c:pt>
                <c:pt idx="189">
                  <c:v>2.7919000000000034E-4</c:v>
                </c:pt>
                <c:pt idx="190">
                  <c:v>2.7501000000000088E-4</c:v>
                </c:pt>
                <c:pt idx="191">
                  <c:v>2.7084999999999956E-4</c:v>
                </c:pt>
                <c:pt idx="192">
                  <c:v>2.6679000000000112E-4</c:v>
                </c:pt>
                <c:pt idx="193">
                  <c:v>2.6288000000000006E-4</c:v>
                </c:pt>
                <c:pt idx="194">
                  <c:v>2.5916000000000133E-4</c:v>
                </c:pt>
                <c:pt idx="195">
                  <c:v>2.5568999999999939E-4</c:v>
                </c:pt>
                <c:pt idx="196">
                  <c:v>2.5248999999999931E-4</c:v>
                </c:pt>
                <c:pt idx="197">
                  <c:v>2.4957999999999925E-4</c:v>
                </c:pt>
                <c:pt idx="198">
                  <c:v>2.4698499999999991E-4</c:v>
                </c:pt>
                <c:pt idx="199">
                  <c:v>2.4469599999999911E-4</c:v>
                </c:pt>
                <c:pt idx="200">
                  <c:v>2.4271000000000015E-4</c:v>
                </c:pt>
              </c:numCache>
            </c:numRef>
          </c:yVal>
          <c:smooth val="0"/>
        </c:ser>
        <c:ser>
          <c:idx val="0"/>
          <c:order val="1"/>
          <c:tx>
            <c:v>Euler_Err_yaw</c:v>
          </c:tx>
          <c:spPr>
            <a:ln w="19050" cap="rnd">
              <a:solidFill>
                <a:schemeClr val="accent1"/>
              </a:solidFill>
              <a:round/>
            </a:ln>
            <a:effectLst/>
          </c:spPr>
          <c:marker>
            <c:symbol val="none"/>
          </c:marker>
          <c:xVal>
            <c:numRef>
              <c:f>Euler!$A$212:$A$412</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Euler!$J$212:$J$412</c:f>
              <c:numCache>
                <c:formatCode>General</c:formatCode>
                <c:ptCount val="201"/>
                <c:pt idx="0" formatCode="0.00E+00">
                  <c:v>0</c:v>
                </c:pt>
                <c:pt idx="1">
                  <c:v>1.3979300000000015E-7</c:v>
                </c:pt>
                <c:pt idx="2">
                  <c:v>8.2414999999999786E-7</c:v>
                </c:pt>
                <c:pt idx="3">
                  <c:v>2.0179400000000026E-6</c:v>
                </c:pt>
                <c:pt idx="4">
                  <c:v>3.4310000000000286E-6</c:v>
                </c:pt>
                <c:pt idx="5">
                  <c:v>4.7282999999999527E-6</c:v>
                </c:pt>
                <c:pt idx="6">
                  <c:v>5.6060000000000137E-6</c:v>
                </c:pt>
                <c:pt idx="7">
                  <c:v>5.8020000000000641E-6</c:v>
                </c:pt>
                <c:pt idx="8">
                  <c:v>5.0869999999999735E-6</c:v>
                </c:pt>
                <c:pt idx="9">
                  <c:v>3.2460000000001515E-6</c:v>
                </c:pt>
                <c:pt idx="10">
                  <c:v>6.6000000000822345E-8</c:v>
                </c:pt>
                <c:pt idx="11">
                  <c:v>4.6630000000002364E-6</c:v>
                </c:pt>
                <c:pt idx="12">
                  <c:v>1.1139999999999761E-5</c:v>
                </c:pt>
                <c:pt idx="13">
                  <c:v>1.9530000000000242E-5</c:v>
                </c:pt>
                <c:pt idx="14">
                  <c:v>2.9990000000000572E-5</c:v>
                </c:pt>
                <c:pt idx="15">
                  <c:v>4.2529999999998958E-5</c:v>
                </c:pt>
                <c:pt idx="16">
                  <c:v>5.7140000000000662E-5</c:v>
                </c:pt>
                <c:pt idx="17">
                  <c:v>7.3670000000001373E-5</c:v>
                </c:pt>
                <c:pt idx="18">
                  <c:v>9.187000000000084E-5</c:v>
                </c:pt>
                <c:pt idx="19">
                  <c:v>1.113800000000012E-4</c:v>
                </c:pt>
                <c:pt idx="20">
                  <c:v>1.3174000000000172E-4</c:v>
                </c:pt>
                <c:pt idx="21">
                  <c:v>1.5245000000000189E-4</c:v>
                </c:pt>
                <c:pt idx="22">
                  <c:v>1.7293000000000169E-4</c:v>
                </c:pt>
                <c:pt idx="23">
                  <c:v>1.9265000000000254E-4</c:v>
                </c:pt>
                <c:pt idx="24">
                  <c:v>2.110700000000007E-4</c:v>
                </c:pt>
                <c:pt idx="25">
                  <c:v>2.2776000000000046E-4</c:v>
                </c:pt>
                <c:pt idx="26">
                  <c:v>2.4232999999999894E-4</c:v>
                </c:pt>
                <c:pt idx="27">
                  <c:v>2.5454000000000448E-4</c:v>
                </c:pt>
                <c:pt idx="28">
                  <c:v>2.6419999999999916E-4</c:v>
                </c:pt>
                <c:pt idx="29">
                  <c:v>2.713000000000021E-4</c:v>
                </c:pt>
                <c:pt idx="30">
                  <c:v>2.7586999999999751E-4</c:v>
                </c:pt>
                <c:pt idx="31">
                  <c:v>2.7804000000000023E-4</c:v>
                </c:pt>
                <c:pt idx="32">
                  <c:v>2.7801000000000214E-4</c:v>
                </c:pt>
                <c:pt idx="33">
                  <c:v>2.7606999999999979E-4</c:v>
                </c:pt>
                <c:pt idx="34">
                  <c:v>2.7249000000000023E-4</c:v>
                </c:pt>
                <c:pt idx="35">
                  <c:v>2.6760999999999799E-4</c:v>
                </c:pt>
                <c:pt idx="36">
                  <c:v>2.6177000000000145E-4</c:v>
                </c:pt>
                <c:pt idx="37">
                  <c:v>2.5533000000000153E-4</c:v>
                </c:pt>
                <c:pt idx="38">
                  <c:v>2.4863999999999789E-4</c:v>
                </c:pt>
                <c:pt idx="39">
                  <c:v>2.4206000000000227E-4</c:v>
                </c:pt>
                <c:pt idx="40">
                  <c:v>2.3592000000000057E-4</c:v>
                </c:pt>
                <c:pt idx="41">
                  <c:v>2.3058000000000106E-4</c:v>
                </c:pt>
                <c:pt idx="42">
                  <c:v>2.2632000000000034E-4</c:v>
                </c:pt>
                <c:pt idx="43">
                  <c:v>2.2347999999999986E-4</c:v>
                </c:pt>
                <c:pt idx="44">
                  <c:v>2.2231300000000002E-4</c:v>
                </c:pt>
                <c:pt idx="45">
                  <c:v>2.2307700000000034E-4</c:v>
                </c:pt>
                <c:pt idx="46">
                  <c:v>2.259810000000001E-4</c:v>
                </c:pt>
                <c:pt idx="47">
                  <c:v>2.3119899999999964E-4</c:v>
                </c:pt>
                <c:pt idx="48">
                  <c:v>2.3884599999999916E-4</c:v>
                </c:pt>
                <c:pt idx="49">
                  <c:v>2.4898999999999928E-4</c:v>
                </c:pt>
                <c:pt idx="50">
                  <c:v>2.6162700000000039E-4</c:v>
                </c:pt>
                <c:pt idx="51">
                  <c:v>2.7667999999999963E-4</c:v>
                </c:pt>
                <c:pt idx="52">
                  <c:v>2.9402000000000074E-4</c:v>
                </c:pt>
                <c:pt idx="53">
                  <c:v>3.1342000000000002E-4</c:v>
                </c:pt>
                <c:pt idx="54">
                  <c:v>3.3458999999999919E-4</c:v>
                </c:pt>
                <c:pt idx="55">
                  <c:v>3.5719000000000029E-4</c:v>
                </c:pt>
                <c:pt idx="56">
                  <c:v>3.807800000000007E-4</c:v>
                </c:pt>
                <c:pt idx="57">
                  <c:v>4.0492999999999779E-4</c:v>
                </c:pt>
                <c:pt idx="58">
                  <c:v>4.2912999999999979E-4</c:v>
                </c:pt>
                <c:pt idx="59">
                  <c:v>4.5288999999999746E-4</c:v>
                </c:pt>
                <c:pt idx="60">
                  <c:v>4.7571000000000072E-4</c:v>
                </c:pt>
                <c:pt idx="61">
                  <c:v>4.9710999999999853E-4</c:v>
                </c:pt>
                <c:pt idx="62">
                  <c:v>5.1664999999999697E-4</c:v>
                </c:pt>
                <c:pt idx="63">
                  <c:v>5.3392000000000023E-4</c:v>
                </c:pt>
                <c:pt idx="64">
                  <c:v>5.4859999999999978E-4</c:v>
                </c:pt>
                <c:pt idx="65">
                  <c:v>5.6043000000000065E-4</c:v>
                </c:pt>
                <c:pt idx="66">
                  <c:v>5.6919999999999887E-4</c:v>
                </c:pt>
                <c:pt idx="67">
                  <c:v>5.7479999999999684E-4</c:v>
                </c:pt>
                <c:pt idx="68">
                  <c:v>5.7718000000000005E-4</c:v>
                </c:pt>
                <c:pt idx="69">
                  <c:v>5.7634000000000157E-4</c:v>
                </c:pt>
                <c:pt idx="70">
                  <c:v>5.7240000000000069E-4</c:v>
                </c:pt>
                <c:pt idx="71">
                  <c:v>5.6546999999999847E-4</c:v>
                </c:pt>
                <c:pt idx="72">
                  <c:v>5.5575000000000069E-4</c:v>
                </c:pt>
                <c:pt idx="73">
                  <c:v>5.4345000000000088E-4</c:v>
                </c:pt>
                <c:pt idx="74">
                  <c:v>5.2885000000000085E-4</c:v>
                </c:pt>
                <c:pt idx="75">
                  <c:v>5.12219999999999E-4</c:v>
                </c:pt>
                <c:pt idx="76">
                  <c:v>4.9386600000000079E-4</c:v>
                </c:pt>
                <c:pt idx="77">
                  <c:v>4.7409199999999974E-4</c:v>
                </c:pt>
                <c:pt idx="78">
                  <c:v>4.5323200000000046E-4</c:v>
                </c:pt>
                <c:pt idx="79">
                  <c:v>4.316000000000003E-4</c:v>
                </c:pt>
                <c:pt idx="80">
                  <c:v>4.0951469999999995E-4</c:v>
                </c:pt>
                <c:pt idx="81">
                  <c:v>3.8728599999999992E-4</c:v>
                </c:pt>
                <c:pt idx="82">
                  <c:v>3.6521099999999983E-4</c:v>
                </c:pt>
                <c:pt idx="83">
                  <c:v>3.4357500000000048E-4</c:v>
                </c:pt>
                <c:pt idx="84">
                  <c:v>3.2263800000000009E-4</c:v>
                </c:pt>
                <c:pt idx="85">
                  <c:v>3.0263999999999985E-4</c:v>
                </c:pt>
                <c:pt idx="86">
                  <c:v>2.8379999999999898E-4</c:v>
                </c:pt>
                <c:pt idx="87">
                  <c:v>2.6630999999999877E-4</c:v>
                </c:pt>
                <c:pt idx="88">
                  <c:v>2.5031000000000012E-4</c:v>
                </c:pt>
                <c:pt idx="89">
                  <c:v>2.3592999999999878E-4</c:v>
                </c:pt>
                <c:pt idx="90">
                  <c:v>2.2324999999999776E-4</c:v>
                </c:pt>
                <c:pt idx="91">
                  <c:v>2.122999999999986E-4</c:v>
                </c:pt>
                <c:pt idx="92">
                  <c:v>2.0312000000000108E-4</c:v>
                </c:pt>
                <c:pt idx="93">
                  <c:v>1.9562000000000052E-4</c:v>
                </c:pt>
                <c:pt idx="94">
                  <c:v>1.897800000000005E-4</c:v>
                </c:pt>
                <c:pt idx="95">
                  <c:v>1.854500000000002E-4</c:v>
                </c:pt>
                <c:pt idx="96">
                  <c:v>1.825000000000021E-4</c:v>
                </c:pt>
                <c:pt idx="97">
                  <c:v>1.8073999999999868E-4</c:v>
                </c:pt>
                <c:pt idx="98">
                  <c:v>1.7997000000000152E-4</c:v>
                </c:pt>
                <c:pt idx="99">
                  <c:v>1.7994999999999817E-4</c:v>
                </c:pt>
                <c:pt idx="100">
                  <c:v>1.8046000000000034E-4</c:v>
                </c:pt>
                <c:pt idx="101">
                  <c:v>1.812199999999993E-4</c:v>
                </c:pt>
                <c:pt idx="102">
                  <c:v>1.8198999999999993E-4</c:v>
                </c:pt>
                <c:pt idx="103">
                  <c:v>1.8251000000000031E-4</c:v>
                </c:pt>
                <c:pt idx="104">
                  <c:v>1.8255000000000007E-4</c:v>
                </c:pt>
                <c:pt idx="105">
                  <c:v>1.8187000000000064E-4</c:v>
                </c:pt>
                <c:pt idx="106">
                  <c:v>1.8027999999999794E-4</c:v>
                </c:pt>
                <c:pt idx="107">
                  <c:v>1.7761000000000166E-4</c:v>
                </c:pt>
                <c:pt idx="108">
                  <c:v>1.7371000000000053E-4</c:v>
                </c:pt>
                <c:pt idx="109">
                  <c:v>1.6847000000000042E-4</c:v>
                </c:pt>
                <c:pt idx="110">
                  <c:v>1.6182000000000002E-4</c:v>
                </c:pt>
                <c:pt idx="111">
                  <c:v>1.5373999999999943E-4</c:v>
                </c:pt>
                <c:pt idx="112">
                  <c:v>1.4419999999999711E-4</c:v>
                </c:pt>
                <c:pt idx="113">
                  <c:v>1.3326999999999783E-4</c:v>
                </c:pt>
                <c:pt idx="114">
                  <c:v>1.2096999999999802E-4</c:v>
                </c:pt>
                <c:pt idx="115">
                  <c:v>1.0744000000000031E-4</c:v>
                </c:pt>
                <c:pt idx="116">
                  <c:v>9.2769999999998964E-5</c:v>
                </c:pt>
                <c:pt idx="117">
                  <c:v>7.7119999999999966E-5</c:v>
                </c:pt>
                <c:pt idx="118">
                  <c:v>6.0640000000000693E-5</c:v>
                </c:pt>
                <c:pt idx="119">
                  <c:v>4.3529999999999958E-5</c:v>
                </c:pt>
                <c:pt idx="120">
                  <c:v>2.5959999999998484E-5</c:v>
                </c:pt>
                <c:pt idx="121">
                  <c:v>8.1300000000020245E-6</c:v>
                </c:pt>
                <c:pt idx="122">
                  <c:v>9.750000000002812E-6</c:v>
                </c:pt>
                <c:pt idx="123">
                  <c:v>2.7509999999994483E-5</c:v>
                </c:pt>
                <c:pt idx="124">
                  <c:v>4.4949999999994994E-5</c:v>
                </c:pt>
                <c:pt idx="125">
                  <c:v>6.1880000000000268E-5</c:v>
                </c:pt>
                <c:pt idx="126">
                  <c:v>7.8160000000000729E-5</c:v>
                </c:pt>
                <c:pt idx="127">
                  <c:v>9.3619999999995651E-5</c:v>
                </c:pt>
                <c:pt idx="128">
                  <c:v>1.0811999999999627E-4</c:v>
                </c:pt>
                <c:pt idx="129">
                  <c:v>1.2155999999999972E-4</c:v>
                </c:pt>
                <c:pt idx="130">
                  <c:v>1.3384000000000312E-4</c:v>
                </c:pt>
                <c:pt idx="131">
                  <c:v>1.4490000000000336E-4</c:v>
                </c:pt>
                <c:pt idx="132">
                  <c:v>1.5467999999999732E-4</c:v>
                </c:pt>
                <c:pt idx="133">
                  <c:v>1.6317000000000415E-4</c:v>
                </c:pt>
                <c:pt idx="134">
                  <c:v>1.7037999999999776E-4</c:v>
                </c:pt>
                <c:pt idx="135">
                  <c:v>1.7632000000000064E-4</c:v>
                </c:pt>
                <c:pt idx="136">
                  <c:v>1.8104000000000037E-4</c:v>
                </c:pt>
                <c:pt idx="137">
                  <c:v>1.8461999999999645E-4</c:v>
                </c:pt>
                <c:pt idx="138">
                  <c:v>1.8714999999999704E-4</c:v>
                </c:pt>
                <c:pt idx="139">
                  <c:v>1.8871999999999639E-4</c:v>
                </c:pt>
                <c:pt idx="140">
                  <c:v>1.8945000000000073E-4</c:v>
                </c:pt>
                <c:pt idx="141">
                  <c:v>1.8949000000000049E-4</c:v>
                </c:pt>
                <c:pt idx="142">
                  <c:v>1.889600000000019E-4</c:v>
                </c:pt>
                <c:pt idx="143">
                  <c:v>1.880099999999954E-4</c:v>
                </c:pt>
                <c:pt idx="144">
                  <c:v>1.867799999999975E-4</c:v>
                </c:pt>
                <c:pt idx="145">
                  <c:v>1.8540999999999697E-4</c:v>
                </c:pt>
                <c:pt idx="146">
                  <c:v>1.8403000000000169E-4</c:v>
                </c:pt>
                <c:pt idx="147">
                  <c:v>1.827799999999935E-4</c:v>
                </c:pt>
                <c:pt idx="148">
                  <c:v>1.8176999999999777E-4</c:v>
                </c:pt>
                <c:pt idx="149">
                  <c:v>1.8110999999999822E-4</c:v>
                </c:pt>
                <c:pt idx="150">
                  <c:v>1.8087999999999438E-4</c:v>
                </c:pt>
                <c:pt idx="151">
                  <c:v>1.8115999999999965E-4</c:v>
                </c:pt>
                <c:pt idx="152">
                  <c:v>1.820000000000016E-4</c:v>
                </c:pt>
                <c:pt idx="153">
                  <c:v>1.8344999999999473E-4</c:v>
                </c:pt>
                <c:pt idx="154">
                  <c:v>1.8550999999999984E-4</c:v>
                </c:pt>
                <c:pt idx="155">
                  <c:v>1.8820000000000642E-4</c:v>
                </c:pt>
                <c:pt idx="156">
                  <c:v>1.9148000000000082E-4</c:v>
                </c:pt>
                <c:pt idx="157">
                  <c:v>1.9534000000000218E-4</c:v>
                </c:pt>
                <c:pt idx="158">
                  <c:v>1.9973000000000213E-4</c:v>
                </c:pt>
                <c:pt idx="159">
                  <c:v>2.0458000000000282E-4</c:v>
                </c:pt>
                <c:pt idx="160">
                  <c:v>2.0983000000000113E-4</c:v>
                </c:pt>
                <c:pt idx="161">
                  <c:v>2.153900000000028E-4</c:v>
                </c:pt>
                <c:pt idx="162">
                  <c:v>2.2118999999999958E-4</c:v>
                </c:pt>
                <c:pt idx="163">
                  <c:v>2.2710999999999912E-4</c:v>
                </c:pt>
                <c:pt idx="164">
                  <c:v>2.3309000000000177E-4</c:v>
                </c:pt>
                <c:pt idx="165">
                  <c:v>2.3899000000000142E-4</c:v>
                </c:pt>
                <c:pt idx="166">
                  <c:v>2.4474999999999844E-4</c:v>
                </c:pt>
                <c:pt idx="167">
                  <c:v>2.5026999999999688E-4</c:v>
                </c:pt>
                <c:pt idx="168">
                  <c:v>2.554700000000007E-4</c:v>
                </c:pt>
                <c:pt idx="169">
                  <c:v>2.6025000000000006E-4</c:v>
                </c:pt>
                <c:pt idx="170">
                  <c:v>2.6456000000000049E-4</c:v>
                </c:pt>
                <c:pt idx="171">
                  <c:v>2.6833000000000065E-4</c:v>
                </c:pt>
                <c:pt idx="172">
                  <c:v>2.7151000000000258E-4</c:v>
                </c:pt>
                <c:pt idx="173">
                  <c:v>2.7406999999999779E-4</c:v>
                </c:pt>
                <c:pt idx="174">
                  <c:v>2.7597000000000038E-4</c:v>
                </c:pt>
                <c:pt idx="175">
                  <c:v>2.7719000000000008E-4</c:v>
                </c:pt>
                <c:pt idx="176">
                  <c:v>2.7775000000000022E-4</c:v>
                </c:pt>
                <c:pt idx="177">
                  <c:v>2.7761999999999926E-4</c:v>
                </c:pt>
                <c:pt idx="178">
                  <c:v>2.768600000000003E-4</c:v>
                </c:pt>
                <c:pt idx="179">
                  <c:v>2.7546999999999988E-4</c:v>
                </c:pt>
                <c:pt idx="180">
                  <c:v>2.7349999999999944E-4</c:v>
                </c:pt>
                <c:pt idx="181">
                  <c:v>2.7100000000000041E-4</c:v>
                </c:pt>
                <c:pt idx="182">
                  <c:v>2.6801999999999729E-4</c:v>
                </c:pt>
                <c:pt idx="183">
                  <c:v>2.6461000000000193E-4</c:v>
                </c:pt>
                <c:pt idx="184">
                  <c:v>2.6086000000000165E-4</c:v>
                </c:pt>
                <c:pt idx="185">
                  <c:v>2.5680999999999968E-4</c:v>
                </c:pt>
                <c:pt idx="186">
                  <c:v>2.5255000000000069E-4</c:v>
                </c:pt>
                <c:pt idx="187">
                  <c:v>2.4814000000000086E-4</c:v>
                </c:pt>
                <c:pt idx="188">
                  <c:v>2.4363999999999983E-4</c:v>
                </c:pt>
                <c:pt idx="189">
                  <c:v>2.3913000000000059E-4</c:v>
                </c:pt>
                <c:pt idx="190">
                  <c:v>2.3465000000000118E-4</c:v>
                </c:pt>
                <c:pt idx="191">
                  <c:v>2.3026999999999943E-4</c:v>
                </c:pt>
                <c:pt idx="192">
                  <c:v>2.2605000000000021E-4</c:v>
                </c:pt>
                <c:pt idx="193">
                  <c:v>2.2199999999999998E-4</c:v>
                </c:pt>
                <c:pt idx="194">
                  <c:v>2.1817000000000017E-4</c:v>
                </c:pt>
                <c:pt idx="195">
                  <c:v>2.1458999999999888E-4</c:v>
                </c:pt>
                <c:pt idx="196">
                  <c:v>2.1127999999999945E-4</c:v>
                </c:pt>
                <c:pt idx="197">
                  <c:v>2.0824000000000016E-4</c:v>
                </c:pt>
                <c:pt idx="198">
                  <c:v>2.0548500000000004E-4</c:v>
                </c:pt>
                <c:pt idx="199">
                  <c:v>2.0299599999999869E-4</c:v>
                </c:pt>
                <c:pt idx="200">
                  <c:v>2.0077000000000116E-4</c:v>
                </c:pt>
              </c:numCache>
            </c:numRef>
          </c:yVal>
          <c:smooth val="0"/>
        </c:ser>
        <c:dLbls>
          <c:showLegendKey val="0"/>
          <c:showVal val="0"/>
          <c:showCatName val="0"/>
          <c:showSerName val="0"/>
          <c:showPercent val="0"/>
          <c:showBubbleSize val="0"/>
        </c:dLbls>
        <c:axId val="299230496"/>
        <c:axId val="299231040"/>
      </c:scatterChart>
      <c:valAx>
        <c:axId val="299230496"/>
        <c:scaling>
          <c:orientation val="minMax"/>
        </c:scaling>
        <c:delete val="0"/>
        <c:axPos val="b"/>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99231040"/>
        <c:crosses val="autoZero"/>
        <c:crossBetween val="midCat"/>
      </c:valAx>
      <c:valAx>
        <c:axId val="29923104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9923049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2"/>
          <c:order val="0"/>
          <c:tx>
            <c:v>MrF_Err_p</c:v>
          </c:tx>
          <c:spPr>
            <a:ln w="19050" cap="rnd">
              <a:solidFill>
                <a:schemeClr val="accent3"/>
              </a:solidFill>
              <a:round/>
            </a:ln>
            <a:effectLst/>
          </c:spPr>
          <c:marker>
            <c:symbol val="none"/>
          </c:marker>
          <c:xVal>
            <c:numRef>
              <c:f>TimeSeries!$A$6:$A$206</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TimeSeries!$AM$212:$AM$412</c:f>
              <c:numCache>
                <c:formatCode>General</c:formatCode>
                <c:ptCount val="201"/>
                <c:pt idx="0" formatCode="0.00E+00">
                  <c:v>0</c:v>
                </c:pt>
                <c:pt idx="1">
                  <c:v>7.4509999999999854E-4</c:v>
                </c:pt>
                <c:pt idx="2">
                  <c:v>1.1762999999999912E-3</c:v>
                </c:pt>
                <c:pt idx="3">
                  <c:v>1.3898999999999995E-3</c:v>
                </c:pt>
                <c:pt idx="4">
                  <c:v>1.4651999999999998E-3</c:v>
                </c:pt>
                <c:pt idx="5">
                  <c:v>1.458700000000035E-3</c:v>
                </c:pt>
                <c:pt idx="6">
                  <c:v>1.4097000000000137E-3</c:v>
                </c:pt>
                <c:pt idx="7">
                  <c:v>1.3444000000000234E-3</c:v>
                </c:pt>
                <c:pt idx="8">
                  <c:v>1.2792000000000359E-3</c:v>
                </c:pt>
                <c:pt idx="9">
                  <c:v>1.2233000000000382E-3</c:v>
                </c:pt>
                <c:pt idx="10">
                  <c:v>1.1807000000000345E-3</c:v>
                </c:pt>
                <c:pt idx="11">
                  <c:v>1.1511000000000715E-3</c:v>
                </c:pt>
                <c:pt idx="12">
                  <c:v>1.132299999999975E-3</c:v>
                </c:pt>
                <c:pt idx="13">
                  <c:v>1.1196999999999457E-3</c:v>
                </c:pt>
                <c:pt idx="14">
                  <c:v>1.1081000000000008E-3</c:v>
                </c:pt>
                <c:pt idx="15">
                  <c:v>1.0917000000000288E-3</c:v>
                </c:pt>
                <c:pt idx="16">
                  <c:v>1.0649000000000353E-3</c:v>
                </c:pt>
                <c:pt idx="17">
                  <c:v>1.0224000000000344E-3</c:v>
                </c:pt>
                <c:pt idx="18">
                  <c:v>9.5970000000000777E-4</c:v>
                </c:pt>
                <c:pt idx="19">
                  <c:v>8.738000000000079E-4</c:v>
                </c:pt>
                <c:pt idx="20">
                  <c:v>7.6270000000000504E-4</c:v>
                </c:pt>
                <c:pt idx="21">
                  <c:v>6.2609999999999055E-4</c:v>
                </c:pt>
                <c:pt idx="22">
                  <c:v>4.6511000000000469E-4</c:v>
                </c:pt>
                <c:pt idx="23">
                  <c:v>2.8239000000000042E-4</c:v>
                </c:pt>
                <c:pt idx="24">
                  <c:v>8.1720000000000403E-5</c:v>
                </c:pt>
                <c:pt idx="25">
                  <c:v>1.3230000000000186E-4</c:v>
                </c:pt>
                <c:pt idx="26">
                  <c:v>3.5440000000000471E-4</c:v>
                </c:pt>
                <c:pt idx="27">
                  <c:v>5.7920000000000194E-4</c:v>
                </c:pt>
                <c:pt idx="28">
                  <c:v>8.0189999999996653E-4</c:v>
                </c:pt>
                <c:pt idx="29">
                  <c:v>1.0176000000000074E-3</c:v>
                </c:pt>
                <c:pt idx="30">
                  <c:v>1.2226000000000181E-3</c:v>
                </c:pt>
                <c:pt idx="31">
                  <c:v>1.4140000000000263E-3</c:v>
                </c:pt>
                <c:pt idx="32">
                  <c:v>1.5895000000000215E-3</c:v>
                </c:pt>
                <c:pt idx="33">
                  <c:v>1.7479999999999718E-3</c:v>
                </c:pt>
                <c:pt idx="34">
                  <c:v>1.8890999999999769E-3</c:v>
                </c:pt>
                <c:pt idx="35">
                  <c:v>2.0130999999999899E-3</c:v>
                </c:pt>
                <c:pt idx="36">
                  <c:v>2.1205000000000807E-3</c:v>
                </c:pt>
                <c:pt idx="37">
                  <c:v>2.2126999999999564E-3</c:v>
                </c:pt>
                <c:pt idx="38">
                  <c:v>2.2908999999999846E-3</c:v>
                </c:pt>
                <c:pt idx="39">
                  <c:v>2.3564000000000362E-3</c:v>
                </c:pt>
                <c:pt idx="40">
                  <c:v>2.4104999999999821E-3</c:v>
                </c:pt>
                <c:pt idx="41">
                  <c:v>2.4545000000000261E-3</c:v>
                </c:pt>
                <c:pt idx="42">
                  <c:v>2.4893000000000276E-3</c:v>
                </c:pt>
                <c:pt idx="43">
                  <c:v>2.515800000000068E-3</c:v>
                </c:pt>
                <c:pt idx="44">
                  <c:v>2.5340999999999836E-3</c:v>
                </c:pt>
                <c:pt idx="45">
                  <c:v>2.5443000000000549E-3</c:v>
                </c:pt>
                <c:pt idx="46">
                  <c:v>2.5465000000000071E-3</c:v>
                </c:pt>
                <c:pt idx="47">
                  <c:v>2.5401000000000451E-3</c:v>
                </c:pt>
                <c:pt idx="48">
                  <c:v>2.5243999999999822E-3</c:v>
                </c:pt>
                <c:pt idx="49">
                  <c:v>2.4984000000000117E-3</c:v>
                </c:pt>
                <c:pt idx="50">
                  <c:v>2.4612999999999996E-3</c:v>
                </c:pt>
                <c:pt idx="51">
                  <c:v>2.4116000000000137E-3</c:v>
                </c:pt>
                <c:pt idx="52">
                  <c:v>2.3485999999999785E-3</c:v>
                </c:pt>
                <c:pt idx="53">
                  <c:v>2.2709000000000201E-3</c:v>
                </c:pt>
                <c:pt idx="54">
                  <c:v>2.1774999999999989E-3</c:v>
                </c:pt>
                <c:pt idx="55">
                  <c:v>2.0679000000000114E-3</c:v>
                </c:pt>
                <c:pt idx="56">
                  <c:v>1.9411999999999763E-3</c:v>
                </c:pt>
                <c:pt idx="57">
                  <c:v>1.7971999999999988E-3</c:v>
                </c:pt>
                <c:pt idx="58">
                  <c:v>1.6361000000000014E-3</c:v>
                </c:pt>
                <c:pt idx="59">
                  <c:v>1.4582000000000206E-3</c:v>
                </c:pt>
                <c:pt idx="60">
                  <c:v>1.2642000000000209E-3</c:v>
                </c:pt>
                <c:pt idx="61">
                  <c:v>1.0553699999999999E-3</c:v>
                </c:pt>
                <c:pt idx="62">
                  <c:v>8.3315000000000472E-4</c:v>
                </c:pt>
                <c:pt idx="63">
                  <c:v>5.992700000000007E-4</c:v>
                </c:pt>
                <c:pt idx="64">
                  <c:v>3.5572000000000034E-4</c:v>
                </c:pt>
                <c:pt idx="65">
                  <c:v>1.0469999999999924E-4</c:v>
                </c:pt>
                <c:pt idx="66">
                  <c:v>1.5149999999999886E-4</c:v>
                </c:pt>
                <c:pt idx="67">
                  <c:v>4.105999999999832E-4</c:v>
                </c:pt>
                <c:pt idx="68">
                  <c:v>6.7020000000000968E-4</c:v>
                </c:pt>
                <c:pt idx="69">
                  <c:v>9.2819999999999014E-4</c:v>
                </c:pt>
                <c:pt idx="70">
                  <c:v>1.1822999999999972E-3</c:v>
                </c:pt>
                <c:pt idx="71">
                  <c:v>1.4305000000000012E-3</c:v>
                </c:pt>
                <c:pt idx="72">
                  <c:v>1.6711999999999838E-3</c:v>
                </c:pt>
                <c:pt idx="73">
                  <c:v>1.9027000000000349E-3</c:v>
                </c:pt>
                <c:pt idx="74">
                  <c:v>2.1236000000000033E-3</c:v>
                </c:pt>
                <c:pt idx="75">
                  <c:v>2.3327999999999682E-3</c:v>
                </c:pt>
                <c:pt idx="76">
                  <c:v>2.5291000000000063E-3</c:v>
                </c:pt>
                <c:pt idx="77">
                  <c:v>2.7116999999999836E-3</c:v>
                </c:pt>
                <c:pt idx="78">
                  <c:v>2.8799999999999937E-3</c:v>
                </c:pt>
                <c:pt idx="79">
                  <c:v>3.0332000000000137E-3</c:v>
                </c:pt>
                <c:pt idx="80">
                  <c:v>3.1709999999999794E-3</c:v>
                </c:pt>
                <c:pt idx="81">
                  <c:v>3.2928999999999875E-3</c:v>
                </c:pt>
                <c:pt idx="82">
                  <c:v>3.3983999999999681E-3</c:v>
                </c:pt>
                <c:pt idx="83">
                  <c:v>3.487299999999971E-3</c:v>
                </c:pt>
                <c:pt idx="84">
                  <c:v>3.5591999999999846E-3</c:v>
                </c:pt>
                <c:pt idx="85">
                  <c:v>3.6139000000000032E-3</c:v>
                </c:pt>
                <c:pt idx="86">
                  <c:v>3.6510000000000153E-3</c:v>
                </c:pt>
                <c:pt idx="87">
                  <c:v>3.6703999999999626E-3</c:v>
                </c:pt>
                <c:pt idx="88">
                  <c:v>3.6717E-3</c:v>
                </c:pt>
                <c:pt idx="89">
                  <c:v>3.6547000000000107E-3</c:v>
                </c:pt>
                <c:pt idx="90">
                  <c:v>3.6191999999999891E-3</c:v>
                </c:pt>
                <c:pt idx="91">
                  <c:v>3.5651000000000432E-3</c:v>
                </c:pt>
                <c:pt idx="92">
                  <c:v>3.4923000000000037E-3</c:v>
                </c:pt>
                <c:pt idx="93">
                  <c:v>3.4007999999999816E-3</c:v>
                </c:pt>
                <c:pt idx="94">
                  <c:v>3.2906999999999798E-3</c:v>
                </c:pt>
                <c:pt idx="95">
                  <c:v>3.162100000000001E-3</c:v>
                </c:pt>
                <c:pt idx="96">
                  <c:v>3.0155000000000043E-3</c:v>
                </c:pt>
                <c:pt idx="97">
                  <c:v>2.8511999999999982E-3</c:v>
                </c:pt>
                <c:pt idx="98">
                  <c:v>2.6700000000000057E-3</c:v>
                </c:pt>
                <c:pt idx="99">
                  <c:v>2.4726000000000192E-3</c:v>
                </c:pt>
                <c:pt idx="100">
                  <c:v>2.2598999999999814E-3</c:v>
                </c:pt>
                <c:pt idx="101">
                  <c:v>2.0331000000000099E-3</c:v>
                </c:pt>
                <c:pt idx="102">
                  <c:v>1.7935000000000034E-3</c:v>
                </c:pt>
                <c:pt idx="103">
                  <c:v>1.5425000000000022E-3</c:v>
                </c:pt>
                <c:pt idx="104">
                  <c:v>1.2816199999999972E-3</c:v>
                </c:pt>
                <c:pt idx="105">
                  <c:v>1.0125900000000007E-3</c:v>
                </c:pt>
                <c:pt idx="106">
                  <c:v>7.3715999999999712E-4</c:v>
                </c:pt>
                <c:pt idx="107">
                  <c:v>4.571930000000007E-4</c:v>
                </c:pt>
                <c:pt idx="108">
                  <c:v>1.7457000000000063E-4</c:v>
                </c:pt>
                <c:pt idx="109">
                  <c:v>1.0880999999999391E-4</c:v>
                </c:pt>
                <c:pt idx="110">
                  <c:v>3.9102000000000581E-4</c:v>
                </c:pt>
                <c:pt idx="111">
                  <c:v>6.7020000000000968E-4</c:v>
                </c:pt>
                <c:pt idx="112">
                  <c:v>9.4452000000000425E-4</c:v>
                </c:pt>
                <c:pt idx="113">
                  <c:v>1.2122999999999995E-3</c:v>
                </c:pt>
                <c:pt idx="114">
                  <c:v>1.4717000000000202E-3</c:v>
                </c:pt>
                <c:pt idx="115">
                  <c:v>1.7214000000000118E-3</c:v>
                </c:pt>
                <c:pt idx="116">
                  <c:v>1.9599000000000144E-3</c:v>
                </c:pt>
                <c:pt idx="117">
                  <c:v>2.1857000000000126E-3</c:v>
                </c:pt>
                <c:pt idx="118">
                  <c:v>2.3979000000000084E-3</c:v>
                </c:pt>
                <c:pt idx="119">
                  <c:v>2.5953999999999977E-3</c:v>
                </c:pt>
                <c:pt idx="120">
                  <c:v>2.7770000000000017E-3</c:v>
                </c:pt>
                <c:pt idx="121">
                  <c:v>2.942100000000003E-3</c:v>
                </c:pt>
                <c:pt idx="122">
                  <c:v>3.0898999999999788E-3</c:v>
                </c:pt>
                <c:pt idx="123">
                  <c:v>3.2201000000000035E-3</c:v>
                </c:pt>
                <c:pt idx="124">
                  <c:v>3.3318999999999988E-3</c:v>
                </c:pt>
                <c:pt idx="125">
                  <c:v>3.4251000000000142E-3</c:v>
                </c:pt>
                <c:pt idx="126">
                  <c:v>3.4994999999999887E-3</c:v>
                </c:pt>
                <c:pt idx="127">
                  <c:v>3.554699999999994E-3</c:v>
                </c:pt>
                <c:pt idx="128">
                  <c:v>3.5908000000000051E-3</c:v>
                </c:pt>
                <c:pt idx="129">
                  <c:v>3.6078000000000221E-3</c:v>
                </c:pt>
                <c:pt idx="130">
                  <c:v>3.6058000000000201E-3</c:v>
                </c:pt>
                <c:pt idx="131">
                  <c:v>3.5847999999999991E-3</c:v>
                </c:pt>
                <c:pt idx="132">
                  <c:v>3.5453000000000012E-3</c:v>
                </c:pt>
                <c:pt idx="133">
                  <c:v>3.4874000000000016E-3</c:v>
                </c:pt>
                <c:pt idx="134">
                  <c:v>3.4115999999999869E-3</c:v>
                </c:pt>
                <c:pt idx="135">
                  <c:v>3.3183999999999991E-3</c:v>
                </c:pt>
                <c:pt idx="136">
                  <c:v>3.208500000000003E-3</c:v>
                </c:pt>
                <c:pt idx="137">
                  <c:v>3.0822000000000072E-3</c:v>
                </c:pt>
                <c:pt idx="138">
                  <c:v>2.9405000000000125E-3</c:v>
                </c:pt>
                <c:pt idx="139">
                  <c:v>2.7842000000000144E-3</c:v>
                </c:pt>
                <c:pt idx="140">
                  <c:v>2.614200000000011E-3</c:v>
                </c:pt>
                <c:pt idx="141">
                  <c:v>2.4312999999999974E-3</c:v>
                </c:pt>
                <c:pt idx="142">
                  <c:v>2.236800000000011E-3</c:v>
                </c:pt>
                <c:pt idx="143">
                  <c:v>2.0315899999999998E-3</c:v>
                </c:pt>
                <c:pt idx="144">
                  <c:v>1.8169600000000063E-3</c:v>
                </c:pt>
                <c:pt idx="145">
                  <c:v>1.5941600000000042E-3</c:v>
                </c:pt>
                <c:pt idx="146">
                  <c:v>1.3644499999999962E-3</c:v>
                </c:pt>
                <c:pt idx="147">
                  <c:v>1.1291800000000005E-3</c:v>
                </c:pt>
                <c:pt idx="148">
                  <c:v>8.8970999999999842E-4</c:v>
                </c:pt>
                <c:pt idx="149">
                  <c:v>6.4742200000000166E-4</c:v>
                </c:pt>
                <c:pt idx="150">
                  <c:v>4.0372700000000043E-4</c:v>
                </c:pt>
                <c:pt idx="151">
                  <c:v>1.600200000000003E-4</c:v>
                </c:pt>
                <c:pt idx="152">
                  <c:v>8.2309999999998634E-5</c:v>
                </c:pt>
                <c:pt idx="153">
                  <c:v>3.2189999999999996E-4</c:v>
                </c:pt>
                <c:pt idx="154">
                  <c:v>5.574099999999943E-4</c:v>
                </c:pt>
                <c:pt idx="155">
                  <c:v>7.8754000000000324E-4</c:v>
                </c:pt>
                <c:pt idx="156">
                  <c:v>1.0110600000000081E-3</c:v>
                </c:pt>
                <c:pt idx="157">
                  <c:v>1.2267699999999881E-3</c:v>
                </c:pt>
                <c:pt idx="158">
                  <c:v>1.4335799999999899E-3</c:v>
                </c:pt>
                <c:pt idx="159">
                  <c:v>1.6304400000000108E-3</c:v>
                </c:pt>
                <c:pt idx="160">
                  <c:v>1.8162999999999929E-3</c:v>
                </c:pt>
                <c:pt idx="161">
                  <c:v>1.9903999999999894E-3</c:v>
                </c:pt>
                <c:pt idx="162">
                  <c:v>2.1517999999999954E-3</c:v>
                </c:pt>
                <c:pt idx="163">
                  <c:v>2.2998999999999936E-3</c:v>
                </c:pt>
                <c:pt idx="164">
                  <c:v>2.4339999999999917E-3</c:v>
                </c:pt>
                <c:pt idx="165">
                  <c:v>2.553600000000017E-3</c:v>
                </c:pt>
                <c:pt idx="166">
                  <c:v>2.6583000000000023E-3</c:v>
                </c:pt>
                <c:pt idx="167">
                  <c:v>2.7474999999999861E-3</c:v>
                </c:pt>
                <c:pt idx="168">
                  <c:v>2.8210999999999931E-3</c:v>
                </c:pt>
                <c:pt idx="169">
                  <c:v>2.8788999999999898E-3</c:v>
                </c:pt>
                <c:pt idx="170">
                  <c:v>2.9206999999999983E-3</c:v>
                </c:pt>
                <c:pt idx="171">
                  <c:v>2.9465999999999937E-3</c:v>
                </c:pt>
                <c:pt idx="172">
                  <c:v>2.9565000000000008E-3</c:v>
                </c:pt>
                <c:pt idx="173">
                  <c:v>2.9507000000000005E-3</c:v>
                </c:pt>
                <c:pt idx="174">
                  <c:v>2.9291999999999929E-3</c:v>
                </c:pt>
                <c:pt idx="175">
                  <c:v>2.8925000000000062E-3</c:v>
                </c:pt>
                <c:pt idx="176">
                  <c:v>2.8408000000000044E-3</c:v>
                </c:pt>
                <c:pt idx="177">
                  <c:v>2.7748000000000078E-3</c:v>
                </c:pt>
                <c:pt idx="178">
                  <c:v>2.6945999999999914E-3</c:v>
                </c:pt>
                <c:pt idx="179">
                  <c:v>2.6010999999999951E-3</c:v>
                </c:pt>
                <c:pt idx="180">
                  <c:v>2.4946999999999886E-3</c:v>
                </c:pt>
                <c:pt idx="181">
                  <c:v>2.3762699999999998E-3</c:v>
                </c:pt>
                <c:pt idx="182">
                  <c:v>2.2465099999999932E-3</c:v>
                </c:pt>
                <c:pt idx="183">
                  <c:v>2.1062300000000006E-3</c:v>
                </c:pt>
                <c:pt idx="184">
                  <c:v>1.9562799999999908E-3</c:v>
                </c:pt>
                <c:pt idx="185">
                  <c:v>1.7975999999999964E-3</c:v>
                </c:pt>
                <c:pt idx="186">
                  <c:v>1.6310900000000017E-3</c:v>
                </c:pt>
                <c:pt idx="187">
                  <c:v>1.4577800000000057E-3</c:v>
                </c:pt>
                <c:pt idx="188">
                  <c:v>1.2786499999999992E-3</c:v>
                </c:pt>
                <c:pt idx="189">
                  <c:v>1.0947699999999984E-3</c:v>
                </c:pt>
                <c:pt idx="190">
                  <c:v>9.0716999999999881E-4</c:v>
                </c:pt>
                <c:pt idx="191">
                  <c:v>7.169200000000011E-4</c:v>
                </c:pt>
                <c:pt idx="192">
                  <c:v>5.2510900000000017E-4</c:v>
                </c:pt>
                <c:pt idx="193">
                  <c:v>3.3279369999999998E-4</c:v>
                </c:pt>
                <c:pt idx="194">
                  <c:v>1.4103899999999905E-4</c:v>
                </c:pt>
                <c:pt idx="195">
                  <c:v>4.9110000000001514E-5</c:v>
                </c:pt>
                <c:pt idx="196">
                  <c:v>2.3663000000000156E-4</c:v>
                </c:pt>
                <c:pt idx="197">
                  <c:v>4.2050999999999894E-4</c:v>
                </c:pt>
                <c:pt idx="198">
                  <c:v>5.9981000000000617E-4</c:v>
                </c:pt>
                <c:pt idx="199">
                  <c:v>7.7359000000000455E-4</c:v>
                </c:pt>
                <c:pt idx="200">
                  <c:v>9.4098000000000098E-4</c:v>
                </c:pt>
              </c:numCache>
            </c:numRef>
          </c:yVal>
          <c:smooth val="0"/>
        </c:ser>
        <c:ser>
          <c:idx val="0"/>
          <c:order val="1"/>
          <c:tx>
            <c:v>Euler_Err_p</c:v>
          </c:tx>
          <c:spPr>
            <a:ln w="19050" cap="rnd">
              <a:solidFill>
                <a:schemeClr val="accent1"/>
              </a:solidFill>
              <a:round/>
            </a:ln>
            <a:effectLst/>
          </c:spPr>
          <c:marker>
            <c:symbol val="none"/>
          </c:marker>
          <c:xVal>
            <c:numRef>
              <c:f>Euler!$A$212:$A$412</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Euler!$K$212:$K$412</c:f>
              <c:numCache>
                <c:formatCode>General</c:formatCode>
                <c:ptCount val="201"/>
                <c:pt idx="0" formatCode="0.00E+00">
                  <c:v>0</c:v>
                </c:pt>
                <c:pt idx="1">
                  <c:v>1.4940999999999982E-3</c:v>
                </c:pt>
                <c:pt idx="2">
                  <c:v>2.3819999999999952E-3</c:v>
                </c:pt>
                <c:pt idx="3">
                  <c:v>2.8159000000000378E-3</c:v>
                </c:pt>
                <c:pt idx="4">
                  <c:v>2.9468999999999745E-3</c:v>
                </c:pt>
                <c:pt idx="5">
                  <c:v>2.8846000000000149E-3</c:v>
                </c:pt>
                <c:pt idx="6">
                  <c:v>2.7070999999999623E-3</c:v>
                </c:pt>
                <c:pt idx="7">
                  <c:v>2.4686999999999903E-3</c:v>
                </c:pt>
                <c:pt idx="8">
                  <c:v>2.2055000000000824E-3</c:v>
                </c:pt>
                <c:pt idx="9">
                  <c:v>1.9405000000000117E-3</c:v>
                </c:pt>
                <c:pt idx="10">
                  <c:v>1.6867999999999883E-3</c:v>
                </c:pt>
                <c:pt idx="11">
                  <c:v>1.4502000000000681E-3</c:v>
                </c:pt>
                <c:pt idx="12">
                  <c:v>1.2319000000000635E-3</c:v>
                </c:pt>
                <c:pt idx="13">
                  <c:v>1.0293999999999581E-3</c:v>
                </c:pt>
                <c:pt idx="14">
                  <c:v>8.3830000000001403E-4</c:v>
                </c:pt>
                <c:pt idx="15">
                  <c:v>6.5300000000001468E-4</c:v>
                </c:pt>
                <c:pt idx="16">
                  <c:v>4.6770000000001533E-4</c:v>
                </c:pt>
                <c:pt idx="17">
                  <c:v>2.7680000000002147E-4</c:v>
                </c:pt>
                <c:pt idx="18">
                  <c:v>7.5700000000011869E-5</c:v>
                </c:pt>
                <c:pt idx="19">
                  <c:v>1.3889999999999736E-4</c:v>
                </c:pt>
                <c:pt idx="20">
                  <c:v>3.6880000000000246E-4</c:v>
                </c:pt>
                <c:pt idx="21">
                  <c:v>6.1379999999999768E-4</c:v>
                </c:pt>
                <c:pt idx="22">
                  <c:v>8.7215000000000209E-4</c:v>
                </c:pt>
                <c:pt idx="23">
                  <c:v>1.140229999999999E-3</c:v>
                </c:pt>
                <c:pt idx="24">
                  <c:v>1.4132899999999976E-3</c:v>
                </c:pt>
                <c:pt idx="25">
                  <c:v>1.6857000000000122E-3</c:v>
                </c:pt>
                <c:pt idx="26">
                  <c:v>1.9510000000000083E-3</c:v>
                </c:pt>
                <c:pt idx="27">
                  <c:v>2.2032000000000163E-3</c:v>
                </c:pt>
                <c:pt idx="28">
                  <c:v>2.4365999999999555E-3</c:v>
                </c:pt>
                <c:pt idx="29">
                  <c:v>2.6461999999999875E-3</c:v>
                </c:pt>
                <c:pt idx="30">
                  <c:v>2.8283000000000058E-3</c:v>
                </c:pt>
                <c:pt idx="31">
                  <c:v>2.9799999999999827E-3</c:v>
                </c:pt>
                <c:pt idx="32">
                  <c:v>3.0998999999999888E-3</c:v>
                </c:pt>
                <c:pt idx="33">
                  <c:v>3.1877999999999629E-3</c:v>
                </c:pt>
                <c:pt idx="34">
                  <c:v>3.2442000000000304E-3</c:v>
                </c:pt>
                <c:pt idx="35">
                  <c:v>3.2708999999999655E-3</c:v>
                </c:pt>
                <c:pt idx="36">
                  <c:v>3.2697999999999894E-3</c:v>
                </c:pt>
                <c:pt idx="37">
                  <c:v>3.2436999999999605E-3</c:v>
                </c:pt>
                <c:pt idx="38">
                  <c:v>3.1954000000000704E-3</c:v>
                </c:pt>
                <c:pt idx="39">
                  <c:v>3.1276000000000082E-3</c:v>
                </c:pt>
                <c:pt idx="40">
                  <c:v>3.0434000000000294E-3</c:v>
                </c:pt>
                <c:pt idx="41">
                  <c:v>2.9451000000000338E-3</c:v>
                </c:pt>
                <c:pt idx="42">
                  <c:v>2.8352000000000377E-3</c:v>
                </c:pt>
                <c:pt idx="43">
                  <c:v>2.7156999999999876E-3</c:v>
                </c:pt>
                <c:pt idx="44">
                  <c:v>2.5880999999999821E-3</c:v>
                </c:pt>
                <c:pt idx="45">
                  <c:v>2.4532999999999916E-3</c:v>
                </c:pt>
                <c:pt idx="46">
                  <c:v>2.312599999999998E-3</c:v>
                </c:pt>
                <c:pt idx="47">
                  <c:v>2.1660000000000013E-3</c:v>
                </c:pt>
                <c:pt idx="48">
                  <c:v>2.0140000000000713E-3</c:v>
                </c:pt>
                <c:pt idx="49">
                  <c:v>1.8563000000000329E-3</c:v>
                </c:pt>
                <c:pt idx="50">
                  <c:v>1.6926999999999914E-3</c:v>
                </c:pt>
                <c:pt idx="51">
                  <c:v>1.5225000000000377E-3</c:v>
                </c:pt>
                <c:pt idx="52">
                  <c:v>1.3456000000000023E-3</c:v>
                </c:pt>
                <c:pt idx="53">
                  <c:v>1.1613000000000318E-3</c:v>
                </c:pt>
                <c:pt idx="54">
                  <c:v>9.6930000000000627E-4</c:v>
                </c:pt>
                <c:pt idx="55">
                  <c:v>7.6950000000003405E-4</c:v>
                </c:pt>
                <c:pt idx="56">
                  <c:v>5.6159999999999544E-4</c:v>
                </c:pt>
                <c:pt idx="57">
                  <c:v>3.4610000000001584E-4</c:v>
                </c:pt>
                <c:pt idx="58">
                  <c:v>1.2350000000002637E-4</c:v>
                </c:pt>
                <c:pt idx="59">
                  <c:v>1.0530000000000261E-4</c:v>
                </c:pt>
                <c:pt idx="60">
                  <c:v>3.3939999999998971E-4</c:v>
                </c:pt>
                <c:pt idx="61">
                  <c:v>5.7706999999999897E-4</c:v>
                </c:pt>
                <c:pt idx="62">
                  <c:v>8.1676999999999444E-4</c:v>
                </c:pt>
                <c:pt idx="63">
                  <c:v>1.0566199999999994E-3</c:v>
                </c:pt>
                <c:pt idx="64">
                  <c:v>1.2946199999999998E-3</c:v>
                </c:pt>
                <c:pt idx="65">
                  <c:v>1.5286800000000045E-3</c:v>
                </c:pt>
                <c:pt idx="66">
                  <c:v>1.7568000000000028E-3</c:v>
                </c:pt>
                <c:pt idx="67">
                  <c:v>1.9768000000000008E-3</c:v>
                </c:pt>
                <c:pt idx="68">
                  <c:v>2.1868999999999916E-3</c:v>
                </c:pt>
                <c:pt idx="69">
                  <c:v>2.3854999999999849E-3</c:v>
                </c:pt>
                <c:pt idx="70">
                  <c:v>2.5708999999999871E-3</c:v>
                </c:pt>
                <c:pt idx="71">
                  <c:v>2.7418999999999638E-3</c:v>
                </c:pt>
                <c:pt idx="72">
                  <c:v>2.8973999999999944E-3</c:v>
                </c:pt>
                <c:pt idx="73">
                  <c:v>3.0367000000000033E-3</c:v>
                </c:pt>
                <c:pt idx="74">
                  <c:v>3.159299999999976E-3</c:v>
                </c:pt>
                <c:pt idx="75">
                  <c:v>3.2646000000000064E-3</c:v>
                </c:pt>
                <c:pt idx="76">
                  <c:v>3.3525999999999834E-3</c:v>
                </c:pt>
                <c:pt idx="77">
                  <c:v>3.4232999999999625E-3</c:v>
                </c:pt>
                <c:pt idx="78">
                  <c:v>3.4768000000000021E-3</c:v>
                </c:pt>
                <c:pt idx="79">
                  <c:v>3.513299999999997E-3</c:v>
                </c:pt>
                <c:pt idx="80">
                  <c:v>3.5331999999999586E-3</c:v>
                </c:pt>
                <c:pt idx="81">
                  <c:v>3.5368000000000066E-3</c:v>
                </c:pt>
                <c:pt idx="82">
                  <c:v>3.5243999999999831E-3</c:v>
                </c:pt>
                <c:pt idx="83">
                  <c:v>3.4963999999999551E-3</c:v>
                </c:pt>
                <c:pt idx="84">
                  <c:v>3.4531999999999896E-3</c:v>
                </c:pt>
                <c:pt idx="85">
                  <c:v>3.3951999999999871E-3</c:v>
                </c:pt>
                <c:pt idx="86">
                  <c:v>3.322500000000006E-3</c:v>
                </c:pt>
                <c:pt idx="87">
                  <c:v>3.2356000000000051E-3</c:v>
                </c:pt>
                <c:pt idx="88">
                  <c:v>3.1347999999999931E-3</c:v>
                </c:pt>
                <c:pt idx="89">
                  <c:v>3.0201999999999729E-3</c:v>
                </c:pt>
                <c:pt idx="90">
                  <c:v>2.8921000000000086E-3</c:v>
                </c:pt>
                <c:pt idx="91">
                  <c:v>2.7510000000000034E-3</c:v>
                </c:pt>
                <c:pt idx="92">
                  <c:v>2.597000000000016E-3</c:v>
                </c:pt>
                <c:pt idx="93">
                  <c:v>2.4307000000000079E-3</c:v>
                </c:pt>
                <c:pt idx="94">
                  <c:v>2.2522999999999849E-3</c:v>
                </c:pt>
                <c:pt idx="95">
                  <c:v>2.0623000000000169E-3</c:v>
                </c:pt>
                <c:pt idx="96">
                  <c:v>1.8616000000000188E-3</c:v>
                </c:pt>
                <c:pt idx="97">
                  <c:v>1.6507000000000049E-3</c:v>
                </c:pt>
                <c:pt idx="98">
                  <c:v>1.4305000000000012E-3</c:v>
                </c:pt>
                <c:pt idx="99">
                  <c:v>1.2020000000000086E-3</c:v>
                </c:pt>
                <c:pt idx="100">
                  <c:v>9.6609999999999752E-4</c:v>
                </c:pt>
                <c:pt idx="101">
                  <c:v>7.2430000000001105E-4</c:v>
                </c:pt>
                <c:pt idx="102">
                  <c:v>4.7769999999999757E-4</c:v>
                </c:pt>
                <c:pt idx="103">
                  <c:v>2.2769999999999735E-4</c:v>
                </c:pt>
                <c:pt idx="104">
                  <c:v>2.4230000000000085E-5</c:v>
                </c:pt>
                <c:pt idx="105">
                  <c:v>2.7640999999999777E-4</c:v>
                </c:pt>
                <c:pt idx="106">
                  <c:v>5.2733000000000294E-4</c:v>
                </c:pt>
                <c:pt idx="107">
                  <c:v>7.7537500000000002E-4</c:v>
                </c:pt>
                <c:pt idx="108">
                  <c:v>1.0189399999999994E-3</c:v>
                </c:pt>
                <c:pt idx="109">
                  <c:v>1.256459999999994E-3</c:v>
                </c:pt>
                <c:pt idx="110">
                  <c:v>1.4864100000000005E-3</c:v>
                </c:pt>
                <c:pt idx="111">
                  <c:v>1.707360000000005E-3</c:v>
                </c:pt>
                <c:pt idx="112">
                  <c:v>1.9179500000000016E-3</c:v>
                </c:pt>
                <c:pt idx="113">
                  <c:v>2.1169000000000049E-3</c:v>
                </c:pt>
                <c:pt idx="114">
                  <c:v>2.3031000000000024E-3</c:v>
                </c:pt>
                <c:pt idx="115">
                  <c:v>2.4756000000000222E-3</c:v>
                </c:pt>
                <c:pt idx="116">
                  <c:v>2.6336000000000137E-3</c:v>
                </c:pt>
                <c:pt idx="117">
                  <c:v>2.7761000000000036E-3</c:v>
                </c:pt>
                <c:pt idx="118">
                  <c:v>2.9028000000000109E-3</c:v>
                </c:pt>
                <c:pt idx="119">
                  <c:v>3.0129999999999879E-3</c:v>
                </c:pt>
                <c:pt idx="120">
                  <c:v>3.1063000000000063E-3</c:v>
                </c:pt>
                <c:pt idx="121">
                  <c:v>3.1826000000000076E-3</c:v>
                </c:pt>
                <c:pt idx="122">
                  <c:v>3.2416999999999863E-3</c:v>
                </c:pt>
                <c:pt idx="123">
                  <c:v>3.2835999999999976E-3</c:v>
                </c:pt>
                <c:pt idx="124">
                  <c:v>3.3082999999999863E-3</c:v>
                </c:pt>
                <c:pt idx="125">
                  <c:v>3.3159000000000105E-3</c:v>
                </c:pt>
                <c:pt idx="126">
                  <c:v>3.3066999999999958E-3</c:v>
                </c:pt>
                <c:pt idx="127">
                  <c:v>3.2809000000000033E-3</c:v>
                </c:pt>
                <c:pt idx="128">
                  <c:v>3.2389000000000168E-3</c:v>
                </c:pt>
                <c:pt idx="129">
                  <c:v>3.1810000000000171E-3</c:v>
                </c:pt>
                <c:pt idx="130">
                  <c:v>3.1077000000000188E-3</c:v>
                </c:pt>
                <c:pt idx="131">
                  <c:v>3.0195000000000083E-3</c:v>
                </c:pt>
                <c:pt idx="132">
                  <c:v>2.9170000000000029E-3</c:v>
                </c:pt>
                <c:pt idx="133">
                  <c:v>2.8006999999999893E-3</c:v>
                </c:pt>
                <c:pt idx="134">
                  <c:v>2.6713999999999904E-3</c:v>
                </c:pt>
                <c:pt idx="135">
                  <c:v>2.5296999999999958E-3</c:v>
                </c:pt>
                <c:pt idx="136">
                  <c:v>2.3765000000000036E-3</c:v>
                </c:pt>
                <c:pt idx="137">
                  <c:v>2.2123000000000004E-3</c:v>
                </c:pt>
                <c:pt idx="138">
                  <c:v>2.0382000000000178E-3</c:v>
                </c:pt>
                <c:pt idx="139">
                  <c:v>1.8552000000000013E-3</c:v>
                </c:pt>
                <c:pt idx="140">
                  <c:v>1.6641000000000017E-3</c:v>
                </c:pt>
                <c:pt idx="141">
                  <c:v>1.4659000000000061E-3</c:v>
                </c:pt>
                <c:pt idx="142">
                  <c:v>1.2618000000000074E-3</c:v>
                </c:pt>
                <c:pt idx="143">
                  <c:v>1.0526900000000089E-3</c:v>
                </c:pt>
                <c:pt idx="144">
                  <c:v>8.3981000000001027E-4</c:v>
                </c:pt>
                <c:pt idx="145">
                  <c:v>6.2430000000000124E-4</c:v>
                </c:pt>
                <c:pt idx="146">
                  <c:v>4.0731999999999574E-4</c:v>
                </c:pt>
                <c:pt idx="147">
                  <c:v>1.900500000000041E-4</c:v>
                </c:pt>
                <c:pt idx="148">
                  <c:v>2.6330000000001491E-5</c:v>
                </c:pt>
                <c:pt idx="149">
                  <c:v>2.4063599999999893E-4</c:v>
                </c:pt>
                <c:pt idx="150">
                  <c:v>4.5170000000000019E-4</c:v>
                </c:pt>
                <c:pt idx="151">
                  <c:v>6.5839000000000175E-4</c:v>
                </c:pt>
                <c:pt idx="152">
                  <c:v>8.5959000000000035E-4</c:v>
                </c:pt>
                <c:pt idx="153">
                  <c:v>1.0542499999999996E-3</c:v>
                </c:pt>
                <c:pt idx="154">
                  <c:v>1.2413499999999952E-3</c:v>
                </c:pt>
                <c:pt idx="155">
                  <c:v>1.4199400000000084E-3</c:v>
                </c:pt>
                <c:pt idx="156">
                  <c:v>1.5891199999999994E-3</c:v>
                </c:pt>
                <c:pt idx="157">
                  <c:v>1.7480699999999905E-3</c:v>
                </c:pt>
                <c:pt idx="158">
                  <c:v>1.8960499999999963E-3</c:v>
                </c:pt>
                <c:pt idx="159">
                  <c:v>2.0323400000000075E-3</c:v>
                </c:pt>
                <c:pt idx="160">
                  <c:v>2.1564000000000028E-3</c:v>
                </c:pt>
                <c:pt idx="161">
                  <c:v>2.2676999999999975E-3</c:v>
                </c:pt>
                <c:pt idx="162">
                  <c:v>2.3658999999999902E-3</c:v>
                </c:pt>
                <c:pt idx="163">
                  <c:v>2.4504999999999943E-3</c:v>
                </c:pt>
                <c:pt idx="164">
                  <c:v>2.5213000000000041E-3</c:v>
                </c:pt>
                <c:pt idx="165">
                  <c:v>2.5780999999999998E-3</c:v>
                </c:pt>
                <c:pt idx="166">
                  <c:v>2.6207999999999787E-3</c:v>
                </c:pt>
                <c:pt idx="167">
                  <c:v>2.6492999999999933E-3</c:v>
                </c:pt>
                <c:pt idx="168">
                  <c:v>2.6636999999999911E-3</c:v>
                </c:pt>
                <c:pt idx="169">
                  <c:v>2.6641000000000026E-3</c:v>
                </c:pt>
                <c:pt idx="170">
                  <c:v>2.6507000000000058E-3</c:v>
                </c:pt>
                <c:pt idx="171">
                  <c:v>2.623599999999976E-3</c:v>
                </c:pt>
                <c:pt idx="172">
                  <c:v>2.5832999999999828E-3</c:v>
                </c:pt>
                <c:pt idx="173">
                  <c:v>2.5301000000000073E-3</c:v>
                </c:pt>
                <c:pt idx="174">
                  <c:v>2.4642999999999748E-3</c:v>
                </c:pt>
                <c:pt idx="175">
                  <c:v>2.3866000000000026E-3</c:v>
                </c:pt>
                <c:pt idx="176">
                  <c:v>2.2973000000000021E-3</c:v>
                </c:pt>
                <c:pt idx="177">
                  <c:v>2.1972000000000103E-3</c:v>
                </c:pt>
                <c:pt idx="178">
                  <c:v>2.0867999999999998E-3</c:v>
                </c:pt>
                <c:pt idx="179">
                  <c:v>1.9667999999999908E-3</c:v>
                </c:pt>
                <c:pt idx="180">
                  <c:v>1.8378000000000005E-3</c:v>
                </c:pt>
                <c:pt idx="181">
                  <c:v>1.7008399999999951E-3</c:v>
                </c:pt>
                <c:pt idx="182">
                  <c:v>1.5565300000000004E-3</c:v>
                </c:pt>
                <c:pt idx="183">
                  <c:v>1.4057400000000025E-3</c:v>
                </c:pt>
                <c:pt idx="184">
                  <c:v>1.2493299999999929E-3</c:v>
                </c:pt>
                <c:pt idx="185">
                  <c:v>1.0881699999999994E-3</c:v>
                </c:pt>
                <c:pt idx="186">
                  <c:v>9.2315999999999926E-4</c:v>
                </c:pt>
                <c:pt idx="187">
                  <c:v>7.5523000000000257E-4</c:v>
                </c:pt>
                <c:pt idx="188">
                  <c:v>5.852900000000022E-4</c:v>
                </c:pt>
                <c:pt idx="189">
                  <c:v>4.1427999999999951E-4</c:v>
                </c:pt>
                <c:pt idx="190">
                  <c:v>2.4311999999999945E-4</c:v>
                </c:pt>
                <c:pt idx="191">
                  <c:v>7.2739999999999957E-5</c:v>
                </c:pt>
                <c:pt idx="192">
                  <c:v>9.5960999999999443E-5</c:v>
                </c:pt>
                <c:pt idx="193">
                  <c:v>2.6208930000000007E-4</c:v>
                </c:pt>
                <c:pt idx="194">
                  <c:v>4.2477700000000118E-4</c:v>
                </c:pt>
                <c:pt idx="195">
                  <c:v>5.8319000000000079E-4</c:v>
                </c:pt>
                <c:pt idx="196">
                  <c:v>7.3651000000000272E-4</c:v>
                </c:pt>
                <c:pt idx="197">
                  <c:v>8.8399000000000116E-4</c:v>
                </c:pt>
                <c:pt idx="198">
                  <c:v>1.0249000000000022E-3</c:v>
                </c:pt>
                <c:pt idx="199">
                  <c:v>1.1585500000000012E-3</c:v>
                </c:pt>
                <c:pt idx="200">
                  <c:v>1.2843300000000002E-3</c:v>
                </c:pt>
              </c:numCache>
            </c:numRef>
          </c:yVal>
          <c:smooth val="0"/>
        </c:ser>
        <c:dLbls>
          <c:showLegendKey val="0"/>
          <c:showVal val="0"/>
          <c:showCatName val="0"/>
          <c:showSerName val="0"/>
          <c:showPercent val="0"/>
          <c:showBubbleSize val="0"/>
        </c:dLbls>
        <c:axId val="299235936"/>
        <c:axId val="84973760"/>
      </c:scatterChart>
      <c:valAx>
        <c:axId val="299235936"/>
        <c:scaling>
          <c:orientation val="minMax"/>
        </c:scaling>
        <c:delete val="0"/>
        <c:axPos val="b"/>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4973760"/>
        <c:crosses val="autoZero"/>
        <c:crossBetween val="midCat"/>
      </c:valAx>
      <c:valAx>
        <c:axId val="8497376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9923593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2"/>
          <c:order val="0"/>
          <c:tx>
            <c:v>MrF_Err_q</c:v>
          </c:tx>
          <c:spPr>
            <a:ln w="19050" cap="rnd">
              <a:solidFill>
                <a:schemeClr val="accent3"/>
              </a:solidFill>
              <a:round/>
            </a:ln>
            <a:effectLst/>
          </c:spPr>
          <c:marker>
            <c:symbol val="none"/>
          </c:marker>
          <c:xVal>
            <c:numRef>
              <c:f>TimeSeries!$A$6:$A$206</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TimeSeries!$AN$212:$AN$412</c:f>
              <c:numCache>
                <c:formatCode>General</c:formatCode>
                <c:ptCount val="201"/>
                <c:pt idx="0" formatCode="0.00E+00">
                  <c:v>0</c:v>
                </c:pt>
                <c:pt idx="1">
                  <c:v>7.5200000000000267E-4</c:v>
                </c:pt>
                <c:pt idx="2">
                  <c:v>1.188500000000009E-3</c:v>
                </c:pt>
                <c:pt idx="3">
                  <c:v>1.4079000000000175E-3</c:v>
                </c:pt>
                <c:pt idx="4">
                  <c:v>1.4909000000000172E-3</c:v>
                </c:pt>
                <c:pt idx="5">
                  <c:v>1.4946000000000126E-3</c:v>
                </c:pt>
                <c:pt idx="6">
                  <c:v>1.458700000000035E-3</c:v>
                </c:pt>
                <c:pt idx="7">
                  <c:v>1.409099999999941E-3</c:v>
                </c:pt>
                <c:pt idx="8">
                  <c:v>1.3614999999999045E-3</c:v>
                </c:pt>
                <c:pt idx="9">
                  <c:v>1.3240999999999392E-3</c:v>
                </c:pt>
                <c:pt idx="10">
                  <c:v>1.2993999999999506E-3</c:v>
                </c:pt>
                <c:pt idx="11">
                  <c:v>1.2858000000000036E-3</c:v>
                </c:pt>
                <c:pt idx="12">
                  <c:v>1.2794000000000416E-3</c:v>
                </c:pt>
                <c:pt idx="13">
                  <c:v>1.2742000000000031E-3</c:v>
                </c:pt>
                <c:pt idx="14">
                  <c:v>1.2637000000000342E-3</c:v>
                </c:pt>
                <c:pt idx="15">
                  <c:v>1.2415000000000065E-3</c:v>
                </c:pt>
                <c:pt idx="16">
                  <c:v>1.2020999999999837E-3</c:v>
                </c:pt>
                <c:pt idx="17">
                  <c:v>1.1404000000000414E-3</c:v>
                </c:pt>
                <c:pt idx="18">
                  <c:v>1.0537999999999936E-3</c:v>
                </c:pt>
                <c:pt idx="19">
                  <c:v>9.4069999999998877E-4</c:v>
                </c:pt>
                <c:pt idx="20">
                  <c:v>8.0140000000000766E-4</c:v>
                </c:pt>
                <c:pt idx="21">
                  <c:v>6.3790000000001068E-4</c:v>
                </c:pt>
                <c:pt idx="22">
                  <c:v>4.5368999999999965E-4</c:v>
                </c:pt>
                <c:pt idx="23">
                  <c:v>2.5284700000000005E-4</c:v>
                </c:pt>
                <c:pt idx="24">
                  <c:v>4.0299999999993119E-5</c:v>
                </c:pt>
                <c:pt idx="25">
                  <c:v>1.7889999999999573E-4</c:v>
                </c:pt>
                <c:pt idx="26">
                  <c:v>3.9979999999997795E-4</c:v>
                </c:pt>
                <c:pt idx="27">
                  <c:v>6.1809999999998255E-4</c:v>
                </c:pt>
                <c:pt idx="28">
                  <c:v>8.2979999999999166E-4</c:v>
                </c:pt>
                <c:pt idx="29">
                  <c:v>1.0320999999999803E-3</c:v>
                </c:pt>
                <c:pt idx="30">
                  <c:v>1.2228000000000239E-3</c:v>
                </c:pt>
                <c:pt idx="31">
                  <c:v>1.4004000000000238E-3</c:v>
                </c:pt>
                <c:pt idx="32">
                  <c:v>1.5642000000000156E-3</c:v>
                </c:pt>
                <c:pt idx="33">
                  <c:v>1.7141999999999991E-3</c:v>
                </c:pt>
                <c:pt idx="34">
                  <c:v>1.8508999999999887E-3</c:v>
                </c:pt>
                <c:pt idx="35">
                  <c:v>1.9748000000000543E-3</c:v>
                </c:pt>
                <c:pt idx="36">
                  <c:v>2.0867999999999443E-3</c:v>
                </c:pt>
                <c:pt idx="37">
                  <c:v>2.1880000000000788E-3</c:v>
                </c:pt>
                <c:pt idx="38">
                  <c:v>2.2793000000000951E-3</c:v>
                </c:pt>
                <c:pt idx="39">
                  <c:v>2.3613000000000106E-3</c:v>
                </c:pt>
                <c:pt idx="40">
                  <c:v>2.4347999999999592E-3</c:v>
                </c:pt>
                <c:pt idx="41">
                  <c:v>2.5000000000000577E-3</c:v>
                </c:pt>
                <c:pt idx="42">
                  <c:v>2.5568000000000257E-3</c:v>
                </c:pt>
                <c:pt idx="43">
                  <c:v>2.6049999999999685E-3</c:v>
                </c:pt>
                <c:pt idx="44">
                  <c:v>2.6437999999999739E-3</c:v>
                </c:pt>
                <c:pt idx="45">
                  <c:v>2.6722000000000135E-3</c:v>
                </c:pt>
                <c:pt idx="46">
                  <c:v>2.6890999999999998E-3</c:v>
                </c:pt>
                <c:pt idx="47">
                  <c:v>2.6929999999999454E-3</c:v>
                </c:pt>
                <c:pt idx="48">
                  <c:v>2.6821000000000206E-3</c:v>
                </c:pt>
                <c:pt idx="49">
                  <c:v>2.6551000000000213E-3</c:v>
                </c:pt>
                <c:pt idx="50">
                  <c:v>2.610200000000007E-3</c:v>
                </c:pt>
                <c:pt idx="51">
                  <c:v>2.5458999999999898E-3</c:v>
                </c:pt>
                <c:pt idx="52">
                  <c:v>2.4611999999999967E-3</c:v>
                </c:pt>
                <c:pt idx="53">
                  <c:v>2.3550999999999989E-3</c:v>
                </c:pt>
                <c:pt idx="54">
                  <c:v>2.2272000000000403E-3</c:v>
                </c:pt>
                <c:pt idx="55">
                  <c:v>2.0775000000000099E-3</c:v>
                </c:pt>
                <c:pt idx="56">
                  <c:v>1.906600000000036E-3</c:v>
                </c:pt>
                <c:pt idx="57">
                  <c:v>1.7154999999999809E-3</c:v>
                </c:pt>
                <c:pt idx="58">
                  <c:v>1.5058000000000016E-3</c:v>
                </c:pt>
                <c:pt idx="59">
                  <c:v>1.2794000000000139E-3</c:v>
                </c:pt>
                <c:pt idx="60">
                  <c:v>1.0386000000000006E-3</c:v>
                </c:pt>
                <c:pt idx="61">
                  <c:v>7.8622000000000414E-4</c:v>
                </c:pt>
                <c:pt idx="62">
                  <c:v>5.2489000000000008E-4</c:v>
                </c:pt>
                <c:pt idx="63">
                  <c:v>2.5751999999999893E-4</c:v>
                </c:pt>
                <c:pt idx="64">
                  <c:v>1.3069999999996973E-5</c:v>
                </c:pt>
                <c:pt idx="65">
                  <c:v>2.8416000000000552E-4</c:v>
                </c:pt>
                <c:pt idx="66">
                  <c:v>5.5320000000000369E-4</c:v>
                </c:pt>
                <c:pt idx="67">
                  <c:v>8.1799999999998541E-4</c:v>
                </c:pt>
                <c:pt idx="68">
                  <c:v>1.0766000000000109E-3</c:v>
                </c:pt>
                <c:pt idx="69">
                  <c:v>1.3270999999999977E-3</c:v>
                </c:pt>
                <c:pt idx="70">
                  <c:v>1.5684000000000253E-3</c:v>
                </c:pt>
                <c:pt idx="71">
                  <c:v>1.7994000000000065E-3</c:v>
                </c:pt>
                <c:pt idx="72">
                  <c:v>2.018999999999993E-3</c:v>
                </c:pt>
                <c:pt idx="73">
                  <c:v>2.2267999999999732E-3</c:v>
                </c:pt>
                <c:pt idx="74">
                  <c:v>2.4223999999999912E-3</c:v>
                </c:pt>
                <c:pt idx="75">
                  <c:v>2.6054999999999828E-3</c:v>
                </c:pt>
                <c:pt idx="76">
                  <c:v>2.7757999999999949E-3</c:v>
                </c:pt>
                <c:pt idx="77">
                  <c:v>2.9332000000000247E-3</c:v>
                </c:pt>
                <c:pt idx="78">
                  <c:v>3.0776000000000137E-3</c:v>
                </c:pt>
                <c:pt idx="79">
                  <c:v>3.208899999999959E-3</c:v>
                </c:pt>
                <c:pt idx="80">
                  <c:v>3.3267999999999631E-3</c:v>
                </c:pt>
                <c:pt idx="81">
                  <c:v>3.4309999999999619E-3</c:v>
                </c:pt>
                <c:pt idx="82">
                  <c:v>3.5212000000000021E-3</c:v>
                </c:pt>
                <c:pt idx="83">
                  <c:v>3.596900000000014E-3</c:v>
                </c:pt>
                <c:pt idx="84">
                  <c:v>3.6575999999999831E-3</c:v>
                </c:pt>
                <c:pt idx="85">
                  <c:v>3.7026000000000003E-3</c:v>
                </c:pt>
                <c:pt idx="86">
                  <c:v>3.7310999999999872E-3</c:v>
                </c:pt>
                <c:pt idx="87">
                  <c:v>3.7425000000000375E-3</c:v>
                </c:pt>
                <c:pt idx="88">
                  <c:v>3.7359000000000142E-3</c:v>
                </c:pt>
                <c:pt idx="89">
                  <c:v>3.7106999999999557E-3</c:v>
                </c:pt>
                <c:pt idx="90">
                  <c:v>3.6661000000000055E-3</c:v>
                </c:pt>
                <c:pt idx="91">
                  <c:v>3.6013000000000295E-3</c:v>
                </c:pt>
                <c:pt idx="92">
                  <c:v>3.516100000000022E-3</c:v>
                </c:pt>
                <c:pt idx="93">
                  <c:v>3.4098999999999657E-3</c:v>
                </c:pt>
                <c:pt idx="94">
                  <c:v>3.2825999999999689E-3</c:v>
                </c:pt>
                <c:pt idx="95">
                  <c:v>3.1342999999999788E-3</c:v>
                </c:pt>
                <c:pt idx="96">
                  <c:v>2.9650999999999983E-3</c:v>
                </c:pt>
                <c:pt idx="97">
                  <c:v>2.7757999999999949E-3</c:v>
                </c:pt>
                <c:pt idx="98">
                  <c:v>2.5672000000000195E-3</c:v>
                </c:pt>
                <c:pt idx="99">
                  <c:v>2.3401000000000116E-3</c:v>
                </c:pt>
                <c:pt idx="100">
                  <c:v>2.0959999999999868E-3</c:v>
                </c:pt>
                <c:pt idx="101">
                  <c:v>1.8364999999999909E-3</c:v>
                </c:pt>
                <c:pt idx="102">
                  <c:v>1.5632000000000007E-3</c:v>
                </c:pt>
                <c:pt idx="103">
                  <c:v>1.2781600000000004E-3</c:v>
                </c:pt>
                <c:pt idx="104">
                  <c:v>9.8344000000000209E-4</c:v>
                </c:pt>
                <c:pt idx="105">
                  <c:v>6.8118999999999819E-4</c:v>
                </c:pt>
                <c:pt idx="106">
                  <c:v>3.7365999999999788E-4</c:v>
                </c:pt>
                <c:pt idx="107">
                  <c:v>6.3113000000000058E-5</c:v>
                </c:pt>
                <c:pt idx="108">
                  <c:v>2.4820999999999871E-4</c:v>
                </c:pt>
                <c:pt idx="109">
                  <c:v>5.581300000000039E-4</c:v>
                </c:pt>
                <c:pt idx="110">
                  <c:v>8.6451999999999363E-4</c:v>
                </c:pt>
                <c:pt idx="111">
                  <c:v>1.1653699999999989E-3</c:v>
                </c:pt>
                <c:pt idx="112">
                  <c:v>1.4587999999999962E-3</c:v>
                </c:pt>
                <c:pt idx="113">
                  <c:v>1.7430999999999974E-3</c:v>
                </c:pt>
                <c:pt idx="114">
                  <c:v>2.0165999999999795E-3</c:v>
                </c:pt>
                <c:pt idx="115">
                  <c:v>2.2778999999999994E-3</c:v>
                </c:pt>
                <c:pt idx="116">
                  <c:v>2.5254999999999861E-3</c:v>
                </c:pt>
                <c:pt idx="117">
                  <c:v>2.7585999999999999E-3</c:v>
                </c:pt>
                <c:pt idx="118">
                  <c:v>2.9759000000000035E-3</c:v>
                </c:pt>
                <c:pt idx="119">
                  <c:v>3.1764999999999988E-3</c:v>
                </c:pt>
                <c:pt idx="120">
                  <c:v>3.3594999999999875E-3</c:v>
                </c:pt>
                <c:pt idx="121">
                  <c:v>3.5243999999999831E-3</c:v>
                </c:pt>
                <c:pt idx="122">
                  <c:v>3.6704999999999932E-3</c:v>
                </c:pt>
                <c:pt idx="123">
                  <c:v>3.7970999999999977E-3</c:v>
                </c:pt>
                <c:pt idx="124">
                  <c:v>3.9040000000000186E-3</c:v>
                </c:pt>
                <c:pt idx="125">
                  <c:v>3.9907000000000137E-3</c:v>
                </c:pt>
                <c:pt idx="126">
                  <c:v>4.0568000000000271E-3</c:v>
                </c:pt>
                <c:pt idx="127">
                  <c:v>4.1020999999999974E-3</c:v>
                </c:pt>
                <c:pt idx="128">
                  <c:v>4.1262999999999717E-3</c:v>
                </c:pt>
                <c:pt idx="129">
                  <c:v>4.1295000000000082E-3</c:v>
                </c:pt>
                <c:pt idx="130">
                  <c:v>4.1113999999999873E-3</c:v>
                </c:pt>
                <c:pt idx="131">
                  <c:v>4.072199999999998E-3</c:v>
                </c:pt>
                <c:pt idx="132">
                  <c:v>4.0119999999999878E-3</c:v>
                </c:pt>
                <c:pt idx="133">
                  <c:v>3.9310000000000178E-3</c:v>
                </c:pt>
                <c:pt idx="134">
                  <c:v>3.8294999999999857E-3</c:v>
                </c:pt>
                <c:pt idx="135">
                  <c:v>3.7081999999999948E-3</c:v>
                </c:pt>
                <c:pt idx="136">
                  <c:v>3.5672999999999955E-3</c:v>
                </c:pt>
                <c:pt idx="137">
                  <c:v>3.4078000000000164E-3</c:v>
                </c:pt>
                <c:pt idx="138">
                  <c:v>3.2304999999999973E-3</c:v>
                </c:pt>
                <c:pt idx="139">
                  <c:v>3.0361999999999889E-3</c:v>
                </c:pt>
                <c:pt idx="140">
                  <c:v>2.8263000000000038E-3</c:v>
                </c:pt>
                <c:pt idx="141">
                  <c:v>2.6017000000000123E-3</c:v>
                </c:pt>
                <c:pt idx="142">
                  <c:v>2.364000000000005E-3</c:v>
                </c:pt>
                <c:pt idx="143">
                  <c:v>2.1145300000000034E-3</c:v>
                </c:pt>
                <c:pt idx="144">
                  <c:v>1.8548300000000018E-3</c:v>
                </c:pt>
                <c:pt idx="145">
                  <c:v>1.586519999999994E-3</c:v>
                </c:pt>
                <c:pt idx="146">
                  <c:v>1.311279999999998E-3</c:v>
                </c:pt>
                <c:pt idx="147">
                  <c:v>1.0308100000000001E-3</c:v>
                </c:pt>
                <c:pt idx="148">
                  <c:v>7.4689000000000005E-4</c:v>
                </c:pt>
                <c:pt idx="149">
                  <c:v>4.6124399999999998E-4</c:v>
                </c:pt>
                <c:pt idx="150">
                  <c:v>1.7562000000000133E-4</c:v>
                </c:pt>
                <c:pt idx="151">
                  <c:v>1.0825000000000071E-4</c:v>
                </c:pt>
                <c:pt idx="152">
                  <c:v>3.8871999999999518E-4</c:v>
                </c:pt>
                <c:pt idx="153">
                  <c:v>6.6415000000000224E-4</c:v>
                </c:pt>
                <c:pt idx="154">
                  <c:v>9.3299999999998939E-4</c:v>
                </c:pt>
                <c:pt idx="155">
                  <c:v>1.1937900000000001E-3</c:v>
                </c:pt>
                <c:pt idx="156">
                  <c:v>1.4451399999999975E-3</c:v>
                </c:pt>
                <c:pt idx="157">
                  <c:v>1.6857799999999978E-3</c:v>
                </c:pt>
                <c:pt idx="158">
                  <c:v>1.9143999999999967E-3</c:v>
                </c:pt>
                <c:pt idx="159">
                  <c:v>2.129999999999993E-3</c:v>
                </c:pt>
                <c:pt idx="160">
                  <c:v>2.3316000000000031E-3</c:v>
                </c:pt>
                <c:pt idx="161">
                  <c:v>2.5183000000000011E-3</c:v>
                </c:pt>
                <c:pt idx="162">
                  <c:v>2.6893000000000056E-3</c:v>
                </c:pt>
                <c:pt idx="163">
                  <c:v>2.8438000000000074E-3</c:v>
                </c:pt>
                <c:pt idx="164">
                  <c:v>2.9812999999999923E-3</c:v>
                </c:pt>
                <c:pt idx="165">
                  <c:v>3.1013000000000013E-3</c:v>
                </c:pt>
                <c:pt idx="166">
                  <c:v>3.2033999999999951E-3</c:v>
                </c:pt>
                <c:pt idx="167">
                  <c:v>3.287299999999993E-3</c:v>
                </c:pt>
                <c:pt idx="168">
                  <c:v>3.3528000000000169E-3</c:v>
                </c:pt>
                <c:pt idx="169">
                  <c:v>3.3996000000000026E-3</c:v>
                </c:pt>
                <c:pt idx="170">
                  <c:v>3.4279999999999866E-3</c:v>
                </c:pt>
                <c:pt idx="171">
                  <c:v>3.4377999999999909E-3</c:v>
                </c:pt>
                <c:pt idx="172">
                  <c:v>3.4291999999999934E-3</c:v>
                </c:pt>
                <c:pt idx="173">
                  <c:v>3.4023999999999999E-3</c:v>
                </c:pt>
                <c:pt idx="174">
                  <c:v>3.3577999999999941E-3</c:v>
                </c:pt>
                <c:pt idx="175">
                  <c:v>3.2958000000000154E-3</c:v>
                </c:pt>
                <c:pt idx="176">
                  <c:v>3.2168000000000196E-3</c:v>
                </c:pt>
                <c:pt idx="177">
                  <c:v>3.1214999999999993E-3</c:v>
                </c:pt>
                <c:pt idx="178">
                  <c:v>3.0106000000000022E-3</c:v>
                </c:pt>
                <c:pt idx="179">
                  <c:v>2.8847000000000039E-3</c:v>
                </c:pt>
                <c:pt idx="180">
                  <c:v>2.7448000000000056E-3</c:v>
                </c:pt>
                <c:pt idx="181">
                  <c:v>2.5916400000000062E-3</c:v>
                </c:pt>
                <c:pt idx="182">
                  <c:v>2.4262599999999995E-3</c:v>
                </c:pt>
                <c:pt idx="183">
                  <c:v>2.2497600000000034E-3</c:v>
                </c:pt>
                <c:pt idx="184">
                  <c:v>2.0632200000000045E-3</c:v>
                </c:pt>
                <c:pt idx="185">
                  <c:v>1.8677800000000133E-3</c:v>
                </c:pt>
                <c:pt idx="186">
                  <c:v>1.6646499999999967E-3</c:v>
                </c:pt>
                <c:pt idx="187">
                  <c:v>1.4550699999999958E-3</c:v>
                </c:pt>
                <c:pt idx="188">
                  <c:v>1.2402999999999997E-3</c:v>
                </c:pt>
                <c:pt idx="189">
                  <c:v>1.0216299999999991E-3</c:v>
                </c:pt>
                <c:pt idx="190">
                  <c:v>8.0035999999999996E-4</c:v>
                </c:pt>
                <c:pt idx="191">
                  <c:v>5.7775000000000014E-4</c:v>
                </c:pt>
                <c:pt idx="192">
                  <c:v>3.5510700000000012E-4</c:v>
                </c:pt>
                <c:pt idx="193">
                  <c:v>1.3368500000000057E-4</c:v>
                </c:pt>
                <c:pt idx="194">
                  <c:v>8.5280000000000078E-5</c:v>
                </c:pt>
                <c:pt idx="195">
                  <c:v>3.0060000000000156E-4</c:v>
                </c:pt>
                <c:pt idx="196">
                  <c:v>5.1110000000000044E-4</c:v>
                </c:pt>
                <c:pt idx="197">
                  <c:v>7.1568000000000326E-4</c:v>
                </c:pt>
                <c:pt idx="198">
                  <c:v>9.1330000000000577E-4</c:v>
                </c:pt>
                <c:pt idx="199">
                  <c:v>1.1029699999999948E-3</c:v>
                </c:pt>
                <c:pt idx="200">
                  <c:v>1.2837500000000002E-3</c:v>
                </c:pt>
              </c:numCache>
            </c:numRef>
          </c:yVal>
          <c:smooth val="0"/>
        </c:ser>
        <c:ser>
          <c:idx val="0"/>
          <c:order val="1"/>
          <c:tx>
            <c:v>Euler_Err_q</c:v>
          </c:tx>
          <c:spPr>
            <a:ln w="19050" cap="rnd">
              <a:solidFill>
                <a:schemeClr val="accent1"/>
              </a:solidFill>
              <a:round/>
            </a:ln>
            <a:effectLst/>
          </c:spPr>
          <c:marker>
            <c:symbol val="none"/>
          </c:marker>
          <c:xVal>
            <c:numRef>
              <c:f>Euler!$A$212:$A$412</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Euler!$L$212:$L$412</c:f>
              <c:numCache>
                <c:formatCode>General</c:formatCode>
                <c:ptCount val="201"/>
                <c:pt idx="0" formatCode="0.00E+00">
                  <c:v>0</c:v>
                </c:pt>
                <c:pt idx="1">
                  <c:v>1.507300000000017E-3</c:v>
                </c:pt>
                <c:pt idx="2">
                  <c:v>2.4039000000000144E-3</c:v>
                </c:pt>
                <c:pt idx="3">
                  <c:v>2.8450999999999893E-3</c:v>
                </c:pt>
                <c:pt idx="4">
                  <c:v>2.9842999999999953E-3</c:v>
                </c:pt>
                <c:pt idx="5">
                  <c:v>2.9325000000000045E-3</c:v>
                </c:pt>
                <c:pt idx="6">
                  <c:v>2.7681999999999984E-3</c:v>
                </c:pt>
                <c:pt idx="7">
                  <c:v>2.5455999999999257E-3</c:v>
                </c:pt>
                <c:pt idx="8">
                  <c:v>2.2999999999999687E-3</c:v>
                </c:pt>
                <c:pt idx="9">
                  <c:v>2.053399999999983E-3</c:v>
                </c:pt>
                <c:pt idx="10">
                  <c:v>1.8173000000000217E-3</c:v>
                </c:pt>
                <c:pt idx="11">
                  <c:v>1.5958000000000361E-3</c:v>
                </c:pt>
                <c:pt idx="12">
                  <c:v>1.3882000000000616E-3</c:v>
                </c:pt>
                <c:pt idx="13">
                  <c:v>1.1905999999999306E-3</c:v>
                </c:pt>
                <c:pt idx="14">
                  <c:v>9.9720000000003139E-4</c:v>
                </c:pt>
                <c:pt idx="15">
                  <c:v>8.0180000000001916E-4</c:v>
                </c:pt>
                <c:pt idx="16">
                  <c:v>5.988999999999578E-4</c:v>
                </c:pt>
                <c:pt idx="17">
                  <c:v>3.8370000000004234E-4</c:v>
                </c:pt>
                <c:pt idx="18">
                  <c:v>1.534999999999731E-4</c:v>
                </c:pt>
                <c:pt idx="19">
                  <c:v>9.2499999999995364E-5</c:v>
                </c:pt>
                <c:pt idx="20">
                  <c:v>3.5330000000000084E-4</c:v>
                </c:pt>
                <c:pt idx="21">
                  <c:v>6.2609999999999055E-4</c:v>
                </c:pt>
                <c:pt idx="22">
                  <c:v>9.0634000000000547E-4</c:v>
                </c:pt>
                <c:pt idx="23">
                  <c:v>1.1886900000000001E-3</c:v>
                </c:pt>
                <c:pt idx="24">
                  <c:v>1.4672100000000105E-3</c:v>
                </c:pt>
                <c:pt idx="25">
                  <c:v>1.7360000000000014E-3</c:v>
                </c:pt>
                <c:pt idx="26">
                  <c:v>1.9893999999999745E-3</c:v>
                </c:pt>
                <c:pt idx="27">
                  <c:v>2.2228999999999999E-3</c:v>
                </c:pt>
                <c:pt idx="28">
                  <c:v>2.4324000000000012E-3</c:v>
                </c:pt>
                <c:pt idx="29">
                  <c:v>2.61539999999999E-3</c:v>
                </c:pt>
                <c:pt idx="30">
                  <c:v>2.7704000000000062E-3</c:v>
                </c:pt>
                <c:pt idx="31">
                  <c:v>2.8967000000000298E-3</c:v>
                </c:pt>
                <c:pt idx="32">
                  <c:v>2.9948000000000197E-3</c:v>
                </c:pt>
                <c:pt idx="33">
                  <c:v>3.0659000000000658E-3</c:v>
                </c:pt>
                <c:pt idx="34">
                  <c:v>3.1117000000000505E-3</c:v>
                </c:pt>
                <c:pt idx="35">
                  <c:v>3.1341000000000285E-3</c:v>
                </c:pt>
                <c:pt idx="36">
                  <c:v>3.1356999999999635E-3</c:v>
                </c:pt>
                <c:pt idx="37">
                  <c:v>3.1187000000000298E-3</c:v>
                </c:pt>
                <c:pt idx="38">
                  <c:v>3.0853000000000685E-3</c:v>
                </c:pt>
                <c:pt idx="39">
                  <c:v>3.0373999999999679E-3</c:v>
                </c:pt>
                <c:pt idx="40">
                  <c:v>2.9769000000000601E-3</c:v>
                </c:pt>
                <c:pt idx="41">
                  <c:v>2.9050000000000464E-3</c:v>
                </c:pt>
                <c:pt idx="42">
                  <c:v>2.8225000000000611E-3</c:v>
                </c:pt>
                <c:pt idx="43">
                  <c:v>2.7300999999999576E-3</c:v>
                </c:pt>
                <c:pt idx="44">
                  <c:v>2.6279000000000163E-3</c:v>
                </c:pt>
                <c:pt idx="45">
                  <c:v>2.5156000000000622E-3</c:v>
                </c:pt>
                <c:pt idx="46">
                  <c:v>2.3927000000000254E-3</c:v>
                </c:pt>
                <c:pt idx="47">
                  <c:v>2.2588000000000052E-3</c:v>
                </c:pt>
                <c:pt idx="48">
                  <c:v>2.1126999999999674E-3</c:v>
                </c:pt>
                <c:pt idx="49">
                  <c:v>1.9538000000000055E-3</c:v>
                </c:pt>
                <c:pt idx="50">
                  <c:v>1.7812000000000383E-3</c:v>
                </c:pt>
                <c:pt idx="51">
                  <c:v>1.5944999999999987E-3</c:v>
                </c:pt>
                <c:pt idx="52">
                  <c:v>1.3933999999999891E-3</c:v>
                </c:pt>
                <c:pt idx="53">
                  <c:v>1.1779000000000095E-3</c:v>
                </c:pt>
                <c:pt idx="54">
                  <c:v>9.4860000000002165E-4</c:v>
                </c:pt>
                <c:pt idx="55">
                  <c:v>7.0650000000005431E-4</c:v>
                </c:pt>
                <c:pt idx="56">
                  <c:v>4.5300000000003671E-4</c:v>
                </c:pt>
                <c:pt idx="57">
                  <c:v>1.9000000000002348E-4</c:v>
                </c:pt>
                <c:pt idx="58">
                  <c:v>8.0300000000005367E-5</c:v>
                </c:pt>
                <c:pt idx="59">
                  <c:v>3.5499999999999421E-4</c:v>
                </c:pt>
                <c:pt idx="60">
                  <c:v>6.3159999999999605E-4</c:v>
                </c:pt>
                <c:pt idx="61">
                  <c:v>9.0691999999999162E-4</c:v>
                </c:pt>
                <c:pt idx="62">
                  <c:v>1.1780899999999997E-3</c:v>
                </c:pt>
                <c:pt idx="63">
                  <c:v>1.4422600000000008E-3</c:v>
                </c:pt>
                <c:pt idx="64">
                  <c:v>1.6967899999999966E-3</c:v>
                </c:pt>
                <c:pt idx="65">
                  <c:v>1.9393199999999944E-3</c:v>
                </c:pt>
                <c:pt idx="66">
                  <c:v>2.1679000000000004E-3</c:v>
                </c:pt>
                <c:pt idx="67">
                  <c:v>2.3807999999999885E-3</c:v>
                </c:pt>
                <c:pt idx="68">
                  <c:v>2.5768999999999931E-3</c:v>
                </c:pt>
                <c:pt idx="69">
                  <c:v>2.7553999999999912E-3</c:v>
                </c:pt>
                <c:pt idx="70">
                  <c:v>2.9158000000000239E-3</c:v>
                </c:pt>
                <c:pt idx="71">
                  <c:v>3.0580000000000052E-3</c:v>
                </c:pt>
                <c:pt idx="72">
                  <c:v>3.1820999999999655E-3</c:v>
                </c:pt>
                <c:pt idx="73">
                  <c:v>3.2884000000000246E-3</c:v>
                </c:pt>
                <c:pt idx="74">
                  <c:v>3.3776999999999835E-3</c:v>
                </c:pt>
                <c:pt idx="75">
                  <c:v>3.4506000000000259E-3</c:v>
                </c:pt>
                <c:pt idx="76">
                  <c:v>3.5075999999999996E-3</c:v>
                </c:pt>
                <c:pt idx="77">
                  <c:v>3.5495000000000387E-3</c:v>
                </c:pt>
                <c:pt idx="78">
                  <c:v>3.5770999999999997E-3</c:v>
                </c:pt>
                <c:pt idx="79">
                  <c:v>3.5907999999999496E-3</c:v>
                </c:pt>
                <c:pt idx="80">
                  <c:v>3.5910999999999582E-3</c:v>
                </c:pt>
                <c:pt idx="81">
                  <c:v>3.5782999999999787E-3</c:v>
                </c:pt>
                <c:pt idx="82">
                  <c:v>3.5527000000000197E-3</c:v>
                </c:pt>
                <c:pt idx="83">
                  <c:v>3.5143999999999731E-3</c:v>
                </c:pt>
                <c:pt idx="84">
                  <c:v>3.4631999999999996E-3</c:v>
                </c:pt>
                <c:pt idx="85">
                  <c:v>3.398900000000038E-3</c:v>
                </c:pt>
                <c:pt idx="86">
                  <c:v>3.3212999999999715E-3</c:v>
                </c:pt>
                <c:pt idx="87">
                  <c:v>3.2302000000000164E-3</c:v>
                </c:pt>
                <c:pt idx="88">
                  <c:v>3.124899999999986E-3</c:v>
                </c:pt>
                <c:pt idx="89">
                  <c:v>3.0053999999999914E-3</c:v>
                </c:pt>
                <c:pt idx="90">
                  <c:v>2.8712000000000182E-3</c:v>
                </c:pt>
                <c:pt idx="91">
                  <c:v>2.7220000000000022E-3</c:v>
                </c:pt>
                <c:pt idx="92">
                  <c:v>2.5580000000000047E-3</c:v>
                </c:pt>
                <c:pt idx="93">
                  <c:v>2.3787999999999587E-3</c:v>
                </c:pt>
                <c:pt idx="94">
                  <c:v>2.1847999999999868E-3</c:v>
                </c:pt>
                <c:pt idx="95">
                  <c:v>1.976599999999995E-3</c:v>
                </c:pt>
                <c:pt idx="96">
                  <c:v>1.7545000000000477E-3</c:v>
                </c:pt>
                <c:pt idx="97">
                  <c:v>1.519500000000007E-3</c:v>
                </c:pt>
                <c:pt idx="98">
                  <c:v>1.2729000000000212E-3</c:v>
                </c:pt>
                <c:pt idx="99">
                  <c:v>1.0157000000000083E-3</c:v>
                </c:pt>
                <c:pt idx="100">
                  <c:v>7.4959999999998916E-4</c:v>
                </c:pt>
                <c:pt idx="101">
                  <c:v>4.7609999999997932E-4</c:v>
                </c:pt>
                <c:pt idx="102">
                  <c:v>1.971000000000056E-4</c:v>
                </c:pt>
                <c:pt idx="103">
                  <c:v>8.5240000000000316E-5</c:v>
                </c:pt>
                <c:pt idx="104">
                  <c:v>3.6912000000000056E-4</c:v>
                </c:pt>
                <c:pt idx="105">
                  <c:v>6.5242000000000078E-4</c:v>
                </c:pt>
                <c:pt idx="106">
                  <c:v>9.3312000000000256E-4</c:v>
                </c:pt>
                <c:pt idx="107">
                  <c:v>1.2091719999999997E-3</c:v>
                </c:pt>
                <c:pt idx="108">
                  <c:v>1.4786599999999997E-3</c:v>
                </c:pt>
                <c:pt idx="109">
                  <c:v>1.739789999999998E-3</c:v>
                </c:pt>
                <c:pt idx="110">
                  <c:v>1.9908199999999904E-3</c:v>
                </c:pt>
                <c:pt idx="111">
                  <c:v>2.2301900000000069E-3</c:v>
                </c:pt>
                <c:pt idx="112">
                  <c:v>2.4566000000000032E-3</c:v>
                </c:pt>
                <c:pt idx="113">
                  <c:v>2.668799999999999E-3</c:v>
                </c:pt>
                <c:pt idx="114">
                  <c:v>2.8655999999999959E-3</c:v>
                </c:pt>
                <c:pt idx="115">
                  <c:v>3.0463999999999769E-3</c:v>
                </c:pt>
                <c:pt idx="116">
                  <c:v>3.2099999999999906E-3</c:v>
                </c:pt>
                <c:pt idx="117">
                  <c:v>3.3563000000000065E-3</c:v>
                </c:pt>
                <c:pt idx="118">
                  <c:v>3.4845000000000015E-3</c:v>
                </c:pt>
                <c:pt idx="119">
                  <c:v>3.5943999999999976E-3</c:v>
                </c:pt>
                <c:pt idx="120">
                  <c:v>3.6854999999999805E-3</c:v>
                </c:pt>
                <c:pt idx="121">
                  <c:v>3.7579999999999836E-3</c:v>
                </c:pt>
                <c:pt idx="122">
                  <c:v>3.8115999999999983E-3</c:v>
                </c:pt>
                <c:pt idx="123">
                  <c:v>3.8461999999999663E-3</c:v>
                </c:pt>
                <c:pt idx="124">
                  <c:v>3.8620999999999794E-3</c:v>
                </c:pt>
                <c:pt idx="125">
                  <c:v>3.8592000000000071E-3</c:v>
                </c:pt>
                <c:pt idx="126">
                  <c:v>3.8375999999999966E-3</c:v>
                </c:pt>
                <c:pt idx="127">
                  <c:v>3.7975999999999566E-3</c:v>
                </c:pt>
                <c:pt idx="128">
                  <c:v>3.739300000000001E-3</c:v>
                </c:pt>
                <c:pt idx="129">
                  <c:v>3.6631999999999776E-3</c:v>
                </c:pt>
                <c:pt idx="130">
                  <c:v>3.5694000000000004E-3</c:v>
                </c:pt>
                <c:pt idx="131">
                  <c:v>3.4585000000000032E-3</c:v>
                </c:pt>
                <c:pt idx="132">
                  <c:v>3.3308999999999978E-3</c:v>
                </c:pt>
                <c:pt idx="133">
                  <c:v>3.1870999999999983E-3</c:v>
                </c:pt>
                <c:pt idx="134">
                  <c:v>3.0279E-3</c:v>
                </c:pt>
                <c:pt idx="135">
                  <c:v>2.8539999999999954E-3</c:v>
                </c:pt>
                <c:pt idx="136">
                  <c:v>2.6661000000000046E-3</c:v>
                </c:pt>
                <c:pt idx="137">
                  <c:v>2.4653000000000036E-3</c:v>
                </c:pt>
                <c:pt idx="138">
                  <c:v>2.2524999999999906E-3</c:v>
                </c:pt>
                <c:pt idx="139">
                  <c:v>2.0289000000000001E-3</c:v>
                </c:pt>
                <c:pt idx="140">
                  <c:v>1.7958000000000141E-3</c:v>
                </c:pt>
                <c:pt idx="141">
                  <c:v>1.5543000000000085E-3</c:v>
                </c:pt>
                <c:pt idx="142">
                  <c:v>1.3058999999999987E-3</c:v>
                </c:pt>
                <c:pt idx="143">
                  <c:v>1.0522000000000031E-3</c:v>
                </c:pt>
                <c:pt idx="144">
                  <c:v>7.9448000000000019E-4</c:v>
                </c:pt>
                <c:pt idx="145">
                  <c:v>5.3433999999999426E-4</c:v>
                </c:pt>
                <c:pt idx="146">
                  <c:v>2.7332999999999524E-4</c:v>
                </c:pt>
                <c:pt idx="147">
                  <c:v>1.3010000000000799E-5</c:v>
                </c:pt>
                <c:pt idx="148">
                  <c:v>2.450600000000018E-4</c:v>
                </c:pt>
                <c:pt idx="149">
                  <c:v>4.9937399999999991E-4</c:v>
                </c:pt>
                <c:pt idx="150">
                  <c:v>7.4846999999999934E-4</c:v>
                </c:pt>
                <c:pt idx="151">
                  <c:v>9.909100000000011E-4</c:v>
                </c:pt>
                <c:pt idx="152">
                  <c:v>1.2253899999999998E-3</c:v>
                </c:pt>
                <c:pt idx="153">
                  <c:v>1.4506000000000033E-3</c:v>
                </c:pt>
                <c:pt idx="154">
                  <c:v>1.6653799999999941E-3</c:v>
                </c:pt>
                <c:pt idx="155">
                  <c:v>1.8686599999999942E-3</c:v>
                </c:pt>
                <c:pt idx="156">
                  <c:v>2.0594399999999957E-3</c:v>
                </c:pt>
                <c:pt idx="157">
                  <c:v>2.2368799999999966E-3</c:v>
                </c:pt>
                <c:pt idx="158">
                  <c:v>2.4001000000000022E-3</c:v>
                </c:pt>
                <c:pt idx="159">
                  <c:v>2.5484999999999952E-3</c:v>
                </c:pt>
                <c:pt idx="160">
                  <c:v>2.6815999999999923E-3</c:v>
                </c:pt>
                <c:pt idx="161">
                  <c:v>2.7987999999999902E-3</c:v>
                </c:pt>
                <c:pt idx="162">
                  <c:v>2.8997000000000051E-3</c:v>
                </c:pt>
                <c:pt idx="163">
                  <c:v>2.9841000000000173E-3</c:v>
                </c:pt>
                <c:pt idx="164">
                  <c:v>3.0517999999999934E-3</c:v>
                </c:pt>
                <c:pt idx="165">
                  <c:v>3.102699999999986E-3</c:v>
                </c:pt>
                <c:pt idx="166">
                  <c:v>3.1367999999999951E-3</c:v>
                </c:pt>
                <c:pt idx="167">
                  <c:v>3.154099999999993E-3</c:v>
                </c:pt>
                <c:pt idx="168">
                  <c:v>3.1547000000000103E-3</c:v>
                </c:pt>
                <c:pt idx="169">
                  <c:v>3.1389E-3</c:v>
                </c:pt>
                <c:pt idx="170">
                  <c:v>3.1069999999999987E-3</c:v>
                </c:pt>
                <c:pt idx="171">
                  <c:v>3.0593999999999899E-3</c:v>
                </c:pt>
                <c:pt idx="172">
                  <c:v>2.9963000000000073E-3</c:v>
                </c:pt>
                <c:pt idx="173">
                  <c:v>2.9182999999999848E-3</c:v>
                </c:pt>
                <c:pt idx="174">
                  <c:v>2.8260999999999981E-3</c:v>
                </c:pt>
                <c:pt idx="175">
                  <c:v>2.7201000000000031E-3</c:v>
                </c:pt>
                <c:pt idx="176">
                  <c:v>2.6010999999999951E-3</c:v>
                </c:pt>
                <c:pt idx="177">
                  <c:v>2.47E-3</c:v>
                </c:pt>
                <c:pt idx="178">
                  <c:v>2.3273999999999934E-3</c:v>
                </c:pt>
                <c:pt idx="179">
                  <c:v>2.1742000000000011E-3</c:v>
                </c:pt>
                <c:pt idx="180">
                  <c:v>2.0114999999999994E-3</c:v>
                </c:pt>
                <c:pt idx="181">
                  <c:v>1.8400400000000011E-3</c:v>
                </c:pt>
                <c:pt idx="182">
                  <c:v>1.660960000000003E-3</c:v>
                </c:pt>
                <c:pt idx="183">
                  <c:v>1.4753100000000074E-3</c:v>
                </c:pt>
                <c:pt idx="184">
                  <c:v>1.2841900000000045E-3</c:v>
                </c:pt>
                <c:pt idx="185">
                  <c:v>1.0886900000000033E-3</c:v>
                </c:pt>
                <c:pt idx="186">
                  <c:v>8.8996000000000214E-4</c:v>
                </c:pt>
                <c:pt idx="187">
                  <c:v>6.8913999999999781E-4</c:v>
                </c:pt>
                <c:pt idx="188">
                  <c:v>4.8735999999999918E-4</c:v>
                </c:pt>
                <c:pt idx="189">
                  <c:v>2.8577999999999937E-4</c:v>
                </c:pt>
                <c:pt idx="190">
                  <c:v>8.5530000000000328E-5</c:v>
                </c:pt>
                <c:pt idx="191">
                  <c:v>1.1230999999999915E-4</c:v>
                </c:pt>
                <c:pt idx="192">
                  <c:v>3.0665399999999995E-4</c:v>
                </c:pt>
                <c:pt idx="193">
                  <c:v>4.9646499999999975E-4</c:v>
                </c:pt>
                <c:pt idx="194">
                  <c:v>6.8074999999999906E-4</c:v>
                </c:pt>
                <c:pt idx="195">
                  <c:v>8.5858000000000115E-4</c:v>
                </c:pt>
                <c:pt idx="196">
                  <c:v>1.0290399999999984E-3</c:v>
                </c:pt>
                <c:pt idx="197">
                  <c:v>1.1913200000000027E-3</c:v>
                </c:pt>
                <c:pt idx="198">
                  <c:v>1.3446600000000045E-3</c:v>
                </c:pt>
                <c:pt idx="199">
                  <c:v>1.4883499999999994E-3</c:v>
                </c:pt>
                <c:pt idx="200">
                  <c:v>1.6217700000000015E-3</c:v>
                </c:pt>
              </c:numCache>
            </c:numRef>
          </c:yVal>
          <c:smooth val="0"/>
        </c:ser>
        <c:dLbls>
          <c:showLegendKey val="0"/>
          <c:showVal val="0"/>
          <c:showCatName val="0"/>
          <c:showSerName val="0"/>
          <c:showPercent val="0"/>
          <c:showBubbleSize val="0"/>
        </c:dLbls>
        <c:axId val="84968320"/>
        <c:axId val="84971584"/>
      </c:scatterChart>
      <c:valAx>
        <c:axId val="84968320"/>
        <c:scaling>
          <c:orientation val="minMax"/>
        </c:scaling>
        <c:delete val="0"/>
        <c:axPos val="b"/>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4971584"/>
        <c:crosses val="autoZero"/>
        <c:crossBetween val="midCat"/>
      </c:valAx>
      <c:valAx>
        <c:axId val="84971584"/>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49683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2"/>
          <c:order val="0"/>
          <c:tx>
            <c:v>MrF_Err_r</c:v>
          </c:tx>
          <c:spPr>
            <a:ln w="19050" cap="rnd">
              <a:solidFill>
                <a:schemeClr val="accent3"/>
              </a:solidFill>
              <a:round/>
            </a:ln>
            <a:effectLst/>
          </c:spPr>
          <c:marker>
            <c:symbol val="none"/>
          </c:marker>
          <c:xVal>
            <c:numRef>
              <c:f>TimeSeries!$A$6:$A$206</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TimeSeries!$AO$212:$AO$412</c:f>
              <c:numCache>
                <c:formatCode>General</c:formatCode>
                <c:ptCount val="201"/>
                <c:pt idx="0" formatCode="0.00E+00">
                  <c:v>0</c:v>
                </c:pt>
                <c:pt idx="1">
                  <c:v>5.7049999999999733E-8</c:v>
                </c:pt>
                <c:pt idx="2">
                  <c:v>1.0205000000000218E-6</c:v>
                </c:pt>
                <c:pt idx="3">
                  <c:v>2.9666000000000132E-6</c:v>
                </c:pt>
                <c:pt idx="4">
                  <c:v>4.3552999999999886E-6</c:v>
                </c:pt>
                <c:pt idx="5">
                  <c:v>3.6856200000000055E-6</c:v>
                </c:pt>
                <c:pt idx="6">
                  <c:v>2.3229999999996049E-7</c:v>
                </c:pt>
                <c:pt idx="7">
                  <c:v>8.2179999999999406E-6</c:v>
                </c:pt>
                <c:pt idx="8">
                  <c:v>2.0790000000000131E-5</c:v>
                </c:pt>
                <c:pt idx="9">
                  <c:v>3.8255999999999533E-5</c:v>
                </c:pt>
                <c:pt idx="10">
                  <c:v>6.0786000000000173E-5</c:v>
                </c:pt>
                <c:pt idx="11">
                  <c:v>8.8449999999998599E-5</c:v>
                </c:pt>
                <c:pt idx="12">
                  <c:v>1.2119000000000019E-4</c:v>
                </c:pt>
                <c:pt idx="13">
                  <c:v>1.5882999999999869E-4</c:v>
                </c:pt>
                <c:pt idx="14">
                  <c:v>2.0099999999999979E-4</c:v>
                </c:pt>
                <c:pt idx="15">
                  <c:v>2.4711000000000177E-4</c:v>
                </c:pt>
                <c:pt idx="16">
                  <c:v>2.9626999999999432E-4</c:v>
                </c:pt>
                <c:pt idx="17">
                  <c:v>3.4735999999999795E-4</c:v>
                </c:pt>
                <c:pt idx="18">
                  <c:v>3.9899000000000184E-4</c:v>
                </c:pt>
                <c:pt idx="19">
                  <c:v>4.4956000000000162E-4</c:v>
                </c:pt>
                <c:pt idx="20">
                  <c:v>4.9733999999999889E-4</c:v>
                </c:pt>
                <c:pt idx="21">
                  <c:v>5.4057999999999884E-4</c:v>
                </c:pt>
                <c:pt idx="22">
                  <c:v>5.7760999999999924E-4</c:v>
                </c:pt>
                <c:pt idx="23">
                  <c:v>6.0694000000000026E-4</c:v>
                </c:pt>
                <c:pt idx="24">
                  <c:v>6.2733999999999707E-4</c:v>
                </c:pt>
                <c:pt idx="25">
                  <c:v>6.3799000000000494E-4</c:v>
                </c:pt>
                <c:pt idx="26">
                  <c:v>6.3840000000000424E-4</c:v>
                </c:pt>
                <c:pt idx="27">
                  <c:v>6.2854999999999855E-4</c:v>
                </c:pt>
                <c:pt idx="28">
                  <c:v>6.0877000000000153E-4</c:v>
                </c:pt>
                <c:pt idx="29">
                  <c:v>5.7977000000000029E-4</c:v>
                </c:pt>
                <c:pt idx="30">
                  <c:v>5.4258000000000084E-4</c:v>
                </c:pt>
                <c:pt idx="31">
                  <c:v>4.9847999999999906E-4</c:v>
                </c:pt>
                <c:pt idx="32">
                  <c:v>4.4889700000000018E-4</c:v>
                </c:pt>
                <c:pt idx="33">
                  <c:v>3.9542599999999994E-4</c:v>
                </c:pt>
                <c:pt idx="34">
                  <c:v>3.3969000000000013E-4</c:v>
                </c:pt>
                <c:pt idx="35">
                  <c:v>2.8333000000000177E-4</c:v>
                </c:pt>
                <c:pt idx="36">
                  <c:v>2.2791999999999951E-4</c:v>
                </c:pt>
                <c:pt idx="37">
                  <c:v>1.7502000000000489E-4</c:v>
                </c:pt>
                <c:pt idx="38">
                  <c:v>1.2601999999999752E-4</c:v>
                </c:pt>
                <c:pt idx="39">
                  <c:v>8.222999999999564E-5</c:v>
                </c:pt>
                <c:pt idx="40">
                  <c:v>4.4769999999999532E-5</c:v>
                </c:pt>
                <c:pt idx="41">
                  <c:v>1.4640000000003262E-5</c:v>
                </c:pt>
                <c:pt idx="42">
                  <c:v>7.3599999999979238E-6</c:v>
                </c:pt>
                <c:pt idx="43">
                  <c:v>2.0619999999998972E-5</c:v>
                </c:pt>
                <c:pt idx="44">
                  <c:v>2.4679999999999147E-5</c:v>
                </c:pt>
                <c:pt idx="45">
                  <c:v>1.9359999999996047E-5</c:v>
                </c:pt>
                <c:pt idx="46">
                  <c:v>4.649999999994936E-6</c:v>
                </c:pt>
                <c:pt idx="47">
                  <c:v>1.9249999999998435E-5</c:v>
                </c:pt>
                <c:pt idx="48">
                  <c:v>5.1859999999993855E-5</c:v>
                </c:pt>
                <c:pt idx="49">
                  <c:v>9.2519999999998714E-5</c:v>
                </c:pt>
                <c:pt idx="50">
                  <c:v>1.4033999999999922E-4</c:v>
                </c:pt>
                <c:pt idx="51">
                  <c:v>1.9417999999999866E-4</c:v>
                </c:pt>
                <c:pt idx="52">
                  <c:v>2.5275999999999771E-4</c:v>
                </c:pt>
                <c:pt idx="53">
                  <c:v>3.1460999999999989E-4</c:v>
                </c:pt>
                <c:pt idx="54">
                  <c:v>3.7813199999999977E-4</c:v>
                </c:pt>
                <c:pt idx="55">
                  <c:v>4.4163100000000005E-4</c:v>
                </c:pt>
                <c:pt idx="56">
                  <c:v>5.0338700000000011E-4</c:v>
                </c:pt>
                <c:pt idx="57">
                  <c:v>5.6168699999999995E-4</c:v>
                </c:pt>
                <c:pt idx="58">
                  <c:v>6.1487999999999994E-4</c:v>
                </c:pt>
                <c:pt idx="59">
                  <c:v>6.6144000000000099E-4</c:v>
                </c:pt>
                <c:pt idx="60">
                  <c:v>6.9999999999999923E-4</c:v>
                </c:pt>
                <c:pt idx="61">
                  <c:v>7.2940000000000157E-4</c:v>
                </c:pt>
                <c:pt idx="62">
                  <c:v>7.4872999999999953E-4</c:v>
                </c:pt>
                <c:pt idx="63">
                  <c:v>7.5731000000000062E-4</c:v>
                </c:pt>
                <c:pt idx="64">
                  <c:v>7.5478999999999824E-4</c:v>
                </c:pt>
                <c:pt idx="65">
                  <c:v>7.4105999999999825E-4</c:v>
                </c:pt>
                <c:pt idx="66">
                  <c:v>7.1627999999999969E-4</c:v>
                </c:pt>
                <c:pt idx="67">
                  <c:v>6.8086000000000015E-4</c:v>
                </c:pt>
                <c:pt idx="68">
                  <c:v>6.3546799999999928E-4</c:v>
                </c:pt>
                <c:pt idx="69">
                  <c:v>5.8094700000000006E-4</c:v>
                </c:pt>
                <c:pt idx="70">
                  <c:v>5.1832489999999989E-4</c:v>
                </c:pt>
                <c:pt idx="71">
                  <c:v>4.4876199999999925E-4</c:v>
                </c:pt>
                <c:pt idx="72">
                  <c:v>3.7353000000000039E-4</c:v>
                </c:pt>
                <c:pt idx="73">
                  <c:v>2.9397000000000104E-4</c:v>
                </c:pt>
                <c:pt idx="74">
                  <c:v>2.114700000000018E-4</c:v>
                </c:pt>
                <c:pt idx="75">
                  <c:v>1.2741999999999962E-4</c:v>
                </c:pt>
                <c:pt idx="76">
                  <c:v>4.322999999999827E-5</c:v>
                </c:pt>
                <c:pt idx="77">
                  <c:v>3.9770000000001471E-5</c:v>
                </c:pt>
                <c:pt idx="78">
                  <c:v>1.2028000000000039E-4</c:v>
                </c:pt>
                <c:pt idx="79">
                  <c:v>1.9707000000000058E-4</c:v>
                </c:pt>
                <c:pt idx="80">
                  <c:v>2.6904000000000511E-4</c:v>
                </c:pt>
                <c:pt idx="81">
                  <c:v>3.3516999999999575E-4</c:v>
                </c:pt>
                <c:pt idx="82">
                  <c:v>3.9457999999999854E-4</c:v>
                </c:pt>
                <c:pt idx="83">
                  <c:v>4.4650999999999719E-4</c:v>
                </c:pt>
                <c:pt idx="84">
                  <c:v>4.9036000000000218E-4</c:v>
                </c:pt>
                <c:pt idx="85">
                  <c:v>5.2568999999999533E-4</c:v>
                </c:pt>
                <c:pt idx="86">
                  <c:v>5.5220000000000269E-4</c:v>
                </c:pt>
                <c:pt idx="87">
                  <c:v>5.6978000000000584E-4</c:v>
                </c:pt>
                <c:pt idx="88">
                  <c:v>5.7848000000000621E-4</c:v>
                </c:pt>
                <c:pt idx="89">
                  <c:v>5.7850000000000262E-4</c:v>
                </c:pt>
                <c:pt idx="90">
                  <c:v>5.7021999999999629E-4</c:v>
                </c:pt>
                <c:pt idx="91">
                  <c:v>5.5416000000000493E-4</c:v>
                </c:pt>
                <c:pt idx="92">
                  <c:v>5.3100999999999843E-4</c:v>
                </c:pt>
                <c:pt idx="93">
                  <c:v>5.0155999999999812E-4</c:v>
                </c:pt>
                <c:pt idx="94">
                  <c:v>4.6674000000000021E-4</c:v>
                </c:pt>
                <c:pt idx="95">
                  <c:v>4.2756000000000044E-4</c:v>
                </c:pt>
                <c:pt idx="96">
                  <c:v>3.850900000000046E-4</c:v>
                </c:pt>
                <c:pt idx="97">
                  <c:v>3.4048000000000411E-4</c:v>
                </c:pt>
                <c:pt idx="98">
                  <c:v>2.9487999999999737E-4</c:v>
                </c:pt>
                <c:pt idx="99">
                  <c:v>2.4944000000000355E-4</c:v>
                </c:pt>
                <c:pt idx="100">
                  <c:v>2.0527000000000045E-4</c:v>
                </c:pt>
                <c:pt idx="101">
                  <c:v>1.6342999999999913E-4</c:v>
                </c:pt>
                <c:pt idx="102">
                  <c:v>1.2492000000000059E-4</c:v>
                </c:pt>
                <c:pt idx="103">
                  <c:v>9.0559999999999946E-5</c:v>
                </c:pt>
                <c:pt idx="104">
                  <c:v>6.1149999999999399E-5</c:v>
                </c:pt>
                <c:pt idx="105">
                  <c:v>3.7280000000000646E-5</c:v>
                </c:pt>
                <c:pt idx="106">
                  <c:v>1.9390000000001073E-5</c:v>
                </c:pt>
                <c:pt idx="107">
                  <c:v>7.8100000000004555E-6</c:v>
                </c:pt>
                <c:pt idx="108">
                  <c:v>2.6599999999998153E-6</c:v>
                </c:pt>
                <c:pt idx="109">
                  <c:v>3.9400000000008872E-6</c:v>
                </c:pt>
                <c:pt idx="110">
                  <c:v>1.1459999999999596E-5</c:v>
                </c:pt>
                <c:pt idx="111">
                  <c:v>2.4899999999999575E-5</c:v>
                </c:pt>
                <c:pt idx="112">
                  <c:v>4.3829999999999911E-5</c:v>
                </c:pt>
                <c:pt idx="113">
                  <c:v>6.7680000000000518E-5</c:v>
                </c:pt>
                <c:pt idx="114">
                  <c:v>9.5780000000000171E-5</c:v>
                </c:pt>
                <c:pt idx="115">
                  <c:v>1.2738000000000159E-4</c:v>
                </c:pt>
                <c:pt idx="116">
                  <c:v>1.61699999999999E-4</c:v>
                </c:pt>
                <c:pt idx="117">
                  <c:v>1.9787999999999924E-4</c:v>
                </c:pt>
                <c:pt idx="118">
                  <c:v>2.350499999999988E-4</c:v>
                </c:pt>
                <c:pt idx="119">
                  <c:v>2.7235999999999927E-4</c:v>
                </c:pt>
                <c:pt idx="120">
                  <c:v>3.0896999999999869E-4</c:v>
                </c:pt>
                <c:pt idx="121">
                  <c:v>3.4405000000000026E-4</c:v>
                </c:pt>
                <c:pt idx="122">
                  <c:v>3.768599999999997E-4</c:v>
                </c:pt>
                <c:pt idx="123">
                  <c:v>4.0672000000000104E-4</c:v>
                </c:pt>
                <c:pt idx="124">
                  <c:v>4.3298999999999942E-4</c:v>
                </c:pt>
                <c:pt idx="125">
                  <c:v>4.5520000000000109E-4</c:v>
                </c:pt>
                <c:pt idx="126">
                  <c:v>4.7288900000000064E-4</c:v>
                </c:pt>
                <c:pt idx="127">
                  <c:v>4.857539999999997E-4</c:v>
                </c:pt>
                <c:pt idx="128">
                  <c:v>4.9358400000000004E-4</c:v>
                </c:pt>
                <c:pt idx="129">
                  <c:v>4.9627699999999983E-4</c:v>
                </c:pt>
                <c:pt idx="130">
                  <c:v>4.9383899999999939E-4</c:v>
                </c:pt>
                <c:pt idx="131">
                  <c:v>4.8638199999999961E-4</c:v>
                </c:pt>
                <c:pt idx="132">
                  <c:v>4.7411800000000037E-4</c:v>
                </c:pt>
                <c:pt idx="133">
                  <c:v>4.5735199999999985E-4</c:v>
                </c:pt>
                <c:pt idx="134">
                  <c:v>4.3647320000000001E-4</c:v>
                </c:pt>
                <c:pt idx="135">
                  <c:v>4.1194490000000001E-4</c:v>
                </c:pt>
                <c:pt idx="136">
                  <c:v>3.8429399999999987E-4</c:v>
                </c:pt>
                <c:pt idx="137">
                  <c:v>3.5409599999999992E-4</c:v>
                </c:pt>
                <c:pt idx="138">
                  <c:v>3.2196300000000063E-4</c:v>
                </c:pt>
                <c:pt idx="139">
                  <c:v>2.885320000000002E-4</c:v>
                </c:pt>
                <c:pt idx="140">
                  <c:v>2.5444499999999898E-4</c:v>
                </c:pt>
                <c:pt idx="141">
                  <c:v>2.2033999999999943E-4</c:v>
                </c:pt>
                <c:pt idx="142">
                  <c:v>1.8683000000000068E-4</c:v>
                </c:pt>
                <c:pt idx="143">
                  <c:v>1.5450000000000012E-4</c:v>
                </c:pt>
                <c:pt idx="144">
                  <c:v>1.2390000000000144E-4</c:v>
                </c:pt>
                <c:pt idx="145">
                  <c:v>9.5510000000000039E-5</c:v>
                </c:pt>
                <c:pt idx="146">
                  <c:v>6.9740000000002161E-5</c:v>
                </c:pt>
                <c:pt idx="147">
                  <c:v>4.6950000000000464E-5</c:v>
                </c:pt>
                <c:pt idx="148">
                  <c:v>2.7409999999998547E-5</c:v>
                </c:pt>
                <c:pt idx="149">
                  <c:v>1.1319999999998692E-5</c:v>
                </c:pt>
                <c:pt idx="150">
                  <c:v>1.2199999999996936E-6</c:v>
                </c:pt>
                <c:pt idx="151">
                  <c:v>1.0190000000000199E-5</c:v>
                </c:pt>
                <c:pt idx="152">
                  <c:v>1.5620000000000911E-5</c:v>
                </c:pt>
                <c:pt idx="153">
                  <c:v>1.7649999999997529E-5</c:v>
                </c:pt>
                <c:pt idx="154">
                  <c:v>1.6459999999999392E-5</c:v>
                </c:pt>
                <c:pt idx="155">
                  <c:v>1.2329999999997898E-5</c:v>
                </c:pt>
                <c:pt idx="156">
                  <c:v>5.5600000000016747E-6</c:v>
                </c:pt>
                <c:pt idx="157">
                  <c:v>3.4800000000001496E-6</c:v>
                </c:pt>
                <c:pt idx="158">
                  <c:v>1.4409999999999423E-5</c:v>
                </c:pt>
                <c:pt idx="159">
                  <c:v>2.680999999999864E-5</c:v>
                </c:pt>
                <c:pt idx="160">
                  <c:v>4.0220000000000533E-5</c:v>
                </c:pt>
                <c:pt idx="161">
                  <c:v>5.4230000000002332E-5</c:v>
                </c:pt>
                <c:pt idx="162">
                  <c:v>6.8359999999999949E-5</c:v>
                </c:pt>
                <c:pt idx="163">
                  <c:v>8.2229999999999109E-5</c:v>
                </c:pt>
                <c:pt idx="164">
                  <c:v>9.5390000000000752E-5</c:v>
                </c:pt>
                <c:pt idx="165">
                  <c:v>1.0750999999999816E-4</c:v>
                </c:pt>
                <c:pt idx="166">
                  <c:v>1.1821000000000054E-4</c:v>
                </c:pt>
                <c:pt idx="167">
                  <c:v>1.272200000000008E-4</c:v>
                </c:pt>
                <c:pt idx="168">
                  <c:v>1.3430000000000039E-4</c:v>
                </c:pt>
                <c:pt idx="169">
                  <c:v>1.3921999999999893E-4</c:v>
                </c:pt>
                <c:pt idx="170">
                  <c:v>1.418600000000006E-4</c:v>
                </c:pt>
                <c:pt idx="171">
                  <c:v>1.4211999999999905E-4</c:v>
                </c:pt>
                <c:pt idx="172">
                  <c:v>1.3998000000000135E-4</c:v>
                </c:pt>
                <c:pt idx="173">
                  <c:v>1.3542999999999888E-4</c:v>
                </c:pt>
                <c:pt idx="174">
                  <c:v>1.2855999999999979E-4</c:v>
                </c:pt>
                <c:pt idx="175">
                  <c:v>1.1948999999999987E-4</c:v>
                </c:pt>
                <c:pt idx="176">
                  <c:v>1.0836999999999999E-4</c:v>
                </c:pt>
                <c:pt idx="177">
                  <c:v>9.5399999999998958E-5</c:v>
                </c:pt>
                <c:pt idx="178">
                  <c:v>8.0810000000000604E-5</c:v>
                </c:pt>
                <c:pt idx="179">
                  <c:v>6.4879999999999799E-5</c:v>
                </c:pt>
                <c:pt idx="180">
                  <c:v>4.7860000000000263E-5</c:v>
                </c:pt>
                <c:pt idx="181">
                  <c:v>3.0080000000001772E-5</c:v>
                </c:pt>
                <c:pt idx="182">
                  <c:v>1.1810000000000986E-5</c:v>
                </c:pt>
                <c:pt idx="183">
                  <c:v>6.6200000000023185E-6</c:v>
                </c:pt>
                <c:pt idx="184">
                  <c:v>2.4940000000001072E-5</c:v>
                </c:pt>
                <c:pt idx="185">
                  <c:v>4.2840000000002321E-5</c:v>
                </c:pt>
                <c:pt idx="186">
                  <c:v>6.0060000000000668E-5</c:v>
                </c:pt>
                <c:pt idx="187">
                  <c:v>7.6349999999999335E-5</c:v>
                </c:pt>
                <c:pt idx="188">
                  <c:v>9.1500000000001303E-5</c:v>
                </c:pt>
                <c:pt idx="189">
                  <c:v>1.0530999999999735E-4</c:v>
                </c:pt>
                <c:pt idx="190">
                  <c:v>1.1765000000000039E-4</c:v>
                </c:pt>
                <c:pt idx="191">
                  <c:v>1.2836999999999918E-4</c:v>
                </c:pt>
                <c:pt idx="192">
                  <c:v>1.37410000000001E-4</c:v>
                </c:pt>
                <c:pt idx="193">
                  <c:v>1.4471999999999749E-4</c:v>
                </c:pt>
                <c:pt idx="194">
                  <c:v>1.5029999999999905E-4</c:v>
                </c:pt>
                <c:pt idx="195">
                  <c:v>1.5418000000000029E-4</c:v>
                </c:pt>
                <c:pt idx="196">
                  <c:v>1.5640000000000098E-4</c:v>
                </c:pt>
                <c:pt idx="197">
                  <c:v>1.5706999999999874E-4</c:v>
                </c:pt>
                <c:pt idx="198">
                  <c:v>1.5632000000000146E-4</c:v>
                </c:pt>
                <c:pt idx="199">
                  <c:v>1.542799999999997E-4</c:v>
                </c:pt>
                <c:pt idx="200">
                  <c:v>1.5112000000000111E-4</c:v>
                </c:pt>
              </c:numCache>
            </c:numRef>
          </c:yVal>
          <c:smooth val="0"/>
        </c:ser>
        <c:ser>
          <c:idx val="0"/>
          <c:order val="1"/>
          <c:tx>
            <c:v>Euler_Err_r</c:v>
          </c:tx>
          <c:spPr>
            <a:ln w="19050" cap="rnd">
              <a:solidFill>
                <a:schemeClr val="accent1"/>
              </a:solidFill>
              <a:round/>
            </a:ln>
            <a:effectLst/>
          </c:spPr>
          <c:marker>
            <c:symbol val="none"/>
          </c:marker>
          <c:xVal>
            <c:numRef>
              <c:f>Euler!$A$212:$A$412</c:f>
              <c:numCache>
                <c:formatCode>0.00E+00</c:formatCode>
                <c:ptCount val="20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Cache>
            </c:numRef>
          </c:xVal>
          <c:yVal>
            <c:numRef>
              <c:f>Euler!$M$212:$M$412</c:f>
              <c:numCache>
                <c:formatCode>General</c:formatCode>
                <c:ptCount val="201"/>
                <c:pt idx="0" formatCode="0.00E+00">
                  <c:v>0</c:v>
                </c:pt>
                <c:pt idx="1">
                  <c:v>8.9490000000000053E-7</c:v>
                </c:pt>
                <c:pt idx="2">
                  <c:v>1.1562000000000009E-6</c:v>
                </c:pt>
                <c:pt idx="3">
                  <c:v>7.6627999999999701E-6</c:v>
                </c:pt>
                <c:pt idx="4">
                  <c:v>1.645959999999996E-5</c:v>
                </c:pt>
                <c:pt idx="5">
                  <c:v>2.4496319999999999E-5</c:v>
                </c:pt>
                <c:pt idx="6">
                  <c:v>2.9023100000000017E-5</c:v>
                </c:pt>
                <c:pt idx="7">
                  <c:v>2.7966000000000145E-5</c:v>
                </c:pt>
                <c:pt idx="8">
                  <c:v>1.9931999999999849E-5</c:v>
                </c:pt>
                <c:pt idx="9">
                  <c:v>4.0880000000001818E-6</c:v>
                </c:pt>
                <c:pt idx="10">
                  <c:v>1.9986999999999089E-5</c:v>
                </c:pt>
                <c:pt idx="11">
                  <c:v>5.2389999999999382E-5</c:v>
                </c:pt>
                <c:pt idx="12">
                  <c:v>9.2959999999999571E-5</c:v>
                </c:pt>
                <c:pt idx="13">
                  <c:v>1.412699999999989E-4</c:v>
                </c:pt>
                <c:pt idx="14">
                  <c:v>1.9658999999999996E-4</c:v>
                </c:pt>
                <c:pt idx="15">
                  <c:v>2.5789000000000367E-4</c:v>
                </c:pt>
                <c:pt idx="16">
                  <c:v>3.2373999999999598E-4</c:v>
                </c:pt>
                <c:pt idx="17">
                  <c:v>3.9240000000000108E-4</c:v>
                </c:pt>
                <c:pt idx="18">
                  <c:v>4.6179000000000359E-4</c:v>
                </c:pt>
                <c:pt idx="19">
                  <c:v>5.2958000000000172E-4</c:v>
                </c:pt>
                <c:pt idx="20">
                  <c:v>5.9328000000000158E-4</c:v>
                </c:pt>
                <c:pt idx="21">
                  <c:v>6.504099999999971E-4</c:v>
                </c:pt>
                <c:pt idx="22">
                  <c:v>6.9864000000000037E-4</c:v>
                </c:pt>
                <c:pt idx="23">
                  <c:v>7.3592000000000102E-4</c:v>
                </c:pt>
                <c:pt idx="24">
                  <c:v>7.606099999999949E-4</c:v>
                </c:pt>
                <c:pt idx="25">
                  <c:v>7.7165000000000566E-4</c:v>
                </c:pt>
                <c:pt idx="26">
                  <c:v>7.6848000000000194E-4</c:v>
                </c:pt>
                <c:pt idx="27">
                  <c:v>7.5121999999999689E-4</c:v>
                </c:pt>
                <c:pt idx="28">
                  <c:v>7.2049999999999892E-4</c:v>
                </c:pt>
                <c:pt idx="29">
                  <c:v>6.7746999999999946E-4</c:v>
                </c:pt>
                <c:pt idx="30">
                  <c:v>6.2373000000000289E-4</c:v>
                </c:pt>
                <c:pt idx="31">
                  <c:v>5.6119999999999955E-4</c:v>
                </c:pt>
                <c:pt idx="32">
                  <c:v>4.9202199999999995E-4</c:v>
                </c:pt>
                <c:pt idx="33">
                  <c:v>4.1848199999999997E-4</c:v>
                </c:pt>
                <c:pt idx="34">
                  <c:v>3.4289000000000021E-4</c:v>
                </c:pt>
                <c:pt idx="35">
                  <c:v>2.6753000000000193E-4</c:v>
                </c:pt>
                <c:pt idx="36">
                  <c:v>1.9453000000000178E-4</c:v>
                </c:pt>
                <c:pt idx="37">
                  <c:v>1.2594000000000494E-4</c:v>
                </c:pt>
                <c:pt idx="38">
                  <c:v>6.3529999999999143E-5</c:v>
                </c:pt>
                <c:pt idx="39">
                  <c:v>8.889999999997511E-6</c:v>
                </c:pt>
                <c:pt idx="40">
                  <c:v>3.6660000000000859E-5</c:v>
                </c:pt>
                <c:pt idx="41">
                  <c:v>7.2049999999997116E-5</c:v>
                </c:pt>
                <c:pt idx="42">
                  <c:v>9.6470000000001277E-5</c:v>
                </c:pt>
                <c:pt idx="43">
                  <c:v>1.0939999999999561E-4</c:v>
                </c:pt>
                <c:pt idx="44">
                  <c:v>1.1057999999999901E-4</c:v>
                </c:pt>
                <c:pt idx="45">
                  <c:v>1.0003000000000095E-4</c:v>
                </c:pt>
                <c:pt idx="46">
                  <c:v>7.8029999999999766E-5</c:v>
                </c:pt>
                <c:pt idx="47">
                  <c:v>4.516000000000242E-5</c:v>
                </c:pt>
                <c:pt idx="48">
                  <c:v>2.2400000000005749E-6</c:v>
                </c:pt>
                <c:pt idx="49">
                  <c:v>4.9649999999998307E-5</c:v>
                </c:pt>
                <c:pt idx="50">
                  <c:v>1.0918000000000039E-4</c:v>
                </c:pt>
                <c:pt idx="51">
                  <c:v>1.7483000000000082E-4</c:v>
                </c:pt>
                <c:pt idx="52">
                  <c:v>2.4486999999999773E-4</c:v>
                </c:pt>
                <c:pt idx="53">
                  <c:v>3.1742999999999875E-4</c:v>
                </c:pt>
                <c:pt idx="54">
                  <c:v>3.9055800000000005E-4</c:v>
                </c:pt>
                <c:pt idx="55">
                  <c:v>4.6221700000000001E-4</c:v>
                </c:pt>
                <c:pt idx="56">
                  <c:v>5.3040999999999982E-4</c:v>
                </c:pt>
                <c:pt idx="57">
                  <c:v>5.9320000000000032E-4</c:v>
                </c:pt>
                <c:pt idx="58">
                  <c:v>6.4878000000000158E-4</c:v>
                </c:pt>
                <c:pt idx="59">
                  <c:v>6.9552999999999976E-4</c:v>
                </c:pt>
                <c:pt idx="60">
                  <c:v>7.3206999999999786E-4</c:v>
                </c:pt>
                <c:pt idx="61">
                  <c:v>7.5729999999999895E-4</c:v>
                </c:pt>
                <c:pt idx="62">
                  <c:v>7.704300000000025E-4</c:v>
                </c:pt>
                <c:pt idx="63">
                  <c:v>7.7096999999999929E-4</c:v>
                </c:pt>
                <c:pt idx="64">
                  <c:v>7.5882999999999853E-4</c:v>
                </c:pt>
                <c:pt idx="65">
                  <c:v>7.3416999999999927E-4</c:v>
                </c:pt>
                <c:pt idx="66">
                  <c:v>6.9748000000000032E-4</c:v>
                </c:pt>
                <c:pt idx="67">
                  <c:v>6.4953000000000059E-4</c:v>
                </c:pt>
                <c:pt idx="68">
                  <c:v>5.9132399999999984E-4</c:v>
                </c:pt>
                <c:pt idx="69">
                  <c:v>5.2407399999999981E-4</c:v>
                </c:pt>
                <c:pt idx="70">
                  <c:v>4.4914E-4</c:v>
                </c:pt>
                <c:pt idx="71">
                  <c:v>3.6799399999999996E-4</c:v>
                </c:pt>
                <c:pt idx="72">
                  <c:v>2.8218999999999987E-4</c:v>
                </c:pt>
                <c:pt idx="73">
                  <c:v>1.9330000000000042E-4</c:v>
                </c:pt>
                <c:pt idx="74">
                  <c:v>1.0291000000000119E-4</c:v>
                </c:pt>
                <c:pt idx="75">
                  <c:v>1.2559999999998267E-5</c:v>
                </c:pt>
                <c:pt idx="76">
                  <c:v>7.627000000000328E-5</c:v>
                </c:pt>
                <c:pt idx="77">
                  <c:v>1.6217000000000314E-4</c:v>
                </c:pt>
                <c:pt idx="78">
                  <c:v>2.4386000000000546E-4</c:v>
                </c:pt>
                <c:pt idx="79">
                  <c:v>3.2015999999999989E-4</c:v>
                </c:pt>
                <c:pt idx="80">
                  <c:v>3.9005000000000289E-4</c:v>
                </c:pt>
                <c:pt idx="81">
                  <c:v>4.526200000000008E-4</c:v>
                </c:pt>
                <c:pt idx="82">
                  <c:v>5.0714999999999788E-4</c:v>
                </c:pt>
                <c:pt idx="83">
                  <c:v>5.5304999999999938E-4</c:v>
                </c:pt>
                <c:pt idx="84">
                  <c:v>5.8992000000000072E-4</c:v>
                </c:pt>
                <c:pt idx="85">
                  <c:v>6.1750000000000693E-4</c:v>
                </c:pt>
                <c:pt idx="86">
                  <c:v>6.3572000000000628E-4</c:v>
                </c:pt>
                <c:pt idx="87">
                  <c:v>6.4466000000000523E-4</c:v>
                </c:pt>
                <c:pt idx="88">
                  <c:v>6.445800000000057E-4</c:v>
                </c:pt>
                <c:pt idx="89">
                  <c:v>6.3589000000000007E-4</c:v>
                </c:pt>
                <c:pt idx="90">
                  <c:v>6.1912999999999552E-4</c:v>
                </c:pt>
                <c:pt idx="91">
                  <c:v>5.9500999999999998E-4</c:v>
                </c:pt>
                <c:pt idx="92">
                  <c:v>5.6435999999999986E-4</c:v>
                </c:pt>
                <c:pt idx="93">
                  <c:v>5.2809999999999663E-4</c:v>
                </c:pt>
                <c:pt idx="94">
                  <c:v>4.8725000000000157E-4</c:v>
                </c:pt>
                <c:pt idx="95">
                  <c:v>4.4291999999999943E-4</c:v>
                </c:pt>
                <c:pt idx="96">
                  <c:v>3.9623000000000436E-4</c:v>
                </c:pt>
                <c:pt idx="97">
                  <c:v>3.4834000000000254E-4</c:v>
                </c:pt>
                <c:pt idx="98">
                  <c:v>3.0041000000000095E-4</c:v>
                </c:pt>
                <c:pt idx="99">
                  <c:v>2.5357000000000157E-4</c:v>
                </c:pt>
                <c:pt idx="100">
                  <c:v>2.0888000000000156E-4</c:v>
                </c:pt>
                <c:pt idx="101">
                  <c:v>1.6731999999999858E-4</c:v>
                </c:pt>
                <c:pt idx="102">
                  <c:v>1.2980000000000283E-4</c:v>
                </c:pt>
                <c:pt idx="103">
                  <c:v>9.7059999999999508E-5</c:v>
                </c:pt>
                <c:pt idx="104">
                  <c:v>6.9750000000000367E-5</c:v>
                </c:pt>
                <c:pt idx="105">
                  <c:v>4.8329999999999207E-5</c:v>
                </c:pt>
                <c:pt idx="106">
                  <c:v>3.3129999999999271E-5</c:v>
                </c:pt>
                <c:pt idx="107">
                  <c:v>2.4319999999997816E-5</c:v>
                </c:pt>
                <c:pt idx="108">
                  <c:v>2.1880000000000163E-5</c:v>
                </c:pt>
                <c:pt idx="109">
                  <c:v>2.5680000000000147E-5</c:v>
                </c:pt>
                <c:pt idx="110">
                  <c:v>3.5409999999999608E-5</c:v>
                </c:pt>
                <c:pt idx="111">
                  <c:v>5.0629999999999425E-5</c:v>
                </c:pt>
                <c:pt idx="112">
                  <c:v>7.0809999999999276E-5</c:v>
                </c:pt>
                <c:pt idx="113">
                  <c:v>9.5299999999999552E-5</c:v>
                </c:pt>
                <c:pt idx="114">
                  <c:v>1.2337000000000112E-4</c:v>
                </c:pt>
                <c:pt idx="115">
                  <c:v>1.5422000000000005E-4</c:v>
                </c:pt>
                <c:pt idx="116">
                  <c:v>1.8702999999999949E-4</c:v>
                </c:pt>
                <c:pt idx="117">
                  <c:v>2.2095999999999921E-4</c:v>
                </c:pt>
                <c:pt idx="118">
                  <c:v>2.5512999999999925E-4</c:v>
                </c:pt>
                <c:pt idx="119">
                  <c:v>2.8873999999999914E-4</c:v>
                </c:pt>
                <c:pt idx="120">
                  <c:v>3.210000000000001E-4</c:v>
                </c:pt>
                <c:pt idx="121">
                  <c:v>3.5114999999999973E-4</c:v>
                </c:pt>
                <c:pt idx="122">
                  <c:v>3.7852000000000025E-4</c:v>
                </c:pt>
                <c:pt idx="123">
                  <c:v>4.0251999999999996E-4</c:v>
                </c:pt>
                <c:pt idx="124">
                  <c:v>4.2264000000000017E-4</c:v>
                </c:pt>
                <c:pt idx="125">
                  <c:v>4.3846999999999983E-4</c:v>
                </c:pt>
                <c:pt idx="126">
                  <c:v>4.4970700000000058E-4</c:v>
                </c:pt>
                <c:pt idx="127">
                  <c:v>4.5613100000000024E-4</c:v>
                </c:pt>
                <c:pt idx="128">
                  <c:v>4.5764799999999974E-4</c:v>
                </c:pt>
                <c:pt idx="129">
                  <c:v>4.5425999999999973E-4</c:v>
                </c:pt>
                <c:pt idx="130">
                  <c:v>4.4607099999999927E-4</c:v>
                </c:pt>
                <c:pt idx="131">
                  <c:v>4.3328399999999993E-4</c:v>
                </c:pt>
                <c:pt idx="132">
                  <c:v>4.1618700000000015E-4</c:v>
                </c:pt>
                <c:pt idx="133">
                  <c:v>3.9515199999999974E-4</c:v>
                </c:pt>
                <c:pt idx="134">
                  <c:v>3.7062110000000005E-4</c:v>
                </c:pt>
                <c:pt idx="135">
                  <c:v>3.4309589999999995E-4</c:v>
                </c:pt>
                <c:pt idx="136">
                  <c:v>3.1312699999999985E-4</c:v>
                </c:pt>
                <c:pt idx="137">
                  <c:v>2.8129800000000014E-4</c:v>
                </c:pt>
                <c:pt idx="138">
                  <c:v>2.4821800000000057E-4</c:v>
                </c:pt>
                <c:pt idx="139">
                  <c:v>2.1450100000000062E-4</c:v>
                </c:pt>
                <c:pt idx="140">
                  <c:v>1.8075799999999961E-4</c:v>
                </c:pt>
                <c:pt idx="141">
                  <c:v>1.4757999999999959E-4</c:v>
                </c:pt>
                <c:pt idx="142">
                  <c:v>1.1553000000000084E-4</c:v>
                </c:pt>
                <c:pt idx="143">
                  <c:v>8.5120000000001028E-5</c:v>
                </c:pt>
                <c:pt idx="144">
                  <c:v>5.6830000000000769E-5</c:v>
                </c:pt>
                <c:pt idx="145">
                  <c:v>3.1049999999997746E-5</c:v>
                </c:pt>
                <c:pt idx="146">
                  <c:v>8.1400000000002304E-6</c:v>
                </c:pt>
                <c:pt idx="147">
                  <c:v>1.1649999999998467E-5</c:v>
                </c:pt>
                <c:pt idx="148">
                  <c:v>2.813000000000121E-5</c:v>
                </c:pt>
                <c:pt idx="149">
                  <c:v>4.1180000000001771E-5</c:v>
                </c:pt>
                <c:pt idx="150">
                  <c:v>5.0769999999998594E-5</c:v>
                </c:pt>
                <c:pt idx="151">
                  <c:v>5.6950000000000056E-5</c:v>
                </c:pt>
                <c:pt idx="152">
                  <c:v>5.98300000000003E-5</c:v>
                </c:pt>
                <c:pt idx="153">
                  <c:v>5.958000000000005E-5</c:v>
                </c:pt>
                <c:pt idx="154">
                  <c:v>5.6449999999999556E-5</c:v>
                </c:pt>
                <c:pt idx="155">
                  <c:v>5.0760000000000388E-5</c:v>
                </c:pt>
                <c:pt idx="156">
                  <c:v>4.2810000000000764E-5</c:v>
                </c:pt>
                <c:pt idx="157">
                  <c:v>3.2999999999998308E-5</c:v>
                </c:pt>
                <c:pt idx="158">
                  <c:v>2.1719999999999379E-5</c:v>
                </c:pt>
                <c:pt idx="159">
                  <c:v>9.3700000000015993E-6</c:v>
                </c:pt>
                <c:pt idx="160">
                  <c:v>3.599999999999437E-6</c:v>
                </c:pt>
                <c:pt idx="161">
                  <c:v>1.6800000000000842E-5</c:v>
                </c:pt>
                <c:pt idx="162">
                  <c:v>2.9799999999999965E-5</c:v>
                </c:pt>
                <c:pt idx="163">
                  <c:v>4.2239999999998945E-5</c:v>
                </c:pt>
                <c:pt idx="164">
                  <c:v>5.3730000000001832E-5</c:v>
                </c:pt>
                <c:pt idx="165">
                  <c:v>6.398999999999988E-5</c:v>
                </c:pt>
                <c:pt idx="166">
                  <c:v>7.2710000000000136E-5</c:v>
                </c:pt>
                <c:pt idx="167">
                  <c:v>7.9650000000000554E-5</c:v>
                </c:pt>
                <c:pt idx="168">
                  <c:v>8.4640000000000409E-5</c:v>
                </c:pt>
                <c:pt idx="169">
                  <c:v>8.7519999999997183E-5</c:v>
                </c:pt>
                <c:pt idx="170">
                  <c:v>8.8210000000001759E-5</c:v>
                </c:pt>
                <c:pt idx="171">
                  <c:v>8.6679999999998703E-5</c:v>
                </c:pt>
                <c:pt idx="172">
                  <c:v>8.2949999999998303E-5</c:v>
                </c:pt>
                <c:pt idx="173">
                  <c:v>7.7040000000000441E-5</c:v>
                </c:pt>
                <c:pt idx="174">
                  <c:v>6.9100000000002493E-5</c:v>
                </c:pt>
                <c:pt idx="175">
                  <c:v>5.926000000000195E-5</c:v>
                </c:pt>
                <c:pt idx="176">
                  <c:v>4.7710000000002889E-5</c:v>
                </c:pt>
                <c:pt idx="177">
                  <c:v>3.4649999999997183E-5</c:v>
                </c:pt>
                <c:pt idx="178">
                  <c:v>2.0340000000000635E-5</c:v>
                </c:pt>
                <c:pt idx="179">
                  <c:v>5.0499999999994993E-6</c:v>
                </c:pt>
                <c:pt idx="180">
                  <c:v>1.0980000000000711E-5</c:v>
                </c:pt>
                <c:pt idx="181">
                  <c:v>2.7440000000000103E-5</c:v>
                </c:pt>
                <c:pt idx="182">
                  <c:v>4.4059999999998545E-5</c:v>
                </c:pt>
                <c:pt idx="183">
                  <c:v>6.0550000000002963E-5</c:v>
                </c:pt>
                <c:pt idx="184">
                  <c:v>7.6659999999999229E-5</c:v>
                </c:pt>
                <c:pt idx="185">
                  <c:v>9.212000000000109E-5</c:v>
                </c:pt>
                <c:pt idx="186">
                  <c:v>1.0670999999999944E-4</c:v>
                </c:pt>
                <c:pt idx="187">
                  <c:v>1.2022000000000074E-4</c:v>
                </c:pt>
                <c:pt idx="188">
                  <c:v>1.3248000000000079E-4</c:v>
                </c:pt>
                <c:pt idx="189">
                  <c:v>1.4333999999999875E-4</c:v>
                </c:pt>
                <c:pt idx="190">
                  <c:v>1.5269999999999867E-4</c:v>
                </c:pt>
                <c:pt idx="191">
                  <c:v>1.6046000000000116E-4</c:v>
                </c:pt>
                <c:pt idx="192">
                  <c:v>1.6659999999999939E-4</c:v>
                </c:pt>
                <c:pt idx="193">
                  <c:v>1.7108999999999874E-4</c:v>
                </c:pt>
                <c:pt idx="194">
                  <c:v>1.7398999999999887E-4</c:v>
                </c:pt>
                <c:pt idx="195">
                  <c:v>1.7533000000000132E-4</c:v>
                </c:pt>
                <c:pt idx="196">
                  <c:v>1.7519000000000215E-4</c:v>
                </c:pt>
                <c:pt idx="197">
                  <c:v>1.7369999999999886E-4</c:v>
                </c:pt>
                <c:pt idx="198">
                  <c:v>1.7098999999999934E-4</c:v>
                </c:pt>
                <c:pt idx="199">
                  <c:v>1.672099999999975E-4</c:v>
                </c:pt>
                <c:pt idx="200">
                  <c:v>1.6253000000000101E-4</c:v>
                </c:pt>
              </c:numCache>
            </c:numRef>
          </c:yVal>
          <c:smooth val="0"/>
        </c:ser>
        <c:dLbls>
          <c:showLegendKey val="0"/>
          <c:showVal val="0"/>
          <c:showCatName val="0"/>
          <c:showSerName val="0"/>
          <c:showPercent val="0"/>
          <c:showBubbleSize val="0"/>
        </c:dLbls>
        <c:axId val="84982464"/>
        <c:axId val="84434912"/>
      </c:scatterChart>
      <c:valAx>
        <c:axId val="84982464"/>
        <c:scaling>
          <c:orientation val="minMax"/>
        </c:scaling>
        <c:delete val="0"/>
        <c:axPos val="b"/>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4434912"/>
        <c:crosses val="autoZero"/>
        <c:crossBetween val="midCat"/>
      </c:valAx>
      <c:valAx>
        <c:axId val="84434912"/>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49824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Multirate adv</a:t>
            </a:r>
            <a:r>
              <a:rPr lang="es-MX" baseline="0"/>
              <a:t> (Ded, 0.001)</a:t>
            </a:r>
            <a:endParaRPr lang="es-MX"/>
          </a:p>
        </c:rich>
      </c:tx>
      <c:overlay val="0"/>
    </c:title>
    <c:autoTitleDeleted val="0"/>
    <c:plotArea>
      <c:layout/>
      <c:barChart>
        <c:barDir val="col"/>
        <c:grouping val="clustered"/>
        <c:varyColors val="0"/>
        <c:ser>
          <c:idx val="0"/>
          <c:order val="0"/>
          <c:tx>
            <c:v>Frequency</c:v>
          </c:tx>
          <c:spPr>
            <a:ln>
              <a:solidFill>
                <a:schemeClr val="tx1"/>
              </a:solidFill>
            </a:ln>
          </c:spPr>
          <c:invertIfNegative val="0"/>
          <c:cat>
            <c:strRef>
              <c:f>Summ1!$N$52:$N$69</c:f>
              <c:strCach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More</c:v>
                </c:pt>
              </c:strCache>
            </c:strRef>
          </c:cat>
          <c:val>
            <c:numRef>
              <c:f>Summ1!$O$52:$O$69</c:f>
              <c:numCache>
                <c:formatCode>General</c:formatCode>
                <c:ptCount val="18"/>
                <c:pt idx="0">
                  <c:v>0</c:v>
                </c:pt>
                <c:pt idx="1">
                  <c:v>0</c:v>
                </c:pt>
                <c:pt idx="2">
                  <c:v>0</c:v>
                </c:pt>
                <c:pt idx="3">
                  <c:v>0</c:v>
                </c:pt>
                <c:pt idx="4">
                  <c:v>0</c:v>
                </c:pt>
                <c:pt idx="5">
                  <c:v>0</c:v>
                </c:pt>
                <c:pt idx="6">
                  <c:v>0</c:v>
                </c:pt>
                <c:pt idx="7">
                  <c:v>11</c:v>
                </c:pt>
                <c:pt idx="8">
                  <c:v>9</c:v>
                </c:pt>
                <c:pt idx="9">
                  <c:v>0</c:v>
                </c:pt>
                <c:pt idx="10">
                  <c:v>0</c:v>
                </c:pt>
                <c:pt idx="11">
                  <c:v>0</c:v>
                </c:pt>
                <c:pt idx="12">
                  <c:v>0</c:v>
                </c:pt>
                <c:pt idx="13">
                  <c:v>0</c:v>
                </c:pt>
                <c:pt idx="14">
                  <c:v>0</c:v>
                </c:pt>
                <c:pt idx="15">
                  <c:v>0</c:v>
                </c:pt>
                <c:pt idx="16">
                  <c:v>0</c:v>
                </c:pt>
                <c:pt idx="17">
                  <c:v>0</c:v>
                </c:pt>
              </c:numCache>
            </c:numRef>
          </c:val>
        </c:ser>
        <c:dLbls>
          <c:showLegendKey val="0"/>
          <c:showVal val="0"/>
          <c:showCatName val="0"/>
          <c:showSerName val="0"/>
          <c:showPercent val="0"/>
          <c:showBubbleSize val="0"/>
        </c:dLbls>
        <c:gapWidth val="0"/>
        <c:axId val="756532256"/>
        <c:axId val="756550208"/>
      </c:barChart>
      <c:catAx>
        <c:axId val="756532256"/>
        <c:scaling>
          <c:orientation val="minMax"/>
        </c:scaling>
        <c:delete val="0"/>
        <c:axPos val="b"/>
        <c:title>
          <c:tx>
            <c:rich>
              <a:bodyPr/>
              <a:lstStyle/>
              <a:p>
                <a:pPr>
                  <a:defRPr/>
                </a:pPr>
                <a:r>
                  <a:rPr lang="es-MX"/>
                  <a:t>Bin [ms]</a:t>
                </a:r>
              </a:p>
            </c:rich>
          </c:tx>
          <c:overlay val="0"/>
        </c:title>
        <c:numFmt formatCode="General" sourceLinked="1"/>
        <c:majorTickMark val="out"/>
        <c:minorTickMark val="none"/>
        <c:tickLblPos val="nextTo"/>
        <c:crossAx val="756550208"/>
        <c:crosses val="autoZero"/>
        <c:auto val="1"/>
        <c:lblAlgn val="ctr"/>
        <c:lblOffset val="100"/>
        <c:noMultiLvlLbl val="0"/>
      </c:catAx>
      <c:valAx>
        <c:axId val="756550208"/>
        <c:scaling>
          <c:orientation val="minMax"/>
        </c:scaling>
        <c:delete val="0"/>
        <c:axPos val="l"/>
        <c:title>
          <c:tx>
            <c:rich>
              <a:bodyPr/>
              <a:lstStyle/>
              <a:p>
                <a:pPr>
                  <a:defRPr/>
                </a:pPr>
                <a:r>
                  <a:rPr lang="es-MX"/>
                  <a:t>Frequency</a:t>
                </a:r>
              </a:p>
            </c:rich>
          </c:tx>
          <c:overlay val="0"/>
        </c:title>
        <c:numFmt formatCode="General" sourceLinked="1"/>
        <c:majorTickMark val="out"/>
        <c:minorTickMark val="none"/>
        <c:tickLblPos val="nextTo"/>
        <c:crossAx val="756532256"/>
        <c:crosses val="autoZero"/>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Multirate back </a:t>
            </a:r>
            <a:r>
              <a:rPr lang="es-MX" baseline="0"/>
              <a:t>(Ded, 0.001)</a:t>
            </a:r>
            <a:endParaRPr lang="es-MX"/>
          </a:p>
        </c:rich>
      </c:tx>
      <c:overlay val="0"/>
    </c:title>
    <c:autoTitleDeleted val="0"/>
    <c:plotArea>
      <c:layout/>
      <c:barChart>
        <c:barDir val="col"/>
        <c:grouping val="clustered"/>
        <c:varyColors val="0"/>
        <c:ser>
          <c:idx val="0"/>
          <c:order val="0"/>
          <c:tx>
            <c:v>Frequency</c:v>
          </c:tx>
          <c:invertIfNegative val="0"/>
          <c:dPt>
            <c:idx val="7"/>
            <c:invertIfNegative val="0"/>
            <c:bubble3D val="0"/>
            <c:spPr>
              <a:ln>
                <a:solidFill>
                  <a:schemeClr val="tx1"/>
                </a:solidFill>
              </a:ln>
            </c:spPr>
          </c:dPt>
          <c:dPt>
            <c:idx val="8"/>
            <c:invertIfNegative val="0"/>
            <c:bubble3D val="0"/>
            <c:spPr>
              <a:ln>
                <a:solidFill>
                  <a:schemeClr val="tx1"/>
                </a:solidFill>
              </a:ln>
            </c:spPr>
          </c:dPt>
          <c:cat>
            <c:strRef>
              <c:f>Summ1!$L$52:$L$69</c:f>
              <c:strCach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More</c:v>
                </c:pt>
              </c:strCache>
            </c:strRef>
          </c:cat>
          <c:val>
            <c:numRef>
              <c:f>Summ1!$M$52:$M$69</c:f>
              <c:numCache>
                <c:formatCode>General</c:formatCode>
                <c:ptCount val="18"/>
                <c:pt idx="0">
                  <c:v>0</c:v>
                </c:pt>
                <c:pt idx="1">
                  <c:v>0</c:v>
                </c:pt>
                <c:pt idx="2">
                  <c:v>0</c:v>
                </c:pt>
                <c:pt idx="3">
                  <c:v>0</c:v>
                </c:pt>
                <c:pt idx="4">
                  <c:v>0</c:v>
                </c:pt>
                <c:pt idx="5">
                  <c:v>0</c:v>
                </c:pt>
                <c:pt idx="6">
                  <c:v>0</c:v>
                </c:pt>
                <c:pt idx="7">
                  <c:v>9</c:v>
                </c:pt>
                <c:pt idx="8">
                  <c:v>11</c:v>
                </c:pt>
                <c:pt idx="9">
                  <c:v>0</c:v>
                </c:pt>
                <c:pt idx="10">
                  <c:v>0</c:v>
                </c:pt>
                <c:pt idx="11">
                  <c:v>0</c:v>
                </c:pt>
                <c:pt idx="12">
                  <c:v>0</c:v>
                </c:pt>
                <c:pt idx="13">
                  <c:v>0</c:v>
                </c:pt>
                <c:pt idx="14">
                  <c:v>0</c:v>
                </c:pt>
                <c:pt idx="15">
                  <c:v>0</c:v>
                </c:pt>
                <c:pt idx="16">
                  <c:v>0</c:v>
                </c:pt>
                <c:pt idx="17">
                  <c:v>0</c:v>
                </c:pt>
              </c:numCache>
            </c:numRef>
          </c:val>
        </c:ser>
        <c:dLbls>
          <c:showLegendKey val="0"/>
          <c:showVal val="0"/>
          <c:showCatName val="0"/>
          <c:showSerName val="0"/>
          <c:showPercent val="0"/>
          <c:showBubbleSize val="0"/>
        </c:dLbls>
        <c:gapWidth val="0"/>
        <c:axId val="756527904"/>
        <c:axId val="756553472"/>
      </c:barChart>
      <c:catAx>
        <c:axId val="756527904"/>
        <c:scaling>
          <c:orientation val="minMax"/>
        </c:scaling>
        <c:delete val="0"/>
        <c:axPos val="b"/>
        <c:title>
          <c:tx>
            <c:rich>
              <a:bodyPr/>
              <a:lstStyle/>
              <a:p>
                <a:pPr>
                  <a:defRPr/>
                </a:pPr>
                <a:r>
                  <a:rPr lang="es-MX"/>
                  <a:t>Bin [ms]</a:t>
                </a:r>
              </a:p>
            </c:rich>
          </c:tx>
          <c:overlay val="0"/>
        </c:title>
        <c:numFmt formatCode="General" sourceLinked="1"/>
        <c:majorTickMark val="out"/>
        <c:minorTickMark val="none"/>
        <c:tickLblPos val="nextTo"/>
        <c:crossAx val="756553472"/>
        <c:crosses val="autoZero"/>
        <c:auto val="1"/>
        <c:lblAlgn val="ctr"/>
        <c:lblOffset val="100"/>
        <c:noMultiLvlLbl val="0"/>
      </c:catAx>
      <c:valAx>
        <c:axId val="756553472"/>
        <c:scaling>
          <c:orientation val="minMax"/>
        </c:scaling>
        <c:delete val="0"/>
        <c:axPos val="l"/>
        <c:title>
          <c:tx>
            <c:rich>
              <a:bodyPr/>
              <a:lstStyle/>
              <a:p>
                <a:pPr>
                  <a:defRPr/>
                </a:pPr>
                <a:r>
                  <a:rPr lang="es-MX"/>
                  <a:t>Frequency</a:t>
                </a:r>
              </a:p>
            </c:rich>
          </c:tx>
          <c:overlay val="0"/>
        </c:title>
        <c:numFmt formatCode="General" sourceLinked="1"/>
        <c:majorTickMark val="out"/>
        <c:minorTickMark val="none"/>
        <c:tickLblPos val="nextTo"/>
        <c:crossAx val="756527904"/>
        <c:crosses val="autoZero"/>
        <c:crossBetween val="between"/>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Multirate interp </a:t>
            </a:r>
            <a:r>
              <a:rPr lang="es-MX" baseline="0"/>
              <a:t>(Ded, 0.001)</a:t>
            </a:r>
            <a:endParaRPr lang="es-MX"/>
          </a:p>
        </c:rich>
      </c:tx>
      <c:overlay val="0"/>
    </c:title>
    <c:autoTitleDeleted val="0"/>
    <c:plotArea>
      <c:layout/>
      <c:barChart>
        <c:barDir val="col"/>
        <c:grouping val="clustered"/>
        <c:varyColors val="0"/>
        <c:ser>
          <c:idx val="0"/>
          <c:order val="0"/>
          <c:tx>
            <c:v>Frequency</c:v>
          </c:tx>
          <c:spPr>
            <a:ln>
              <a:solidFill>
                <a:schemeClr val="tx1"/>
              </a:solidFill>
            </a:ln>
          </c:spPr>
          <c:invertIfNegative val="0"/>
          <c:cat>
            <c:strRef>
              <c:f>Summ1!$J$52:$J$69</c:f>
              <c:strCach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More</c:v>
                </c:pt>
              </c:strCache>
            </c:strRef>
          </c:cat>
          <c:val>
            <c:numRef>
              <c:f>Summ1!$K$52:$K$69</c:f>
              <c:numCache>
                <c:formatCode>General</c:formatCode>
                <c:ptCount val="18"/>
                <c:pt idx="0">
                  <c:v>0</c:v>
                </c:pt>
                <c:pt idx="1">
                  <c:v>0</c:v>
                </c:pt>
                <c:pt idx="2">
                  <c:v>0</c:v>
                </c:pt>
                <c:pt idx="3">
                  <c:v>0</c:v>
                </c:pt>
                <c:pt idx="4">
                  <c:v>0</c:v>
                </c:pt>
                <c:pt idx="5">
                  <c:v>0</c:v>
                </c:pt>
                <c:pt idx="6">
                  <c:v>0</c:v>
                </c:pt>
                <c:pt idx="7">
                  <c:v>0</c:v>
                </c:pt>
                <c:pt idx="8">
                  <c:v>9</c:v>
                </c:pt>
                <c:pt idx="9">
                  <c:v>8</c:v>
                </c:pt>
                <c:pt idx="10">
                  <c:v>3</c:v>
                </c:pt>
                <c:pt idx="11">
                  <c:v>0</c:v>
                </c:pt>
                <c:pt idx="12">
                  <c:v>0</c:v>
                </c:pt>
                <c:pt idx="13">
                  <c:v>0</c:v>
                </c:pt>
                <c:pt idx="14">
                  <c:v>0</c:v>
                </c:pt>
                <c:pt idx="15">
                  <c:v>0</c:v>
                </c:pt>
                <c:pt idx="16">
                  <c:v>0</c:v>
                </c:pt>
                <c:pt idx="17">
                  <c:v>0</c:v>
                </c:pt>
              </c:numCache>
            </c:numRef>
          </c:val>
        </c:ser>
        <c:dLbls>
          <c:showLegendKey val="0"/>
          <c:showVal val="0"/>
          <c:showCatName val="0"/>
          <c:showSerName val="0"/>
          <c:showPercent val="0"/>
          <c:showBubbleSize val="0"/>
        </c:dLbls>
        <c:gapWidth val="0"/>
        <c:axId val="756558368"/>
        <c:axId val="756534432"/>
      </c:barChart>
      <c:catAx>
        <c:axId val="756558368"/>
        <c:scaling>
          <c:orientation val="minMax"/>
        </c:scaling>
        <c:delete val="0"/>
        <c:axPos val="b"/>
        <c:title>
          <c:tx>
            <c:rich>
              <a:bodyPr/>
              <a:lstStyle/>
              <a:p>
                <a:pPr>
                  <a:defRPr/>
                </a:pPr>
                <a:r>
                  <a:rPr lang="es-MX"/>
                  <a:t>Bin [ms]</a:t>
                </a:r>
              </a:p>
            </c:rich>
          </c:tx>
          <c:overlay val="0"/>
        </c:title>
        <c:numFmt formatCode="General" sourceLinked="1"/>
        <c:majorTickMark val="out"/>
        <c:minorTickMark val="none"/>
        <c:tickLblPos val="nextTo"/>
        <c:crossAx val="756534432"/>
        <c:crosses val="autoZero"/>
        <c:auto val="1"/>
        <c:lblAlgn val="ctr"/>
        <c:lblOffset val="100"/>
        <c:noMultiLvlLbl val="0"/>
      </c:catAx>
      <c:valAx>
        <c:axId val="756534432"/>
        <c:scaling>
          <c:orientation val="minMax"/>
        </c:scaling>
        <c:delete val="0"/>
        <c:axPos val="l"/>
        <c:title>
          <c:tx>
            <c:rich>
              <a:bodyPr/>
              <a:lstStyle/>
              <a:p>
                <a:pPr>
                  <a:defRPr/>
                </a:pPr>
                <a:r>
                  <a:rPr lang="es-MX"/>
                  <a:t>Frequency</a:t>
                </a:r>
              </a:p>
            </c:rich>
          </c:tx>
          <c:overlay val="0"/>
        </c:title>
        <c:numFmt formatCode="General" sourceLinked="1"/>
        <c:majorTickMark val="out"/>
        <c:minorTickMark val="none"/>
        <c:tickLblPos val="nextTo"/>
        <c:crossAx val="756558368"/>
        <c:crosses val="autoZero"/>
        <c:crossBetween val="between"/>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Multirate back</a:t>
            </a:r>
            <a:r>
              <a:rPr lang="es-MX" baseline="0"/>
              <a:t> (Heu, 0.004)</a:t>
            </a:r>
            <a:endParaRPr lang="es-MX"/>
          </a:p>
        </c:rich>
      </c:tx>
      <c:overlay val="0"/>
    </c:title>
    <c:autoTitleDeleted val="0"/>
    <c:plotArea>
      <c:layout/>
      <c:barChart>
        <c:barDir val="col"/>
        <c:grouping val="clustered"/>
        <c:varyColors val="0"/>
        <c:ser>
          <c:idx val="0"/>
          <c:order val="0"/>
          <c:tx>
            <c:v>Frequency</c:v>
          </c:tx>
          <c:spPr>
            <a:ln>
              <a:solidFill>
                <a:schemeClr val="tx1"/>
              </a:solidFill>
            </a:ln>
          </c:spPr>
          <c:invertIfNegative val="0"/>
          <c:cat>
            <c:strRef>
              <c:f>Summ2!$B$52:$B$69</c:f>
              <c:strCach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More</c:v>
                </c:pt>
              </c:strCache>
            </c:strRef>
          </c:cat>
          <c:val>
            <c:numRef>
              <c:f>Summ2!$C$52:$C$69</c:f>
              <c:numCache>
                <c:formatCode>General</c:formatCode>
                <c:ptCount val="18"/>
                <c:pt idx="0">
                  <c:v>0</c:v>
                </c:pt>
                <c:pt idx="1">
                  <c:v>15</c:v>
                </c:pt>
                <c:pt idx="2">
                  <c:v>5</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ser>
        <c:dLbls>
          <c:showLegendKey val="0"/>
          <c:showVal val="0"/>
          <c:showCatName val="0"/>
          <c:showSerName val="0"/>
          <c:showPercent val="0"/>
          <c:showBubbleSize val="0"/>
        </c:dLbls>
        <c:gapWidth val="0"/>
        <c:axId val="756528992"/>
        <c:axId val="756551296"/>
      </c:barChart>
      <c:catAx>
        <c:axId val="756528992"/>
        <c:scaling>
          <c:orientation val="minMax"/>
        </c:scaling>
        <c:delete val="0"/>
        <c:axPos val="b"/>
        <c:title>
          <c:tx>
            <c:rich>
              <a:bodyPr/>
              <a:lstStyle/>
              <a:p>
                <a:pPr>
                  <a:defRPr/>
                </a:pPr>
                <a:r>
                  <a:rPr lang="es-MX"/>
                  <a:t>Bin [ms]</a:t>
                </a:r>
              </a:p>
            </c:rich>
          </c:tx>
          <c:overlay val="0"/>
        </c:title>
        <c:numFmt formatCode="General" sourceLinked="1"/>
        <c:majorTickMark val="out"/>
        <c:minorTickMark val="none"/>
        <c:tickLblPos val="nextTo"/>
        <c:crossAx val="756551296"/>
        <c:crosses val="autoZero"/>
        <c:auto val="1"/>
        <c:lblAlgn val="ctr"/>
        <c:lblOffset val="100"/>
        <c:noMultiLvlLbl val="0"/>
      </c:catAx>
      <c:valAx>
        <c:axId val="756551296"/>
        <c:scaling>
          <c:orientation val="minMax"/>
        </c:scaling>
        <c:delete val="0"/>
        <c:axPos val="l"/>
        <c:title>
          <c:tx>
            <c:rich>
              <a:bodyPr/>
              <a:lstStyle/>
              <a:p>
                <a:pPr>
                  <a:defRPr/>
                </a:pPr>
                <a:r>
                  <a:rPr lang="es-MX"/>
                  <a:t>Frequency</a:t>
                </a:r>
              </a:p>
            </c:rich>
          </c:tx>
          <c:overlay val="0"/>
        </c:title>
        <c:numFmt formatCode="General" sourceLinked="1"/>
        <c:majorTickMark val="out"/>
        <c:minorTickMark val="none"/>
        <c:tickLblPos val="nextTo"/>
        <c:crossAx val="756528992"/>
        <c:crosses val="autoZero"/>
        <c:crossBetween val="between"/>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Multirate interp </a:t>
            </a:r>
            <a:r>
              <a:rPr lang="es-MX" baseline="0"/>
              <a:t>(Ded, 0.004)</a:t>
            </a:r>
            <a:endParaRPr lang="es-MX"/>
          </a:p>
        </c:rich>
      </c:tx>
      <c:overlay val="0"/>
    </c:title>
    <c:autoTitleDeleted val="0"/>
    <c:plotArea>
      <c:layout/>
      <c:barChart>
        <c:barDir val="col"/>
        <c:grouping val="clustered"/>
        <c:varyColors val="0"/>
        <c:ser>
          <c:idx val="0"/>
          <c:order val="0"/>
          <c:tx>
            <c:v>Frequency</c:v>
          </c:tx>
          <c:spPr>
            <a:ln>
              <a:solidFill>
                <a:schemeClr val="tx1"/>
              </a:solidFill>
            </a:ln>
          </c:spPr>
          <c:invertIfNegative val="0"/>
          <c:cat>
            <c:strRef>
              <c:f>Summ2!$B$52:$B$69</c:f>
              <c:strCach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More</c:v>
                </c:pt>
              </c:strCache>
            </c:strRef>
          </c:cat>
          <c:val>
            <c:numRef>
              <c:f>Summ2!$G$52:$G$69</c:f>
              <c:numCache>
                <c:formatCode>General</c:formatCode>
                <c:ptCount val="18"/>
                <c:pt idx="0">
                  <c:v>0</c:v>
                </c:pt>
                <c:pt idx="1">
                  <c:v>7</c:v>
                </c:pt>
                <c:pt idx="2">
                  <c:v>13</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ser>
        <c:dLbls>
          <c:showLegendKey val="0"/>
          <c:showVal val="0"/>
          <c:showCatName val="0"/>
          <c:showSerName val="0"/>
          <c:showPercent val="0"/>
          <c:showBubbleSize val="0"/>
        </c:dLbls>
        <c:gapWidth val="0"/>
        <c:axId val="756531712"/>
        <c:axId val="756542048"/>
      </c:barChart>
      <c:catAx>
        <c:axId val="756531712"/>
        <c:scaling>
          <c:orientation val="minMax"/>
        </c:scaling>
        <c:delete val="0"/>
        <c:axPos val="b"/>
        <c:title>
          <c:tx>
            <c:rich>
              <a:bodyPr/>
              <a:lstStyle/>
              <a:p>
                <a:pPr>
                  <a:defRPr/>
                </a:pPr>
                <a:r>
                  <a:rPr lang="es-MX"/>
                  <a:t>Bin [ms]</a:t>
                </a:r>
              </a:p>
            </c:rich>
          </c:tx>
          <c:overlay val="0"/>
        </c:title>
        <c:numFmt formatCode="General" sourceLinked="1"/>
        <c:majorTickMark val="out"/>
        <c:minorTickMark val="none"/>
        <c:tickLblPos val="nextTo"/>
        <c:crossAx val="756542048"/>
        <c:crosses val="autoZero"/>
        <c:auto val="1"/>
        <c:lblAlgn val="ctr"/>
        <c:lblOffset val="100"/>
        <c:noMultiLvlLbl val="0"/>
      </c:catAx>
      <c:valAx>
        <c:axId val="756542048"/>
        <c:scaling>
          <c:orientation val="minMax"/>
        </c:scaling>
        <c:delete val="0"/>
        <c:axPos val="l"/>
        <c:title>
          <c:tx>
            <c:rich>
              <a:bodyPr/>
              <a:lstStyle/>
              <a:p>
                <a:pPr>
                  <a:defRPr/>
                </a:pPr>
                <a:r>
                  <a:rPr lang="es-MX"/>
                  <a:t>Frequency</a:t>
                </a:r>
              </a:p>
            </c:rich>
          </c:tx>
          <c:overlay val="0"/>
        </c:title>
        <c:numFmt formatCode="General" sourceLinked="1"/>
        <c:majorTickMark val="out"/>
        <c:minorTickMark val="none"/>
        <c:tickLblPos val="nextTo"/>
        <c:crossAx val="756531712"/>
        <c:crosses val="autoZero"/>
        <c:crossBetween val="between"/>
      </c:valAx>
    </c:plotArea>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4.xml"/><Relationship Id="rId13" Type="http://schemas.openxmlformats.org/officeDocument/2006/relationships/chart" Target="../charts/chart29.xml"/><Relationship Id="rId3" Type="http://schemas.openxmlformats.org/officeDocument/2006/relationships/chart" Target="../charts/chart19.xml"/><Relationship Id="rId7" Type="http://schemas.openxmlformats.org/officeDocument/2006/relationships/chart" Target="../charts/chart23.xml"/><Relationship Id="rId12" Type="http://schemas.openxmlformats.org/officeDocument/2006/relationships/chart" Target="../charts/chart28.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11" Type="http://schemas.openxmlformats.org/officeDocument/2006/relationships/chart" Target="../charts/chart27.xml"/><Relationship Id="rId5" Type="http://schemas.openxmlformats.org/officeDocument/2006/relationships/chart" Target="../charts/chart21.xml"/><Relationship Id="rId15" Type="http://schemas.openxmlformats.org/officeDocument/2006/relationships/chart" Target="../charts/chart31.xml"/><Relationship Id="rId10" Type="http://schemas.openxmlformats.org/officeDocument/2006/relationships/chart" Target="../charts/chart26.xml"/><Relationship Id="rId4" Type="http://schemas.openxmlformats.org/officeDocument/2006/relationships/chart" Target="../charts/chart20.xml"/><Relationship Id="rId9" Type="http://schemas.openxmlformats.org/officeDocument/2006/relationships/chart" Target="../charts/chart25.xml"/><Relationship Id="rId14" Type="http://schemas.openxmlformats.org/officeDocument/2006/relationships/chart" Target="../charts/chart30.xml"/></Relationships>
</file>

<file path=xl/drawings/_rels/drawing5.xml.rels><?xml version="1.0" encoding="UTF-8" standalone="yes"?>
<Relationships xmlns="http://schemas.openxmlformats.org/package/2006/relationships"><Relationship Id="rId8" Type="http://schemas.openxmlformats.org/officeDocument/2006/relationships/chart" Target="../charts/chart39.xml"/><Relationship Id="rId3" Type="http://schemas.openxmlformats.org/officeDocument/2006/relationships/chart" Target="../charts/chart34.xml"/><Relationship Id="rId7" Type="http://schemas.openxmlformats.org/officeDocument/2006/relationships/chart" Target="../charts/chart38.xml"/><Relationship Id="rId12" Type="http://schemas.openxmlformats.org/officeDocument/2006/relationships/chart" Target="../charts/chart43.xml"/><Relationship Id="rId2" Type="http://schemas.openxmlformats.org/officeDocument/2006/relationships/chart" Target="../charts/chart33.xml"/><Relationship Id="rId1" Type="http://schemas.openxmlformats.org/officeDocument/2006/relationships/chart" Target="../charts/chart32.xml"/><Relationship Id="rId6" Type="http://schemas.openxmlformats.org/officeDocument/2006/relationships/chart" Target="../charts/chart37.xml"/><Relationship Id="rId11" Type="http://schemas.openxmlformats.org/officeDocument/2006/relationships/chart" Target="../charts/chart42.xml"/><Relationship Id="rId5" Type="http://schemas.openxmlformats.org/officeDocument/2006/relationships/chart" Target="../charts/chart36.xml"/><Relationship Id="rId10" Type="http://schemas.openxmlformats.org/officeDocument/2006/relationships/chart" Target="../charts/chart41.xml"/><Relationship Id="rId4" Type="http://schemas.openxmlformats.org/officeDocument/2006/relationships/chart" Target="../charts/chart35.xml"/><Relationship Id="rId9" Type="http://schemas.openxmlformats.org/officeDocument/2006/relationships/chart" Target="../charts/chart40.xml"/></Relationships>
</file>

<file path=xl/drawings/drawing1.xml><?xml version="1.0" encoding="utf-8"?>
<xdr:wsDr xmlns:xdr="http://schemas.openxmlformats.org/drawingml/2006/spreadsheetDrawing" xmlns:a="http://schemas.openxmlformats.org/drawingml/2006/main">
  <xdr:twoCellAnchor>
    <xdr:from>
      <xdr:col>1</xdr:col>
      <xdr:colOff>0</xdr:colOff>
      <xdr:row>28</xdr:row>
      <xdr:rowOff>0</xdr:rowOff>
    </xdr:from>
    <xdr:to>
      <xdr:col>6</xdr:col>
      <xdr:colOff>647700</xdr:colOff>
      <xdr:row>37</xdr:row>
      <xdr:rowOff>175260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28</xdr:row>
      <xdr:rowOff>0</xdr:rowOff>
    </xdr:from>
    <xdr:to>
      <xdr:col>13</xdr:col>
      <xdr:colOff>76200</xdr:colOff>
      <xdr:row>37</xdr:row>
      <xdr:rowOff>175260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39</xdr:row>
      <xdr:rowOff>0</xdr:rowOff>
    </xdr:from>
    <xdr:to>
      <xdr:col>6</xdr:col>
      <xdr:colOff>655320</xdr:colOff>
      <xdr:row>49</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39</xdr:row>
      <xdr:rowOff>0</xdr:rowOff>
    </xdr:from>
    <xdr:to>
      <xdr:col>13</xdr:col>
      <xdr:colOff>106680</xdr:colOff>
      <xdr:row>49</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0</xdr:colOff>
      <xdr:row>50</xdr:row>
      <xdr:rowOff>0</xdr:rowOff>
    </xdr:from>
    <xdr:to>
      <xdr:col>22</xdr:col>
      <xdr:colOff>228600</xdr:colOff>
      <xdr:row>60</xdr:row>
      <xdr:rowOff>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0</xdr:colOff>
      <xdr:row>39</xdr:row>
      <xdr:rowOff>0</xdr:rowOff>
    </xdr:from>
    <xdr:to>
      <xdr:col>22</xdr:col>
      <xdr:colOff>228600</xdr:colOff>
      <xdr:row>49</xdr:row>
      <xdr:rowOff>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0</xdr:colOff>
      <xdr:row>28</xdr:row>
      <xdr:rowOff>0</xdr:rowOff>
    </xdr:from>
    <xdr:to>
      <xdr:col>22</xdr:col>
      <xdr:colOff>228600</xdr:colOff>
      <xdr:row>38</xdr:row>
      <xdr:rowOff>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28</xdr:row>
      <xdr:rowOff>0</xdr:rowOff>
    </xdr:from>
    <xdr:to>
      <xdr:col>7</xdr:col>
      <xdr:colOff>121920</xdr:colOff>
      <xdr:row>38</xdr:row>
      <xdr:rowOff>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28</xdr:row>
      <xdr:rowOff>0</xdr:rowOff>
    </xdr:from>
    <xdr:to>
      <xdr:col>18</xdr:col>
      <xdr:colOff>121920</xdr:colOff>
      <xdr:row>38</xdr:row>
      <xdr:rowOff>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50</xdr:row>
      <xdr:rowOff>0</xdr:rowOff>
    </xdr:from>
    <xdr:to>
      <xdr:col>18</xdr:col>
      <xdr:colOff>121920</xdr:colOff>
      <xdr:row>60</xdr:row>
      <xdr:rowOff>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39</xdr:row>
      <xdr:rowOff>0</xdr:rowOff>
    </xdr:from>
    <xdr:to>
      <xdr:col>7</xdr:col>
      <xdr:colOff>121920</xdr:colOff>
      <xdr:row>49</xdr:row>
      <xdr:rowOff>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0</xdr:colOff>
      <xdr:row>39</xdr:row>
      <xdr:rowOff>0</xdr:rowOff>
    </xdr:from>
    <xdr:to>
      <xdr:col>18</xdr:col>
      <xdr:colOff>121920</xdr:colOff>
      <xdr:row>49</xdr:row>
      <xdr:rowOff>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28</xdr:row>
      <xdr:rowOff>0</xdr:rowOff>
    </xdr:from>
    <xdr:to>
      <xdr:col>6</xdr:col>
      <xdr:colOff>647700</xdr:colOff>
      <xdr:row>37</xdr:row>
      <xdr:rowOff>175260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28</xdr:row>
      <xdr:rowOff>0</xdr:rowOff>
    </xdr:from>
    <xdr:to>
      <xdr:col>13</xdr:col>
      <xdr:colOff>76200</xdr:colOff>
      <xdr:row>37</xdr:row>
      <xdr:rowOff>175260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39</xdr:row>
      <xdr:rowOff>0</xdr:rowOff>
    </xdr:from>
    <xdr:to>
      <xdr:col>6</xdr:col>
      <xdr:colOff>655320</xdr:colOff>
      <xdr:row>49</xdr:row>
      <xdr:rowOff>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39</xdr:row>
      <xdr:rowOff>0</xdr:rowOff>
    </xdr:from>
    <xdr:to>
      <xdr:col>13</xdr:col>
      <xdr:colOff>106680</xdr:colOff>
      <xdr:row>49</xdr:row>
      <xdr:rowOff>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425</xdr:row>
      <xdr:rowOff>0</xdr:rowOff>
    </xdr:from>
    <xdr:to>
      <xdr:col>8</xdr:col>
      <xdr:colOff>304800</xdr:colOff>
      <xdr:row>440</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425</xdr:row>
      <xdr:rowOff>0</xdr:rowOff>
    </xdr:from>
    <xdr:to>
      <xdr:col>16</xdr:col>
      <xdr:colOff>304800</xdr:colOff>
      <xdr:row>440</xdr:row>
      <xdr:rowOff>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425</xdr:row>
      <xdr:rowOff>0</xdr:rowOff>
    </xdr:from>
    <xdr:to>
      <xdr:col>24</xdr:col>
      <xdr:colOff>304800</xdr:colOff>
      <xdr:row>440</xdr:row>
      <xdr:rowOff>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442</xdr:row>
      <xdr:rowOff>0</xdr:rowOff>
    </xdr:from>
    <xdr:to>
      <xdr:col>8</xdr:col>
      <xdr:colOff>304800</xdr:colOff>
      <xdr:row>457</xdr:row>
      <xdr:rowOff>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442</xdr:row>
      <xdr:rowOff>0</xdr:rowOff>
    </xdr:from>
    <xdr:to>
      <xdr:col>16</xdr:col>
      <xdr:colOff>304800</xdr:colOff>
      <xdr:row>457</xdr:row>
      <xdr:rowOff>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0</xdr:colOff>
      <xdr:row>442</xdr:row>
      <xdr:rowOff>0</xdr:rowOff>
    </xdr:from>
    <xdr:to>
      <xdr:col>24</xdr:col>
      <xdr:colOff>304800</xdr:colOff>
      <xdr:row>457</xdr:row>
      <xdr:rowOff>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459</xdr:row>
      <xdr:rowOff>0</xdr:rowOff>
    </xdr:from>
    <xdr:to>
      <xdr:col>8</xdr:col>
      <xdr:colOff>304800</xdr:colOff>
      <xdr:row>474</xdr:row>
      <xdr:rowOff>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0</xdr:colOff>
      <xdr:row>459</xdr:row>
      <xdr:rowOff>0</xdr:rowOff>
    </xdr:from>
    <xdr:to>
      <xdr:col>16</xdr:col>
      <xdr:colOff>304800</xdr:colOff>
      <xdr:row>474</xdr:row>
      <xdr:rowOff>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0</xdr:colOff>
      <xdr:row>459</xdr:row>
      <xdr:rowOff>0</xdr:rowOff>
    </xdr:from>
    <xdr:to>
      <xdr:col>24</xdr:col>
      <xdr:colOff>304800</xdr:colOff>
      <xdr:row>474</xdr:row>
      <xdr:rowOff>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476</xdr:row>
      <xdr:rowOff>0</xdr:rowOff>
    </xdr:from>
    <xdr:to>
      <xdr:col>8</xdr:col>
      <xdr:colOff>304800</xdr:colOff>
      <xdr:row>491</xdr:row>
      <xdr:rowOff>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0</xdr:colOff>
      <xdr:row>476</xdr:row>
      <xdr:rowOff>0</xdr:rowOff>
    </xdr:from>
    <xdr:to>
      <xdr:col>16</xdr:col>
      <xdr:colOff>304800</xdr:colOff>
      <xdr:row>491</xdr:row>
      <xdr:rowOff>0</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0</xdr:colOff>
      <xdr:row>476</xdr:row>
      <xdr:rowOff>0</xdr:rowOff>
    </xdr:from>
    <xdr:to>
      <xdr:col>24</xdr:col>
      <xdr:colOff>304800</xdr:colOff>
      <xdr:row>491</xdr:row>
      <xdr:rowOff>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0</xdr:colOff>
      <xdr:row>493</xdr:row>
      <xdr:rowOff>0</xdr:rowOff>
    </xdr:from>
    <xdr:to>
      <xdr:col>8</xdr:col>
      <xdr:colOff>304800</xdr:colOff>
      <xdr:row>508</xdr:row>
      <xdr:rowOff>0</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0</xdr:colOff>
      <xdr:row>493</xdr:row>
      <xdr:rowOff>0</xdr:rowOff>
    </xdr:from>
    <xdr:to>
      <xdr:col>16</xdr:col>
      <xdr:colOff>304800</xdr:colOff>
      <xdr:row>508</xdr:row>
      <xdr:rowOff>0</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17</xdr:col>
      <xdr:colOff>0</xdr:colOff>
      <xdr:row>493</xdr:row>
      <xdr:rowOff>0</xdr:rowOff>
    </xdr:from>
    <xdr:to>
      <xdr:col>24</xdr:col>
      <xdr:colOff>304800</xdr:colOff>
      <xdr:row>508</xdr:row>
      <xdr:rowOff>0</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414</xdr:row>
      <xdr:rowOff>0</xdr:rowOff>
    </xdr:from>
    <xdr:to>
      <xdr:col>7</xdr:col>
      <xdr:colOff>304800</xdr:colOff>
      <xdr:row>429</xdr:row>
      <xdr:rowOff>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414</xdr:row>
      <xdr:rowOff>0</xdr:rowOff>
    </xdr:from>
    <xdr:to>
      <xdr:col>16</xdr:col>
      <xdr:colOff>98612</xdr:colOff>
      <xdr:row>429</xdr:row>
      <xdr:rowOff>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414</xdr:row>
      <xdr:rowOff>0</xdr:rowOff>
    </xdr:from>
    <xdr:to>
      <xdr:col>24</xdr:col>
      <xdr:colOff>304800</xdr:colOff>
      <xdr:row>429</xdr:row>
      <xdr:rowOff>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430</xdr:row>
      <xdr:rowOff>0</xdr:rowOff>
    </xdr:from>
    <xdr:to>
      <xdr:col>7</xdr:col>
      <xdr:colOff>304800</xdr:colOff>
      <xdr:row>445</xdr:row>
      <xdr:rowOff>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430</xdr:row>
      <xdr:rowOff>0</xdr:rowOff>
    </xdr:from>
    <xdr:to>
      <xdr:col>16</xdr:col>
      <xdr:colOff>98612</xdr:colOff>
      <xdr:row>445</xdr:row>
      <xdr:rowOff>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0</xdr:colOff>
      <xdr:row>430</xdr:row>
      <xdr:rowOff>0</xdr:rowOff>
    </xdr:from>
    <xdr:to>
      <xdr:col>24</xdr:col>
      <xdr:colOff>304800</xdr:colOff>
      <xdr:row>445</xdr:row>
      <xdr:rowOff>1</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446</xdr:row>
      <xdr:rowOff>0</xdr:rowOff>
    </xdr:from>
    <xdr:to>
      <xdr:col>7</xdr:col>
      <xdr:colOff>304800</xdr:colOff>
      <xdr:row>461</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0</xdr:colOff>
      <xdr:row>446</xdr:row>
      <xdr:rowOff>0</xdr:rowOff>
    </xdr:from>
    <xdr:to>
      <xdr:col>16</xdr:col>
      <xdr:colOff>98612</xdr:colOff>
      <xdr:row>461</xdr:row>
      <xdr:rowOff>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0</xdr:colOff>
      <xdr:row>446</xdr:row>
      <xdr:rowOff>0</xdr:rowOff>
    </xdr:from>
    <xdr:to>
      <xdr:col>24</xdr:col>
      <xdr:colOff>304800</xdr:colOff>
      <xdr:row>461</xdr:row>
      <xdr:rowOff>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462</xdr:row>
      <xdr:rowOff>0</xdr:rowOff>
    </xdr:from>
    <xdr:to>
      <xdr:col>7</xdr:col>
      <xdr:colOff>304800</xdr:colOff>
      <xdr:row>477</xdr:row>
      <xdr:rowOff>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0</xdr:colOff>
      <xdr:row>462</xdr:row>
      <xdr:rowOff>0</xdr:rowOff>
    </xdr:from>
    <xdr:to>
      <xdr:col>16</xdr:col>
      <xdr:colOff>98612</xdr:colOff>
      <xdr:row>477</xdr:row>
      <xdr:rowOff>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0</xdr:colOff>
      <xdr:row>462</xdr:row>
      <xdr:rowOff>0</xdr:rowOff>
    </xdr:from>
    <xdr:to>
      <xdr:col>24</xdr:col>
      <xdr:colOff>304800</xdr:colOff>
      <xdr:row>477</xdr:row>
      <xdr:rowOff>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69"/>
  <sheetViews>
    <sheetView workbookViewId="0">
      <selection activeCell="D6" sqref="D6"/>
    </sheetView>
  </sheetViews>
  <sheetFormatPr defaultRowHeight="14.4" x14ac:dyDescent="0.3"/>
  <cols>
    <col min="1" max="1" width="3" bestFit="1" customWidth="1"/>
    <col min="4" max="5" width="9.44140625" customWidth="1"/>
    <col min="7" max="7" width="10" bestFit="1" customWidth="1"/>
    <col min="9" max="9" width="9.5546875" bestFit="1" customWidth="1"/>
    <col min="10" max="10" width="10" bestFit="1" customWidth="1"/>
  </cols>
  <sheetData>
    <row r="2" spans="1:25" x14ac:dyDescent="0.3">
      <c r="B2" s="2" t="s">
        <v>8</v>
      </c>
      <c r="E2" s="2" t="s">
        <v>98</v>
      </c>
      <c r="G2">
        <v>1E-3</v>
      </c>
      <c r="J2" s="2" t="s">
        <v>12</v>
      </c>
      <c r="K2" s="2" t="s">
        <v>11</v>
      </c>
    </row>
    <row r="3" spans="1:25" x14ac:dyDescent="0.3">
      <c r="B3" s="2" t="s">
        <v>9</v>
      </c>
      <c r="E3" s="2" t="s">
        <v>68</v>
      </c>
      <c r="G3">
        <v>1E-3</v>
      </c>
      <c r="H3">
        <v>2.5000000000000001E-4</v>
      </c>
      <c r="J3">
        <v>0</v>
      </c>
      <c r="K3">
        <v>5</v>
      </c>
    </row>
    <row r="5" spans="1:25" x14ac:dyDescent="0.3">
      <c r="C5" s="34" t="s">
        <v>94</v>
      </c>
      <c r="D5" s="34"/>
      <c r="E5" s="34"/>
      <c r="F5" s="34" t="s">
        <v>95</v>
      </c>
      <c r="G5" s="34"/>
      <c r="H5" s="34"/>
      <c r="L5" s="34" t="s">
        <v>94</v>
      </c>
      <c r="M5" s="34"/>
      <c r="N5" s="34"/>
      <c r="O5" s="34" t="s">
        <v>95</v>
      </c>
      <c r="P5" s="34"/>
      <c r="Q5" s="34"/>
      <c r="T5" s="34" t="s">
        <v>94</v>
      </c>
      <c r="U5" s="34"/>
      <c r="V5" s="34"/>
      <c r="W5" s="34" t="s">
        <v>95</v>
      </c>
      <c r="X5" s="34"/>
      <c r="Y5" s="34"/>
    </row>
    <row r="6" spans="1:25" ht="28.8" x14ac:dyDescent="0.3">
      <c r="B6" s="8" t="s">
        <v>0</v>
      </c>
      <c r="C6" s="22" t="s">
        <v>73</v>
      </c>
      <c r="D6" s="22" t="s">
        <v>97</v>
      </c>
      <c r="E6" s="22" t="s">
        <v>96</v>
      </c>
      <c r="F6" s="22" t="s">
        <v>73</v>
      </c>
      <c r="G6" s="22" t="s">
        <v>97</v>
      </c>
      <c r="H6" s="22" t="s">
        <v>96</v>
      </c>
      <c r="J6" s="8"/>
      <c r="K6" s="8" t="s">
        <v>0</v>
      </c>
      <c r="L6" s="22" t="s">
        <v>73</v>
      </c>
      <c r="M6" s="22" t="s">
        <v>97</v>
      </c>
      <c r="N6" s="22" t="s">
        <v>96</v>
      </c>
      <c r="O6" s="22" t="s">
        <v>73</v>
      </c>
      <c r="P6" s="22" t="s">
        <v>100</v>
      </c>
      <c r="Q6" s="22" t="s">
        <v>96</v>
      </c>
      <c r="S6" s="8" t="s">
        <v>0</v>
      </c>
      <c r="T6" s="22" t="s">
        <v>73</v>
      </c>
      <c r="U6" s="22" t="s">
        <v>97</v>
      </c>
      <c r="V6" s="22" t="s">
        <v>96</v>
      </c>
      <c r="W6" s="22" t="s">
        <v>73</v>
      </c>
      <c r="X6" s="22" t="s">
        <v>97</v>
      </c>
      <c r="Y6" s="22" t="s">
        <v>96</v>
      </c>
    </row>
    <row r="7" spans="1:25" x14ac:dyDescent="0.3">
      <c r="A7" s="23" t="s">
        <v>1</v>
      </c>
      <c r="B7" s="33" t="s">
        <v>14</v>
      </c>
      <c r="C7" s="33"/>
      <c r="D7" s="33"/>
      <c r="E7" s="33"/>
      <c r="F7" s="33"/>
      <c r="G7" s="33"/>
      <c r="H7" s="33"/>
      <c r="J7" s="9"/>
      <c r="K7" s="33" t="s">
        <v>48</v>
      </c>
      <c r="L7" s="33"/>
      <c r="M7" s="33"/>
      <c r="N7" s="33"/>
      <c r="O7" s="33"/>
      <c r="P7" s="33"/>
      <c r="Q7" s="33"/>
      <c r="S7" s="33" t="s">
        <v>40</v>
      </c>
      <c r="T7" s="33"/>
      <c r="U7" s="33"/>
      <c r="V7" s="33"/>
      <c r="W7" s="33"/>
      <c r="X7" s="33"/>
      <c r="Y7" s="33"/>
    </row>
    <row r="8" spans="1:25" x14ac:dyDescent="0.3">
      <c r="A8">
        <v>1</v>
      </c>
      <c r="B8">
        <v>12</v>
      </c>
      <c r="C8">
        <v>9</v>
      </c>
      <c r="D8">
        <v>9</v>
      </c>
      <c r="E8">
        <v>9</v>
      </c>
      <c r="F8" s="6">
        <v>10</v>
      </c>
      <c r="G8" s="6">
        <v>9</v>
      </c>
      <c r="H8">
        <v>8</v>
      </c>
      <c r="J8" s="6" t="s">
        <v>7</v>
      </c>
      <c r="K8" s="17">
        <f>AVERAGE(B8:B12)</f>
        <v>12.6</v>
      </c>
      <c r="L8" s="17">
        <f>AVERAGE(C8:C12)</f>
        <v>8.6</v>
      </c>
      <c r="M8" s="17">
        <f>AVERAGE(D8:D12)</f>
        <v>8.4</v>
      </c>
      <c r="N8" s="17">
        <f>AVERAGE(E8:E12)</f>
        <v>8</v>
      </c>
      <c r="O8" s="17">
        <f t="shared" ref="O8:Q8" si="0">AVERAGE(F8:F12)</f>
        <v>10</v>
      </c>
      <c r="P8" s="17">
        <f t="shared" si="0"/>
        <v>8.4</v>
      </c>
      <c r="Q8" s="17">
        <f t="shared" si="0"/>
        <v>8.1999999999999993</v>
      </c>
      <c r="S8" s="19">
        <f>_xlfn.STDEV.S(B8:B12)</f>
        <v>0.89442719099991586</v>
      </c>
      <c r="T8" s="19">
        <f>_xlfn.STDEV.S(C8:C12)</f>
        <v>0.54772255750516619</v>
      </c>
      <c r="U8" s="19">
        <f>_xlfn.STDEV.S(D8:D12)</f>
        <v>0.54772255750516619</v>
      </c>
      <c r="V8" s="19">
        <f>_xlfn.STDEV.S(E8:E12)</f>
        <v>0.70710678118654757</v>
      </c>
      <c r="W8" s="19">
        <f t="shared" ref="W8:Y8" si="1">_xlfn.STDEV.S(F8:F12)</f>
        <v>0.70710678118654757</v>
      </c>
      <c r="X8" s="19">
        <f t="shared" si="1"/>
        <v>0.54772255750516619</v>
      </c>
      <c r="Y8" s="19">
        <f t="shared" si="1"/>
        <v>0.44721359549995793</v>
      </c>
    </row>
    <row r="9" spans="1:25" x14ac:dyDescent="0.3">
      <c r="A9">
        <v>2</v>
      </c>
      <c r="B9">
        <v>12</v>
      </c>
      <c r="C9">
        <v>9</v>
      </c>
      <c r="D9">
        <v>8</v>
      </c>
      <c r="E9">
        <v>8</v>
      </c>
      <c r="F9" s="6">
        <v>10</v>
      </c>
      <c r="G9" s="6">
        <v>9</v>
      </c>
      <c r="H9">
        <v>8</v>
      </c>
      <c r="J9" s="6" t="s">
        <v>3</v>
      </c>
      <c r="K9" s="17">
        <f>AVERAGE(B8:B17)</f>
        <v>12.4</v>
      </c>
      <c r="L9" s="17">
        <f>AVERAGE(C8:C17)</f>
        <v>8.8000000000000007</v>
      </c>
      <c r="M9" s="17">
        <f>AVERAGE(D8:D17)</f>
        <v>8.5</v>
      </c>
      <c r="N9" s="17">
        <f>AVERAGE(E8:E17)</f>
        <v>8.3000000000000007</v>
      </c>
      <c r="O9" s="17">
        <f t="shared" ref="O9:Q9" si="2">AVERAGE(F8:F17)</f>
        <v>10.1</v>
      </c>
      <c r="P9" s="17">
        <f t="shared" si="2"/>
        <v>8.5</v>
      </c>
      <c r="Q9" s="17">
        <f t="shared" si="2"/>
        <v>8.1999999999999993</v>
      </c>
      <c r="S9" s="19">
        <f>_xlfn.STDEV.S(B8:B17)</f>
        <v>0.84327404271156781</v>
      </c>
      <c r="T9" s="19">
        <f>_xlfn.STDEV.S(C8:C17)</f>
        <v>0.63245553203367588</v>
      </c>
      <c r="U9" s="19">
        <f>_xlfn.STDEV.S(D8:D17)</f>
        <v>0.52704627669472992</v>
      </c>
      <c r="V9" s="19">
        <f>_xlfn.STDEV.S(E8:E17)</f>
        <v>0.67494855771055284</v>
      </c>
      <c r="W9" s="19">
        <f t="shared" ref="W9:Y9" si="3">_xlfn.STDEV.S(F8:F17)</f>
        <v>0.56764621219754663</v>
      </c>
      <c r="X9" s="19">
        <f t="shared" si="3"/>
        <v>0.52704627669472992</v>
      </c>
      <c r="Y9" s="19">
        <f t="shared" si="3"/>
        <v>0.4216370213557839</v>
      </c>
    </row>
    <row r="10" spans="1:25" x14ac:dyDescent="0.3">
      <c r="A10">
        <v>3</v>
      </c>
      <c r="B10">
        <v>12</v>
      </c>
      <c r="C10">
        <v>8</v>
      </c>
      <c r="D10">
        <v>9</v>
      </c>
      <c r="E10">
        <v>8</v>
      </c>
      <c r="F10" s="6">
        <v>9</v>
      </c>
      <c r="G10" s="6">
        <v>8</v>
      </c>
      <c r="H10">
        <v>8</v>
      </c>
      <c r="J10" s="6" t="s">
        <v>4</v>
      </c>
      <c r="K10" s="17">
        <f>AVERAGE(B8:B22)</f>
        <v>13.133333333333333</v>
      </c>
      <c r="L10" s="17">
        <f>AVERAGE(C8:C22)</f>
        <v>9.0666666666666664</v>
      </c>
      <c r="M10" s="17">
        <f>AVERAGE(D8:D22)</f>
        <v>8.3333333333333339</v>
      </c>
      <c r="N10" s="17">
        <f>AVERAGE(E8:E22)</f>
        <v>8.3333333333333339</v>
      </c>
      <c r="O10" s="17">
        <f t="shared" ref="O10:Q10" si="4">AVERAGE(F8:F22)</f>
        <v>9.8000000000000007</v>
      </c>
      <c r="P10" s="17">
        <f t="shared" si="4"/>
        <v>8.4666666666666668</v>
      </c>
      <c r="Q10" s="17">
        <f t="shared" si="4"/>
        <v>8.2666666666666675</v>
      </c>
      <c r="S10" s="19">
        <f>_xlfn.STDEV.S(B8:B22)</f>
        <v>1.6846647257229621</v>
      </c>
      <c r="T10" s="19">
        <f>_xlfn.STDEV.S(C8:C22)</f>
        <v>0.7988086367179803</v>
      </c>
      <c r="U10" s="19">
        <f>_xlfn.STDEV.S(D8:D22)</f>
        <v>0.61721339984836765</v>
      </c>
      <c r="V10" s="19">
        <f>_xlfn.STDEV.S(E8:E22)</f>
        <v>0.61721339984836765</v>
      </c>
      <c r="W10" s="19">
        <f t="shared" ref="W10:Y10" si="5">_xlfn.STDEV.S(F8:F22)</f>
        <v>0.67612340378281333</v>
      </c>
      <c r="X10" s="19">
        <f t="shared" si="5"/>
        <v>0.51639777949432231</v>
      </c>
      <c r="Y10" s="19">
        <f t="shared" si="5"/>
        <v>0.45773770821706344</v>
      </c>
    </row>
    <row r="11" spans="1:25" x14ac:dyDescent="0.3">
      <c r="A11">
        <v>4</v>
      </c>
      <c r="B11">
        <v>14</v>
      </c>
      <c r="C11">
        <v>8</v>
      </c>
      <c r="D11">
        <v>8</v>
      </c>
      <c r="E11">
        <v>7</v>
      </c>
      <c r="F11" s="6">
        <v>10</v>
      </c>
      <c r="G11" s="6">
        <v>8</v>
      </c>
      <c r="H11">
        <v>9</v>
      </c>
      <c r="J11" s="6" t="s">
        <v>5</v>
      </c>
      <c r="K11" s="17">
        <f>AVERAGE(B8:B27)</f>
        <v>12.8</v>
      </c>
      <c r="L11" s="6">
        <f>AVERAGE(C8:C27)</f>
        <v>9.25</v>
      </c>
      <c r="M11" s="17">
        <f>AVERAGE(D8:D27)</f>
        <v>8.4</v>
      </c>
      <c r="N11" s="17">
        <f>AVERAGE(E8:E27)</f>
        <v>8.35</v>
      </c>
      <c r="O11" s="17">
        <f t="shared" ref="O11:Q11" si="6">AVERAGE(F8:F27)</f>
        <v>9.6999999999999993</v>
      </c>
      <c r="P11" s="17">
        <f t="shared" si="6"/>
        <v>8.5500000000000007</v>
      </c>
      <c r="Q11" s="17">
        <f t="shared" si="6"/>
        <v>8.4499999999999993</v>
      </c>
      <c r="S11" s="19">
        <f>_xlfn.STDEV.S(B8:B27)</f>
        <v>1.6091841672756158</v>
      </c>
      <c r="T11" s="19">
        <f>_xlfn.STDEV.S(C8:C27)</f>
        <v>0.85069630922340067</v>
      </c>
      <c r="U11" s="19">
        <f>_xlfn.STDEV.S(D8:D27)</f>
        <v>0.59824304161611874</v>
      </c>
      <c r="V11" s="19">
        <f>_xlfn.STDEV.S(E8:E27)</f>
        <v>0.58714294861239968</v>
      </c>
      <c r="W11" s="19">
        <f t="shared" ref="W11:Y11" si="7">_xlfn.STDEV.S(F8:F27)</f>
        <v>0.73269509706504654</v>
      </c>
      <c r="X11" s="19">
        <f t="shared" si="7"/>
        <v>0.51041778553404049</v>
      </c>
      <c r="Y11" s="19">
        <f t="shared" si="7"/>
        <v>0.51041778553404038</v>
      </c>
    </row>
    <row r="12" spans="1:25" x14ac:dyDescent="0.3">
      <c r="A12">
        <v>5</v>
      </c>
      <c r="B12">
        <v>13</v>
      </c>
      <c r="C12">
        <v>9</v>
      </c>
      <c r="D12">
        <v>8</v>
      </c>
      <c r="E12">
        <v>8</v>
      </c>
      <c r="F12" s="6">
        <v>11</v>
      </c>
      <c r="G12" s="6">
        <v>8</v>
      </c>
      <c r="H12">
        <v>8</v>
      </c>
      <c r="J12" s="6"/>
      <c r="K12" s="6"/>
    </row>
    <row r="13" spans="1:25" x14ac:dyDescent="0.3">
      <c r="A13">
        <v>6</v>
      </c>
      <c r="B13">
        <v>13</v>
      </c>
      <c r="C13">
        <v>10</v>
      </c>
      <c r="D13">
        <v>9</v>
      </c>
      <c r="E13">
        <v>9</v>
      </c>
      <c r="F13" s="6">
        <v>10</v>
      </c>
      <c r="G13" s="6">
        <v>8</v>
      </c>
      <c r="H13">
        <v>8</v>
      </c>
      <c r="J13" s="6"/>
      <c r="K13" s="6"/>
    </row>
    <row r="14" spans="1:25" x14ac:dyDescent="0.3">
      <c r="A14">
        <v>7</v>
      </c>
      <c r="B14">
        <v>12</v>
      </c>
      <c r="C14">
        <v>9</v>
      </c>
      <c r="D14">
        <v>8</v>
      </c>
      <c r="E14">
        <v>9</v>
      </c>
      <c r="F14" s="6">
        <v>10</v>
      </c>
      <c r="G14" s="6">
        <v>9</v>
      </c>
      <c r="H14">
        <v>8</v>
      </c>
      <c r="J14" s="7"/>
      <c r="K14" s="33" t="s">
        <v>6</v>
      </c>
      <c r="L14" s="33"/>
      <c r="M14" s="33"/>
      <c r="N14" s="33"/>
      <c r="O14" s="33"/>
      <c r="P14" s="33"/>
      <c r="Q14" s="33"/>
    </row>
    <row r="15" spans="1:25" x14ac:dyDescent="0.3">
      <c r="A15">
        <v>8</v>
      </c>
      <c r="B15">
        <v>12</v>
      </c>
      <c r="C15">
        <v>9</v>
      </c>
      <c r="D15">
        <v>8</v>
      </c>
      <c r="E15">
        <v>8</v>
      </c>
      <c r="F15" s="6">
        <v>10</v>
      </c>
      <c r="G15" s="6">
        <v>9</v>
      </c>
      <c r="H15">
        <v>8</v>
      </c>
      <c r="J15" t="s">
        <v>7</v>
      </c>
      <c r="K15" s="10" t="s">
        <v>47</v>
      </c>
      <c r="L15" s="21">
        <f>ABS((L8-K8)/K8)</f>
        <v>0.31746031746031744</v>
      </c>
      <c r="M15" s="21">
        <f>ABS((M8-K8)/K8)</f>
        <v>0.33333333333333326</v>
      </c>
      <c r="N15" s="21">
        <f>ABS((N8-$K8)/$K8)</f>
        <v>0.36507936507936506</v>
      </c>
      <c r="O15" s="21">
        <f t="shared" ref="O15:Q15" si="8">ABS((O8-$K8)/$K8)</f>
        <v>0.20634920634920634</v>
      </c>
      <c r="P15" s="21">
        <f t="shared" si="8"/>
        <v>0.33333333333333326</v>
      </c>
      <c r="Q15" s="21">
        <f t="shared" si="8"/>
        <v>0.34920634920634924</v>
      </c>
    </row>
    <row r="16" spans="1:25" x14ac:dyDescent="0.3">
      <c r="A16">
        <v>9</v>
      </c>
      <c r="B16">
        <v>13</v>
      </c>
      <c r="C16">
        <v>8</v>
      </c>
      <c r="D16">
        <v>9</v>
      </c>
      <c r="E16">
        <v>9</v>
      </c>
      <c r="F16" s="6">
        <v>10</v>
      </c>
      <c r="G16" s="6">
        <v>8</v>
      </c>
      <c r="H16">
        <v>8</v>
      </c>
      <c r="J16" t="s">
        <v>3</v>
      </c>
      <c r="K16" s="10" t="s">
        <v>47</v>
      </c>
      <c r="L16" s="21">
        <f t="shared" ref="L16:L18" si="9">ABS((L9-K9)/K9)</f>
        <v>0.29032258064516125</v>
      </c>
      <c r="M16" s="21">
        <f t="shared" ref="M16:M18" si="10">ABS((M9-K9)/K9)</f>
        <v>0.31451612903225806</v>
      </c>
      <c r="N16" s="21">
        <f t="shared" ref="N16:Q18" si="11">ABS((N9-$K9)/$K9)</f>
        <v>0.33064516129032256</v>
      </c>
      <c r="O16" s="21">
        <f t="shared" si="11"/>
        <v>0.18548387096774199</v>
      </c>
      <c r="P16" s="21">
        <f t="shared" si="11"/>
        <v>0.31451612903225806</v>
      </c>
      <c r="Q16" s="21">
        <f t="shared" si="11"/>
        <v>0.33870967741935493</v>
      </c>
    </row>
    <row r="17" spans="1:17" x14ac:dyDescent="0.3">
      <c r="A17">
        <v>10</v>
      </c>
      <c r="B17">
        <v>11</v>
      </c>
      <c r="C17">
        <v>9</v>
      </c>
      <c r="D17">
        <v>9</v>
      </c>
      <c r="E17">
        <v>8</v>
      </c>
      <c r="F17" s="6">
        <v>11</v>
      </c>
      <c r="G17" s="6">
        <v>9</v>
      </c>
      <c r="H17">
        <v>9</v>
      </c>
      <c r="J17" t="s">
        <v>4</v>
      </c>
      <c r="K17" s="10" t="s">
        <v>47</v>
      </c>
      <c r="L17" s="21">
        <f t="shared" si="9"/>
        <v>0.30964467005076141</v>
      </c>
      <c r="M17" s="21">
        <f t="shared" si="10"/>
        <v>0.365482233502538</v>
      </c>
      <c r="N17" s="21">
        <f t="shared" si="11"/>
        <v>0.365482233502538</v>
      </c>
      <c r="O17" s="21">
        <f t="shared" si="11"/>
        <v>0.2538071065989847</v>
      </c>
      <c r="P17" s="21">
        <f t="shared" si="11"/>
        <v>0.35532994923857864</v>
      </c>
      <c r="Q17" s="21">
        <f t="shared" si="11"/>
        <v>0.37055837563451766</v>
      </c>
    </row>
    <row r="18" spans="1:17" x14ac:dyDescent="0.3">
      <c r="A18">
        <v>11</v>
      </c>
      <c r="B18">
        <v>12</v>
      </c>
      <c r="C18">
        <v>9</v>
      </c>
      <c r="D18">
        <v>7</v>
      </c>
      <c r="E18">
        <v>9</v>
      </c>
      <c r="F18" s="6">
        <v>9</v>
      </c>
      <c r="G18" s="6">
        <v>8</v>
      </c>
      <c r="H18">
        <v>8</v>
      </c>
      <c r="J18" t="s">
        <v>5</v>
      </c>
      <c r="K18" s="10" t="s">
        <v>47</v>
      </c>
      <c r="L18" s="21">
        <f t="shared" si="9"/>
        <v>0.27734375000000006</v>
      </c>
      <c r="M18" s="21">
        <f t="shared" si="10"/>
        <v>0.34375</v>
      </c>
      <c r="N18" s="21">
        <f t="shared" si="11"/>
        <v>0.34765625000000006</v>
      </c>
      <c r="O18" s="21">
        <f t="shared" si="11"/>
        <v>0.24218750000000011</v>
      </c>
      <c r="P18" s="21">
        <f t="shared" si="11"/>
        <v>0.33203125</v>
      </c>
      <c r="Q18" s="21">
        <f t="shared" si="11"/>
        <v>0.33984375000000011</v>
      </c>
    </row>
    <row r="19" spans="1:17" x14ac:dyDescent="0.3">
      <c r="A19">
        <v>12</v>
      </c>
      <c r="B19">
        <v>16</v>
      </c>
      <c r="C19">
        <v>9</v>
      </c>
      <c r="D19">
        <v>8</v>
      </c>
      <c r="E19">
        <v>9</v>
      </c>
      <c r="F19" s="6">
        <v>9</v>
      </c>
      <c r="G19" s="6">
        <v>8</v>
      </c>
      <c r="H19">
        <v>9</v>
      </c>
    </row>
    <row r="20" spans="1:17" x14ac:dyDescent="0.3">
      <c r="A20">
        <v>13</v>
      </c>
      <c r="B20">
        <v>17</v>
      </c>
      <c r="C20">
        <v>10</v>
      </c>
      <c r="D20">
        <v>8</v>
      </c>
      <c r="E20">
        <v>8</v>
      </c>
      <c r="F20" s="6">
        <v>9</v>
      </c>
      <c r="G20" s="6">
        <v>9</v>
      </c>
      <c r="H20">
        <v>8</v>
      </c>
    </row>
    <row r="21" spans="1:17" x14ac:dyDescent="0.3">
      <c r="A21">
        <v>14</v>
      </c>
      <c r="B21">
        <v>15</v>
      </c>
      <c r="C21">
        <v>11</v>
      </c>
      <c r="D21">
        <v>8</v>
      </c>
      <c r="E21">
        <v>8</v>
      </c>
      <c r="F21" s="6">
        <v>9</v>
      </c>
      <c r="G21" s="6">
        <v>9</v>
      </c>
      <c r="H21">
        <v>8</v>
      </c>
      <c r="K21" s="33" t="s">
        <v>74</v>
      </c>
      <c r="L21" s="33"/>
      <c r="M21" s="33"/>
      <c r="N21" s="33"/>
      <c r="O21" s="33"/>
      <c r="P21" s="33"/>
      <c r="Q21" s="33"/>
    </row>
    <row r="22" spans="1:17" x14ac:dyDescent="0.3">
      <c r="A22">
        <v>15</v>
      </c>
      <c r="B22">
        <v>13</v>
      </c>
      <c r="C22">
        <v>9</v>
      </c>
      <c r="D22">
        <v>9</v>
      </c>
      <c r="E22">
        <v>8</v>
      </c>
      <c r="F22" s="6">
        <v>10</v>
      </c>
      <c r="G22" s="6">
        <v>8</v>
      </c>
      <c r="H22">
        <v>9</v>
      </c>
      <c r="J22" t="s">
        <v>99</v>
      </c>
      <c r="K22">
        <f>(K3-J3)/G2*4</f>
        <v>20000</v>
      </c>
      <c r="L22" t="s">
        <v>47</v>
      </c>
      <c r="M22" t="s">
        <v>47</v>
      </c>
      <c r="N22" t="s">
        <v>47</v>
      </c>
      <c r="O22" t="s">
        <v>47</v>
      </c>
      <c r="P22" t="s">
        <v>47</v>
      </c>
      <c r="Q22" t="s">
        <v>47</v>
      </c>
    </row>
    <row r="23" spans="1:17" x14ac:dyDescent="0.3">
      <c r="A23">
        <v>16</v>
      </c>
      <c r="B23">
        <v>11</v>
      </c>
      <c r="C23">
        <v>10</v>
      </c>
      <c r="D23">
        <v>8</v>
      </c>
      <c r="E23">
        <v>8</v>
      </c>
      <c r="F23" s="6">
        <v>11</v>
      </c>
      <c r="G23" s="6">
        <v>9</v>
      </c>
      <c r="H23">
        <v>9</v>
      </c>
      <c r="J23" t="s">
        <v>55</v>
      </c>
      <c r="K23" s="10" t="s">
        <v>47</v>
      </c>
      <c r="L23">
        <f>(K3-J3)/G3</f>
        <v>5000</v>
      </c>
      <c r="M23">
        <v>5000</v>
      </c>
      <c r="N23">
        <v>5000</v>
      </c>
      <c r="O23">
        <v>5000</v>
      </c>
      <c r="P23">
        <v>5000</v>
      </c>
      <c r="Q23">
        <v>5000</v>
      </c>
    </row>
    <row r="24" spans="1:17" x14ac:dyDescent="0.3">
      <c r="A24">
        <v>17</v>
      </c>
      <c r="B24">
        <v>12</v>
      </c>
      <c r="C24">
        <v>9</v>
      </c>
      <c r="D24">
        <v>8</v>
      </c>
      <c r="E24">
        <v>9</v>
      </c>
      <c r="F24" s="6">
        <v>9</v>
      </c>
      <c r="G24" s="6">
        <v>9</v>
      </c>
      <c r="H24">
        <v>9</v>
      </c>
      <c r="J24" t="s">
        <v>56</v>
      </c>
      <c r="K24" s="10" t="s">
        <v>47</v>
      </c>
      <c r="L24">
        <f>(K3-J3)/H3</f>
        <v>20000</v>
      </c>
      <c r="M24">
        <v>20000</v>
      </c>
      <c r="N24">
        <v>20000</v>
      </c>
      <c r="O24">
        <v>20000</v>
      </c>
      <c r="P24">
        <v>20000</v>
      </c>
      <c r="Q24">
        <v>20000</v>
      </c>
    </row>
    <row r="25" spans="1:17" x14ac:dyDescent="0.3">
      <c r="A25">
        <v>18</v>
      </c>
      <c r="B25">
        <v>12</v>
      </c>
      <c r="C25">
        <v>11</v>
      </c>
      <c r="D25">
        <v>9</v>
      </c>
      <c r="E25">
        <v>8</v>
      </c>
      <c r="F25" s="6">
        <v>9</v>
      </c>
      <c r="G25" s="6">
        <v>8</v>
      </c>
      <c r="H25">
        <v>9</v>
      </c>
      <c r="J25" t="s">
        <v>58</v>
      </c>
      <c r="K25">
        <f>K22</f>
        <v>20000</v>
      </c>
      <c r="L25">
        <f>SUM(L23:L24)</f>
        <v>25000</v>
      </c>
      <c r="M25">
        <v>25000</v>
      </c>
      <c r="N25">
        <v>25000</v>
      </c>
      <c r="O25">
        <v>25000</v>
      </c>
      <c r="P25">
        <v>25000</v>
      </c>
      <c r="Q25">
        <v>25000</v>
      </c>
    </row>
    <row r="26" spans="1:17" x14ac:dyDescent="0.3">
      <c r="A26">
        <v>19</v>
      </c>
      <c r="B26">
        <v>13</v>
      </c>
      <c r="C26">
        <v>9</v>
      </c>
      <c r="D26">
        <v>9</v>
      </c>
      <c r="E26">
        <v>9</v>
      </c>
      <c r="F26" s="6">
        <v>9</v>
      </c>
      <c r="G26" s="6">
        <v>9</v>
      </c>
      <c r="H26">
        <v>9</v>
      </c>
    </row>
    <row r="27" spans="1:17" x14ac:dyDescent="0.3">
      <c r="A27">
        <v>20</v>
      </c>
      <c r="B27">
        <v>11</v>
      </c>
      <c r="C27">
        <v>10</v>
      </c>
      <c r="D27">
        <v>9</v>
      </c>
      <c r="E27">
        <v>8</v>
      </c>
      <c r="F27" s="6">
        <v>9</v>
      </c>
      <c r="G27" s="6">
        <v>9</v>
      </c>
      <c r="H27">
        <v>9</v>
      </c>
    </row>
    <row r="46" spans="3:3" x14ac:dyDescent="0.3">
      <c r="C46" s="11"/>
    </row>
    <row r="50" spans="1:15" ht="15" thickBot="1" x14ac:dyDescent="0.35"/>
    <row r="51" spans="1:15" x14ac:dyDescent="0.3">
      <c r="B51" s="15" t="s">
        <v>51</v>
      </c>
      <c r="C51" s="15" t="s">
        <v>53</v>
      </c>
      <c r="D51" s="15" t="s">
        <v>51</v>
      </c>
      <c r="E51" s="15" t="s">
        <v>53</v>
      </c>
      <c r="F51" s="15" t="s">
        <v>51</v>
      </c>
      <c r="G51" s="15" t="s">
        <v>53</v>
      </c>
      <c r="H51" s="15" t="s">
        <v>51</v>
      </c>
      <c r="I51" s="15" t="s">
        <v>53</v>
      </c>
      <c r="J51" s="15" t="s">
        <v>51</v>
      </c>
      <c r="K51" s="15" t="s">
        <v>53</v>
      </c>
      <c r="L51" s="15" t="s">
        <v>51</v>
      </c>
      <c r="M51" s="15" t="s">
        <v>53</v>
      </c>
      <c r="N51" s="15" t="s">
        <v>51</v>
      </c>
      <c r="O51" s="15" t="s">
        <v>53</v>
      </c>
    </row>
    <row r="52" spans="1:15" x14ac:dyDescent="0.3">
      <c r="A52">
        <v>1</v>
      </c>
      <c r="B52" s="12">
        <v>1</v>
      </c>
      <c r="C52" s="13">
        <v>0</v>
      </c>
      <c r="D52" s="12">
        <v>1</v>
      </c>
      <c r="E52" s="13">
        <v>0</v>
      </c>
      <c r="F52" s="12">
        <v>1</v>
      </c>
      <c r="G52" s="13">
        <v>0</v>
      </c>
      <c r="H52" s="12">
        <v>1</v>
      </c>
      <c r="I52" s="13">
        <v>0</v>
      </c>
      <c r="J52" s="12">
        <v>1</v>
      </c>
      <c r="K52" s="13">
        <v>0</v>
      </c>
      <c r="L52" s="12">
        <v>1</v>
      </c>
      <c r="M52" s="13">
        <v>0</v>
      </c>
      <c r="N52" s="12">
        <v>1</v>
      </c>
      <c r="O52" s="13">
        <v>0</v>
      </c>
    </row>
    <row r="53" spans="1:15" x14ac:dyDescent="0.3">
      <c r="A53">
        <v>2</v>
      </c>
      <c r="B53" s="12">
        <v>2</v>
      </c>
      <c r="C53" s="13">
        <v>0</v>
      </c>
      <c r="D53" s="12">
        <v>2</v>
      </c>
      <c r="E53" s="13">
        <v>0</v>
      </c>
      <c r="F53" s="12">
        <v>2</v>
      </c>
      <c r="G53" s="13">
        <v>0</v>
      </c>
      <c r="H53" s="12">
        <v>2</v>
      </c>
      <c r="I53" s="13">
        <v>0</v>
      </c>
      <c r="J53" s="12">
        <v>2</v>
      </c>
      <c r="K53" s="13">
        <v>0</v>
      </c>
      <c r="L53" s="12">
        <v>2</v>
      </c>
      <c r="M53" s="13">
        <v>0</v>
      </c>
      <c r="N53" s="12">
        <v>2</v>
      </c>
      <c r="O53" s="13">
        <v>0</v>
      </c>
    </row>
    <row r="54" spans="1:15" x14ac:dyDescent="0.3">
      <c r="A54">
        <v>3</v>
      </c>
      <c r="B54" s="12">
        <v>3</v>
      </c>
      <c r="C54" s="13">
        <v>0</v>
      </c>
      <c r="D54" s="12">
        <v>3</v>
      </c>
      <c r="E54" s="13">
        <v>0</v>
      </c>
      <c r="F54" s="12">
        <v>3</v>
      </c>
      <c r="G54" s="13">
        <v>0</v>
      </c>
      <c r="H54" s="12">
        <v>3</v>
      </c>
      <c r="I54" s="13">
        <v>0</v>
      </c>
      <c r="J54" s="12">
        <v>3</v>
      </c>
      <c r="K54" s="13">
        <v>0</v>
      </c>
      <c r="L54" s="12">
        <v>3</v>
      </c>
      <c r="M54" s="13">
        <v>0</v>
      </c>
      <c r="N54" s="12">
        <v>3</v>
      </c>
      <c r="O54" s="13">
        <v>0</v>
      </c>
    </row>
    <row r="55" spans="1:15" x14ac:dyDescent="0.3">
      <c r="A55">
        <v>4</v>
      </c>
      <c r="B55" s="12">
        <v>4</v>
      </c>
      <c r="C55" s="13">
        <v>0</v>
      </c>
      <c r="D55" s="12">
        <v>4</v>
      </c>
      <c r="E55" s="13">
        <v>0</v>
      </c>
      <c r="F55" s="12">
        <v>4</v>
      </c>
      <c r="G55" s="13">
        <v>0</v>
      </c>
      <c r="H55" s="12">
        <v>4</v>
      </c>
      <c r="I55" s="13">
        <v>0</v>
      </c>
      <c r="J55" s="12">
        <v>4</v>
      </c>
      <c r="K55" s="13">
        <v>0</v>
      </c>
      <c r="L55" s="12">
        <v>4</v>
      </c>
      <c r="M55" s="13">
        <v>0</v>
      </c>
      <c r="N55" s="12">
        <v>4</v>
      </c>
      <c r="O55" s="13">
        <v>0</v>
      </c>
    </row>
    <row r="56" spans="1:15" x14ac:dyDescent="0.3">
      <c r="A56">
        <v>5</v>
      </c>
      <c r="B56" s="12">
        <v>5</v>
      </c>
      <c r="C56" s="13">
        <v>0</v>
      </c>
      <c r="D56" s="12">
        <v>5</v>
      </c>
      <c r="E56" s="13">
        <v>0</v>
      </c>
      <c r="F56" s="12">
        <v>5</v>
      </c>
      <c r="G56" s="13">
        <v>0</v>
      </c>
      <c r="H56" s="12">
        <v>5</v>
      </c>
      <c r="I56" s="13">
        <v>0</v>
      </c>
      <c r="J56" s="12">
        <v>5</v>
      </c>
      <c r="K56" s="13">
        <v>0</v>
      </c>
      <c r="L56" s="12">
        <v>5</v>
      </c>
      <c r="M56" s="13">
        <v>0</v>
      </c>
      <c r="N56" s="12">
        <v>5</v>
      </c>
      <c r="O56" s="13">
        <v>0</v>
      </c>
    </row>
    <row r="57" spans="1:15" x14ac:dyDescent="0.3">
      <c r="A57">
        <v>6</v>
      </c>
      <c r="B57" s="12">
        <v>6</v>
      </c>
      <c r="C57" s="13">
        <v>0</v>
      </c>
      <c r="D57" s="12">
        <v>6</v>
      </c>
      <c r="E57" s="13">
        <v>0</v>
      </c>
      <c r="F57" s="12">
        <v>6</v>
      </c>
      <c r="G57" s="13">
        <v>0</v>
      </c>
      <c r="H57" s="12">
        <v>6</v>
      </c>
      <c r="I57" s="13">
        <v>0</v>
      </c>
      <c r="J57" s="12">
        <v>6</v>
      </c>
      <c r="K57" s="13">
        <v>0</v>
      </c>
      <c r="L57" s="12">
        <v>6</v>
      </c>
      <c r="M57" s="13">
        <v>0</v>
      </c>
      <c r="N57" s="12">
        <v>6</v>
      </c>
      <c r="O57" s="13">
        <v>0</v>
      </c>
    </row>
    <row r="58" spans="1:15" x14ac:dyDescent="0.3">
      <c r="A58">
        <v>7</v>
      </c>
      <c r="B58" s="12">
        <v>7</v>
      </c>
      <c r="C58" s="13">
        <v>0</v>
      </c>
      <c r="D58" s="12">
        <v>7</v>
      </c>
      <c r="E58" s="13">
        <v>0</v>
      </c>
      <c r="F58" s="12">
        <v>7</v>
      </c>
      <c r="G58" s="13">
        <v>1</v>
      </c>
      <c r="H58" s="12">
        <v>7</v>
      </c>
      <c r="I58" s="13">
        <v>1</v>
      </c>
      <c r="J58" s="12">
        <v>7</v>
      </c>
      <c r="K58" s="13">
        <v>0</v>
      </c>
      <c r="L58" s="12">
        <v>7</v>
      </c>
      <c r="M58" s="13">
        <v>0</v>
      </c>
      <c r="N58" s="12">
        <v>7</v>
      </c>
      <c r="O58" s="13">
        <v>0</v>
      </c>
    </row>
    <row r="59" spans="1:15" x14ac:dyDescent="0.3">
      <c r="A59">
        <v>8</v>
      </c>
      <c r="B59" s="12">
        <v>8</v>
      </c>
      <c r="C59" s="13">
        <v>0</v>
      </c>
      <c r="D59" s="12">
        <v>8</v>
      </c>
      <c r="E59" s="13">
        <v>3</v>
      </c>
      <c r="F59" s="12">
        <v>8</v>
      </c>
      <c r="G59" s="13">
        <v>10</v>
      </c>
      <c r="H59" s="12">
        <v>8</v>
      </c>
      <c r="I59" s="13">
        <v>11</v>
      </c>
      <c r="J59" s="12">
        <v>8</v>
      </c>
      <c r="K59" s="13">
        <v>0</v>
      </c>
      <c r="L59" s="12">
        <v>8</v>
      </c>
      <c r="M59" s="13">
        <v>9</v>
      </c>
      <c r="N59" s="12">
        <v>8</v>
      </c>
      <c r="O59" s="13">
        <v>11</v>
      </c>
    </row>
    <row r="60" spans="1:15" x14ac:dyDescent="0.3">
      <c r="A60">
        <v>9</v>
      </c>
      <c r="B60" s="12">
        <v>9</v>
      </c>
      <c r="C60" s="13">
        <v>0</v>
      </c>
      <c r="D60" s="12">
        <v>9</v>
      </c>
      <c r="E60" s="13">
        <v>11</v>
      </c>
      <c r="F60" s="12">
        <v>9</v>
      </c>
      <c r="G60" s="13">
        <v>9</v>
      </c>
      <c r="H60" s="12">
        <v>9</v>
      </c>
      <c r="I60" s="13">
        <v>8</v>
      </c>
      <c r="J60" s="12">
        <v>9</v>
      </c>
      <c r="K60" s="13">
        <v>9</v>
      </c>
      <c r="L60" s="12">
        <v>9</v>
      </c>
      <c r="M60" s="13">
        <v>11</v>
      </c>
      <c r="N60" s="12">
        <v>9</v>
      </c>
      <c r="O60" s="13">
        <v>9</v>
      </c>
    </row>
    <row r="61" spans="1:15" x14ac:dyDescent="0.3">
      <c r="A61">
        <v>10</v>
      </c>
      <c r="B61" s="12">
        <v>10</v>
      </c>
      <c r="C61" s="13">
        <v>0</v>
      </c>
      <c r="D61" s="12">
        <v>10</v>
      </c>
      <c r="E61" s="13">
        <v>4</v>
      </c>
      <c r="F61" s="12">
        <v>10</v>
      </c>
      <c r="G61" s="13">
        <v>0</v>
      </c>
      <c r="H61" s="12">
        <v>10</v>
      </c>
      <c r="I61" s="13">
        <v>0</v>
      </c>
      <c r="J61" s="12">
        <v>10</v>
      </c>
      <c r="K61" s="13">
        <v>8</v>
      </c>
      <c r="L61" s="12">
        <v>10</v>
      </c>
      <c r="M61" s="13">
        <v>0</v>
      </c>
      <c r="N61" s="12">
        <v>10</v>
      </c>
      <c r="O61" s="13">
        <v>0</v>
      </c>
    </row>
    <row r="62" spans="1:15" x14ac:dyDescent="0.3">
      <c r="A62">
        <v>11</v>
      </c>
      <c r="B62" s="12">
        <v>11</v>
      </c>
      <c r="C62" s="13">
        <v>3</v>
      </c>
      <c r="D62" s="12">
        <v>11</v>
      </c>
      <c r="E62" s="13">
        <v>2</v>
      </c>
      <c r="F62" s="12">
        <v>11</v>
      </c>
      <c r="G62" s="13">
        <v>0</v>
      </c>
      <c r="H62" s="12">
        <v>11</v>
      </c>
      <c r="I62" s="13">
        <v>0</v>
      </c>
      <c r="J62" s="12">
        <v>11</v>
      </c>
      <c r="K62" s="13">
        <v>3</v>
      </c>
      <c r="L62" s="12">
        <v>11</v>
      </c>
      <c r="M62" s="13">
        <v>0</v>
      </c>
      <c r="N62" s="12">
        <v>11</v>
      </c>
      <c r="O62" s="13">
        <v>0</v>
      </c>
    </row>
    <row r="63" spans="1:15" x14ac:dyDescent="0.3">
      <c r="A63">
        <v>12</v>
      </c>
      <c r="B63" s="12">
        <v>12</v>
      </c>
      <c r="C63" s="13">
        <v>8</v>
      </c>
      <c r="D63" s="12">
        <v>12</v>
      </c>
      <c r="E63" s="13">
        <v>0</v>
      </c>
      <c r="F63" s="12">
        <v>12</v>
      </c>
      <c r="G63" s="13">
        <v>0</v>
      </c>
      <c r="H63" s="12">
        <v>12</v>
      </c>
      <c r="I63" s="13">
        <v>0</v>
      </c>
      <c r="J63" s="12">
        <v>12</v>
      </c>
      <c r="K63" s="13">
        <v>0</v>
      </c>
      <c r="L63" s="12">
        <v>12</v>
      </c>
      <c r="M63" s="13">
        <v>0</v>
      </c>
      <c r="N63" s="12">
        <v>12</v>
      </c>
      <c r="O63" s="13">
        <v>0</v>
      </c>
    </row>
    <row r="64" spans="1:15" x14ac:dyDescent="0.3">
      <c r="A64">
        <v>13</v>
      </c>
      <c r="B64" s="12">
        <v>13</v>
      </c>
      <c r="C64" s="13">
        <v>5</v>
      </c>
      <c r="D64" s="12">
        <v>13</v>
      </c>
      <c r="E64" s="13">
        <v>0</v>
      </c>
      <c r="F64" s="12">
        <v>13</v>
      </c>
      <c r="G64" s="13">
        <v>0</v>
      </c>
      <c r="H64" s="12">
        <v>13</v>
      </c>
      <c r="I64" s="13">
        <v>0</v>
      </c>
      <c r="J64" s="12">
        <v>13</v>
      </c>
      <c r="K64" s="13">
        <v>0</v>
      </c>
      <c r="L64" s="12">
        <v>13</v>
      </c>
      <c r="M64" s="13">
        <v>0</v>
      </c>
      <c r="N64" s="12">
        <v>13</v>
      </c>
      <c r="O64" s="13">
        <v>0</v>
      </c>
    </row>
    <row r="65" spans="1:15" x14ac:dyDescent="0.3">
      <c r="A65">
        <v>14</v>
      </c>
      <c r="B65" s="12">
        <v>14</v>
      </c>
      <c r="C65" s="13">
        <v>1</v>
      </c>
      <c r="D65" s="12">
        <v>14</v>
      </c>
      <c r="E65" s="13">
        <v>0</v>
      </c>
      <c r="F65" s="12">
        <v>14</v>
      </c>
      <c r="G65" s="13">
        <v>0</v>
      </c>
      <c r="H65" s="12">
        <v>14</v>
      </c>
      <c r="I65" s="13">
        <v>0</v>
      </c>
      <c r="J65" s="12">
        <v>14</v>
      </c>
      <c r="K65" s="13">
        <v>0</v>
      </c>
      <c r="L65" s="12">
        <v>14</v>
      </c>
      <c r="M65" s="13">
        <v>0</v>
      </c>
      <c r="N65" s="12">
        <v>14</v>
      </c>
      <c r="O65" s="13">
        <v>0</v>
      </c>
    </row>
    <row r="66" spans="1:15" x14ac:dyDescent="0.3">
      <c r="A66">
        <v>15</v>
      </c>
      <c r="B66" s="12">
        <v>15</v>
      </c>
      <c r="C66" s="13">
        <v>1</v>
      </c>
      <c r="D66" s="12">
        <v>15</v>
      </c>
      <c r="E66" s="13">
        <v>0</v>
      </c>
      <c r="F66" s="12">
        <v>15</v>
      </c>
      <c r="G66" s="13">
        <v>0</v>
      </c>
      <c r="H66" s="12">
        <v>15</v>
      </c>
      <c r="I66" s="13">
        <v>0</v>
      </c>
      <c r="J66" s="12">
        <v>15</v>
      </c>
      <c r="K66" s="13">
        <v>0</v>
      </c>
      <c r="L66" s="12">
        <v>15</v>
      </c>
      <c r="M66" s="13">
        <v>0</v>
      </c>
      <c r="N66" s="12">
        <v>15</v>
      </c>
      <c r="O66" s="13">
        <v>0</v>
      </c>
    </row>
    <row r="67" spans="1:15" x14ac:dyDescent="0.3">
      <c r="A67">
        <v>16</v>
      </c>
      <c r="B67" s="12">
        <v>16</v>
      </c>
      <c r="C67" s="13">
        <v>1</v>
      </c>
      <c r="D67" s="12">
        <v>16</v>
      </c>
      <c r="E67" s="13">
        <v>0</v>
      </c>
      <c r="F67" s="12">
        <v>16</v>
      </c>
      <c r="G67" s="13">
        <v>0</v>
      </c>
      <c r="H67" s="12">
        <v>16</v>
      </c>
      <c r="I67" s="13">
        <v>0</v>
      </c>
      <c r="J67" s="12">
        <v>16</v>
      </c>
      <c r="K67" s="13">
        <v>0</v>
      </c>
      <c r="L67" s="12">
        <v>16</v>
      </c>
      <c r="M67" s="13">
        <v>0</v>
      </c>
      <c r="N67" s="12">
        <v>16</v>
      </c>
      <c r="O67" s="13">
        <v>0</v>
      </c>
    </row>
    <row r="68" spans="1:15" x14ac:dyDescent="0.3">
      <c r="A68">
        <v>17</v>
      </c>
      <c r="B68" s="12">
        <v>17</v>
      </c>
      <c r="C68" s="13">
        <v>1</v>
      </c>
      <c r="D68" s="12">
        <v>17</v>
      </c>
      <c r="E68" s="13">
        <v>0</v>
      </c>
      <c r="F68" s="12">
        <v>17</v>
      </c>
      <c r="G68" s="13">
        <v>0</v>
      </c>
      <c r="H68" s="12">
        <v>17</v>
      </c>
      <c r="I68" s="13">
        <v>0</v>
      </c>
      <c r="J68" s="12">
        <v>17</v>
      </c>
      <c r="K68" s="13">
        <v>0</v>
      </c>
      <c r="L68" s="12">
        <v>17</v>
      </c>
      <c r="M68" s="13">
        <v>0</v>
      </c>
      <c r="N68" s="12">
        <v>17</v>
      </c>
      <c r="O68" s="13">
        <v>0</v>
      </c>
    </row>
    <row r="69" spans="1:15" ht="15" thickBot="1" x14ac:dyDescent="0.35">
      <c r="B69" s="14" t="s">
        <v>52</v>
      </c>
      <c r="C69" s="14">
        <v>0</v>
      </c>
      <c r="D69" s="14" t="s">
        <v>52</v>
      </c>
      <c r="E69" s="14">
        <v>0</v>
      </c>
      <c r="F69" s="14" t="s">
        <v>52</v>
      </c>
      <c r="G69" s="14">
        <v>0</v>
      </c>
      <c r="H69" s="14" t="s">
        <v>52</v>
      </c>
      <c r="I69" s="14">
        <v>0</v>
      </c>
      <c r="J69" s="14" t="s">
        <v>52</v>
      </c>
      <c r="K69" s="14">
        <v>0</v>
      </c>
      <c r="L69" s="14" t="s">
        <v>52</v>
      </c>
      <c r="M69" s="14">
        <v>0</v>
      </c>
      <c r="N69" s="14" t="s">
        <v>52</v>
      </c>
      <c r="O69" s="14">
        <v>0</v>
      </c>
    </row>
  </sheetData>
  <sortState ref="N52:N68">
    <sortCondition ref="N52"/>
  </sortState>
  <mergeCells count="11">
    <mergeCell ref="K21:Q21"/>
    <mergeCell ref="F5:H5"/>
    <mergeCell ref="B7:H7"/>
    <mergeCell ref="L5:N5"/>
    <mergeCell ref="O5:Q5"/>
    <mergeCell ref="K7:Q7"/>
    <mergeCell ref="S7:Y7"/>
    <mergeCell ref="T5:V5"/>
    <mergeCell ref="W5:Y5"/>
    <mergeCell ref="C5:E5"/>
    <mergeCell ref="K14:Q1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69"/>
  <sheetViews>
    <sheetView workbookViewId="0">
      <selection activeCell="D6" sqref="D6"/>
    </sheetView>
  </sheetViews>
  <sheetFormatPr defaultRowHeight="14.4" x14ac:dyDescent="0.3"/>
  <cols>
    <col min="1" max="1" width="3" bestFit="1" customWidth="1"/>
    <col min="8" max="8" width="10" bestFit="1" customWidth="1"/>
    <col min="10" max="10" width="10" bestFit="1" customWidth="1"/>
  </cols>
  <sheetData>
    <row r="2" spans="1:25" x14ac:dyDescent="0.3">
      <c r="B2" s="2" t="s">
        <v>8</v>
      </c>
      <c r="E2" s="2" t="s">
        <v>98</v>
      </c>
      <c r="G2">
        <v>1E-3</v>
      </c>
      <c r="J2" s="2" t="s">
        <v>12</v>
      </c>
      <c r="K2" s="2" t="s">
        <v>11</v>
      </c>
    </row>
    <row r="3" spans="1:25" x14ac:dyDescent="0.3">
      <c r="B3" s="2" t="s">
        <v>9</v>
      </c>
      <c r="E3" s="2" t="s">
        <v>68</v>
      </c>
      <c r="G3">
        <v>4.0000000000000001E-3</v>
      </c>
      <c r="H3">
        <v>1E-3</v>
      </c>
      <c r="J3">
        <v>0</v>
      </c>
      <c r="K3">
        <v>5</v>
      </c>
    </row>
    <row r="5" spans="1:25" x14ac:dyDescent="0.3">
      <c r="C5" s="35" t="s">
        <v>94</v>
      </c>
      <c r="D5" s="35"/>
      <c r="E5" s="35"/>
      <c r="F5" s="35" t="s">
        <v>95</v>
      </c>
      <c r="G5" s="35"/>
      <c r="H5" s="35"/>
      <c r="L5" s="35" t="s">
        <v>94</v>
      </c>
      <c r="M5" s="35"/>
      <c r="N5" s="35"/>
      <c r="O5" s="35" t="s">
        <v>95</v>
      </c>
      <c r="P5" s="35"/>
      <c r="Q5" s="35"/>
      <c r="T5" s="35" t="s">
        <v>94</v>
      </c>
      <c r="U5" s="35"/>
      <c r="V5" s="35"/>
      <c r="W5" s="35" t="s">
        <v>95</v>
      </c>
      <c r="X5" s="35"/>
      <c r="Y5" s="35"/>
    </row>
    <row r="6" spans="1:25" ht="28.8" x14ac:dyDescent="0.3">
      <c r="B6" s="8" t="s">
        <v>0</v>
      </c>
      <c r="C6" s="22" t="s">
        <v>73</v>
      </c>
      <c r="D6" s="22" t="s">
        <v>97</v>
      </c>
      <c r="E6" s="22" t="s">
        <v>96</v>
      </c>
      <c r="F6" s="22" t="s">
        <v>73</v>
      </c>
      <c r="G6" s="22" t="s">
        <v>100</v>
      </c>
      <c r="H6" s="22" t="s">
        <v>96</v>
      </c>
      <c r="K6" s="8" t="s">
        <v>0</v>
      </c>
      <c r="L6" s="22" t="s">
        <v>73</v>
      </c>
      <c r="M6" s="22" t="s">
        <v>97</v>
      </c>
      <c r="N6" s="22" t="s">
        <v>96</v>
      </c>
      <c r="O6" s="22" t="s">
        <v>73</v>
      </c>
      <c r="P6" s="22" t="s">
        <v>97</v>
      </c>
      <c r="Q6" s="22" t="s">
        <v>96</v>
      </c>
      <c r="S6" s="8" t="s">
        <v>0</v>
      </c>
      <c r="T6" s="22" t="s">
        <v>73</v>
      </c>
      <c r="U6" s="22" t="s">
        <v>97</v>
      </c>
      <c r="V6" s="22" t="s">
        <v>96</v>
      </c>
      <c r="W6" s="22" t="s">
        <v>73</v>
      </c>
      <c r="X6" s="22" t="s">
        <v>97</v>
      </c>
      <c r="Y6" s="22" t="s">
        <v>96</v>
      </c>
    </row>
    <row r="7" spans="1:25" x14ac:dyDescent="0.3">
      <c r="A7" s="24" t="s">
        <v>1</v>
      </c>
      <c r="B7" s="33" t="s">
        <v>14</v>
      </c>
      <c r="C7" s="33"/>
      <c r="D7" s="33"/>
      <c r="E7" s="33"/>
      <c r="F7" s="33"/>
      <c r="G7" s="33"/>
      <c r="H7" s="33"/>
      <c r="K7" s="33" t="s">
        <v>48</v>
      </c>
      <c r="L7" s="33"/>
      <c r="M7" s="33"/>
      <c r="N7" s="33"/>
      <c r="O7" s="33"/>
      <c r="P7" s="33"/>
      <c r="Q7" s="33"/>
      <c r="S7" s="33" t="s">
        <v>40</v>
      </c>
      <c r="T7" s="33"/>
      <c r="U7" s="33"/>
      <c r="V7" s="33"/>
      <c r="W7" s="33"/>
      <c r="X7" s="33"/>
      <c r="Y7" s="33"/>
    </row>
    <row r="8" spans="1:25" x14ac:dyDescent="0.3">
      <c r="A8">
        <v>1</v>
      </c>
      <c r="B8">
        <v>12</v>
      </c>
      <c r="C8" s="10" t="s">
        <v>47</v>
      </c>
      <c r="D8">
        <v>2</v>
      </c>
      <c r="E8">
        <v>2</v>
      </c>
      <c r="F8">
        <v>2</v>
      </c>
      <c r="G8">
        <v>2</v>
      </c>
      <c r="H8">
        <v>2</v>
      </c>
      <c r="J8" s="6" t="s">
        <v>7</v>
      </c>
      <c r="K8" s="20">
        <f>AVERAGE(B8:B12)</f>
        <v>12.6</v>
      </c>
      <c r="L8" s="10" t="s">
        <v>47</v>
      </c>
      <c r="M8" s="20">
        <f>AVERAGE(D8:D12)</f>
        <v>2.2000000000000002</v>
      </c>
      <c r="N8" s="20">
        <f>AVERAGE(E8:E12)</f>
        <v>2.2000000000000002</v>
      </c>
      <c r="O8" s="20">
        <f t="shared" ref="O8:Q8" si="0">AVERAGE(F8:F12)</f>
        <v>2.4</v>
      </c>
      <c r="P8" s="20">
        <f t="shared" si="0"/>
        <v>2.2000000000000002</v>
      </c>
      <c r="Q8" s="20">
        <f t="shared" si="0"/>
        <v>2</v>
      </c>
      <c r="S8" s="19">
        <f>_xlfn.STDEV.S(B8:B12)</f>
        <v>0.89442719099991586</v>
      </c>
      <c r="T8" s="10" t="s">
        <v>47</v>
      </c>
      <c r="U8" s="19">
        <f>_xlfn.STDEV.S(D8:D12)</f>
        <v>0.44721359549995815</v>
      </c>
      <c r="V8" s="19">
        <f>_xlfn.STDEV.S(E8:E12)</f>
        <v>0.44721359549995815</v>
      </c>
      <c r="W8" s="19">
        <f t="shared" ref="W8:Y8" si="1">_xlfn.STDEV.S(F8:F12)</f>
        <v>0.54772255750516596</v>
      </c>
      <c r="X8" s="19">
        <f t="shared" si="1"/>
        <v>0.44721359549995815</v>
      </c>
      <c r="Y8" s="19">
        <f t="shared" si="1"/>
        <v>0</v>
      </c>
    </row>
    <row r="9" spans="1:25" x14ac:dyDescent="0.3">
      <c r="A9">
        <v>2</v>
      </c>
      <c r="B9">
        <v>12</v>
      </c>
      <c r="C9" s="10" t="s">
        <v>47</v>
      </c>
      <c r="D9">
        <v>3</v>
      </c>
      <c r="E9">
        <v>2</v>
      </c>
      <c r="F9">
        <v>2</v>
      </c>
      <c r="G9">
        <v>2</v>
      </c>
      <c r="H9">
        <v>2</v>
      </c>
      <c r="J9" s="6" t="s">
        <v>3</v>
      </c>
      <c r="K9" s="20">
        <f>AVERAGE(B8:B17)</f>
        <v>12.4</v>
      </c>
      <c r="L9" s="10" t="s">
        <v>47</v>
      </c>
      <c r="M9" s="20">
        <f>AVERAGE(D8:D17)</f>
        <v>2.2999999999999998</v>
      </c>
      <c r="N9" s="20">
        <f>AVERAGE(E8:E17)</f>
        <v>2.2000000000000002</v>
      </c>
      <c r="O9" s="20">
        <f t="shared" ref="O9:Q9" si="2">AVERAGE(F8:F17)</f>
        <v>2.5</v>
      </c>
      <c r="P9" s="20">
        <f t="shared" si="2"/>
        <v>2.2000000000000002</v>
      </c>
      <c r="Q9" s="20">
        <f t="shared" si="2"/>
        <v>2.2000000000000002</v>
      </c>
      <c r="S9" s="19">
        <f>_xlfn.STDEV.S(B8:B17)</f>
        <v>0.84327404271156781</v>
      </c>
      <c r="T9" s="10" t="s">
        <v>47</v>
      </c>
      <c r="U9" s="19">
        <f>_xlfn.STDEV.S(D8:D17)</f>
        <v>0.48304589153964811</v>
      </c>
      <c r="V9" s="19">
        <f>_xlfn.STDEV.S(E8:E17)</f>
        <v>0.42163702135578407</v>
      </c>
      <c r="W9" s="19">
        <f t="shared" ref="W9:Y9" si="3">_xlfn.STDEV.S(F8:F17)</f>
        <v>0.52704627669472992</v>
      </c>
      <c r="X9" s="19">
        <f t="shared" si="3"/>
        <v>0.42163702135578407</v>
      </c>
      <c r="Y9" s="19">
        <f t="shared" si="3"/>
        <v>0.42163702135578407</v>
      </c>
    </row>
    <row r="10" spans="1:25" x14ac:dyDescent="0.3">
      <c r="A10">
        <v>3</v>
      </c>
      <c r="B10">
        <v>12</v>
      </c>
      <c r="C10" s="10" t="s">
        <v>47</v>
      </c>
      <c r="D10">
        <v>2</v>
      </c>
      <c r="E10">
        <v>3</v>
      </c>
      <c r="F10">
        <v>2</v>
      </c>
      <c r="G10">
        <v>2</v>
      </c>
      <c r="H10">
        <v>2</v>
      </c>
      <c r="J10" s="6" t="s">
        <v>4</v>
      </c>
      <c r="K10" s="20">
        <f>AVERAGE(B8:B22)</f>
        <v>13.133333333333333</v>
      </c>
      <c r="L10" s="10" t="s">
        <v>47</v>
      </c>
      <c r="M10" s="20">
        <f>AVERAGE(D8:D22)</f>
        <v>2.2000000000000002</v>
      </c>
      <c r="N10" s="20">
        <f>AVERAGE(E8:E22)</f>
        <v>2.2666666666666666</v>
      </c>
      <c r="O10" s="20">
        <f t="shared" ref="O10:Q10" si="4">AVERAGE(F8:F22)</f>
        <v>2.6</v>
      </c>
      <c r="P10" s="20">
        <f t="shared" si="4"/>
        <v>2.3333333333333335</v>
      </c>
      <c r="Q10" s="20">
        <f t="shared" si="4"/>
        <v>2.2000000000000002</v>
      </c>
      <c r="S10" s="19">
        <f>_xlfn.STDEV.S(B8:B22)</f>
        <v>1.6846647257229621</v>
      </c>
      <c r="T10" s="10" t="s">
        <v>47</v>
      </c>
      <c r="U10" s="19">
        <f>_xlfn.STDEV.S(D8:D22)</f>
        <v>0.41403933560541306</v>
      </c>
      <c r="V10" s="19">
        <f>_xlfn.STDEV.S(E8:E22)</f>
        <v>0.45773770821706378</v>
      </c>
      <c r="W10" s="19">
        <f t="shared" ref="W10:Y10" si="5">_xlfn.STDEV.S(F8:F22)</f>
        <v>0.50709255283710952</v>
      </c>
      <c r="X10" s="19">
        <f t="shared" si="5"/>
        <v>0.48795003647426621</v>
      </c>
      <c r="Y10" s="19">
        <f t="shared" si="5"/>
        <v>0.41403933560541306</v>
      </c>
    </row>
    <row r="11" spans="1:25" x14ac:dyDescent="0.3">
      <c r="A11">
        <v>4</v>
      </c>
      <c r="B11">
        <v>14</v>
      </c>
      <c r="C11" s="10" t="s">
        <v>47</v>
      </c>
      <c r="D11">
        <v>2</v>
      </c>
      <c r="E11">
        <v>2</v>
      </c>
      <c r="F11">
        <v>3</v>
      </c>
      <c r="G11">
        <v>3</v>
      </c>
      <c r="H11">
        <v>2</v>
      </c>
      <c r="J11" s="6" t="s">
        <v>5</v>
      </c>
      <c r="K11" s="20">
        <f>AVERAGE(B8:B27)</f>
        <v>12.8</v>
      </c>
      <c r="L11" s="10" t="s">
        <v>47</v>
      </c>
      <c r="M11" s="20">
        <f>AVERAGE(D8:D27)</f>
        <v>2.25</v>
      </c>
      <c r="N11" s="20">
        <f>AVERAGE(E8:E27)</f>
        <v>2.2000000000000002</v>
      </c>
      <c r="O11" s="20">
        <f t="shared" ref="O11:Q11" si="6">AVERAGE(F8:F27)</f>
        <v>2.65</v>
      </c>
      <c r="P11" s="20">
        <f t="shared" si="6"/>
        <v>2.25</v>
      </c>
      <c r="Q11" s="20">
        <f t="shared" si="6"/>
        <v>2.2000000000000002</v>
      </c>
      <c r="S11" s="19">
        <f>_xlfn.STDEV.S(B8:B27)</f>
        <v>1.6091841672756158</v>
      </c>
      <c r="T11" s="10" t="s">
        <v>47</v>
      </c>
      <c r="U11" s="19">
        <f>_xlfn.STDEV.S(D8:D27)</f>
        <v>0.4442616583193193</v>
      </c>
      <c r="V11" s="19">
        <f>_xlfn.STDEV.S(E8:E27)</f>
        <v>0.41039134083406181</v>
      </c>
      <c r="W11" s="19">
        <f t="shared" ref="W11:Y11" si="7">_xlfn.STDEV.S(F8:F27)</f>
        <v>0.4893604849295935</v>
      </c>
      <c r="X11" s="19">
        <f t="shared" si="7"/>
        <v>0.4442616583193193</v>
      </c>
      <c r="Y11" s="19">
        <f t="shared" si="7"/>
        <v>0.41039134083406181</v>
      </c>
    </row>
    <row r="12" spans="1:25" x14ac:dyDescent="0.3">
      <c r="A12">
        <v>5</v>
      </c>
      <c r="B12">
        <v>13</v>
      </c>
      <c r="C12" s="10" t="s">
        <v>47</v>
      </c>
      <c r="D12">
        <v>2</v>
      </c>
      <c r="E12">
        <v>2</v>
      </c>
      <c r="F12">
        <v>3</v>
      </c>
      <c r="G12">
        <v>2</v>
      </c>
      <c r="H12">
        <v>2</v>
      </c>
    </row>
    <row r="13" spans="1:25" x14ac:dyDescent="0.3">
      <c r="A13">
        <v>6</v>
      </c>
      <c r="B13">
        <v>13</v>
      </c>
      <c r="C13" s="10" t="s">
        <v>47</v>
      </c>
      <c r="D13">
        <v>3</v>
      </c>
      <c r="E13">
        <v>2</v>
      </c>
      <c r="F13">
        <v>2</v>
      </c>
      <c r="G13">
        <v>2</v>
      </c>
      <c r="H13">
        <v>2</v>
      </c>
    </row>
    <row r="14" spans="1:25" x14ac:dyDescent="0.3">
      <c r="A14">
        <v>7</v>
      </c>
      <c r="B14">
        <v>12</v>
      </c>
      <c r="C14" s="10" t="s">
        <v>47</v>
      </c>
      <c r="D14">
        <v>2</v>
      </c>
      <c r="E14">
        <v>2</v>
      </c>
      <c r="F14">
        <v>3</v>
      </c>
      <c r="G14">
        <v>2</v>
      </c>
      <c r="H14">
        <v>3</v>
      </c>
      <c r="K14" s="33" t="s">
        <v>6</v>
      </c>
      <c r="L14" s="33"/>
      <c r="M14" s="33"/>
      <c r="N14" s="33"/>
      <c r="O14" s="33"/>
      <c r="P14" s="33"/>
      <c r="Q14" s="33"/>
    </row>
    <row r="15" spans="1:25" x14ac:dyDescent="0.3">
      <c r="A15">
        <v>8</v>
      </c>
      <c r="B15">
        <v>12</v>
      </c>
      <c r="C15" s="10" t="s">
        <v>47</v>
      </c>
      <c r="D15">
        <v>2</v>
      </c>
      <c r="E15">
        <v>3</v>
      </c>
      <c r="F15">
        <v>2</v>
      </c>
      <c r="G15">
        <v>2</v>
      </c>
      <c r="H15">
        <v>3</v>
      </c>
      <c r="J15" t="s">
        <v>7</v>
      </c>
      <c r="K15" t="s">
        <v>47</v>
      </c>
      <c r="L15" s="10" t="s">
        <v>47</v>
      </c>
      <c r="M15" s="21">
        <f>ABS(M8-K8)/K8</f>
        <v>0.82539682539682535</v>
      </c>
      <c r="N15" s="21">
        <f>ABS(N8-$K8)/$K8</f>
        <v>0.82539682539682535</v>
      </c>
      <c r="O15" s="21">
        <f t="shared" ref="O15:Q15" si="8">ABS(O8-$K8)/$K8</f>
        <v>0.80952380952380953</v>
      </c>
      <c r="P15" s="21">
        <f t="shared" si="8"/>
        <v>0.82539682539682535</v>
      </c>
      <c r="Q15" s="21">
        <f t="shared" si="8"/>
        <v>0.84126984126984128</v>
      </c>
    </row>
    <row r="16" spans="1:25" x14ac:dyDescent="0.3">
      <c r="A16">
        <v>9</v>
      </c>
      <c r="B16">
        <v>13</v>
      </c>
      <c r="C16" s="10" t="s">
        <v>47</v>
      </c>
      <c r="D16">
        <v>2</v>
      </c>
      <c r="E16">
        <v>2</v>
      </c>
      <c r="F16">
        <v>3</v>
      </c>
      <c r="G16">
        <v>3</v>
      </c>
      <c r="H16">
        <v>2</v>
      </c>
      <c r="J16" t="s">
        <v>3</v>
      </c>
      <c r="K16" t="s">
        <v>47</v>
      </c>
      <c r="L16" s="10" t="s">
        <v>47</v>
      </c>
      <c r="M16" s="21">
        <f t="shared" ref="M16:M18" si="9">ABS(M9-K9)/K9</f>
        <v>0.81451612903225812</v>
      </c>
      <c r="N16" s="21">
        <f t="shared" ref="N16:Q18" si="10">ABS(N9-$K9)/$K9</f>
        <v>0.82258064516129026</v>
      </c>
      <c r="O16" s="21">
        <f t="shared" si="10"/>
        <v>0.79838709677419351</v>
      </c>
      <c r="P16" s="21">
        <f t="shared" si="10"/>
        <v>0.82258064516129026</v>
      </c>
      <c r="Q16" s="21">
        <f t="shared" si="10"/>
        <v>0.82258064516129026</v>
      </c>
    </row>
    <row r="17" spans="1:17" x14ac:dyDescent="0.3">
      <c r="A17">
        <v>10</v>
      </c>
      <c r="B17">
        <v>11</v>
      </c>
      <c r="C17" s="10" t="s">
        <v>47</v>
      </c>
      <c r="D17">
        <v>3</v>
      </c>
      <c r="E17">
        <v>2</v>
      </c>
      <c r="F17">
        <v>3</v>
      </c>
      <c r="G17">
        <v>2</v>
      </c>
      <c r="H17">
        <v>2</v>
      </c>
      <c r="J17" t="s">
        <v>4</v>
      </c>
      <c r="K17" t="s">
        <v>47</v>
      </c>
      <c r="L17" s="10" t="s">
        <v>47</v>
      </c>
      <c r="M17" s="21">
        <f t="shared" si="9"/>
        <v>0.8324873096446701</v>
      </c>
      <c r="N17" s="21">
        <f t="shared" si="10"/>
        <v>0.82741116751269039</v>
      </c>
      <c r="O17" s="21">
        <f t="shared" si="10"/>
        <v>0.80203045685279195</v>
      </c>
      <c r="P17" s="21">
        <f t="shared" si="10"/>
        <v>0.82233502538071057</v>
      </c>
      <c r="Q17" s="21">
        <f t="shared" si="10"/>
        <v>0.8324873096446701</v>
      </c>
    </row>
    <row r="18" spans="1:17" x14ac:dyDescent="0.3">
      <c r="A18">
        <v>11</v>
      </c>
      <c r="B18">
        <v>12</v>
      </c>
      <c r="C18" s="10" t="s">
        <v>47</v>
      </c>
      <c r="D18">
        <v>2</v>
      </c>
      <c r="E18">
        <v>3</v>
      </c>
      <c r="F18">
        <v>2</v>
      </c>
      <c r="G18">
        <v>2</v>
      </c>
      <c r="H18">
        <v>3</v>
      </c>
      <c r="J18" t="s">
        <v>5</v>
      </c>
      <c r="K18" t="s">
        <v>47</v>
      </c>
      <c r="L18" s="10" t="s">
        <v>47</v>
      </c>
      <c r="M18" s="21">
        <f t="shared" si="9"/>
        <v>0.82421875</v>
      </c>
      <c r="N18" s="21">
        <f t="shared" si="10"/>
        <v>0.82812500000000011</v>
      </c>
      <c r="O18" s="21">
        <f t="shared" si="10"/>
        <v>0.79296875</v>
      </c>
      <c r="P18" s="21">
        <f t="shared" si="10"/>
        <v>0.82421875</v>
      </c>
      <c r="Q18" s="21">
        <f t="shared" si="10"/>
        <v>0.82812500000000011</v>
      </c>
    </row>
    <row r="19" spans="1:17" x14ac:dyDescent="0.3">
      <c r="A19">
        <v>12</v>
      </c>
      <c r="B19">
        <v>16</v>
      </c>
      <c r="C19" s="10" t="s">
        <v>47</v>
      </c>
      <c r="D19">
        <v>2</v>
      </c>
      <c r="E19">
        <v>2</v>
      </c>
      <c r="F19">
        <v>3</v>
      </c>
      <c r="G19">
        <v>3</v>
      </c>
      <c r="H19">
        <v>2</v>
      </c>
    </row>
    <row r="20" spans="1:17" x14ac:dyDescent="0.3">
      <c r="A20">
        <v>13</v>
      </c>
      <c r="B20">
        <v>17</v>
      </c>
      <c r="C20" s="10" t="s">
        <v>47</v>
      </c>
      <c r="D20">
        <v>2</v>
      </c>
      <c r="E20">
        <v>2</v>
      </c>
      <c r="F20">
        <v>3</v>
      </c>
      <c r="G20">
        <v>3</v>
      </c>
      <c r="H20">
        <v>2</v>
      </c>
    </row>
    <row r="21" spans="1:17" x14ac:dyDescent="0.3">
      <c r="A21">
        <v>14</v>
      </c>
      <c r="B21">
        <v>15</v>
      </c>
      <c r="C21" s="10" t="s">
        <v>47</v>
      </c>
      <c r="D21">
        <v>2</v>
      </c>
      <c r="E21">
        <v>2</v>
      </c>
      <c r="F21">
        <v>3</v>
      </c>
      <c r="G21">
        <v>2</v>
      </c>
      <c r="H21">
        <v>2</v>
      </c>
      <c r="K21" s="33" t="s">
        <v>74</v>
      </c>
      <c r="L21" s="33"/>
      <c r="M21" s="33"/>
      <c r="N21" s="33"/>
      <c r="O21" s="33"/>
      <c r="P21" s="33"/>
      <c r="Q21" s="33"/>
    </row>
    <row r="22" spans="1:17" x14ac:dyDescent="0.3">
      <c r="A22">
        <v>15</v>
      </c>
      <c r="B22">
        <v>13</v>
      </c>
      <c r="C22" s="10" t="s">
        <v>47</v>
      </c>
      <c r="D22">
        <v>2</v>
      </c>
      <c r="E22">
        <v>3</v>
      </c>
      <c r="F22">
        <v>3</v>
      </c>
      <c r="G22">
        <v>3</v>
      </c>
      <c r="H22">
        <v>2</v>
      </c>
      <c r="J22" t="s">
        <v>99</v>
      </c>
      <c r="K22">
        <f>(K3-J3)/G2*4</f>
        <v>20000</v>
      </c>
      <c r="L22" s="10" t="s">
        <v>47</v>
      </c>
      <c r="M22" s="10" t="s">
        <v>47</v>
      </c>
      <c r="N22" s="10" t="s">
        <v>47</v>
      </c>
      <c r="O22" s="10" t="s">
        <v>47</v>
      </c>
      <c r="P22" s="10" t="s">
        <v>47</v>
      </c>
      <c r="Q22" s="10" t="s">
        <v>47</v>
      </c>
    </row>
    <row r="23" spans="1:17" x14ac:dyDescent="0.3">
      <c r="A23">
        <v>16</v>
      </c>
      <c r="B23">
        <v>11</v>
      </c>
      <c r="C23" s="10" t="s">
        <v>47</v>
      </c>
      <c r="D23">
        <v>3</v>
      </c>
      <c r="E23">
        <v>2</v>
      </c>
      <c r="F23">
        <v>3</v>
      </c>
      <c r="G23">
        <v>2</v>
      </c>
      <c r="H23">
        <v>3</v>
      </c>
      <c r="J23" t="s">
        <v>55</v>
      </c>
      <c r="K23" s="10" t="s">
        <v>47</v>
      </c>
      <c r="L23">
        <f>(K3-J3)/G3</f>
        <v>1250</v>
      </c>
      <c r="M23">
        <v>1250</v>
      </c>
      <c r="N23">
        <v>1250</v>
      </c>
      <c r="O23">
        <v>1250</v>
      </c>
      <c r="P23">
        <v>1250</v>
      </c>
      <c r="Q23">
        <v>1250</v>
      </c>
    </row>
    <row r="24" spans="1:17" x14ac:dyDescent="0.3">
      <c r="A24">
        <v>17</v>
      </c>
      <c r="B24">
        <v>12</v>
      </c>
      <c r="C24" s="10" t="s">
        <v>47</v>
      </c>
      <c r="D24">
        <v>2</v>
      </c>
      <c r="E24">
        <v>2</v>
      </c>
      <c r="F24">
        <v>3</v>
      </c>
      <c r="G24">
        <v>2</v>
      </c>
      <c r="H24">
        <v>2</v>
      </c>
      <c r="J24" t="s">
        <v>56</v>
      </c>
      <c r="K24" s="10" t="s">
        <v>47</v>
      </c>
      <c r="L24">
        <f>(K3-J3)/H3</f>
        <v>5000</v>
      </c>
      <c r="M24">
        <v>5000</v>
      </c>
      <c r="N24">
        <v>5000</v>
      </c>
      <c r="O24">
        <v>5000</v>
      </c>
      <c r="P24">
        <v>5000</v>
      </c>
      <c r="Q24">
        <v>5000</v>
      </c>
    </row>
    <row r="25" spans="1:17" x14ac:dyDescent="0.3">
      <c r="A25">
        <v>18</v>
      </c>
      <c r="B25">
        <v>12</v>
      </c>
      <c r="C25" s="10" t="s">
        <v>47</v>
      </c>
      <c r="D25">
        <v>3</v>
      </c>
      <c r="E25">
        <v>2</v>
      </c>
      <c r="F25">
        <v>3</v>
      </c>
      <c r="G25">
        <v>2</v>
      </c>
      <c r="H25">
        <v>2</v>
      </c>
      <c r="J25" t="s">
        <v>58</v>
      </c>
      <c r="K25">
        <f>K22</f>
        <v>20000</v>
      </c>
      <c r="L25">
        <f>SUM(L23:L24)</f>
        <v>6250</v>
      </c>
      <c r="M25">
        <v>6250</v>
      </c>
      <c r="N25">
        <v>6250</v>
      </c>
      <c r="O25">
        <v>6250</v>
      </c>
      <c r="P25">
        <v>6250</v>
      </c>
      <c r="Q25">
        <v>6250</v>
      </c>
    </row>
    <row r="26" spans="1:17" x14ac:dyDescent="0.3">
      <c r="A26">
        <v>19</v>
      </c>
      <c r="B26">
        <v>13</v>
      </c>
      <c r="C26" s="10" t="s">
        <v>47</v>
      </c>
      <c r="D26">
        <v>2</v>
      </c>
      <c r="E26">
        <v>2</v>
      </c>
      <c r="F26">
        <v>3</v>
      </c>
      <c r="G26">
        <v>2</v>
      </c>
      <c r="H26">
        <v>2</v>
      </c>
    </row>
    <row r="27" spans="1:17" x14ac:dyDescent="0.3">
      <c r="A27">
        <v>20</v>
      </c>
      <c r="B27">
        <v>11</v>
      </c>
      <c r="C27" s="10" t="s">
        <v>47</v>
      </c>
      <c r="D27">
        <v>2</v>
      </c>
      <c r="E27">
        <v>2</v>
      </c>
      <c r="F27">
        <v>2</v>
      </c>
      <c r="G27">
        <v>2</v>
      </c>
      <c r="H27">
        <v>2</v>
      </c>
    </row>
    <row r="50" spans="1:11" ht="15" thickBot="1" x14ac:dyDescent="0.35"/>
    <row r="51" spans="1:11" x14ac:dyDescent="0.3">
      <c r="B51" s="15" t="s">
        <v>51</v>
      </c>
      <c r="C51" s="15" t="s">
        <v>53</v>
      </c>
      <c r="D51" s="15" t="s">
        <v>51</v>
      </c>
      <c r="E51" s="15" t="s">
        <v>53</v>
      </c>
      <c r="F51" s="15" t="s">
        <v>51</v>
      </c>
      <c r="G51" s="15" t="s">
        <v>53</v>
      </c>
      <c r="H51" s="15" t="s">
        <v>51</v>
      </c>
      <c r="I51" s="15" t="s">
        <v>53</v>
      </c>
      <c r="J51" s="15" t="s">
        <v>51</v>
      </c>
      <c r="K51" s="15" t="s">
        <v>53</v>
      </c>
    </row>
    <row r="52" spans="1:11" x14ac:dyDescent="0.3">
      <c r="A52">
        <v>1</v>
      </c>
      <c r="B52" s="12">
        <v>1</v>
      </c>
      <c r="C52" s="13">
        <v>0</v>
      </c>
      <c r="D52" s="12">
        <v>1</v>
      </c>
      <c r="E52" s="13">
        <v>0</v>
      </c>
      <c r="F52" s="12">
        <v>1</v>
      </c>
      <c r="G52" s="13">
        <v>0</v>
      </c>
      <c r="H52" s="12">
        <v>1</v>
      </c>
      <c r="I52" s="13">
        <v>0</v>
      </c>
      <c r="J52" s="12">
        <v>1</v>
      </c>
      <c r="K52" s="13">
        <v>0</v>
      </c>
    </row>
    <row r="53" spans="1:11" x14ac:dyDescent="0.3">
      <c r="A53">
        <v>2</v>
      </c>
      <c r="B53" s="12">
        <v>2</v>
      </c>
      <c r="C53" s="13">
        <v>15</v>
      </c>
      <c r="D53" s="12">
        <v>2</v>
      </c>
      <c r="E53" s="13">
        <v>16</v>
      </c>
      <c r="F53" s="12">
        <v>2</v>
      </c>
      <c r="G53" s="13">
        <v>7</v>
      </c>
      <c r="H53" s="12">
        <v>2</v>
      </c>
      <c r="I53" s="13">
        <v>15</v>
      </c>
      <c r="J53" s="12">
        <v>2</v>
      </c>
      <c r="K53" s="13">
        <v>16</v>
      </c>
    </row>
    <row r="54" spans="1:11" x14ac:dyDescent="0.3">
      <c r="A54">
        <v>3</v>
      </c>
      <c r="B54" s="12">
        <v>3</v>
      </c>
      <c r="C54" s="13">
        <v>5</v>
      </c>
      <c r="D54" s="12">
        <v>3</v>
      </c>
      <c r="E54" s="13">
        <v>4</v>
      </c>
      <c r="F54" s="12">
        <v>3</v>
      </c>
      <c r="G54" s="13">
        <v>13</v>
      </c>
      <c r="H54" s="12">
        <v>3</v>
      </c>
      <c r="I54" s="13">
        <v>5</v>
      </c>
      <c r="J54" s="12">
        <v>3</v>
      </c>
      <c r="K54" s="13">
        <v>4</v>
      </c>
    </row>
    <row r="55" spans="1:11" x14ac:dyDescent="0.3">
      <c r="A55">
        <v>4</v>
      </c>
      <c r="B55" s="12">
        <v>4</v>
      </c>
      <c r="C55" s="13">
        <v>0</v>
      </c>
      <c r="D55" s="12">
        <v>4</v>
      </c>
      <c r="E55" s="13">
        <v>0</v>
      </c>
      <c r="F55" s="12">
        <v>4</v>
      </c>
      <c r="G55" s="13">
        <v>0</v>
      </c>
      <c r="H55" s="12">
        <v>4</v>
      </c>
      <c r="I55" s="13">
        <v>0</v>
      </c>
      <c r="J55" s="12">
        <v>4</v>
      </c>
      <c r="K55" s="13">
        <v>0</v>
      </c>
    </row>
    <row r="56" spans="1:11" x14ac:dyDescent="0.3">
      <c r="A56">
        <v>5</v>
      </c>
      <c r="B56" s="12">
        <v>5</v>
      </c>
      <c r="C56" s="13">
        <v>0</v>
      </c>
      <c r="D56" s="12">
        <v>5</v>
      </c>
      <c r="E56" s="13">
        <v>0</v>
      </c>
      <c r="F56" s="12">
        <v>5</v>
      </c>
      <c r="G56" s="13">
        <v>0</v>
      </c>
      <c r="H56" s="12">
        <v>5</v>
      </c>
      <c r="I56" s="13">
        <v>0</v>
      </c>
      <c r="J56" s="12">
        <v>5</v>
      </c>
      <c r="K56" s="13">
        <v>0</v>
      </c>
    </row>
    <row r="57" spans="1:11" x14ac:dyDescent="0.3">
      <c r="A57">
        <v>6</v>
      </c>
      <c r="B57" s="12">
        <v>6</v>
      </c>
      <c r="C57" s="13">
        <v>0</v>
      </c>
      <c r="D57" s="12">
        <v>6</v>
      </c>
      <c r="E57" s="13">
        <v>0</v>
      </c>
      <c r="F57" s="12">
        <v>6</v>
      </c>
      <c r="G57" s="13">
        <v>0</v>
      </c>
      <c r="H57" s="12">
        <v>6</v>
      </c>
      <c r="I57" s="13">
        <v>0</v>
      </c>
      <c r="J57" s="12">
        <v>6</v>
      </c>
      <c r="K57" s="13">
        <v>0</v>
      </c>
    </row>
    <row r="58" spans="1:11" x14ac:dyDescent="0.3">
      <c r="A58">
        <v>7</v>
      </c>
      <c r="B58" s="12">
        <v>7</v>
      </c>
      <c r="C58" s="13">
        <v>0</v>
      </c>
      <c r="D58" s="12">
        <v>7</v>
      </c>
      <c r="E58" s="13">
        <v>0</v>
      </c>
      <c r="F58" s="12">
        <v>7</v>
      </c>
      <c r="G58" s="13">
        <v>0</v>
      </c>
      <c r="H58" s="12">
        <v>7</v>
      </c>
      <c r="I58" s="13">
        <v>0</v>
      </c>
      <c r="J58" s="12">
        <v>7</v>
      </c>
      <c r="K58" s="13">
        <v>0</v>
      </c>
    </row>
    <row r="59" spans="1:11" x14ac:dyDescent="0.3">
      <c r="A59">
        <v>8</v>
      </c>
      <c r="B59" s="12">
        <v>8</v>
      </c>
      <c r="C59" s="13">
        <v>0</v>
      </c>
      <c r="D59" s="12">
        <v>8</v>
      </c>
      <c r="E59" s="13">
        <v>0</v>
      </c>
      <c r="F59" s="12">
        <v>8</v>
      </c>
      <c r="G59" s="13">
        <v>0</v>
      </c>
      <c r="H59" s="12">
        <v>8</v>
      </c>
      <c r="I59" s="13">
        <v>0</v>
      </c>
      <c r="J59" s="12">
        <v>8</v>
      </c>
      <c r="K59" s="13">
        <v>0</v>
      </c>
    </row>
    <row r="60" spans="1:11" x14ac:dyDescent="0.3">
      <c r="A60">
        <v>9</v>
      </c>
      <c r="B60" s="12">
        <v>9</v>
      </c>
      <c r="C60" s="13">
        <v>0</v>
      </c>
      <c r="D60" s="12">
        <v>9</v>
      </c>
      <c r="E60" s="13">
        <v>0</v>
      </c>
      <c r="F60" s="12">
        <v>9</v>
      </c>
      <c r="G60" s="13">
        <v>0</v>
      </c>
      <c r="H60" s="12">
        <v>9</v>
      </c>
      <c r="I60" s="13">
        <v>0</v>
      </c>
      <c r="J60" s="12">
        <v>9</v>
      </c>
      <c r="K60" s="13">
        <v>0</v>
      </c>
    </row>
    <row r="61" spans="1:11" x14ac:dyDescent="0.3">
      <c r="A61">
        <v>10</v>
      </c>
      <c r="B61" s="12">
        <v>10</v>
      </c>
      <c r="C61" s="13">
        <v>0</v>
      </c>
      <c r="D61" s="12">
        <v>10</v>
      </c>
      <c r="E61" s="13">
        <v>0</v>
      </c>
      <c r="F61" s="12">
        <v>10</v>
      </c>
      <c r="G61" s="13">
        <v>0</v>
      </c>
      <c r="H61" s="12">
        <v>10</v>
      </c>
      <c r="I61" s="13">
        <v>0</v>
      </c>
      <c r="J61" s="12">
        <v>10</v>
      </c>
      <c r="K61" s="13">
        <v>0</v>
      </c>
    </row>
    <row r="62" spans="1:11" x14ac:dyDescent="0.3">
      <c r="A62">
        <v>11</v>
      </c>
      <c r="B62" s="12">
        <v>11</v>
      </c>
      <c r="C62" s="13">
        <v>0</v>
      </c>
      <c r="D62" s="12">
        <v>11</v>
      </c>
      <c r="E62" s="13">
        <v>0</v>
      </c>
      <c r="F62" s="12">
        <v>11</v>
      </c>
      <c r="G62" s="13">
        <v>0</v>
      </c>
      <c r="H62" s="12">
        <v>11</v>
      </c>
      <c r="I62" s="13">
        <v>0</v>
      </c>
      <c r="J62" s="12">
        <v>11</v>
      </c>
      <c r="K62" s="13">
        <v>0</v>
      </c>
    </row>
    <row r="63" spans="1:11" x14ac:dyDescent="0.3">
      <c r="A63">
        <v>12</v>
      </c>
      <c r="B63" s="12">
        <v>12</v>
      </c>
      <c r="C63" s="13">
        <v>0</v>
      </c>
      <c r="D63" s="12">
        <v>12</v>
      </c>
      <c r="E63" s="13">
        <v>0</v>
      </c>
      <c r="F63" s="12">
        <v>12</v>
      </c>
      <c r="G63" s="13">
        <v>0</v>
      </c>
      <c r="H63" s="12">
        <v>12</v>
      </c>
      <c r="I63" s="13">
        <v>0</v>
      </c>
      <c r="J63" s="12">
        <v>12</v>
      </c>
      <c r="K63" s="13">
        <v>0</v>
      </c>
    </row>
    <row r="64" spans="1:11" x14ac:dyDescent="0.3">
      <c r="A64">
        <v>13</v>
      </c>
      <c r="B64" s="12">
        <v>13</v>
      </c>
      <c r="C64" s="13">
        <v>0</v>
      </c>
      <c r="D64" s="12">
        <v>13</v>
      </c>
      <c r="E64" s="13">
        <v>0</v>
      </c>
      <c r="F64" s="12">
        <v>13</v>
      </c>
      <c r="G64" s="13">
        <v>0</v>
      </c>
      <c r="H64" s="12">
        <v>13</v>
      </c>
      <c r="I64" s="13">
        <v>0</v>
      </c>
      <c r="J64" s="12">
        <v>13</v>
      </c>
      <c r="K64" s="13">
        <v>0</v>
      </c>
    </row>
    <row r="65" spans="1:11" x14ac:dyDescent="0.3">
      <c r="A65">
        <v>14</v>
      </c>
      <c r="B65" s="12">
        <v>14</v>
      </c>
      <c r="C65" s="13">
        <v>0</v>
      </c>
      <c r="D65" s="12">
        <v>14</v>
      </c>
      <c r="E65" s="13">
        <v>0</v>
      </c>
      <c r="F65" s="12">
        <v>14</v>
      </c>
      <c r="G65" s="13">
        <v>0</v>
      </c>
      <c r="H65" s="12">
        <v>14</v>
      </c>
      <c r="I65" s="13">
        <v>0</v>
      </c>
      <c r="J65" s="12">
        <v>14</v>
      </c>
      <c r="K65" s="13">
        <v>0</v>
      </c>
    </row>
    <row r="66" spans="1:11" x14ac:dyDescent="0.3">
      <c r="A66">
        <v>15</v>
      </c>
      <c r="B66" s="12">
        <v>15</v>
      </c>
      <c r="C66" s="13">
        <v>0</v>
      </c>
      <c r="D66" s="12">
        <v>15</v>
      </c>
      <c r="E66" s="13">
        <v>0</v>
      </c>
      <c r="F66" s="12">
        <v>15</v>
      </c>
      <c r="G66" s="13">
        <v>0</v>
      </c>
      <c r="H66" s="12">
        <v>15</v>
      </c>
      <c r="I66" s="13">
        <v>0</v>
      </c>
      <c r="J66" s="12">
        <v>15</v>
      </c>
      <c r="K66" s="13">
        <v>0</v>
      </c>
    </row>
    <row r="67" spans="1:11" x14ac:dyDescent="0.3">
      <c r="A67">
        <v>16</v>
      </c>
      <c r="B67" s="12">
        <v>16</v>
      </c>
      <c r="C67" s="13">
        <v>0</v>
      </c>
      <c r="D67" s="12">
        <v>16</v>
      </c>
      <c r="E67" s="13">
        <v>0</v>
      </c>
      <c r="F67" s="12">
        <v>16</v>
      </c>
      <c r="G67" s="13">
        <v>0</v>
      </c>
      <c r="H67" s="12">
        <v>16</v>
      </c>
      <c r="I67" s="13">
        <v>0</v>
      </c>
      <c r="J67" s="12">
        <v>16</v>
      </c>
      <c r="K67" s="13">
        <v>0</v>
      </c>
    </row>
    <row r="68" spans="1:11" x14ac:dyDescent="0.3">
      <c r="A68">
        <v>17</v>
      </c>
      <c r="B68" s="12">
        <v>17</v>
      </c>
      <c r="C68" s="13">
        <v>0</v>
      </c>
      <c r="D68" s="12">
        <v>17</v>
      </c>
      <c r="E68" s="13">
        <v>0</v>
      </c>
      <c r="F68" s="12">
        <v>17</v>
      </c>
      <c r="G68" s="13">
        <v>0</v>
      </c>
      <c r="H68" s="12">
        <v>17</v>
      </c>
      <c r="I68" s="13">
        <v>0</v>
      </c>
      <c r="J68" s="12">
        <v>17</v>
      </c>
      <c r="K68" s="13">
        <v>0</v>
      </c>
    </row>
    <row r="69" spans="1:11" ht="15" thickBot="1" x14ac:dyDescent="0.35">
      <c r="B69" s="14" t="s">
        <v>52</v>
      </c>
      <c r="C69" s="14">
        <v>0</v>
      </c>
      <c r="D69" s="14" t="s">
        <v>52</v>
      </c>
      <c r="E69" s="14">
        <v>0</v>
      </c>
      <c r="F69" s="14" t="s">
        <v>52</v>
      </c>
      <c r="G69" s="14">
        <v>0</v>
      </c>
      <c r="H69" s="14" t="s">
        <v>52</v>
      </c>
      <c r="I69" s="14">
        <v>0</v>
      </c>
      <c r="J69" s="14" t="s">
        <v>52</v>
      </c>
      <c r="K69" s="14">
        <v>0</v>
      </c>
    </row>
  </sheetData>
  <sortState ref="J52:J68">
    <sortCondition ref="J52"/>
  </sortState>
  <mergeCells count="11">
    <mergeCell ref="T5:V5"/>
    <mergeCell ref="W5:Y5"/>
    <mergeCell ref="K7:Q7"/>
    <mergeCell ref="S7:Y7"/>
    <mergeCell ref="K14:Q14"/>
    <mergeCell ref="C5:E5"/>
    <mergeCell ref="F5:H5"/>
    <mergeCell ref="L5:N5"/>
    <mergeCell ref="O5:Q5"/>
    <mergeCell ref="K21:Q21"/>
    <mergeCell ref="B7:H7"/>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64"/>
  <sheetViews>
    <sheetView workbookViewId="0">
      <selection activeCell="O6" sqref="O6"/>
    </sheetView>
  </sheetViews>
  <sheetFormatPr defaultRowHeight="14.4" x14ac:dyDescent="0.3"/>
  <cols>
    <col min="1" max="1" width="3" bestFit="1" customWidth="1"/>
    <col min="4" max="5" width="9.44140625" customWidth="1"/>
    <col min="7" max="7" width="10" bestFit="1" customWidth="1"/>
    <col min="9" max="9" width="9.5546875" bestFit="1" customWidth="1"/>
  </cols>
  <sheetData>
    <row r="2" spans="1:16" x14ac:dyDescent="0.3">
      <c r="B2" s="2" t="s">
        <v>8</v>
      </c>
      <c r="F2" s="2" t="s">
        <v>12</v>
      </c>
      <c r="G2" s="2" t="s">
        <v>11</v>
      </c>
      <c r="H2" s="2" t="s">
        <v>13</v>
      </c>
      <c r="I2" s="2" t="s">
        <v>10</v>
      </c>
    </row>
    <row r="3" spans="1:16" x14ac:dyDescent="0.3">
      <c r="B3" s="2" t="s">
        <v>9</v>
      </c>
      <c r="F3">
        <v>0</v>
      </c>
      <c r="G3">
        <v>5</v>
      </c>
      <c r="H3">
        <v>1E-3</v>
      </c>
      <c r="I3">
        <v>4</v>
      </c>
    </row>
    <row r="6" spans="1:16" ht="28.8" x14ac:dyDescent="0.3">
      <c r="B6" s="8" t="s">
        <v>0</v>
      </c>
      <c r="C6" s="22" t="s">
        <v>73</v>
      </c>
      <c r="D6" s="22" t="s">
        <v>97</v>
      </c>
      <c r="E6" s="22" t="s">
        <v>96</v>
      </c>
      <c r="F6" s="5"/>
      <c r="G6" s="8"/>
      <c r="H6" s="8" t="s">
        <v>0</v>
      </c>
      <c r="I6" s="22" t="s">
        <v>73</v>
      </c>
      <c r="J6" s="22" t="s">
        <v>97</v>
      </c>
      <c r="K6" s="22" t="s">
        <v>96</v>
      </c>
      <c r="M6" s="8" t="s">
        <v>0</v>
      </c>
      <c r="N6" s="22" t="s">
        <v>73</v>
      </c>
      <c r="O6" s="22" t="s">
        <v>97</v>
      </c>
      <c r="P6" s="22" t="s">
        <v>96</v>
      </c>
    </row>
    <row r="7" spans="1:16" x14ac:dyDescent="0.3">
      <c r="A7" s="3" t="s">
        <v>1</v>
      </c>
      <c r="B7" s="33" t="s">
        <v>14</v>
      </c>
      <c r="C7" s="33"/>
      <c r="D7" s="33"/>
      <c r="E7" s="33"/>
      <c r="F7" s="6"/>
      <c r="G7" s="9"/>
      <c r="H7" s="33" t="s">
        <v>48</v>
      </c>
      <c r="I7" s="33"/>
      <c r="J7" s="33"/>
      <c r="K7" s="33"/>
      <c r="M7" s="33" t="s">
        <v>40</v>
      </c>
      <c r="N7" s="33"/>
      <c r="O7" s="33"/>
      <c r="P7" s="33"/>
    </row>
    <row r="8" spans="1:16" x14ac:dyDescent="0.3">
      <c r="A8">
        <v>1</v>
      </c>
      <c r="B8">
        <v>12</v>
      </c>
      <c r="C8">
        <v>9</v>
      </c>
      <c r="D8">
        <v>9</v>
      </c>
      <c r="E8">
        <v>9</v>
      </c>
      <c r="F8" s="6"/>
      <c r="G8" s="6" t="s">
        <v>7</v>
      </c>
      <c r="H8" s="17">
        <f>AVERAGE(B8:B12)</f>
        <v>12.6</v>
      </c>
      <c r="I8" s="17">
        <f>AVERAGE(C8:C12)</f>
        <v>8.6</v>
      </c>
      <c r="J8" s="17">
        <f>AVERAGE(D8:D12)</f>
        <v>8.4</v>
      </c>
      <c r="K8" s="17">
        <f>AVERAGE(E8:E12)</f>
        <v>8</v>
      </c>
      <c r="M8" s="19">
        <f>_xlfn.STDEV.S(B8:B12)</f>
        <v>0.89442719099991586</v>
      </c>
      <c r="N8" s="19">
        <f>_xlfn.STDEV.S(C8:C12)</f>
        <v>0.54772255750516619</v>
      </c>
      <c r="O8" s="19">
        <f>_xlfn.STDEV.S(D8:D12)</f>
        <v>0.54772255750516619</v>
      </c>
      <c r="P8" s="19">
        <f>_xlfn.STDEV.S(E8:E12)</f>
        <v>0.70710678118654757</v>
      </c>
    </row>
    <row r="9" spans="1:16" x14ac:dyDescent="0.3">
      <c r="A9">
        <v>2</v>
      </c>
      <c r="B9">
        <v>12</v>
      </c>
      <c r="C9">
        <v>9</v>
      </c>
      <c r="D9">
        <v>8</v>
      </c>
      <c r="E9">
        <v>8</v>
      </c>
      <c r="F9" s="6"/>
      <c r="G9" s="6" t="s">
        <v>3</v>
      </c>
      <c r="H9" s="17">
        <f>AVERAGE(B8:B17)</f>
        <v>12.4</v>
      </c>
      <c r="I9" s="17">
        <f>AVERAGE(C8:C17)</f>
        <v>8.8000000000000007</v>
      </c>
      <c r="J9" s="17">
        <f>AVERAGE(D8:D17)</f>
        <v>8.5</v>
      </c>
      <c r="K9" s="17">
        <f>AVERAGE(E8:E17)</f>
        <v>8.3000000000000007</v>
      </c>
      <c r="M9" s="19">
        <f>_xlfn.STDEV.S(B8:B17)</f>
        <v>0.84327404271156781</v>
      </c>
      <c r="N9" s="19">
        <f>_xlfn.STDEV.S(C8:C17)</f>
        <v>0.63245553203367588</v>
      </c>
      <c r="O9" s="19">
        <f>_xlfn.STDEV.S(D8:D17)</f>
        <v>0.52704627669472992</v>
      </c>
      <c r="P9" s="19">
        <f>_xlfn.STDEV.S(E8:E17)</f>
        <v>0.67494855771055284</v>
      </c>
    </row>
    <row r="10" spans="1:16" x14ac:dyDescent="0.3">
      <c r="A10">
        <v>3</v>
      </c>
      <c r="B10">
        <v>12</v>
      </c>
      <c r="C10">
        <v>8</v>
      </c>
      <c r="D10">
        <v>9</v>
      </c>
      <c r="E10">
        <v>8</v>
      </c>
      <c r="F10" s="6"/>
      <c r="G10" s="6" t="s">
        <v>4</v>
      </c>
      <c r="H10" s="17">
        <f>AVERAGE(B8:B22)</f>
        <v>13.133333333333333</v>
      </c>
      <c r="I10" s="17">
        <f>AVERAGE(C8:C22)</f>
        <v>9.0666666666666664</v>
      </c>
      <c r="J10" s="17">
        <f>AVERAGE(D8:D22)</f>
        <v>8.3333333333333339</v>
      </c>
      <c r="K10" s="17">
        <f>AVERAGE(E8:E22)</f>
        <v>8.3333333333333339</v>
      </c>
      <c r="M10" s="19">
        <f>_xlfn.STDEV.S(B8:B22)</f>
        <v>1.6846647257229621</v>
      </c>
      <c r="N10" s="19">
        <f>_xlfn.STDEV.S(C8:C22)</f>
        <v>0.7988086367179803</v>
      </c>
      <c r="O10" s="19">
        <f>_xlfn.STDEV.S(D8:D22)</f>
        <v>0.61721339984836765</v>
      </c>
      <c r="P10" s="19">
        <f>_xlfn.STDEV.S(E8:E22)</f>
        <v>0.61721339984836765</v>
      </c>
    </row>
    <row r="11" spans="1:16" x14ac:dyDescent="0.3">
      <c r="A11">
        <v>4</v>
      </c>
      <c r="B11">
        <v>14</v>
      </c>
      <c r="C11">
        <v>8</v>
      </c>
      <c r="D11">
        <v>8</v>
      </c>
      <c r="E11">
        <v>7</v>
      </c>
      <c r="F11" s="6"/>
      <c r="G11" s="6" t="s">
        <v>5</v>
      </c>
      <c r="H11" s="17">
        <f>AVERAGE(B8:B27)</f>
        <v>12.8</v>
      </c>
      <c r="I11" s="6">
        <f>AVERAGE(C8:C27)</f>
        <v>9.25</v>
      </c>
      <c r="J11" s="17">
        <f>AVERAGE(D8:D27)</f>
        <v>8.4</v>
      </c>
      <c r="K11" s="17">
        <f>AVERAGE(E8:E27)</f>
        <v>8.35</v>
      </c>
      <c r="M11" s="19">
        <f>_xlfn.STDEV.S(B8:B27)</f>
        <v>1.6091841672756158</v>
      </c>
      <c r="N11" s="19">
        <f>_xlfn.STDEV.S(C8:C27)</f>
        <v>0.85069630922340067</v>
      </c>
      <c r="O11" s="19">
        <f>_xlfn.STDEV.S(D8:D27)</f>
        <v>0.59824304161611874</v>
      </c>
      <c r="P11" s="19">
        <f>_xlfn.STDEV.S(E8:E27)</f>
        <v>0.58714294861239968</v>
      </c>
    </row>
    <row r="12" spans="1:16" x14ac:dyDescent="0.3">
      <c r="A12">
        <v>5</v>
      </c>
      <c r="B12">
        <v>13</v>
      </c>
      <c r="C12">
        <v>9</v>
      </c>
      <c r="D12">
        <v>8</v>
      </c>
      <c r="E12">
        <v>8</v>
      </c>
      <c r="F12" s="6"/>
      <c r="G12" s="6"/>
      <c r="H12" s="6"/>
    </row>
    <row r="13" spans="1:16" x14ac:dyDescent="0.3">
      <c r="A13">
        <v>6</v>
      </c>
      <c r="B13">
        <v>13</v>
      </c>
      <c r="C13">
        <v>10</v>
      </c>
      <c r="D13">
        <v>9</v>
      </c>
      <c r="E13">
        <v>9</v>
      </c>
      <c r="F13" s="6"/>
      <c r="G13" s="6"/>
      <c r="H13" s="6"/>
    </row>
    <row r="14" spans="1:16" x14ac:dyDescent="0.3">
      <c r="A14">
        <v>7</v>
      </c>
      <c r="B14">
        <v>12</v>
      </c>
      <c r="C14">
        <v>9</v>
      </c>
      <c r="D14">
        <v>8</v>
      </c>
      <c r="E14">
        <v>9</v>
      </c>
      <c r="F14" s="6"/>
      <c r="G14" s="7"/>
      <c r="H14" s="33" t="s">
        <v>6</v>
      </c>
      <c r="I14" s="33"/>
      <c r="J14" s="33"/>
      <c r="K14" s="33"/>
    </row>
    <row r="15" spans="1:16" x14ac:dyDescent="0.3">
      <c r="A15">
        <v>8</v>
      </c>
      <c r="B15">
        <v>12</v>
      </c>
      <c r="C15">
        <v>9</v>
      </c>
      <c r="D15">
        <v>8</v>
      </c>
      <c r="E15">
        <v>8</v>
      </c>
      <c r="F15" s="6"/>
      <c r="G15" t="s">
        <v>7</v>
      </c>
      <c r="H15" s="10" t="s">
        <v>47</v>
      </c>
      <c r="I15" s="1">
        <f>ABS((I8-H8)/H8)</f>
        <v>0.31746031746031744</v>
      </c>
      <c r="J15" s="1">
        <f>ABS((J8-H8)/H8)</f>
        <v>0.33333333333333326</v>
      </c>
      <c r="K15" s="1">
        <f>ABS((K8-H8)/H8)</f>
        <v>0.36507936507936506</v>
      </c>
    </row>
    <row r="16" spans="1:16" x14ac:dyDescent="0.3">
      <c r="A16">
        <v>9</v>
      </c>
      <c r="B16">
        <v>13</v>
      </c>
      <c r="C16">
        <v>8</v>
      </c>
      <c r="D16">
        <v>9</v>
      </c>
      <c r="E16">
        <v>9</v>
      </c>
      <c r="F16" s="6"/>
      <c r="G16" t="s">
        <v>3</v>
      </c>
      <c r="H16" s="10" t="s">
        <v>47</v>
      </c>
      <c r="I16" s="1">
        <f t="shared" ref="I16:I18" si="0">ABS((I9-H9)/H9)</f>
        <v>0.29032258064516125</v>
      </c>
      <c r="J16" s="1">
        <f t="shared" ref="J16:J18" si="1">ABS((J9-H9)/H9)</f>
        <v>0.31451612903225806</v>
      </c>
      <c r="K16" s="1">
        <f t="shared" ref="K16:K18" si="2">ABS((K9-H9)/H9)</f>
        <v>0.33064516129032256</v>
      </c>
    </row>
    <row r="17" spans="1:11" x14ac:dyDescent="0.3">
      <c r="A17">
        <v>10</v>
      </c>
      <c r="B17">
        <v>11</v>
      </c>
      <c r="C17">
        <v>9</v>
      </c>
      <c r="D17">
        <v>9</v>
      </c>
      <c r="E17">
        <v>8</v>
      </c>
      <c r="F17" s="6"/>
      <c r="G17" t="s">
        <v>4</v>
      </c>
      <c r="H17" s="10" t="s">
        <v>47</v>
      </c>
      <c r="I17" s="1">
        <f t="shared" si="0"/>
        <v>0.30964467005076141</v>
      </c>
      <c r="J17" s="1">
        <f t="shared" si="1"/>
        <v>0.365482233502538</v>
      </c>
      <c r="K17" s="1">
        <f t="shared" si="2"/>
        <v>0.365482233502538</v>
      </c>
    </row>
    <row r="18" spans="1:11" x14ac:dyDescent="0.3">
      <c r="A18">
        <v>11</v>
      </c>
      <c r="B18">
        <v>12</v>
      </c>
      <c r="C18">
        <v>9</v>
      </c>
      <c r="D18">
        <v>7</v>
      </c>
      <c r="E18">
        <v>9</v>
      </c>
      <c r="F18" s="6"/>
      <c r="G18" t="s">
        <v>5</v>
      </c>
      <c r="H18" s="10" t="s">
        <v>47</v>
      </c>
      <c r="I18" s="1">
        <f t="shared" si="0"/>
        <v>0.27734375000000006</v>
      </c>
      <c r="J18" s="1">
        <f t="shared" si="1"/>
        <v>0.34375</v>
      </c>
      <c r="K18" s="1">
        <f t="shared" si="2"/>
        <v>0.34765625000000006</v>
      </c>
    </row>
    <row r="19" spans="1:11" x14ac:dyDescent="0.3">
      <c r="A19">
        <v>12</v>
      </c>
      <c r="B19">
        <v>16</v>
      </c>
      <c r="C19">
        <v>9</v>
      </c>
      <c r="D19">
        <v>8</v>
      </c>
      <c r="E19">
        <v>9</v>
      </c>
    </row>
    <row r="20" spans="1:11" x14ac:dyDescent="0.3">
      <c r="A20">
        <v>13</v>
      </c>
      <c r="B20">
        <v>17</v>
      </c>
      <c r="C20">
        <v>10</v>
      </c>
      <c r="D20">
        <v>8</v>
      </c>
      <c r="E20">
        <v>8</v>
      </c>
    </row>
    <row r="21" spans="1:11" x14ac:dyDescent="0.3">
      <c r="A21">
        <v>14</v>
      </c>
      <c r="B21">
        <v>15</v>
      </c>
      <c r="C21">
        <v>11</v>
      </c>
      <c r="D21">
        <v>8</v>
      </c>
      <c r="E21">
        <v>8</v>
      </c>
      <c r="H21" s="33" t="s">
        <v>74</v>
      </c>
      <c r="I21" s="33"/>
      <c r="J21" s="33"/>
      <c r="K21" s="33"/>
    </row>
    <row r="22" spans="1:11" x14ac:dyDescent="0.3">
      <c r="A22">
        <v>15</v>
      </c>
      <c r="B22">
        <v>13</v>
      </c>
      <c r="C22">
        <v>9</v>
      </c>
      <c r="D22">
        <v>9</v>
      </c>
      <c r="E22">
        <v>8</v>
      </c>
      <c r="G22" t="s">
        <v>54</v>
      </c>
      <c r="H22">
        <f>(G3-F3)/H3*4</f>
        <v>20000</v>
      </c>
      <c r="I22" t="s">
        <v>47</v>
      </c>
      <c r="J22" t="s">
        <v>47</v>
      </c>
      <c r="K22" t="s">
        <v>47</v>
      </c>
    </row>
    <row r="23" spans="1:11" x14ac:dyDescent="0.3">
      <c r="A23">
        <v>16</v>
      </c>
      <c r="B23">
        <v>11</v>
      </c>
      <c r="C23">
        <v>10</v>
      </c>
      <c r="D23">
        <v>8</v>
      </c>
      <c r="E23">
        <v>8</v>
      </c>
      <c r="G23" t="s">
        <v>55</v>
      </c>
      <c r="H23" s="10" t="s">
        <v>47</v>
      </c>
      <c r="I23">
        <f>(G3-F3)/H3</f>
        <v>5000</v>
      </c>
      <c r="J23">
        <f>(G3-F3)/H3</f>
        <v>5000</v>
      </c>
      <c r="K23">
        <f>(G3-F3)/H3</f>
        <v>5000</v>
      </c>
    </row>
    <row r="24" spans="1:11" x14ac:dyDescent="0.3">
      <c r="A24">
        <v>17</v>
      </c>
      <c r="B24">
        <v>12</v>
      </c>
      <c r="C24">
        <v>9</v>
      </c>
      <c r="D24">
        <v>8</v>
      </c>
      <c r="E24">
        <v>9</v>
      </c>
      <c r="G24" t="s">
        <v>56</v>
      </c>
      <c r="H24" s="10" t="s">
        <v>47</v>
      </c>
      <c r="I24">
        <f>(G3-F3)/H3*I3</f>
        <v>20000</v>
      </c>
      <c r="J24">
        <f>(G3-F3)/H3*I3</f>
        <v>20000</v>
      </c>
      <c r="K24">
        <f>(G3-F3)/H3*I3</f>
        <v>20000</v>
      </c>
    </row>
    <row r="25" spans="1:11" x14ac:dyDescent="0.3">
      <c r="A25">
        <v>18</v>
      </c>
      <c r="B25">
        <v>12</v>
      </c>
      <c r="C25">
        <v>11</v>
      </c>
      <c r="D25">
        <v>9</v>
      </c>
      <c r="E25">
        <v>8</v>
      </c>
      <c r="G25" t="s">
        <v>58</v>
      </c>
      <c r="H25">
        <f>H22</f>
        <v>20000</v>
      </c>
      <c r="I25">
        <f>SUM(I23:I24)</f>
        <v>25000</v>
      </c>
      <c r="J25">
        <f t="shared" ref="J25:K25" si="3">SUM(J23:J24)</f>
        <v>25000</v>
      </c>
      <c r="K25">
        <f t="shared" si="3"/>
        <v>25000</v>
      </c>
    </row>
    <row r="26" spans="1:11" x14ac:dyDescent="0.3">
      <c r="A26">
        <v>19</v>
      </c>
      <c r="B26">
        <v>13</v>
      </c>
      <c r="C26">
        <v>9</v>
      </c>
      <c r="D26">
        <v>9</v>
      </c>
      <c r="E26">
        <v>9</v>
      </c>
    </row>
    <row r="27" spans="1:11" x14ac:dyDescent="0.3">
      <c r="A27">
        <v>20</v>
      </c>
      <c r="B27">
        <v>11</v>
      </c>
      <c r="C27">
        <v>10</v>
      </c>
      <c r="D27">
        <v>9</v>
      </c>
      <c r="E27">
        <v>8</v>
      </c>
    </row>
    <row r="46" spans="3:3" x14ac:dyDescent="0.3">
      <c r="C46" s="11"/>
    </row>
    <row r="50" spans="1:9" ht="15" thickBot="1" x14ac:dyDescent="0.35"/>
    <row r="51" spans="1:9" x14ac:dyDescent="0.3">
      <c r="B51" s="15" t="s">
        <v>51</v>
      </c>
      <c r="C51" s="15" t="s">
        <v>53</v>
      </c>
      <c r="D51" s="15" t="s">
        <v>51</v>
      </c>
      <c r="E51" s="15" t="s">
        <v>53</v>
      </c>
      <c r="F51" s="15" t="s">
        <v>51</v>
      </c>
      <c r="G51" s="15" t="s">
        <v>53</v>
      </c>
      <c r="H51" s="15" t="s">
        <v>51</v>
      </c>
      <c r="I51" s="15" t="s">
        <v>53</v>
      </c>
    </row>
    <row r="52" spans="1:9" x14ac:dyDescent="0.3">
      <c r="A52">
        <v>6</v>
      </c>
      <c r="B52" s="18">
        <v>6</v>
      </c>
      <c r="C52" s="18">
        <v>0</v>
      </c>
      <c r="D52" s="18">
        <v>6</v>
      </c>
      <c r="E52" s="18">
        <v>0</v>
      </c>
      <c r="F52" s="18">
        <v>6</v>
      </c>
      <c r="G52" s="18">
        <v>0</v>
      </c>
      <c r="H52" s="18">
        <v>6</v>
      </c>
      <c r="I52" s="18">
        <v>0</v>
      </c>
    </row>
    <row r="53" spans="1:9" x14ac:dyDescent="0.3">
      <c r="A53">
        <v>7</v>
      </c>
      <c r="B53" s="12">
        <v>7</v>
      </c>
      <c r="C53" s="13">
        <v>0</v>
      </c>
      <c r="D53" s="12">
        <v>7</v>
      </c>
      <c r="E53" s="13">
        <v>0</v>
      </c>
      <c r="F53" s="12">
        <v>7</v>
      </c>
      <c r="G53" s="13">
        <v>1</v>
      </c>
      <c r="H53" s="12">
        <v>7</v>
      </c>
      <c r="I53" s="13">
        <v>1</v>
      </c>
    </row>
    <row r="54" spans="1:9" x14ac:dyDescent="0.3">
      <c r="A54">
        <v>8</v>
      </c>
      <c r="B54" s="12">
        <v>8</v>
      </c>
      <c r="C54" s="13">
        <v>0</v>
      </c>
      <c r="D54" s="12">
        <v>8</v>
      </c>
      <c r="E54" s="13">
        <v>3</v>
      </c>
      <c r="F54" s="12">
        <v>8</v>
      </c>
      <c r="G54" s="13">
        <v>10</v>
      </c>
      <c r="H54" s="12">
        <v>8</v>
      </c>
      <c r="I54" s="13">
        <v>11</v>
      </c>
    </row>
    <row r="55" spans="1:9" x14ac:dyDescent="0.3">
      <c r="A55">
        <v>9</v>
      </c>
      <c r="B55" s="12">
        <v>9</v>
      </c>
      <c r="C55" s="13">
        <v>0</v>
      </c>
      <c r="D55" s="12">
        <v>9</v>
      </c>
      <c r="E55" s="13">
        <v>11</v>
      </c>
      <c r="F55" s="12">
        <v>9</v>
      </c>
      <c r="G55" s="13">
        <v>9</v>
      </c>
      <c r="H55" s="12">
        <v>9</v>
      </c>
      <c r="I55" s="13">
        <v>8</v>
      </c>
    </row>
    <row r="56" spans="1:9" x14ac:dyDescent="0.3">
      <c r="A56">
        <v>10</v>
      </c>
      <c r="B56" s="12">
        <v>10</v>
      </c>
      <c r="C56" s="13">
        <v>0</v>
      </c>
      <c r="D56" s="12">
        <v>10</v>
      </c>
      <c r="E56" s="13">
        <v>4</v>
      </c>
      <c r="F56" s="12">
        <v>10</v>
      </c>
      <c r="G56" s="13">
        <v>0</v>
      </c>
      <c r="H56" s="12">
        <v>10</v>
      </c>
      <c r="I56" s="13">
        <v>0</v>
      </c>
    </row>
    <row r="57" spans="1:9" x14ac:dyDescent="0.3">
      <c r="A57">
        <v>11</v>
      </c>
      <c r="B57" s="12">
        <v>11</v>
      </c>
      <c r="C57" s="13">
        <v>3</v>
      </c>
      <c r="D57" s="12">
        <v>11</v>
      </c>
      <c r="E57" s="13">
        <v>2</v>
      </c>
      <c r="F57" s="12">
        <v>11</v>
      </c>
      <c r="G57" s="13">
        <v>0</v>
      </c>
      <c r="H57" s="12">
        <v>11</v>
      </c>
      <c r="I57" s="13">
        <v>0</v>
      </c>
    </row>
    <row r="58" spans="1:9" x14ac:dyDescent="0.3">
      <c r="A58">
        <v>12</v>
      </c>
      <c r="B58" s="12">
        <v>12</v>
      </c>
      <c r="C58" s="13">
        <v>8</v>
      </c>
      <c r="D58" s="12">
        <v>12</v>
      </c>
      <c r="E58" s="13">
        <v>0</v>
      </c>
      <c r="F58" s="12">
        <v>12</v>
      </c>
      <c r="G58" s="13">
        <v>0</v>
      </c>
      <c r="H58" s="12">
        <v>12</v>
      </c>
      <c r="I58" s="13">
        <v>0</v>
      </c>
    </row>
    <row r="59" spans="1:9" x14ac:dyDescent="0.3">
      <c r="A59">
        <v>13</v>
      </c>
      <c r="B59" s="12">
        <v>13</v>
      </c>
      <c r="C59" s="13">
        <v>5</v>
      </c>
      <c r="D59" s="12">
        <v>13</v>
      </c>
      <c r="E59" s="13">
        <v>0</v>
      </c>
      <c r="F59" s="12">
        <v>13</v>
      </c>
      <c r="G59" s="13">
        <v>0</v>
      </c>
      <c r="H59" s="12">
        <v>13</v>
      </c>
      <c r="I59" s="13">
        <v>0</v>
      </c>
    </row>
    <row r="60" spans="1:9" x14ac:dyDescent="0.3">
      <c r="A60">
        <v>14</v>
      </c>
      <c r="B60" s="12">
        <v>14</v>
      </c>
      <c r="C60" s="13">
        <v>1</v>
      </c>
      <c r="D60" s="12">
        <v>14</v>
      </c>
      <c r="E60" s="13">
        <v>0</v>
      </c>
      <c r="F60" s="12">
        <v>14</v>
      </c>
      <c r="G60" s="13">
        <v>0</v>
      </c>
      <c r="H60" s="12">
        <v>14</v>
      </c>
      <c r="I60" s="13">
        <v>0</v>
      </c>
    </row>
    <row r="61" spans="1:9" x14ac:dyDescent="0.3">
      <c r="A61">
        <v>15</v>
      </c>
      <c r="B61" s="12">
        <v>15</v>
      </c>
      <c r="C61" s="13">
        <v>1</v>
      </c>
      <c r="D61" s="12">
        <v>15</v>
      </c>
      <c r="E61" s="13">
        <v>0</v>
      </c>
      <c r="F61" s="12">
        <v>15</v>
      </c>
      <c r="G61" s="13">
        <v>0</v>
      </c>
      <c r="H61" s="12">
        <v>15</v>
      </c>
      <c r="I61" s="13">
        <v>0</v>
      </c>
    </row>
    <row r="62" spans="1:9" x14ac:dyDescent="0.3">
      <c r="A62">
        <v>16</v>
      </c>
      <c r="B62" s="12">
        <v>16</v>
      </c>
      <c r="C62" s="13">
        <v>1</v>
      </c>
      <c r="D62" s="12">
        <v>16</v>
      </c>
      <c r="E62" s="13">
        <v>0</v>
      </c>
      <c r="F62" s="12">
        <v>16</v>
      </c>
      <c r="G62" s="13">
        <v>0</v>
      </c>
      <c r="H62" s="12">
        <v>16</v>
      </c>
      <c r="I62" s="13">
        <v>0</v>
      </c>
    </row>
    <row r="63" spans="1:9" x14ac:dyDescent="0.3">
      <c r="A63">
        <v>17</v>
      </c>
      <c r="B63" s="12">
        <v>17</v>
      </c>
      <c r="C63" s="13">
        <v>1</v>
      </c>
      <c r="D63" s="12">
        <v>17</v>
      </c>
      <c r="E63" s="13">
        <v>0</v>
      </c>
      <c r="F63" s="12">
        <v>17</v>
      </c>
      <c r="G63" s="13">
        <v>0</v>
      </c>
      <c r="H63" s="12">
        <v>17</v>
      </c>
      <c r="I63" s="13">
        <v>0</v>
      </c>
    </row>
    <row r="64" spans="1:9" ht="15" thickBot="1" x14ac:dyDescent="0.35">
      <c r="B64" s="14" t="s">
        <v>52</v>
      </c>
      <c r="C64" s="14">
        <v>0</v>
      </c>
      <c r="D64" s="14" t="s">
        <v>52</v>
      </c>
      <c r="E64" s="14">
        <v>0</v>
      </c>
      <c r="F64" s="14" t="s">
        <v>52</v>
      </c>
      <c r="G64" s="14">
        <v>0</v>
      </c>
      <c r="H64" s="14" t="s">
        <v>52</v>
      </c>
      <c r="I64" s="14">
        <v>0</v>
      </c>
    </row>
  </sheetData>
  <sortState ref="F52:F62">
    <sortCondition ref="F52"/>
  </sortState>
  <mergeCells count="5">
    <mergeCell ref="H14:K14"/>
    <mergeCell ref="H7:K7"/>
    <mergeCell ref="B7:E7"/>
    <mergeCell ref="M7:P7"/>
    <mergeCell ref="H21:K2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C423"/>
  <sheetViews>
    <sheetView topLeftCell="A411" zoomScale="85" zoomScaleNormal="85" workbookViewId="0">
      <selection activeCell="K398" sqref="K398"/>
    </sheetView>
  </sheetViews>
  <sheetFormatPr defaultRowHeight="14.4" x14ac:dyDescent="0.3"/>
  <cols>
    <col min="33" max="33" width="8.88671875" customWidth="1"/>
  </cols>
  <sheetData>
    <row r="3" spans="1:55" x14ac:dyDescent="0.3">
      <c r="B3" t="s">
        <v>44</v>
      </c>
      <c r="P3" t="s">
        <v>45</v>
      </c>
      <c r="AD3" t="s">
        <v>101</v>
      </c>
      <c r="AR3" t="s">
        <v>102</v>
      </c>
    </row>
    <row r="5" spans="1:55" x14ac:dyDescent="0.3">
      <c r="A5" t="s">
        <v>15</v>
      </c>
      <c r="B5" t="s">
        <v>16</v>
      </c>
      <c r="C5" t="s">
        <v>17</v>
      </c>
      <c r="D5" t="s">
        <v>18</v>
      </c>
      <c r="E5" t="s">
        <v>21</v>
      </c>
      <c r="F5" t="s">
        <v>22</v>
      </c>
      <c r="G5" t="s">
        <v>23</v>
      </c>
      <c r="H5" t="s">
        <v>19</v>
      </c>
      <c r="I5" t="s">
        <v>20</v>
      </c>
      <c r="J5" t="s">
        <v>24</v>
      </c>
      <c r="K5" t="s">
        <v>26</v>
      </c>
      <c r="L5" t="s">
        <v>25</v>
      </c>
      <c r="M5" t="s">
        <v>27</v>
      </c>
      <c r="O5" t="s">
        <v>15</v>
      </c>
      <c r="P5" t="s">
        <v>16</v>
      </c>
      <c r="Q5" t="s">
        <v>17</v>
      </c>
      <c r="R5" t="s">
        <v>18</v>
      </c>
      <c r="S5" t="s">
        <v>21</v>
      </c>
      <c r="T5" t="s">
        <v>22</v>
      </c>
      <c r="U5" t="s">
        <v>23</v>
      </c>
      <c r="V5" t="s">
        <v>19</v>
      </c>
      <c r="W5" t="s">
        <v>20</v>
      </c>
      <c r="X5" t="s">
        <v>24</v>
      </c>
      <c r="Y5" t="s">
        <v>26</v>
      </c>
      <c r="Z5" t="s">
        <v>25</v>
      </c>
      <c r="AA5" t="s">
        <v>27</v>
      </c>
      <c r="AC5" t="s">
        <v>15</v>
      </c>
      <c r="AD5" t="s">
        <v>16</v>
      </c>
      <c r="AE5" t="s">
        <v>17</v>
      </c>
      <c r="AF5" t="s">
        <v>18</v>
      </c>
      <c r="AG5" t="s">
        <v>21</v>
      </c>
      <c r="AH5" t="s">
        <v>22</v>
      </c>
      <c r="AI5" t="s">
        <v>23</v>
      </c>
      <c r="AJ5" t="s">
        <v>19</v>
      </c>
      <c r="AK5" t="s">
        <v>20</v>
      </c>
      <c r="AL5" t="s">
        <v>24</v>
      </c>
      <c r="AM5" t="s">
        <v>26</v>
      </c>
      <c r="AN5" t="s">
        <v>25</v>
      </c>
      <c r="AO5" t="s">
        <v>27</v>
      </c>
      <c r="AQ5" t="s">
        <v>15</v>
      </c>
      <c r="AR5" t="s">
        <v>16</v>
      </c>
      <c r="AS5" t="s">
        <v>17</v>
      </c>
      <c r="AT5" t="s">
        <v>18</v>
      </c>
      <c r="AU5" t="s">
        <v>21</v>
      </c>
      <c r="AV5" t="s">
        <v>22</v>
      </c>
      <c r="AW5" t="s">
        <v>23</v>
      </c>
      <c r="AX5" t="s">
        <v>19</v>
      </c>
      <c r="AY5" t="s">
        <v>20</v>
      </c>
      <c r="AZ5" t="s">
        <v>24</v>
      </c>
      <c r="BA5" t="s">
        <v>26</v>
      </c>
      <c r="BB5" t="s">
        <v>25</v>
      </c>
      <c r="BC5" t="s">
        <v>27</v>
      </c>
    </row>
    <row r="6" spans="1:55" x14ac:dyDescent="0.3">
      <c r="A6" s="4">
        <v>0</v>
      </c>
      <c r="B6" s="4">
        <v>0</v>
      </c>
      <c r="C6" s="4">
        <v>0</v>
      </c>
      <c r="D6" s="4">
        <v>0</v>
      </c>
      <c r="E6" s="4">
        <v>0</v>
      </c>
      <c r="F6" s="4">
        <v>0</v>
      </c>
      <c r="G6" s="4">
        <v>0</v>
      </c>
      <c r="H6" s="4">
        <v>0</v>
      </c>
      <c r="I6" s="4">
        <v>0</v>
      </c>
      <c r="J6" s="4">
        <v>0</v>
      </c>
      <c r="K6" s="4">
        <v>0</v>
      </c>
      <c r="L6" s="4">
        <v>0</v>
      </c>
      <c r="M6" s="4">
        <v>0</v>
      </c>
      <c r="O6" s="4">
        <v>0</v>
      </c>
      <c r="P6" s="4">
        <v>0</v>
      </c>
      <c r="Q6" s="4">
        <v>0</v>
      </c>
      <c r="R6" s="4">
        <v>0</v>
      </c>
      <c r="S6" s="4">
        <v>0</v>
      </c>
      <c r="T6" s="4">
        <v>0</v>
      </c>
      <c r="U6" s="4">
        <v>0</v>
      </c>
      <c r="V6" s="4">
        <v>0</v>
      </c>
      <c r="W6" s="4">
        <v>0</v>
      </c>
      <c r="X6" s="4">
        <v>0</v>
      </c>
      <c r="Y6" s="4">
        <v>0</v>
      </c>
      <c r="Z6" s="4">
        <v>0</v>
      </c>
      <c r="AA6" s="4">
        <v>0</v>
      </c>
      <c r="AC6" s="4">
        <v>0</v>
      </c>
      <c r="AD6" s="4">
        <v>0</v>
      </c>
      <c r="AE6" s="4">
        <v>0</v>
      </c>
      <c r="AF6" s="4">
        <v>0</v>
      </c>
      <c r="AG6" s="4">
        <v>0</v>
      </c>
      <c r="AH6" s="4">
        <v>0</v>
      </c>
      <c r="AI6" s="4">
        <v>0</v>
      </c>
      <c r="AJ6" s="4">
        <v>0</v>
      </c>
      <c r="AK6" s="4">
        <v>0</v>
      </c>
      <c r="AL6" s="4">
        <v>0</v>
      </c>
      <c r="AM6" s="4">
        <v>0</v>
      </c>
      <c r="AN6" s="4">
        <v>0</v>
      </c>
      <c r="AO6" s="4">
        <v>0</v>
      </c>
      <c r="AQ6" s="4">
        <v>0</v>
      </c>
      <c r="AR6" s="4">
        <v>0</v>
      </c>
      <c r="AS6" s="4">
        <v>0</v>
      </c>
      <c r="AT6" s="4">
        <v>0</v>
      </c>
      <c r="AU6" s="4">
        <v>0</v>
      </c>
      <c r="AV6" s="4">
        <v>0</v>
      </c>
      <c r="AW6" s="4">
        <v>0</v>
      </c>
      <c r="AX6" s="4">
        <v>0</v>
      </c>
      <c r="AY6" s="4">
        <v>0</v>
      </c>
      <c r="AZ6" s="4">
        <v>0</v>
      </c>
      <c r="BA6" s="4">
        <v>0</v>
      </c>
      <c r="BB6" s="4">
        <v>0</v>
      </c>
      <c r="BC6" s="4">
        <v>0</v>
      </c>
    </row>
    <row r="7" spans="1:55" x14ac:dyDescent="0.3">
      <c r="A7" s="4">
        <v>2.5000000000000001E-2</v>
      </c>
      <c r="B7" s="4">
        <v>1.6684979999999999E-6</v>
      </c>
      <c r="C7" s="4">
        <v>1.6340309999999999E-6</v>
      </c>
      <c r="D7" s="4">
        <v>2.4822970000000001E-3</v>
      </c>
      <c r="E7" s="4">
        <v>2.6201479999999998E-4</v>
      </c>
      <c r="F7" s="4">
        <v>2.5656950000000001E-4</v>
      </c>
      <c r="G7" s="4">
        <v>0.19445509999999999</v>
      </c>
      <c r="H7" s="4">
        <v>-1.744097E-3</v>
      </c>
      <c r="I7" s="4">
        <v>1.7814980000000001E-3</v>
      </c>
      <c r="J7" s="4">
        <v>-1.3659670000000001E-6</v>
      </c>
      <c r="K7" s="4">
        <v>-0.13470380000000001</v>
      </c>
      <c r="L7" s="4">
        <v>0.13765479999999999</v>
      </c>
      <c r="M7" s="4">
        <v>2.7809290000000001E-5</v>
      </c>
      <c r="O7" s="4">
        <v>2.5000000000000001E-2</v>
      </c>
      <c r="P7" s="4">
        <v>3.9887920000000001E-8</v>
      </c>
      <c r="Q7" s="4">
        <v>3.907893E-8</v>
      </c>
      <c r="R7" s="4">
        <v>1.248566E-3</v>
      </c>
      <c r="S7" s="4">
        <v>3.3120400000000002E-5</v>
      </c>
      <c r="T7" s="4">
        <v>3.2446909999999997E-5</v>
      </c>
      <c r="U7" s="4">
        <v>0.200761</v>
      </c>
      <c r="V7" s="4">
        <v>-8.0665160000000001E-4</v>
      </c>
      <c r="W7" s="4">
        <v>8.2349690000000004E-4</v>
      </c>
      <c r="X7" s="4">
        <v>-1.2853530000000001E-7</v>
      </c>
      <c r="Y7" s="4">
        <v>-0.14201030000000001</v>
      </c>
      <c r="Z7" s="4">
        <v>0.14503830000000001</v>
      </c>
      <c r="AA7" s="4">
        <v>2.9207849999999999E-5</v>
      </c>
      <c r="AC7" s="4">
        <v>2.5000000000000001E-2</v>
      </c>
      <c r="AD7" s="4">
        <v>1.306466E-6</v>
      </c>
      <c r="AE7" s="4">
        <v>1.279576E-6</v>
      </c>
      <c r="AF7" s="4">
        <v>2.3908699999999998E-3</v>
      </c>
      <c r="AG7" s="4">
        <v>2.3295689999999999E-4</v>
      </c>
      <c r="AH7" s="4">
        <v>2.2813210000000001E-4</v>
      </c>
      <c r="AI7" s="4">
        <v>0.1949302</v>
      </c>
      <c r="AJ7" s="4">
        <v>-1.6834980000000001E-3</v>
      </c>
      <c r="AK7" s="4">
        <v>1.71949E-3</v>
      </c>
      <c r="AL7" s="4">
        <v>-1.2009560000000001E-6</v>
      </c>
      <c r="AM7" s="4">
        <v>-0.13524220000000001</v>
      </c>
      <c r="AN7" s="4">
        <v>0.1381986</v>
      </c>
      <c r="AO7" s="4">
        <v>2.745799E-5</v>
      </c>
      <c r="AQ7" s="4">
        <v>2.5000000000000001E-2</v>
      </c>
      <c r="AR7" s="4">
        <v>1.3085489999999999E-6</v>
      </c>
      <c r="AS7" s="4">
        <v>1.281642E-6</v>
      </c>
      <c r="AT7" s="4">
        <v>2.3908699999999998E-3</v>
      </c>
      <c r="AU7" s="4">
        <v>2.3333499999999999E-4</v>
      </c>
      <c r="AV7" s="4">
        <v>2.28507E-4</v>
      </c>
      <c r="AW7" s="4">
        <v>0.1949302</v>
      </c>
      <c r="AX7" s="4">
        <v>-1.6862489999999999E-3</v>
      </c>
      <c r="AY7" s="4">
        <v>1.7222629999999999E-3</v>
      </c>
      <c r="AZ7" s="4">
        <v>-1.202027E-6</v>
      </c>
      <c r="BA7" s="4">
        <v>-0.13544890000000001</v>
      </c>
      <c r="BB7" s="4">
        <v>0.1384068</v>
      </c>
      <c r="BC7" s="4">
        <v>2.7752240000000001E-5</v>
      </c>
    </row>
    <row r="8" spans="1:55" x14ac:dyDescent="0.3">
      <c r="A8" s="4">
        <v>0.05</v>
      </c>
      <c r="B8" s="4">
        <v>2.4814070000000001E-5</v>
      </c>
      <c r="C8" s="4">
        <v>2.4289100000000001E-5</v>
      </c>
      <c r="D8" s="4">
        <v>9.5256339999999998E-3</v>
      </c>
      <c r="E8" s="4">
        <v>1.9135339999999999E-3</v>
      </c>
      <c r="F8" s="4">
        <v>1.8725460000000001E-3</v>
      </c>
      <c r="G8" s="4">
        <v>0.3652473</v>
      </c>
      <c r="H8" s="4">
        <v>-6.5149450000000003E-3</v>
      </c>
      <c r="I8" s="4">
        <v>6.660577E-3</v>
      </c>
      <c r="J8" s="4">
        <v>-1.9513409999999999E-5</v>
      </c>
      <c r="K8" s="4">
        <v>-0.2429336</v>
      </c>
      <c r="L8" s="4">
        <v>0.24861929999999999</v>
      </c>
      <c r="M8" s="4">
        <v>1.4596619999999999E-4</v>
      </c>
      <c r="O8" s="4">
        <v>0.05</v>
      </c>
      <c r="P8" s="4">
        <v>2.7943789999999999E-6</v>
      </c>
      <c r="Q8" s="4">
        <v>2.7370830000000002E-6</v>
      </c>
      <c r="R8" s="4">
        <v>6.7134619999999999E-3</v>
      </c>
      <c r="S8" s="4">
        <v>6.1559310000000003E-4</v>
      </c>
      <c r="T8" s="4">
        <v>6.0286339999999995E-4</v>
      </c>
      <c r="U8" s="4">
        <v>0.38010349999999998</v>
      </c>
      <c r="V8" s="4">
        <v>-4.5075640000000004E-3</v>
      </c>
      <c r="W8" s="4">
        <v>4.6045269999999998E-3</v>
      </c>
      <c r="X8" s="4">
        <v>-5.558085E-6</v>
      </c>
      <c r="Y8" s="4">
        <v>-0.2586387</v>
      </c>
      <c r="Z8" s="4">
        <v>0.26450590000000002</v>
      </c>
      <c r="AA8" s="4">
        <v>1.8461939999999999E-4</v>
      </c>
      <c r="AC8" s="4">
        <v>0.05</v>
      </c>
      <c r="AD8" s="4">
        <v>2.2102850000000001E-5</v>
      </c>
      <c r="AE8" s="4">
        <v>2.163691E-5</v>
      </c>
      <c r="AF8" s="4">
        <v>9.3654940000000002E-3</v>
      </c>
      <c r="AG8" s="4">
        <v>1.8118100000000001E-3</v>
      </c>
      <c r="AH8" s="4">
        <v>1.7731299999999999E-3</v>
      </c>
      <c r="AI8" s="4">
        <v>0.3661162</v>
      </c>
      <c r="AJ8" s="4">
        <v>-6.418422E-3</v>
      </c>
      <c r="AK8" s="4">
        <v>6.561491E-3</v>
      </c>
      <c r="AL8" s="4">
        <v>-1.8393099999999998E-5</v>
      </c>
      <c r="AM8" s="4">
        <v>-0.24385029999999999</v>
      </c>
      <c r="AN8" s="4">
        <v>0.2495472</v>
      </c>
      <c r="AO8" s="4">
        <v>1.4784800000000001E-4</v>
      </c>
      <c r="AQ8" s="4">
        <v>0.05</v>
      </c>
      <c r="AR8" s="4">
        <v>2.2137149999999999E-5</v>
      </c>
      <c r="AS8" s="4">
        <v>2.167095E-5</v>
      </c>
      <c r="AT8" s="4">
        <v>9.3654930000000008E-3</v>
      </c>
      <c r="AU8" s="4">
        <v>1.8145069999999999E-3</v>
      </c>
      <c r="AV8" s="4">
        <v>1.775808E-3</v>
      </c>
      <c r="AW8" s="4">
        <v>0.3661161</v>
      </c>
      <c r="AX8" s="4">
        <v>-6.4272499999999998E-3</v>
      </c>
      <c r="AY8" s="4">
        <v>6.570373E-3</v>
      </c>
      <c r="AZ8" s="4">
        <v>-1.844649E-5</v>
      </c>
      <c r="BA8" s="4">
        <v>-0.24410989999999999</v>
      </c>
      <c r="BB8" s="4">
        <v>0.2498078</v>
      </c>
      <c r="BC8" s="4">
        <v>1.4698670000000001E-4</v>
      </c>
    </row>
    <row r="9" spans="1:55" x14ac:dyDescent="0.3">
      <c r="A9" s="4">
        <v>7.4999999999999997E-2</v>
      </c>
      <c r="B9" s="4">
        <v>1.1698889999999999E-4</v>
      </c>
      <c r="C9" s="4">
        <v>1.144535E-4</v>
      </c>
      <c r="D9" s="4">
        <v>2.056473E-2</v>
      </c>
      <c r="E9" s="4">
        <v>5.9105549999999996E-3</v>
      </c>
      <c r="F9" s="4">
        <v>5.7800209999999998E-3</v>
      </c>
      <c r="G9" s="4">
        <v>0.5144398</v>
      </c>
      <c r="H9" s="4">
        <v>-1.3707280000000001E-2</v>
      </c>
      <c r="I9" s="4">
        <v>1.402629E-2</v>
      </c>
      <c r="J9" s="4">
        <v>-8.8461489999999999E-5</v>
      </c>
      <c r="K9" s="4">
        <v>-0.32901629999999998</v>
      </c>
      <c r="L9" s="4">
        <v>0.33725929999999998</v>
      </c>
      <c r="M9" s="4">
        <v>2.9109550000000001E-4</v>
      </c>
      <c r="O9" s="4">
        <v>7.4999999999999997E-2</v>
      </c>
      <c r="P9" s="4">
        <v>2.587207E-5</v>
      </c>
      <c r="Q9" s="4">
        <v>2.5333279999999999E-5</v>
      </c>
      <c r="R9" s="4">
        <v>1.6540300000000001E-2</v>
      </c>
      <c r="S9" s="4">
        <v>2.792119E-3</v>
      </c>
      <c r="T9" s="4">
        <v>2.7330319999999998E-3</v>
      </c>
      <c r="U9" s="4">
        <v>0.53664970000000001</v>
      </c>
      <c r="V9" s="4">
        <v>-1.1037480000000001E-2</v>
      </c>
      <c r="W9" s="4">
        <v>1.128406E-2</v>
      </c>
      <c r="X9" s="4">
        <v>-3.9256099999999998E-5</v>
      </c>
      <c r="Y9" s="4">
        <v>-0.35026429999999997</v>
      </c>
      <c r="Z9" s="4">
        <v>0.35881459999999998</v>
      </c>
      <c r="AA9" s="4">
        <v>4.2641940000000001E-4</v>
      </c>
      <c r="AC9" s="4">
        <v>7.4999999999999997E-2</v>
      </c>
      <c r="AD9" s="4">
        <v>1.086116E-4</v>
      </c>
      <c r="AE9" s="4">
        <v>1.06266E-4</v>
      </c>
      <c r="AF9" s="4">
        <v>2.0355680000000001E-2</v>
      </c>
      <c r="AG9" s="4">
        <v>5.7113570000000002E-3</v>
      </c>
      <c r="AH9" s="4">
        <v>5.5856209999999998E-3</v>
      </c>
      <c r="AI9" s="4">
        <v>0.51563380000000003</v>
      </c>
      <c r="AJ9" s="4">
        <v>-1.3593890000000001E-2</v>
      </c>
      <c r="AK9" s="4">
        <v>1.390949E-2</v>
      </c>
      <c r="AL9" s="4">
        <v>-8.5281460000000004E-5</v>
      </c>
      <c r="AM9" s="4">
        <v>-0.33019670000000001</v>
      </c>
      <c r="AN9" s="4">
        <v>0.33845890000000001</v>
      </c>
      <c r="AO9" s="4">
        <v>2.9978349999999998E-4</v>
      </c>
      <c r="AQ9" s="4">
        <v>7.4999999999999997E-2</v>
      </c>
      <c r="AR9" s="4">
        <v>1.0876500000000001E-4</v>
      </c>
      <c r="AS9" s="4">
        <v>1.064184E-4</v>
      </c>
      <c r="AT9" s="4">
        <v>2.0355669999999999E-2</v>
      </c>
      <c r="AU9" s="4">
        <v>5.7187380000000001E-3</v>
      </c>
      <c r="AV9" s="4">
        <v>5.5929589999999998E-3</v>
      </c>
      <c r="AW9" s="4">
        <v>0.51563349999999997</v>
      </c>
      <c r="AX9" s="4">
        <v>-1.3608769999999999E-2</v>
      </c>
      <c r="AY9" s="4">
        <v>1.392442E-2</v>
      </c>
      <c r="AZ9" s="4">
        <v>-8.5551490000000002E-5</v>
      </c>
      <c r="BA9" s="4">
        <v>-0.33040619999999998</v>
      </c>
      <c r="BB9" s="4">
        <v>0.3386672</v>
      </c>
      <c r="BC9" s="4">
        <v>2.9406210000000003E-4</v>
      </c>
    </row>
    <row r="10" spans="1:55" x14ac:dyDescent="0.3">
      <c r="A10" s="4">
        <v>0.1</v>
      </c>
      <c r="B10" s="4">
        <v>3.449557E-4</v>
      </c>
      <c r="C10" s="4">
        <v>3.372982E-4</v>
      </c>
      <c r="D10" s="4">
        <v>3.5082990000000001E-2</v>
      </c>
      <c r="E10" s="4">
        <v>1.285269E-2</v>
      </c>
      <c r="F10" s="4">
        <v>1.256006E-2</v>
      </c>
      <c r="G10" s="4">
        <v>0.6438701</v>
      </c>
      <c r="H10" s="4">
        <v>-2.2814319999999999E-2</v>
      </c>
      <c r="I10" s="4">
        <v>2.3365029999999998E-2</v>
      </c>
      <c r="J10" s="4">
        <v>-2.5100980000000001E-4</v>
      </c>
      <c r="K10" s="4">
        <v>-0.3964415</v>
      </c>
      <c r="L10" s="4">
        <v>0.40706779999999998</v>
      </c>
      <c r="M10" s="4">
        <v>3.1893200000000002E-4</v>
      </c>
      <c r="O10" s="4">
        <v>0.1</v>
      </c>
      <c r="P10" s="4">
        <v>1.111639E-4</v>
      </c>
      <c r="Q10" s="4">
        <v>1.088048E-4</v>
      </c>
      <c r="R10" s="4">
        <v>3.0229019999999999E-2</v>
      </c>
      <c r="S10" s="4">
        <v>7.4585959999999996E-3</v>
      </c>
      <c r="T10" s="4">
        <v>7.2964199999999996E-3</v>
      </c>
      <c r="U10" s="4">
        <v>0.67214229999999997</v>
      </c>
      <c r="V10" s="4">
        <v>-1.983627E-2</v>
      </c>
      <c r="W10" s="4">
        <v>2.029769E-2</v>
      </c>
      <c r="X10" s="4">
        <v>-1.4104650000000001E-4</v>
      </c>
      <c r="Y10" s="4">
        <v>-0.42100169999999998</v>
      </c>
      <c r="Z10" s="4">
        <v>0.43211339999999998</v>
      </c>
      <c r="AA10" s="4">
        <v>5.9490460000000004E-4</v>
      </c>
      <c r="AC10" s="4">
        <v>0.1</v>
      </c>
      <c r="AD10" s="4">
        <v>3.2684069999999998E-4</v>
      </c>
      <c r="AE10" s="4">
        <v>3.196095E-4</v>
      </c>
      <c r="AF10" s="4">
        <v>3.4842329999999998E-2</v>
      </c>
      <c r="AG10" s="4">
        <v>1.254424E-2</v>
      </c>
      <c r="AH10" s="4">
        <v>1.225947E-2</v>
      </c>
      <c r="AI10" s="4">
        <v>0.64533110000000005</v>
      </c>
      <c r="AJ10" s="4">
        <v>-2.2698889999999999E-2</v>
      </c>
      <c r="AK10" s="4">
        <v>2.3245769999999999E-2</v>
      </c>
      <c r="AL10" s="4">
        <v>-2.4468249999999998E-4</v>
      </c>
      <c r="AM10" s="4">
        <v>-0.39780460000000001</v>
      </c>
      <c r="AN10" s="4">
        <v>0.40846139999999997</v>
      </c>
      <c r="AO10" s="4">
        <v>3.3858469999999998E-4</v>
      </c>
      <c r="AQ10" s="4">
        <v>0.1</v>
      </c>
      <c r="AR10" s="4">
        <v>3.2725279999999999E-4</v>
      </c>
      <c r="AS10" s="4">
        <v>3.2001929999999999E-4</v>
      </c>
      <c r="AT10" s="4">
        <v>3.4842310000000001E-2</v>
      </c>
      <c r="AU10" s="4">
        <v>1.255801E-2</v>
      </c>
      <c r="AV10" s="4">
        <v>1.227319E-2</v>
      </c>
      <c r="AW10" s="4">
        <v>0.64533019999999996</v>
      </c>
      <c r="AX10" s="4">
        <v>-2.271782E-2</v>
      </c>
      <c r="AY10" s="4">
        <v>2.3264650000000001E-2</v>
      </c>
      <c r="AZ10" s="4">
        <v>-2.4542869999999998E-4</v>
      </c>
      <c r="BA10" s="4">
        <v>-0.3979067</v>
      </c>
      <c r="BB10" s="4">
        <v>0.4085587</v>
      </c>
      <c r="BC10" s="4">
        <v>3.232873E-4</v>
      </c>
    </row>
    <row r="11" spans="1:55" x14ac:dyDescent="0.3">
      <c r="A11" s="4">
        <v>0.125</v>
      </c>
      <c r="B11" s="4">
        <v>7.8705340000000004E-4</v>
      </c>
      <c r="C11" s="4">
        <v>7.6916229999999999E-4</v>
      </c>
      <c r="D11" s="4">
        <v>5.2607260000000003E-2</v>
      </c>
      <c r="E11" s="4">
        <v>2.3080219999999999E-2</v>
      </c>
      <c r="F11" s="4">
        <v>2.253873E-2</v>
      </c>
      <c r="G11" s="4">
        <v>0.75517820000000002</v>
      </c>
      <c r="H11" s="4">
        <v>-3.340928E-2</v>
      </c>
      <c r="I11" s="4">
        <v>3.4240439999999997E-2</v>
      </c>
      <c r="J11" s="4">
        <v>-5.514103E-4</v>
      </c>
      <c r="K11" s="4">
        <v>-0.44801479999999999</v>
      </c>
      <c r="L11" s="4">
        <v>0.4608254</v>
      </c>
      <c r="M11" s="4">
        <v>6.4146289999999999E-5</v>
      </c>
      <c r="O11" s="4">
        <v>0.125</v>
      </c>
      <c r="P11" s="4">
        <v>3.2165230000000001E-4</v>
      </c>
      <c r="Q11" s="4">
        <v>3.1468080000000002E-4</v>
      </c>
      <c r="R11" s="4">
        <v>4.7263430000000002E-2</v>
      </c>
      <c r="S11" s="4">
        <v>1.51944E-2</v>
      </c>
      <c r="T11" s="4">
        <v>1.485414E-2</v>
      </c>
      <c r="U11" s="4">
        <v>0.7883985</v>
      </c>
      <c r="V11" s="4">
        <v>-3.03929E-2</v>
      </c>
      <c r="W11" s="4">
        <v>3.1127829999999999E-2</v>
      </c>
      <c r="X11" s="4">
        <v>-3.580581E-4</v>
      </c>
      <c r="Y11" s="4">
        <v>-0.47446840000000001</v>
      </c>
      <c r="Z11" s="4">
        <v>0.4880157</v>
      </c>
      <c r="AA11" s="4">
        <v>4.9466579999999998E-4</v>
      </c>
      <c r="AC11" s="4">
        <v>0.125</v>
      </c>
      <c r="AD11" s="4">
        <v>7.5477910000000005E-4</v>
      </c>
      <c r="AE11" s="4">
        <v>7.3767570000000005E-4</v>
      </c>
      <c r="AF11" s="4">
        <v>5.2350109999999998E-2</v>
      </c>
      <c r="AG11" s="4">
        <v>2.2659780000000001E-2</v>
      </c>
      <c r="AH11" s="4">
        <v>2.2129590000000001E-2</v>
      </c>
      <c r="AI11" s="4">
        <v>0.75685630000000004</v>
      </c>
      <c r="AJ11" s="4">
        <v>-3.3303489999999998E-2</v>
      </c>
      <c r="AK11" s="4">
        <v>3.413099E-2</v>
      </c>
      <c r="AL11" s="4">
        <v>-5.4105859999999996E-4</v>
      </c>
      <c r="AM11" s="4">
        <v>-0.44950390000000001</v>
      </c>
      <c r="AN11" s="4">
        <v>0.46235989999999999</v>
      </c>
      <c r="AO11" s="4">
        <v>9.7397269999999995E-5</v>
      </c>
      <c r="AQ11" s="4">
        <v>0.125</v>
      </c>
      <c r="AR11" s="4">
        <v>7.5561900000000002E-4</v>
      </c>
      <c r="AS11" s="4">
        <v>7.3851220000000005E-4</v>
      </c>
      <c r="AT11" s="4">
        <v>5.2350059999999997E-2</v>
      </c>
      <c r="AU11" s="4">
        <v>2.2680499999999999E-2</v>
      </c>
      <c r="AV11" s="4">
        <v>2.2150280000000001E-2</v>
      </c>
      <c r="AW11" s="4">
        <v>0.75685449999999999</v>
      </c>
      <c r="AX11" s="4">
        <v>-3.3323430000000001E-2</v>
      </c>
      <c r="AY11" s="4">
        <v>3.4150670000000001E-2</v>
      </c>
      <c r="AZ11" s="4">
        <v>-5.4258349999999997E-4</v>
      </c>
      <c r="BA11" s="4">
        <v>-0.44947350000000003</v>
      </c>
      <c r="BB11" s="4">
        <v>0.46232000000000001</v>
      </c>
      <c r="BC11" s="4">
        <v>6.7831910000000004E-5</v>
      </c>
    </row>
    <row r="12" spans="1:55" x14ac:dyDescent="0.3">
      <c r="A12" s="4">
        <v>0.15</v>
      </c>
      <c r="B12" s="4">
        <v>1.5276510000000001E-3</v>
      </c>
      <c r="C12" s="4">
        <v>1.492108E-3</v>
      </c>
      <c r="D12" s="4">
        <v>7.2703190000000001E-2</v>
      </c>
      <c r="E12" s="4">
        <v>3.6745409999999999E-2</v>
      </c>
      <c r="F12" s="4">
        <v>3.5857880000000002E-2</v>
      </c>
      <c r="G12" s="4">
        <v>0.84983600000000004</v>
      </c>
      <c r="H12" s="4">
        <v>-4.5130040000000003E-2</v>
      </c>
      <c r="I12" s="4">
        <v>4.6277209999999999E-2</v>
      </c>
      <c r="J12" s="4">
        <v>-1.0307129999999999E-3</v>
      </c>
      <c r="K12" s="4">
        <v>-0.48598540000000001</v>
      </c>
      <c r="L12" s="4">
        <v>0.5007336</v>
      </c>
      <c r="M12" s="4">
        <v>-6.253319E-4</v>
      </c>
      <c r="O12" s="4">
        <v>0.15</v>
      </c>
      <c r="P12" s="4">
        <v>7.3424310000000002E-4</v>
      </c>
      <c r="Q12" s="4">
        <v>7.1796670000000003E-4</v>
      </c>
      <c r="R12" s="4">
        <v>6.7166600000000007E-2</v>
      </c>
      <c r="S12" s="4">
        <v>2.6318709999999999E-2</v>
      </c>
      <c r="T12" s="4">
        <v>2.5710960000000001E-2</v>
      </c>
      <c r="U12" s="4">
        <v>0.88705500000000004</v>
      </c>
      <c r="V12" s="4">
        <v>-4.2282210000000001E-2</v>
      </c>
      <c r="W12" s="4">
        <v>4.3339629999999997E-2</v>
      </c>
      <c r="X12" s="4">
        <v>-7.3744809999999996E-4</v>
      </c>
      <c r="Y12" s="4">
        <v>-0.51350980000000002</v>
      </c>
      <c r="Z12" s="4">
        <v>0.52932880000000004</v>
      </c>
      <c r="AA12" s="4">
        <v>-5.8095569999999998E-5</v>
      </c>
      <c r="AC12" s="4">
        <v>0.15</v>
      </c>
      <c r="AD12" s="4">
        <v>1.4767300000000001E-3</v>
      </c>
      <c r="AE12" s="4">
        <v>1.4424730000000001E-3</v>
      </c>
      <c r="AF12" s="4">
        <v>7.2442779999999998E-2</v>
      </c>
      <c r="AG12" s="4">
        <v>3.6216489999999997E-2</v>
      </c>
      <c r="AH12" s="4">
        <v>3.534383E-2</v>
      </c>
      <c r="AI12" s="4">
        <v>0.851688</v>
      </c>
      <c r="AJ12" s="4">
        <v>-4.504321E-2</v>
      </c>
      <c r="AK12" s="4">
        <v>4.6187640000000002E-2</v>
      </c>
      <c r="AL12" s="4">
        <v>-1.015785E-3</v>
      </c>
      <c r="AM12" s="4">
        <v>-0.48756100000000002</v>
      </c>
      <c r="AN12" s="4">
        <v>0.50237359999999998</v>
      </c>
      <c r="AO12" s="4">
        <v>-5.7778280000000005E-4</v>
      </c>
      <c r="AQ12" s="4">
        <v>0.15</v>
      </c>
      <c r="AR12" s="4">
        <v>1.4781670000000001E-3</v>
      </c>
      <c r="AS12" s="4">
        <v>1.4439069999999999E-3</v>
      </c>
      <c r="AT12" s="4">
        <v>7.2442670000000001E-2</v>
      </c>
      <c r="AU12" s="4">
        <v>3.6243530000000003E-2</v>
      </c>
      <c r="AV12" s="4">
        <v>3.5370949999999998E-2</v>
      </c>
      <c r="AW12" s="4">
        <v>0.85168500000000003</v>
      </c>
      <c r="AX12" s="4">
        <v>-4.506081E-2</v>
      </c>
      <c r="AY12" s="4">
        <v>4.620457E-2</v>
      </c>
      <c r="AZ12" s="4">
        <v>-1.0183830000000001E-3</v>
      </c>
      <c r="BA12" s="4">
        <v>-0.48739510000000003</v>
      </c>
      <c r="BB12" s="4">
        <v>0.50219230000000004</v>
      </c>
      <c r="BC12" s="4">
        <v>-6.2556419999999996E-4</v>
      </c>
    </row>
    <row r="13" spans="1:55" x14ac:dyDescent="0.3">
      <c r="A13" s="4">
        <v>0.17499999999999999</v>
      </c>
      <c r="B13" s="4">
        <v>2.6531380000000002E-3</v>
      </c>
      <c r="C13" s="4">
        <v>2.5900010000000002E-3</v>
      </c>
      <c r="D13" s="4">
        <v>9.4971440000000004E-2</v>
      </c>
      <c r="E13" s="4">
        <v>5.3865139999999999E-2</v>
      </c>
      <c r="F13" s="4">
        <v>5.2527280000000003E-2</v>
      </c>
      <c r="G13" s="4">
        <v>0.92917490000000003</v>
      </c>
      <c r="H13" s="4">
        <v>-5.7666460000000003E-2</v>
      </c>
      <c r="I13" s="4">
        <v>5.9147989999999998E-2</v>
      </c>
      <c r="J13" s="4">
        <v>-1.723783E-3</v>
      </c>
      <c r="K13" s="4">
        <v>-0.5121523</v>
      </c>
      <c r="L13" s="4">
        <v>0.52852770000000004</v>
      </c>
      <c r="M13" s="4">
        <v>-1.8697080000000001E-3</v>
      </c>
      <c r="O13" s="4">
        <v>0.17499999999999999</v>
      </c>
      <c r="P13" s="4">
        <v>1.433529E-3</v>
      </c>
      <c r="Q13" s="4">
        <v>1.4009999999999999E-3</v>
      </c>
      <c r="R13" s="4">
        <v>8.9501609999999995E-2</v>
      </c>
      <c r="S13" s="4">
        <v>4.0962600000000002E-2</v>
      </c>
      <c r="T13" s="4">
        <v>3.9986760000000003E-2</v>
      </c>
      <c r="U13" s="4">
        <v>0.96957439999999995</v>
      </c>
      <c r="V13" s="4">
        <v>-5.5151029999999997E-2</v>
      </c>
      <c r="W13" s="4">
        <v>5.6566190000000002E-2</v>
      </c>
      <c r="X13" s="4">
        <v>-1.3219939999999999E-3</v>
      </c>
      <c r="Y13" s="4">
        <v>-0.54032259999999999</v>
      </c>
      <c r="Z13" s="4">
        <v>0.55818350000000005</v>
      </c>
      <c r="AA13" s="4">
        <v>-1.2122840000000001E-3</v>
      </c>
      <c r="AC13" s="4">
        <v>0.17499999999999999</v>
      </c>
      <c r="AD13" s="4">
        <v>2.5792190000000002E-3</v>
      </c>
      <c r="AE13" s="4">
        <v>2.5180060000000002E-3</v>
      </c>
      <c r="AF13" s="4">
        <v>9.4719319999999996E-2</v>
      </c>
      <c r="AG13" s="4">
        <v>5.3235560000000001E-2</v>
      </c>
      <c r="AH13" s="4">
        <v>5.1916070000000002E-2</v>
      </c>
      <c r="AI13" s="4">
        <v>0.93116299999999996</v>
      </c>
      <c r="AJ13" s="4">
        <v>-5.7606169999999998E-2</v>
      </c>
      <c r="AK13" s="4">
        <v>5.9086800000000002E-2</v>
      </c>
      <c r="AL13" s="4">
        <v>-1.704122E-3</v>
      </c>
      <c r="AM13" s="4">
        <v>-0.51378690000000005</v>
      </c>
      <c r="AN13" s="4">
        <v>0.53024910000000003</v>
      </c>
      <c r="AO13" s="4">
        <v>-1.809136E-3</v>
      </c>
      <c r="AQ13" s="4">
        <v>0.17499999999999999</v>
      </c>
      <c r="AR13" s="4">
        <v>2.5813910000000002E-3</v>
      </c>
      <c r="AS13" s="4">
        <v>2.520179E-3</v>
      </c>
      <c r="AT13" s="4">
        <v>9.4719109999999995E-2</v>
      </c>
      <c r="AU13" s="4">
        <v>5.3267189999999999E-2</v>
      </c>
      <c r="AV13" s="4">
        <v>5.1947989999999999E-2</v>
      </c>
      <c r="AW13" s="4">
        <v>0.93115859999999995</v>
      </c>
      <c r="AX13" s="4">
        <v>-5.7618170000000003E-2</v>
      </c>
      <c r="AY13" s="4">
        <v>5.9097509999999999E-2</v>
      </c>
      <c r="AZ13" s="4">
        <v>-1.708041E-3</v>
      </c>
      <c r="BA13" s="4">
        <v>-0.51349670000000003</v>
      </c>
      <c r="BB13" s="4">
        <v>0.52993679999999999</v>
      </c>
      <c r="BC13" s="4">
        <v>-1.877926E-3</v>
      </c>
    </row>
    <row r="14" spans="1:55" x14ac:dyDescent="0.3">
      <c r="A14" s="4">
        <v>0.2</v>
      </c>
      <c r="B14" s="4">
        <v>4.2490490000000004E-3</v>
      </c>
      <c r="C14" s="4">
        <v>4.1457109999999998E-3</v>
      </c>
      <c r="D14" s="4">
        <v>0.11904439999999999</v>
      </c>
      <c r="E14" s="4">
        <v>7.4359610000000007E-2</v>
      </c>
      <c r="F14" s="4">
        <v>7.2463180000000002E-2</v>
      </c>
      <c r="G14" s="4">
        <v>0.99441080000000004</v>
      </c>
      <c r="H14" s="4">
        <v>-7.0749759999999995E-2</v>
      </c>
      <c r="I14" s="4">
        <v>7.2563150000000007E-2</v>
      </c>
      <c r="J14" s="4">
        <v>-2.6573579999999999E-3</v>
      </c>
      <c r="K14" s="4">
        <v>-0.52795289999999995</v>
      </c>
      <c r="L14" s="4">
        <v>0.54557180000000005</v>
      </c>
      <c r="M14" s="4">
        <v>-3.7482629999999999E-3</v>
      </c>
      <c r="O14" s="4">
        <v>0.2</v>
      </c>
      <c r="P14" s="4">
        <v>2.5071939999999999E-3</v>
      </c>
      <c r="Q14" s="4">
        <v>2.4489379999999999E-3</v>
      </c>
      <c r="R14" s="4">
        <v>0.11386780000000001</v>
      </c>
      <c r="S14" s="4">
        <v>5.9124950000000003E-2</v>
      </c>
      <c r="T14" s="4">
        <v>5.7672099999999997E-2</v>
      </c>
      <c r="U14" s="4">
        <v>1.0372729999999999</v>
      </c>
      <c r="V14" s="4">
        <v>-6.8702410000000005E-2</v>
      </c>
      <c r="W14" s="4">
        <v>7.0492340000000001E-2</v>
      </c>
      <c r="X14" s="4">
        <v>-2.147436E-3</v>
      </c>
      <c r="Y14" s="4">
        <v>-0.55659139999999996</v>
      </c>
      <c r="Z14" s="4">
        <v>0.57617779999999996</v>
      </c>
      <c r="AA14" s="4">
        <v>-3.0717510000000002E-3</v>
      </c>
      <c r="AC14" s="4">
        <v>0.2</v>
      </c>
      <c r="AD14" s="4">
        <v>4.1480509999999998E-3</v>
      </c>
      <c r="AE14" s="4">
        <v>4.047414E-3</v>
      </c>
      <c r="AF14" s="4">
        <v>0.1188106</v>
      </c>
      <c r="AG14" s="4">
        <v>7.3640189999999994E-2</v>
      </c>
      <c r="AH14" s="4">
        <v>7.1765309999999999E-2</v>
      </c>
      <c r="AI14" s="4">
        <v>0.99650099999999997</v>
      </c>
      <c r="AJ14" s="4">
        <v>-7.072233E-2</v>
      </c>
      <c r="AK14" s="4">
        <v>7.2537610000000002E-2</v>
      </c>
      <c r="AL14" s="4">
        <v>-2.6332410000000001E-3</v>
      </c>
      <c r="AM14" s="4">
        <v>-0.52962670000000001</v>
      </c>
      <c r="AN14" s="4">
        <v>0.54735750000000005</v>
      </c>
      <c r="AO14" s="4">
        <v>-3.6777730000000001E-3</v>
      </c>
      <c r="AQ14" s="4">
        <v>0.2</v>
      </c>
      <c r="AR14" s="4">
        <v>4.1510439999999996E-3</v>
      </c>
      <c r="AS14" s="4">
        <v>4.0504190000000004E-3</v>
      </c>
      <c r="AT14" s="4">
        <v>0.11881029999999999</v>
      </c>
      <c r="AU14" s="4">
        <v>7.3673810000000006E-2</v>
      </c>
      <c r="AV14" s="4">
        <v>7.1799550000000004E-2</v>
      </c>
      <c r="AW14" s="4">
        <v>0.99649540000000003</v>
      </c>
      <c r="AX14" s="4">
        <v>-7.0725880000000005E-2</v>
      </c>
      <c r="AY14" s="4">
        <v>7.2539010000000001E-2</v>
      </c>
      <c r="AZ14" s="4">
        <v>-2.6386669999999999E-3</v>
      </c>
      <c r="BA14" s="4">
        <v>-0.52923209999999998</v>
      </c>
      <c r="BB14" s="4">
        <v>0.54693329999999996</v>
      </c>
      <c r="BC14" s="4">
        <v>-3.7690530000000001E-3</v>
      </c>
    </row>
    <row r="15" spans="1:55" x14ac:dyDescent="0.3">
      <c r="A15" s="4">
        <v>0.22500000000000001</v>
      </c>
      <c r="B15" s="4">
        <v>6.3980240000000004E-3</v>
      </c>
      <c r="C15" s="4">
        <v>6.2391529999999999E-3</v>
      </c>
      <c r="D15" s="4">
        <v>0.14458380000000001</v>
      </c>
      <c r="E15" s="4">
        <v>9.8081169999999995E-2</v>
      </c>
      <c r="F15" s="4">
        <v>9.5516870000000004E-2</v>
      </c>
      <c r="G15" s="4">
        <v>1.046665</v>
      </c>
      <c r="H15" s="4">
        <v>-8.4143850000000006E-2</v>
      </c>
      <c r="I15" s="4">
        <v>8.6262740000000004E-2</v>
      </c>
      <c r="J15" s="4">
        <v>-3.8487600000000001E-3</v>
      </c>
      <c r="K15" s="4">
        <v>-0.53453779999999995</v>
      </c>
      <c r="L15" s="4">
        <v>0.55293930000000002</v>
      </c>
      <c r="M15" s="4">
        <v>-6.2960380000000003E-3</v>
      </c>
      <c r="O15" s="4">
        <v>0.22500000000000001</v>
      </c>
      <c r="P15" s="4">
        <v>4.042772E-3</v>
      </c>
      <c r="Q15" s="4">
        <v>3.9465840000000004E-3</v>
      </c>
      <c r="R15" s="4">
        <v>0.1398972</v>
      </c>
      <c r="S15" s="4">
        <v>8.0712980000000004E-2</v>
      </c>
      <c r="T15" s="4">
        <v>7.8668509999999997E-2</v>
      </c>
      <c r="U15" s="4">
        <v>1.091348</v>
      </c>
      <c r="V15" s="4">
        <v>-8.2682409999999998E-2</v>
      </c>
      <c r="W15" s="4">
        <v>8.4841689999999997E-2</v>
      </c>
      <c r="X15" s="4">
        <v>-3.2407920000000002E-3</v>
      </c>
      <c r="Y15" s="4">
        <v>-0.56360339999999998</v>
      </c>
      <c r="Z15" s="4">
        <v>0.58449890000000004</v>
      </c>
      <c r="AA15" s="4">
        <v>-5.6921239999999998E-3</v>
      </c>
      <c r="AC15" s="4">
        <v>0.22500000000000001</v>
      </c>
      <c r="AD15" s="4">
        <v>6.266237E-3</v>
      </c>
      <c r="AE15" s="4">
        <v>6.1109739999999999E-3</v>
      </c>
      <c r="AF15" s="4">
        <v>0.14437700000000001</v>
      </c>
      <c r="AG15" s="4">
        <v>9.7284720000000005E-2</v>
      </c>
      <c r="AH15" s="4">
        <v>9.4744610000000007E-2</v>
      </c>
      <c r="AI15" s="4">
        <v>1.048826</v>
      </c>
      <c r="AJ15" s="4">
        <v>-8.4154629999999994E-2</v>
      </c>
      <c r="AK15" s="4">
        <v>8.6279209999999995E-2</v>
      </c>
      <c r="AL15" s="4">
        <v>-3.8209170000000001E-3</v>
      </c>
      <c r="AM15" s="4">
        <v>-0.53623580000000004</v>
      </c>
      <c r="AN15" s="4">
        <v>0.55477569999999998</v>
      </c>
      <c r="AO15" s="4">
        <v>-6.2203249999999996E-3</v>
      </c>
      <c r="AQ15" s="4">
        <v>0.22500000000000001</v>
      </c>
      <c r="AR15" s="4">
        <v>6.2700630000000002E-3</v>
      </c>
      <c r="AS15" s="4">
        <v>6.1148319999999997E-3</v>
      </c>
      <c r="AT15" s="4">
        <v>0.14437649999999999</v>
      </c>
      <c r="AU15" s="4">
        <v>9.7317109999999998E-2</v>
      </c>
      <c r="AV15" s="4">
        <v>9.4778119999999993E-2</v>
      </c>
      <c r="AW15" s="4">
        <v>1.0488200000000001</v>
      </c>
      <c r="AX15" s="4">
        <v>-8.4147429999999995E-2</v>
      </c>
      <c r="AY15" s="4">
        <v>8.6268739999999997E-2</v>
      </c>
      <c r="AZ15" s="4">
        <v>-3.82797E-3</v>
      </c>
      <c r="BA15" s="4">
        <v>-0.53576109999999999</v>
      </c>
      <c r="BB15" s="4">
        <v>0.55426339999999996</v>
      </c>
      <c r="BC15" s="4">
        <v>-6.3342939999999999E-3</v>
      </c>
    </row>
    <row r="16" spans="1:55" x14ac:dyDescent="0.3">
      <c r="A16" s="4">
        <v>0.25</v>
      </c>
      <c r="B16" s="4">
        <v>9.1783899999999998E-3</v>
      </c>
      <c r="C16" s="4">
        <v>8.9459399999999994E-3</v>
      </c>
      <c r="D16" s="4">
        <v>0.17127819999999999</v>
      </c>
      <c r="E16" s="4">
        <v>0.1248356</v>
      </c>
      <c r="F16" s="4">
        <v>0.1214959</v>
      </c>
      <c r="G16" s="4">
        <v>1.086983</v>
      </c>
      <c r="H16" s="4">
        <v>-9.7638150000000007E-2</v>
      </c>
      <c r="I16" s="4">
        <v>0.10001060000000001</v>
      </c>
      <c r="J16" s="4">
        <v>-5.3050500000000004E-3</v>
      </c>
      <c r="K16" s="4">
        <v>-0.53283259999999999</v>
      </c>
      <c r="L16" s="4">
        <v>0.55148370000000002</v>
      </c>
      <c r="M16" s="4">
        <v>-9.5039600000000005E-3</v>
      </c>
      <c r="O16" s="4">
        <v>0.25</v>
      </c>
      <c r="P16" s="4">
        <v>6.1253999999999996E-3</v>
      </c>
      <c r="Q16" s="4">
        <v>5.9762050000000001E-3</v>
      </c>
      <c r="R16" s="4">
        <v>0.1672516</v>
      </c>
      <c r="S16" s="4">
        <v>0.10557130000000001</v>
      </c>
      <c r="T16" s="4">
        <v>0.1028176</v>
      </c>
      <c r="U16" s="4">
        <v>1.1329</v>
      </c>
      <c r="V16" s="4">
        <v>-9.6869540000000004E-2</v>
      </c>
      <c r="W16" s="4">
        <v>9.9366720000000006E-2</v>
      </c>
      <c r="X16" s="4">
        <v>-4.619199E-3</v>
      </c>
      <c r="Y16" s="4">
        <v>-0.5623418</v>
      </c>
      <c r="Z16" s="4">
        <v>0.58402549999999998</v>
      </c>
      <c r="AA16" s="4">
        <v>-9.0812280000000002E-3</v>
      </c>
      <c r="AC16" s="4">
        <v>0.25</v>
      </c>
      <c r="AD16" s="4">
        <v>9.0125399999999994E-3</v>
      </c>
      <c r="AE16" s="4">
        <v>8.7847129999999995E-3</v>
      </c>
      <c r="AF16" s="4">
        <v>0.17110590000000001</v>
      </c>
      <c r="AG16" s="4">
        <v>0.1239763</v>
      </c>
      <c r="AH16" s="4">
        <v>0.12066259999999999</v>
      </c>
      <c r="AI16" s="4">
        <v>1.0891869999999999</v>
      </c>
      <c r="AJ16" s="4">
        <v>-9.7691810000000004E-2</v>
      </c>
      <c r="AK16" s="4">
        <v>0.1000746</v>
      </c>
      <c r="AL16" s="4">
        <v>-5.2746650000000004E-3</v>
      </c>
      <c r="AM16" s="4">
        <v>-0.53454230000000003</v>
      </c>
      <c r="AN16" s="4">
        <v>0.55335789999999996</v>
      </c>
      <c r="AO16" s="4">
        <v>-9.429013E-3</v>
      </c>
      <c r="AQ16" s="4">
        <v>0.25</v>
      </c>
      <c r="AR16" s="4">
        <v>9.0171250000000008E-3</v>
      </c>
      <c r="AS16" s="4">
        <v>8.7893669999999993E-3</v>
      </c>
      <c r="AT16" s="4">
        <v>0.17110520000000001</v>
      </c>
      <c r="AU16" s="4">
        <v>0.1240038</v>
      </c>
      <c r="AV16" s="4">
        <v>0.12069199999999999</v>
      </c>
      <c r="AW16" s="4">
        <v>1.08918</v>
      </c>
      <c r="AX16" s="4">
        <v>-9.7672159999999994E-2</v>
      </c>
      <c r="AY16" s="4">
        <v>0.10005029999999999</v>
      </c>
      <c r="AZ16" s="4">
        <v>-5.2834090000000002E-3</v>
      </c>
      <c r="BA16" s="4">
        <v>-0.53401330000000002</v>
      </c>
      <c r="BB16" s="4">
        <v>0.55278309999999997</v>
      </c>
      <c r="BC16" s="4">
        <v>-9.5647460000000007E-3</v>
      </c>
    </row>
    <row r="17" spans="1:55" x14ac:dyDescent="0.3">
      <c r="A17" s="4">
        <v>0.27500000000000002</v>
      </c>
      <c r="B17" s="4">
        <v>1.2663209999999999E-2</v>
      </c>
      <c r="C17" s="4">
        <v>1.233649E-2</v>
      </c>
      <c r="D17" s="4">
        <v>0.19884170000000001</v>
      </c>
      <c r="E17" s="4">
        <v>0.1543979</v>
      </c>
      <c r="F17" s="4">
        <v>0.1501798</v>
      </c>
      <c r="G17" s="4">
        <v>1.11635</v>
      </c>
      <c r="H17" s="4">
        <v>-0.1110419</v>
      </c>
      <c r="I17" s="4">
        <v>0.11358989999999999</v>
      </c>
      <c r="J17" s="4">
        <v>-7.0225319999999997E-3</v>
      </c>
      <c r="K17" s="4">
        <v>-0.52359089999999997</v>
      </c>
      <c r="L17" s="4">
        <v>0.54189909999999997</v>
      </c>
      <c r="M17" s="4">
        <v>-1.3321110000000001E-2</v>
      </c>
      <c r="O17" s="4">
        <v>0.27500000000000002</v>
      </c>
      <c r="P17" s="4">
        <v>8.8362779999999995E-3</v>
      </c>
      <c r="Q17" s="4">
        <v>8.6160660000000003E-3</v>
      </c>
      <c r="R17" s="4">
        <v>0.19561999999999999</v>
      </c>
      <c r="S17" s="4">
        <v>0.13350310000000001</v>
      </c>
      <c r="T17" s="4">
        <v>0.12992190000000001</v>
      </c>
      <c r="U17" s="4">
        <v>1.162954</v>
      </c>
      <c r="V17" s="4">
        <v>-0.11106630000000001</v>
      </c>
      <c r="W17" s="4">
        <v>0.1138416</v>
      </c>
      <c r="X17" s="4">
        <v>-6.2890810000000002E-3</v>
      </c>
      <c r="Y17" s="4">
        <v>-0.55356090000000002</v>
      </c>
      <c r="Z17" s="4">
        <v>0.57541350000000002</v>
      </c>
      <c r="AA17" s="4">
        <v>-1.3201330000000001E-2</v>
      </c>
      <c r="AC17" s="4">
        <v>0.27500000000000002</v>
      </c>
      <c r="AD17" s="4">
        <v>1.2460499999999999E-2</v>
      </c>
      <c r="AE17" s="4">
        <v>1.2139509999999999E-2</v>
      </c>
      <c r="AF17" s="4">
        <v>0.19870989999999999</v>
      </c>
      <c r="AG17" s="4">
        <v>0.15349070000000001</v>
      </c>
      <c r="AH17" s="4">
        <v>0.1492996</v>
      </c>
      <c r="AI17" s="4">
        <v>1.1185689999999999</v>
      </c>
      <c r="AJ17" s="4">
        <v>-0.11114250000000001</v>
      </c>
      <c r="AK17" s="4">
        <v>0.1137063</v>
      </c>
      <c r="AL17" s="4">
        <v>-6.9912189999999999E-3</v>
      </c>
      <c r="AM17" s="4">
        <v>-0.52530019999999999</v>
      </c>
      <c r="AN17" s="4">
        <v>0.54379679999999997</v>
      </c>
      <c r="AO17" s="4">
        <v>-1.3253890000000001E-2</v>
      </c>
      <c r="AQ17" s="4">
        <v>0.27500000000000002</v>
      </c>
      <c r="AR17" s="4">
        <v>1.246568E-2</v>
      </c>
      <c r="AS17" s="4">
        <v>1.2144810000000001E-2</v>
      </c>
      <c r="AT17" s="4">
        <v>0.1987092</v>
      </c>
      <c r="AU17" s="4">
        <v>0.1535098</v>
      </c>
      <c r="AV17" s="4">
        <v>0.14932139999999999</v>
      </c>
      <c r="AW17" s="4">
        <v>1.1185639999999999</v>
      </c>
      <c r="AX17" s="4">
        <v>-0.11110929999999999</v>
      </c>
      <c r="AY17" s="4">
        <v>0.1136669</v>
      </c>
      <c r="AZ17" s="4">
        <v>-7.0016829999999999E-3</v>
      </c>
      <c r="BA17" s="4">
        <v>-0.52474200000000004</v>
      </c>
      <c r="BB17" s="4">
        <v>0.54318489999999997</v>
      </c>
      <c r="BC17" s="4">
        <v>-1.3409559999999999E-2</v>
      </c>
    </row>
    <row r="18" spans="1:55" x14ac:dyDescent="0.3">
      <c r="A18" s="4">
        <v>0.3</v>
      </c>
      <c r="B18" s="4">
        <v>1.6919650000000001E-2</v>
      </c>
      <c r="C18" s="4">
        <v>1.6475500000000001E-2</v>
      </c>
      <c r="D18" s="4">
        <v>0.2270123</v>
      </c>
      <c r="E18" s="4">
        <v>0.1865243</v>
      </c>
      <c r="F18" s="4">
        <v>0.18133189999999999</v>
      </c>
      <c r="G18" s="4">
        <v>1.135702</v>
      </c>
      <c r="H18" s="4">
        <v>-0.1241794</v>
      </c>
      <c r="I18" s="4">
        <v>0.12680069999999999</v>
      </c>
      <c r="J18" s="4">
        <v>-8.9865689999999998E-3</v>
      </c>
      <c r="K18" s="4">
        <v>-0.50743749999999999</v>
      </c>
      <c r="L18" s="4">
        <v>0.52477229999999997</v>
      </c>
      <c r="M18" s="4">
        <v>-1.7658420000000001E-2</v>
      </c>
      <c r="O18" s="4">
        <v>0.3</v>
      </c>
      <c r="P18" s="4">
        <v>1.2251659999999999E-2</v>
      </c>
      <c r="Q18" s="4">
        <v>1.1939470000000001E-2</v>
      </c>
      <c r="R18" s="4">
        <v>0.22471730000000001</v>
      </c>
      <c r="S18" s="4">
        <v>0.16428470000000001</v>
      </c>
      <c r="T18" s="4">
        <v>0.15976009999999999</v>
      </c>
      <c r="U18" s="4">
        <v>1.1824730000000001</v>
      </c>
      <c r="V18" s="4">
        <v>-0.1250927</v>
      </c>
      <c r="W18" s="4">
        <v>0.12805710000000001</v>
      </c>
      <c r="X18" s="4">
        <v>-8.2455549999999999E-3</v>
      </c>
      <c r="Y18" s="4">
        <v>-0.53784779999999999</v>
      </c>
      <c r="Z18" s="4">
        <v>0.55916880000000002</v>
      </c>
      <c r="AA18" s="4">
        <v>-1.7972399999999999E-2</v>
      </c>
      <c r="AC18" s="4">
        <v>0.3</v>
      </c>
      <c r="AD18" s="4">
        <v>1.6677790000000001E-2</v>
      </c>
      <c r="AE18" s="4">
        <v>1.6240520000000001E-2</v>
      </c>
      <c r="AF18" s="4">
        <v>0.22692619999999999</v>
      </c>
      <c r="AG18" s="4">
        <v>0.1855849</v>
      </c>
      <c r="AH18" s="4">
        <v>0.180419</v>
      </c>
      <c r="AI18" s="4">
        <v>1.13791</v>
      </c>
      <c r="AJ18" s="4">
        <v>-0.1243305</v>
      </c>
      <c r="AK18" s="4">
        <v>0.12697349999999999</v>
      </c>
      <c r="AL18" s="4">
        <v>-8.9563349999999993E-3</v>
      </c>
      <c r="AM18" s="4">
        <v>-0.50913399999999998</v>
      </c>
      <c r="AN18" s="4">
        <v>0.52667699999999995</v>
      </c>
      <c r="AO18" s="4">
        <v>-1.7606469999999999E-2</v>
      </c>
      <c r="AQ18" s="4">
        <v>0.3</v>
      </c>
      <c r="AR18" s="4">
        <v>1.668331E-2</v>
      </c>
      <c r="AS18" s="4">
        <v>1.6246239999999999E-2</v>
      </c>
      <c r="AT18" s="4">
        <v>0.2269253</v>
      </c>
      <c r="AU18" s="4">
        <v>0.1855918</v>
      </c>
      <c r="AV18" s="4">
        <v>0.1804298</v>
      </c>
      <c r="AW18" s="4">
        <v>1.1379079999999999</v>
      </c>
      <c r="AX18" s="4">
        <v>-0.1242834</v>
      </c>
      <c r="AY18" s="4">
        <v>0.12691830000000001</v>
      </c>
      <c r="AZ18" s="4">
        <v>-8.9685340000000002E-3</v>
      </c>
      <c r="BA18" s="4">
        <v>-0.50856979999999996</v>
      </c>
      <c r="BB18" s="4">
        <v>0.52605170000000001</v>
      </c>
      <c r="BC18" s="4">
        <v>-1.7779610000000001E-2</v>
      </c>
    </row>
    <row r="19" spans="1:55" x14ac:dyDescent="0.3">
      <c r="A19" s="4">
        <v>0.32500000000000001</v>
      </c>
      <c r="B19" s="4">
        <v>2.2008679999999999E-2</v>
      </c>
      <c r="C19" s="4">
        <v>2.1421619999999999E-2</v>
      </c>
      <c r="D19" s="4">
        <v>0.25555090000000003</v>
      </c>
      <c r="E19" s="4">
        <v>0.22096109999999999</v>
      </c>
      <c r="F19" s="4">
        <v>0.21470790000000001</v>
      </c>
      <c r="G19" s="4">
        <v>1.14594</v>
      </c>
      <c r="H19" s="4">
        <v>-0.1368868</v>
      </c>
      <c r="I19" s="4">
        <v>0.1394579</v>
      </c>
      <c r="J19" s="4">
        <v>-1.1171749999999999E-2</v>
      </c>
      <c r="K19" s="4">
        <v>-0.48490680000000003</v>
      </c>
      <c r="L19" s="4">
        <v>0.50062870000000004</v>
      </c>
      <c r="M19" s="4">
        <v>-2.2393420000000001E-2</v>
      </c>
      <c r="O19" s="4">
        <v>0.32500000000000001</v>
      </c>
      <c r="P19" s="4">
        <v>1.6442189999999999E-2</v>
      </c>
      <c r="Q19" s="4">
        <v>1.6014199999999999E-2</v>
      </c>
      <c r="R19" s="4">
        <v>0.25428190000000001</v>
      </c>
      <c r="S19" s="4">
        <v>0.1976772</v>
      </c>
      <c r="T19" s="4">
        <v>0.1920983</v>
      </c>
      <c r="U19" s="4">
        <v>1.192375</v>
      </c>
      <c r="V19" s="4">
        <v>-0.13878109999999999</v>
      </c>
      <c r="W19" s="4">
        <v>0.14181769999999999</v>
      </c>
      <c r="X19" s="4">
        <v>-1.047209E-2</v>
      </c>
      <c r="Y19" s="4">
        <v>-0.51567260000000004</v>
      </c>
      <c r="Z19" s="4">
        <v>0.53570960000000001</v>
      </c>
      <c r="AA19" s="4">
        <v>-2.3276020000000001E-2</v>
      </c>
      <c r="AC19" s="4">
        <v>0.32500000000000001</v>
      </c>
      <c r="AD19" s="4">
        <v>2.1725890000000001E-2</v>
      </c>
      <c r="AE19" s="4">
        <v>2.1146890000000002E-2</v>
      </c>
      <c r="AF19" s="4">
        <v>0.25551449999999998</v>
      </c>
      <c r="AG19" s="4">
        <v>0.22000529999999999</v>
      </c>
      <c r="AH19" s="4">
        <v>0.21377679999999999</v>
      </c>
      <c r="AI19" s="4">
        <v>1.1481129999999999</v>
      </c>
      <c r="AJ19" s="4">
        <v>-0.13709170000000001</v>
      </c>
      <c r="AK19" s="4">
        <v>0.13969029999999999</v>
      </c>
      <c r="AL19" s="4">
        <v>-1.1144919999999999E-2</v>
      </c>
      <c r="AM19" s="4">
        <v>-0.48657669999999997</v>
      </c>
      <c r="AN19" s="4">
        <v>0.50252030000000003</v>
      </c>
      <c r="AO19" s="4">
        <v>-2.2364499999999999E-2</v>
      </c>
      <c r="AQ19" s="4">
        <v>0.32500000000000001</v>
      </c>
      <c r="AR19" s="4">
        <v>2.1731400000000001E-2</v>
      </c>
      <c r="AS19" s="4">
        <v>2.115272E-2</v>
      </c>
      <c r="AT19" s="4">
        <v>0.25551360000000001</v>
      </c>
      <c r="AU19" s="4">
        <v>0.21999650000000001</v>
      </c>
      <c r="AV19" s="4">
        <v>0.2137732</v>
      </c>
      <c r="AW19" s="4">
        <v>1.1481140000000001</v>
      </c>
      <c r="AX19" s="4">
        <v>-0.13703070000000001</v>
      </c>
      <c r="AY19" s="4">
        <v>0.1396192</v>
      </c>
      <c r="AZ19" s="4">
        <v>-1.1158879999999999E-2</v>
      </c>
      <c r="BA19" s="4">
        <v>-0.48602649999999997</v>
      </c>
      <c r="BB19" s="4">
        <v>0.50190290000000004</v>
      </c>
      <c r="BC19" s="4">
        <v>-2.2552249999999999E-2</v>
      </c>
    </row>
    <row r="20" spans="1:55" x14ac:dyDescent="0.3">
      <c r="A20" s="4">
        <v>0.35</v>
      </c>
      <c r="B20" s="4">
        <v>2.7984820000000001E-2</v>
      </c>
      <c r="C20" s="4">
        <v>2.7227379999999999E-2</v>
      </c>
      <c r="D20" s="4">
        <v>0.28424060000000001</v>
      </c>
      <c r="E20" s="4">
        <v>0.25745099999999999</v>
      </c>
      <c r="F20" s="4">
        <v>0.25006200000000001</v>
      </c>
      <c r="G20" s="4">
        <v>1.147934</v>
      </c>
      <c r="H20" s="4">
        <v>-0.1490098</v>
      </c>
      <c r="I20" s="4">
        <v>0.15139069999999999</v>
      </c>
      <c r="J20" s="4">
        <v>-1.354239E-2</v>
      </c>
      <c r="K20" s="4">
        <v>-0.45647409999999999</v>
      </c>
      <c r="L20" s="4">
        <v>0.46996969999999999</v>
      </c>
      <c r="M20" s="4">
        <v>-2.737593E-2</v>
      </c>
      <c r="O20" s="4">
        <v>0.35</v>
      </c>
      <c r="P20" s="4">
        <v>2.147255E-2</v>
      </c>
      <c r="Q20" s="4">
        <v>2.0902170000000001E-2</v>
      </c>
      <c r="R20" s="4">
        <v>0.28407559999999998</v>
      </c>
      <c r="S20" s="4">
        <v>0.2334339</v>
      </c>
      <c r="T20" s="4">
        <v>0.22669719999999999</v>
      </c>
      <c r="U20" s="4">
        <v>1.193543</v>
      </c>
      <c r="V20" s="4">
        <v>-0.15197260000000001</v>
      </c>
      <c r="W20" s="4">
        <v>0.15493970000000001</v>
      </c>
      <c r="X20" s="4">
        <v>-1.2940500000000001E-2</v>
      </c>
      <c r="Y20" s="4">
        <v>-0.48743019999999998</v>
      </c>
      <c r="Z20" s="4">
        <v>0.50541849999999999</v>
      </c>
      <c r="AA20" s="4">
        <v>-2.8960179999999999E-2</v>
      </c>
      <c r="AC20" s="4">
        <v>0.35</v>
      </c>
      <c r="AD20" s="4">
        <v>2.7659860000000001E-2</v>
      </c>
      <c r="AE20" s="4">
        <v>2.6911620000000001E-2</v>
      </c>
      <c r="AF20" s="4">
        <v>0.28425679999999998</v>
      </c>
      <c r="AG20" s="4">
        <v>0.25649460000000002</v>
      </c>
      <c r="AH20" s="4">
        <v>0.24912709999999999</v>
      </c>
      <c r="AI20" s="4">
        <v>1.150047</v>
      </c>
      <c r="AJ20" s="4">
        <v>-0.14927099999999999</v>
      </c>
      <c r="AK20" s="4">
        <v>0.15168519999999999</v>
      </c>
      <c r="AL20" s="4">
        <v>-1.352154E-2</v>
      </c>
      <c r="AM20" s="4">
        <v>-0.4581016</v>
      </c>
      <c r="AN20" s="4">
        <v>0.47182449999999998</v>
      </c>
      <c r="AO20" s="4">
        <v>-2.737759E-2</v>
      </c>
      <c r="AQ20" s="4">
        <v>0.35</v>
      </c>
      <c r="AR20" s="4">
        <v>2.7664919999999999E-2</v>
      </c>
      <c r="AS20" s="4">
        <v>2.6917159999999999E-2</v>
      </c>
      <c r="AT20" s="4">
        <v>0.28425600000000001</v>
      </c>
      <c r="AU20" s="4">
        <v>0.2564669</v>
      </c>
      <c r="AV20" s="4">
        <v>0.2491062</v>
      </c>
      <c r="AW20" s="4">
        <v>1.1500539999999999</v>
      </c>
      <c r="AX20" s="4">
        <v>-0.14919669999999999</v>
      </c>
      <c r="AY20" s="4">
        <v>0.1515986</v>
      </c>
      <c r="AZ20" s="4">
        <v>-1.353732E-2</v>
      </c>
      <c r="BA20" s="4">
        <v>-0.45758219999999999</v>
      </c>
      <c r="BB20" s="4">
        <v>0.47123340000000002</v>
      </c>
      <c r="BC20" s="4">
        <v>-2.7576929999999999E-2</v>
      </c>
    </row>
    <row r="21" spans="1:55" x14ac:dyDescent="0.3">
      <c r="A21" s="4">
        <v>0.375</v>
      </c>
      <c r="B21" s="4">
        <v>3.4896200000000002E-2</v>
      </c>
      <c r="C21" s="4">
        <v>3.3939179999999999E-2</v>
      </c>
      <c r="D21" s="4">
        <v>0.31288589999999999</v>
      </c>
      <c r="E21" s="4">
        <v>0.29573759999999999</v>
      </c>
      <c r="F21" s="4">
        <v>0.2871515</v>
      </c>
      <c r="G21" s="4">
        <v>1.14253</v>
      </c>
      <c r="H21" s="4">
        <v>-0.16040160000000001</v>
      </c>
      <c r="I21" s="4">
        <v>0.16244320000000001</v>
      </c>
      <c r="J21" s="4">
        <v>-1.6053540000000002E-2</v>
      </c>
      <c r="K21" s="4">
        <v>-0.42258319999999999</v>
      </c>
      <c r="L21" s="4">
        <v>0.4333032</v>
      </c>
      <c r="M21" s="4">
        <v>-3.243451E-2</v>
      </c>
      <c r="O21" s="4">
        <v>0.375</v>
      </c>
      <c r="P21" s="4">
        <v>2.7401249999999999E-2</v>
      </c>
      <c r="Q21" s="4">
        <v>2.665934E-2</v>
      </c>
      <c r="R21" s="4">
        <v>0.31388189999999999</v>
      </c>
      <c r="S21" s="4">
        <v>0.2713062</v>
      </c>
      <c r="T21" s="4">
        <v>0.26331870000000002</v>
      </c>
      <c r="U21" s="4">
        <v>1.1868350000000001</v>
      </c>
      <c r="V21" s="4">
        <v>-0.16451440000000001</v>
      </c>
      <c r="W21" s="4">
        <v>0.16725090000000001</v>
      </c>
      <c r="X21" s="4">
        <v>-1.561124E-2</v>
      </c>
      <c r="Y21" s="4">
        <v>-0.45347609999999999</v>
      </c>
      <c r="Z21" s="4">
        <v>0.46868559999999998</v>
      </c>
      <c r="AA21" s="4">
        <v>-3.4844720000000003E-2</v>
      </c>
      <c r="AC21" s="4">
        <v>0.375</v>
      </c>
      <c r="AD21" s="4">
        <v>3.4528339999999998E-2</v>
      </c>
      <c r="AE21" s="4">
        <v>3.3581609999999998E-2</v>
      </c>
      <c r="AF21" s="4">
        <v>0.31295669999999998</v>
      </c>
      <c r="AG21" s="4">
        <v>0.29479660000000002</v>
      </c>
      <c r="AH21" s="4">
        <v>0.28622710000000001</v>
      </c>
      <c r="AI21" s="4">
        <v>1.1445609999999999</v>
      </c>
      <c r="AJ21" s="4">
        <v>-0.16072139999999999</v>
      </c>
      <c r="AK21" s="4">
        <v>0.1628011</v>
      </c>
      <c r="AL21" s="4">
        <v>-1.6041349999999999E-2</v>
      </c>
      <c r="AM21" s="4">
        <v>-0.42415039999999998</v>
      </c>
      <c r="AN21" s="4">
        <v>0.43509429999999999</v>
      </c>
      <c r="AO21" s="4">
        <v>-3.247365E-2</v>
      </c>
      <c r="AQ21" s="4">
        <v>0.375</v>
      </c>
      <c r="AR21" s="4">
        <v>3.4532460000000001E-2</v>
      </c>
      <c r="AS21" s="4">
        <v>3.3586390000000001E-2</v>
      </c>
      <c r="AT21" s="4">
        <v>0.31295620000000002</v>
      </c>
      <c r="AU21" s="4">
        <v>0.29474709999999998</v>
      </c>
      <c r="AV21" s="4">
        <v>0.2861862</v>
      </c>
      <c r="AW21" s="4">
        <v>1.144574</v>
      </c>
      <c r="AX21" s="4">
        <v>-0.16063469999999999</v>
      </c>
      <c r="AY21" s="4">
        <v>0.1626997</v>
      </c>
      <c r="AZ21" s="4">
        <v>-1.605904E-2</v>
      </c>
      <c r="BA21" s="4">
        <v>-0.42367490000000002</v>
      </c>
      <c r="BB21" s="4">
        <v>0.43454470000000001</v>
      </c>
      <c r="BC21" s="4">
        <v>-3.2681620000000002E-2</v>
      </c>
    </row>
    <row r="22" spans="1:55" x14ac:dyDescent="0.3">
      <c r="A22" s="4">
        <v>0.4</v>
      </c>
      <c r="B22" s="4">
        <v>4.2784570000000001E-2</v>
      </c>
      <c r="C22" s="4">
        <v>4.1597439999999999E-2</v>
      </c>
      <c r="D22" s="4">
        <v>0.34131230000000001</v>
      </c>
      <c r="E22" s="4">
        <v>0.3355689</v>
      </c>
      <c r="F22" s="4">
        <v>0.32573960000000002</v>
      </c>
      <c r="G22" s="4">
        <v>1.1305559999999999</v>
      </c>
      <c r="H22" s="4">
        <v>-0.1709232</v>
      </c>
      <c r="I22" s="4">
        <v>0.1724745</v>
      </c>
      <c r="J22" s="4">
        <v>-1.8652269999999999E-2</v>
      </c>
      <c r="K22" s="4">
        <v>-0.38366929999999999</v>
      </c>
      <c r="L22" s="4">
        <v>0.39116610000000002</v>
      </c>
      <c r="M22" s="4">
        <v>-3.7383720000000002E-2</v>
      </c>
      <c r="O22" s="4">
        <v>0.4</v>
      </c>
      <c r="P22" s="4">
        <v>3.4280619999999998E-2</v>
      </c>
      <c r="Q22" s="4">
        <v>3.3335730000000001E-2</v>
      </c>
      <c r="R22" s="4">
        <v>0.34350570000000002</v>
      </c>
      <c r="S22" s="4">
        <v>0.31104720000000002</v>
      </c>
      <c r="T22" s="4">
        <v>0.30172870000000002</v>
      </c>
      <c r="U22" s="4">
        <v>1.173087</v>
      </c>
      <c r="V22" s="4">
        <v>-0.17625850000000001</v>
      </c>
      <c r="W22" s="4">
        <v>0.17859169999999999</v>
      </c>
      <c r="X22" s="4">
        <v>-1.8434300000000001E-2</v>
      </c>
      <c r="Y22" s="4">
        <v>-0.41415600000000002</v>
      </c>
      <c r="Z22" s="4">
        <v>0.4259424</v>
      </c>
      <c r="AA22" s="4">
        <v>-4.0727930000000002E-2</v>
      </c>
      <c r="AC22" s="4">
        <v>0.4</v>
      </c>
      <c r="AD22" s="4">
        <v>4.2373620000000001E-2</v>
      </c>
      <c r="AE22" s="4">
        <v>4.1197730000000002E-2</v>
      </c>
      <c r="AF22" s="4">
        <v>0.34143869999999998</v>
      </c>
      <c r="AG22" s="4">
        <v>0.33465899999999998</v>
      </c>
      <c r="AH22" s="4">
        <v>0.32483960000000001</v>
      </c>
      <c r="AI22" s="4">
        <v>1.1324829999999999</v>
      </c>
      <c r="AJ22" s="4">
        <v>-0.17130310000000001</v>
      </c>
      <c r="AK22" s="4">
        <v>0.17289599999999999</v>
      </c>
      <c r="AL22" s="4">
        <v>-1.8651419999999998E-2</v>
      </c>
      <c r="AM22" s="4">
        <v>-0.3851562</v>
      </c>
      <c r="AN22" s="4">
        <v>0.39286369999999998</v>
      </c>
      <c r="AO22" s="4">
        <v>-3.746613E-2</v>
      </c>
      <c r="AQ22" s="4">
        <v>0.4</v>
      </c>
      <c r="AR22" s="4">
        <v>4.2376209999999997E-2</v>
      </c>
      <c r="AS22" s="4">
        <v>4.1201229999999998E-2</v>
      </c>
      <c r="AT22" s="4">
        <v>0.34143849999999998</v>
      </c>
      <c r="AU22" s="4">
        <v>0.33458510000000002</v>
      </c>
      <c r="AV22" s="4">
        <v>0.32477650000000002</v>
      </c>
      <c r="AW22" s="4">
        <v>1.132504</v>
      </c>
      <c r="AX22" s="4">
        <v>-0.1712052</v>
      </c>
      <c r="AY22" s="4">
        <v>0.17278109999999999</v>
      </c>
      <c r="AZ22" s="4">
        <v>-1.8671210000000001E-2</v>
      </c>
      <c r="BA22" s="4">
        <v>-0.38473420000000003</v>
      </c>
      <c r="BB22" s="4">
        <v>0.3923682</v>
      </c>
      <c r="BC22" s="4">
        <v>-3.7679989999999997E-2</v>
      </c>
    </row>
    <row r="23" spans="1:55" x14ac:dyDescent="0.3">
      <c r="A23" s="4">
        <v>0.42499999999999999</v>
      </c>
      <c r="B23" s="4">
        <v>5.1685460000000003E-2</v>
      </c>
      <c r="C23" s="4">
        <v>5.023673E-2</v>
      </c>
      <c r="D23" s="4">
        <v>0.36936570000000002</v>
      </c>
      <c r="E23" s="4">
        <v>0.37669859999999999</v>
      </c>
      <c r="F23" s="4">
        <v>0.36559609999999998</v>
      </c>
      <c r="G23" s="4">
        <v>1.112822</v>
      </c>
      <c r="H23" s="4">
        <v>-0.18044299999999999</v>
      </c>
      <c r="I23" s="4">
        <v>0.18135989999999999</v>
      </c>
      <c r="J23" s="4">
        <v>-2.127954E-2</v>
      </c>
      <c r="K23" s="4">
        <v>-0.34017829999999999</v>
      </c>
      <c r="L23" s="4">
        <v>0.34413939999999998</v>
      </c>
      <c r="M23" s="4">
        <v>-4.2031829999999999E-2</v>
      </c>
      <c r="O23" s="4">
        <v>0.42499999999999999</v>
      </c>
      <c r="P23" s="4">
        <v>4.2156800000000001E-2</v>
      </c>
      <c r="Q23" s="4">
        <v>4.0975560000000001E-2</v>
      </c>
      <c r="R23" s="4">
        <v>0.37277310000000002</v>
      </c>
      <c r="S23" s="4">
        <v>0.35241479999999997</v>
      </c>
      <c r="T23" s="4">
        <v>0.3417</v>
      </c>
      <c r="U23" s="4">
        <v>1.1531229999999999</v>
      </c>
      <c r="V23" s="4">
        <v>-0.18706139999999999</v>
      </c>
      <c r="W23" s="4">
        <v>0.1888157</v>
      </c>
      <c r="X23" s="4">
        <v>-2.1350500000000001E-2</v>
      </c>
      <c r="Y23" s="4">
        <v>-0.36983139999999998</v>
      </c>
      <c r="Z23" s="4">
        <v>0.37768570000000001</v>
      </c>
      <c r="AA23" s="4">
        <v>-4.6394020000000001E-2</v>
      </c>
      <c r="AC23" s="4">
        <v>0.42499999999999999</v>
      </c>
      <c r="AD23" s="4">
        <v>5.1231730000000003E-2</v>
      </c>
      <c r="AE23" s="4">
        <v>4.9795029999999997E-2</v>
      </c>
      <c r="AF23" s="4">
        <v>0.36954759999999998</v>
      </c>
      <c r="AG23" s="4">
        <v>0.37583539999999999</v>
      </c>
      <c r="AH23" s="4">
        <v>0.36473460000000002</v>
      </c>
      <c r="AI23" s="4">
        <v>1.1146229999999999</v>
      </c>
      <c r="AJ23" s="4">
        <v>-0.18088380000000001</v>
      </c>
      <c r="AK23" s="4">
        <v>0.18184429999999999</v>
      </c>
      <c r="AL23" s="4">
        <v>-2.1292559999999999E-2</v>
      </c>
      <c r="AM23" s="4">
        <v>-0.34156259999999999</v>
      </c>
      <c r="AN23" s="4">
        <v>0.34571180000000001</v>
      </c>
      <c r="AO23" s="4">
        <v>-4.2161820000000003E-2</v>
      </c>
      <c r="AQ23" s="4">
        <v>0.42499999999999999</v>
      </c>
      <c r="AR23" s="4">
        <v>5.1232159999999999E-2</v>
      </c>
      <c r="AS23" s="4">
        <v>4.979666E-2</v>
      </c>
      <c r="AT23" s="4">
        <v>0.36954809999999999</v>
      </c>
      <c r="AU23" s="4">
        <v>0.37573499999999999</v>
      </c>
      <c r="AV23" s="4">
        <v>0.36464730000000001</v>
      </c>
      <c r="AW23" s="4">
        <v>1.1146529999999999</v>
      </c>
      <c r="AX23" s="4">
        <v>-0.1807761</v>
      </c>
      <c r="AY23" s="4">
        <v>0.1817172</v>
      </c>
      <c r="AZ23" s="4">
        <v>-2.1314679999999999E-2</v>
      </c>
      <c r="BA23" s="4">
        <v>-0.34120070000000002</v>
      </c>
      <c r="BB23" s="4">
        <v>0.34527980000000003</v>
      </c>
      <c r="BC23" s="4">
        <v>-4.2379189999999997E-2</v>
      </c>
    </row>
    <row r="24" spans="1:55" x14ac:dyDescent="0.3">
      <c r="A24" s="4">
        <v>0.45</v>
      </c>
      <c r="B24" s="4">
        <v>6.162832E-2</v>
      </c>
      <c r="C24" s="4">
        <v>5.9885960000000002E-2</v>
      </c>
      <c r="D24" s="4">
        <v>0.39691199999999999</v>
      </c>
      <c r="E24" s="4">
        <v>0.41888710000000001</v>
      </c>
      <c r="F24" s="4">
        <v>0.40649869999999999</v>
      </c>
      <c r="G24" s="4">
        <v>1.090117</v>
      </c>
      <c r="H24" s="4">
        <v>-0.18883820000000001</v>
      </c>
      <c r="I24" s="4">
        <v>0.1889921</v>
      </c>
      <c r="J24" s="4">
        <v>-2.3872330000000001E-2</v>
      </c>
      <c r="K24" s="4">
        <v>-0.2925816</v>
      </c>
      <c r="L24" s="4">
        <v>0.29285410000000001</v>
      </c>
      <c r="M24" s="4">
        <v>-4.6188979999999998E-2</v>
      </c>
      <c r="O24" s="4">
        <v>0.45</v>
      </c>
      <c r="P24" s="4">
        <v>5.1069929999999999E-2</v>
      </c>
      <c r="Q24" s="4">
        <v>4.9617340000000003E-2</v>
      </c>
      <c r="R24" s="4">
        <v>0.40153040000000001</v>
      </c>
      <c r="S24" s="4">
        <v>0.39517219999999997</v>
      </c>
      <c r="T24" s="4">
        <v>0.38301299999999999</v>
      </c>
      <c r="U24" s="4">
        <v>1.1277539999999999</v>
      </c>
      <c r="V24" s="4">
        <v>-0.19678480000000001</v>
      </c>
      <c r="W24" s="4">
        <v>0.197792</v>
      </c>
      <c r="X24" s="4">
        <v>-2.429336E-2</v>
      </c>
      <c r="Y24" s="4">
        <v>-0.32090000000000002</v>
      </c>
      <c r="Z24" s="4">
        <v>0.32449149999999999</v>
      </c>
      <c r="AA24" s="4">
        <v>-5.1621630000000002E-2</v>
      </c>
      <c r="AC24" s="4">
        <v>0.45</v>
      </c>
      <c r="AD24" s="4">
        <v>6.113263E-2</v>
      </c>
      <c r="AE24" s="4">
        <v>5.9402870000000003E-2</v>
      </c>
      <c r="AF24" s="4">
        <v>0.39714860000000002</v>
      </c>
      <c r="AG24" s="4">
        <v>0.41808580000000001</v>
      </c>
      <c r="AH24" s="4">
        <v>0.40568929999999997</v>
      </c>
      <c r="AI24" s="4">
        <v>1.091774</v>
      </c>
      <c r="AJ24" s="4">
        <v>-0.1893398</v>
      </c>
      <c r="AK24" s="4">
        <v>0.1895375</v>
      </c>
      <c r="AL24" s="4">
        <v>-2.3901439999999999E-2</v>
      </c>
      <c r="AM24" s="4">
        <v>-0.29383949999999998</v>
      </c>
      <c r="AN24" s="4">
        <v>0.294269</v>
      </c>
      <c r="AO24" s="4">
        <v>-4.6369E-2</v>
      </c>
      <c r="AQ24" s="4">
        <v>0.45</v>
      </c>
      <c r="AR24" s="4">
        <v>6.1130209999999997E-2</v>
      </c>
      <c r="AS24" s="4">
        <v>5.940202E-2</v>
      </c>
      <c r="AT24" s="4">
        <v>0.39715</v>
      </c>
      <c r="AU24" s="4">
        <v>0.41795719999999997</v>
      </c>
      <c r="AV24" s="4">
        <v>0.4055763</v>
      </c>
      <c r="AW24" s="4">
        <v>1.0918140000000001</v>
      </c>
      <c r="AX24" s="4">
        <v>-0.1892239</v>
      </c>
      <c r="AY24" s="4">
        <v>0.18939990000000001</v>
      </c>
      <c r="AZ24" s="4">
        <v>-2.3926220000000002E-2</v>
      </c>
      <c r="BA24" s="4">
        <v>-0.2935413</v>
      </c>
      <c r="BB24" s="4">
        <v>0.2939079</v>
      </c>
      <c r="BC24" s="4">
        <v>-4.6587969999999999E-2</v>
      </c>
    </row>
    <row r="25" spans="1:55" x14ac:dyDescent="0.3">
      <c r="A25" s="4">
        <v>0.47499999999999998</v>
      </c>
      <c r="B25" s="4">
        <v>7.2636690000000004E-2</v>
      </c>
      <c r="C25" s="4">
        <v>7.0568580000000006E-2</v>
      </c>
      <c r="D25" s="4">
        <v>0.42383660000000001</v>
      </c>
      <c r="E25" s="4">
        <v>0.46190059999999999</v>
      </c>
      <c r="F25" s="4">
        <v>0.4482313</v>
      </c>
      <c r="G25" s="4">
        <v>1.063215</v>
      </c>
      <c r="H25" s="4">
        <v>-0.19599610000000001</v>
      </c>
      <c r="I25" s="4">
        <v>0.19528219999999999</v>
      </c>
      <c r="J25" s="4">
        <v>-2.6366069999999998E-2</v>
      </c>
      <c r="K25" s="4">
        <v>-0.2413864</v>
      </c>
      <c r="L25" s="4">
        <v>0.2379907</v>
      </c>
      <c r="M25" s="4">
        <v>-4.9675329999999997E-2</v>
      </c>
      <c r="O25" s="4">
        <v>0.47499999999999998</v>
      </c>
      <c r="P25" s="4">
        <v>6.1054230000000001E-2</v>
      </c>
      <c r="Q25" s="4">
        <v>5.9294140000000002E-2</v>
      </c>
      <c r="R25" s="4">
        <v>0.42964429999999998</v>
      </c>
      <c r="S25" s="4">
        <v>0.43908849999999999</v>
      </c>
      <c r="T25" s="4">
        <v>0.42545519999999998</v>
      </c>
      <c r="U25" s="4">
        <v>1.0977760000000001</v>
      </c>
      <c r="V25" s="4">
        <v>-0.20529710000000001</v>
      </c>
      <c r="W25" s="4">
        <v>0.2054068</v>
      </c>
      <c r="X25" s="4">
        <v>-2.7191480000000001E-2</v>
      </c>
      <c r="Y25" s="4">
        <v>-0.26781270000000001</v>
      </c>
      <c r="Z25" s="4">
        <v>0.26701910000000001</v>
      </c>
      <c r="AA25" s="4">
        <v>-5.6193029999999998E-2</v>
      </c>
      <c r="AC25" s="4">
        <v>0.47499999999999998</v>
      </c>
      <c r="AD25" s="4">
        <v>7.2100360000000002E-2</v>
      </c>
      <c r="AE25" s="4">
        <v>7.004515E-2</v>
      </c>
      <c r="AF25" s="4">
        <v>0.42412610000000001</v>
      </c>
      <c r="AG25" s="4">
        <v>0.46117659999999999</v>
      </c>
      <c r="AH25" s="4">
        <v>0.44748779999999999</v>
      </c>
      <c r="AI25" s="4">
        <v>1.0647089999999999</v>
      </c>
      <c r="AJ25" s="4">
        <v>-0.1965575</v>
      </c>
      <c r="AK25" s="4">
        <v>0.19588539999999999</v>
      </c>
      <c r="AL25" s="4">
        <v>-2.6413059999999999E-2</v>
      </c>
      <c r="AM25" s="4">
        <v>-0.24249319999999999</v>
      </c>
      <c r="AN25" s="4">
        <v>0.2392167</v>
      </c>
      <c r="AO25" s="4">
        <v>-4.9905699999999997E-2</v>
      </c>
      <c r="AQ25" s="4">
        <v>0.47499999999999998</v>
      </c>
      <c r="AR25" s="4">
        <v>7.2094370000000005E-2</v>
      </c>
      <c r="AS25" s="4">
        <v>7.0041149999999996E-2</v>
      </c>
      <c r="AT25" s="4">
        <v>0.42412860000000002</v>
      </c>
      <c r="AU25" s="4">
        <v>0.46101819999999999</v>
      </c>
      <c r="AV25" s="4">
        <v>0.44734770000000001</v>
      </c>
      <c r="AW25" s="4">
        <v>1.0647599999999999</v>
      </c>
      <c r="AX25" s="4">
        <v>-0.19643530000000001</v>
      </c>
      <c r="AY25" s="4">
        <v>0.1957391</v>
      </c>
      <c r="AZ25" s="4">
        <v>-2.64409E-2</v>
      </c>
      <c r="BA25" s="4">
        <v>-0.24226020000000001</v>
      </c>
      <c r="BB25" s="4">
        <v>0.23893139999999999</v>
      </c>
      <c r="BC25" s="4">
        <v>-5.0124889999999998E-2</v>
      </c>
    </row>
    <row r="26" spans="1:55" x14ac:dyDescent="0.3">
      <c r="A26" s="4">
        <v>0.5</v>
      </c>
      <c r="B26" s="4">
        <v>8.4728319999999996E-2</v>
      </c>
      <c r="C26" s="4">
        <v>8.2302680000000003E-2</v>
      </c>
      <c r="D26" s="4">
        <v>0.450044</v>
      </c>
      <c r="E26" s="4">
        <v>0.50551060000000003</v>
      </c>
      <c r="F26" s="4">
        <v>0.49058269999999998</v>
      </c>
      <c r="G26" s="4">
        <v>1.0328619999999999</v>
      </c>
      <c r="H26" s="4">
        <v>-0.20181660000000001</v>
      </c>
      <c r="I26" s="4">
        <v>0.20016</v>
      </c>
      <c r="J26" s="4">
        <v>-2.8697279999999999E-2</v>
      </c>
      <c r="K26" s="4">
        <v>-0.1871418</v>
      </c>
      <c r="L26" s="4">
        <v>0.1802715</v>
      </c>
      <c r="M26" s="4">
        <v>-5.2328880000000001E-2</v>
      </c>
      <c r="O26" s="4">
        <v>0.5</v>
      </c>
      <c r="P26" s="4">
        <v>7.2138149999999998E-2</v>
      </c>
      <c r="Q26" s="4">
        <v>7.0033719999999994E-2</v>
      </c>
      <c r="R26" s="4">
        <v>0.4570015</v>
      </c>
      <c r="S26" s="4">
        <v>0.48393760000000002</v>
      </c>
      <c r="T26" s="4">
        <v>0.46882000000000001</v>
      </c>
      <c r="U26" s="4">
        <v>1.0639730000000001</v>
      </c>
      <c r="V26" s="4">
        <v>-0.21247540000000001</v>
      </c>
      <c r="W26" s="4">
        <v>0.21156520000000001</v>
      </c>
      <c r="X26" s="4">
        <v>-2.9971279999999999E-2</v>
      </c>
      <c r="Y26" s="4">
        <v>-0.21108350000000001</v>
      </c>
      <c r="Z26" s="4">
        <v>0.20600470000000001</v>
      </c>
      <c r="AA26" s="4">
        <v>-5.9903560000000002E-2</v>
      </c>
      <c r="AC26" s="4">
        <v>0.5</v>
      </c>
      <c r="AD26" s="4">
        <v>8.4153160000000005E-2</v>
      </c>
      <c r="AE26" s="4">
        <v>8.1740419999999994E-2</v>
      </c>
      <c r="AF26" s="4">
        <v>0.4503839</v>
      </c>
      <c r="AG26" s="4">
        <v>0.50487879999999996</v>
      </c>
      <c r="AH26" s="4">
        <v>0.48991879999999999</v>
      </c>
      <c r="AI26" s="4">
        <v>1.0341800000000001</v>
      </c>
      <c r="AJ26" s="4">
        <v>-0.2024357</v>
      </c>
      <c r="AK26" s="4">
        <v>0.20081689999999999</v>
      </c>
      <c r="AL26" s="4">
        <v>-2.8763380000000002E-2</v>
      </c>
      <c r="AM26" s="4">
        <v>-0.1880723</v>
      </c>
      <c r="AN26" s="4">
        <v>0.181279</v>
      </c>
      <c r="AO26" s="4">
        <v>-5.2607620000000001E-2</v>
      </c>
      <c r="AQ26" s="4">
        <v>0.5</v>
      </c>
      <c r="AR26" s="4">
        <v>8.4142850000000005E-2</v>
      </c>
      <c r="AS26" s="4">
        <v>8.1732579999999999E-2</v>
      </c>
      <c r="AT26" s="4">
        <v>0.4503878</v>
      </c>
      <c r="AU26" s="4">
        <v>0.50468950000000001</v>
      </c>
      <c r="AV26" s="4">
        <v>0.48975059999999998</v>
      </c>
      <c r="AW26" s="4">
        <v>1.03424</v>
      </c>
      <c r="AX26" s="4">
        <v>-0.20230870000000001</v>
      </c>
      <c r="AY26" s="4">
        <v>0.2006638</v>
      </c>
      <c r="AZ26" s="4">
        <v>-2.8794750000000001E-2</v>
      </c>
      <c r="BA26" s="4">
        <v>-0.1879045</v>
      </c>
      <c r="BB26" s="4">
        <v>0.18107290000000001</v>
      </c>
      <c r="BC26" s="4">
        <v>-5.282622E-2</v>
      </c>
    </row>
    <row r="27" spans="1:55" x14ac:dyDescent="0.3">
      <c r="A27" s="4">
        <v>0.52500000000000002</v>
      </c>
      <c r="B27" s="4">
        <v>9.7915310000000005E-2</v>
      </c>
      <c r="C27" s="4">
        <v>9.5101140000000001E-2</v>
      </c>
      <c r="D27" s="4">
        <v>0.47545700000000002</v>
      </c>
      <c r="E27" s="4">
        <v>0.54949139999999996</v>
      </c>
      <c r="F27" s="4">
        <v>0.53334479999999995</v>
      </c>
      <c r="G27" s="4">
        <v>0.9997798</v>
      </c>
      <c r="H27" s="4">
        <v>-0.20621390000000001</v>
      </c>
      <c r="I27" s="4">
        <v>0.20357459999999999</v>
      </c>
      <c r="J27" s="4">
        <v>-3.0806119999999999E-2</v>
      </c>
      <c r="K27" s="4">
        <v>-0.130439</v>
      </c>
      <c r="L27" s="4">
        <v>0.1204474</v>
      </c>
      <c r="M27" s="4">
        <v>-5.4012570000000003E-2</v>
      </c>
      <c r="O27" s="4">
        <v>0.52500000000000002</v>
      </c>
      <c r="P27" s="4">
        <v>8.4344489999999994E-2</v>
      </c>
      <c r="Q27" s="4">
        <v>8.1858689999999998E-2</v>
      </c>
      <c r="R27" s="4">
        <v>0.4835081</v>
      </c>
      <c r="S27" s="4">
        <v>0.52949619999999997</v>
      </c>
      <c r="T27" s="4">
        <v>0.51290449999999999</v>
      </c>
      <c r="U27" s="4">
        <v>1.02711</v>
      </c>
      <c r="V27" s="4">
        <v>-0.21820899999999999</v>
      </c>
      <c r="W27" s="4">
        <v>0.21619260000000001</v>
      </c>
      <c r="X27" s="4">
        <v>-3.2560079999999998E-2</v>
      </c>
      <c r="Y27" s="4">
        <v>-0.15129429999999999</v>
      </c>
      <c r="Z27" s="4">
        <v>0.1422474</v>
      </c>
      <c r="AA27" s="4">
        <v>-6.2571059999999998E-2</v>
      </c>
      <c r="AC27" s="4">
        <v>0.52500000000000002</v>
      </c>
      <c r="AD27" s="4">
        <v>9.7303619999999993E-2</v>
      </c>
      <c r="AE27" s="4">
        <v>9.4501989999999994E-2</v>
      </c>
      <c r="AF27" s="4">
        <v>0.47584419999999999</v>
      </c>
      <c r="AG27" s="4">
        <v>0.54896659999999997</v>
      </c>
      <c r="AH27" s="4">
        <v>0.53277410000000003</v>
      </c>
      <c r="AI27" s="4">
        <v>1.000909</v>
      </c>
      <c r="AJ27" s="4">
        <v>-0.2068874</v>
      </c>
      <c r="AK27" s="4">
        <v>0.2042802</v>
      </c>
      <c r="AL27" s="4">
        <v>-3.089192E-2</v>
      </c>
      <c r="AM27" s="4">
        <v>-0.1311689</v>
      </c>
      <c r="AN27" s="4">
        <v>0.12121030000000001</v>
      </c>
      <c r="AO27" s="4">
        <v>-5.4335309999999998E-2</v>
      </c>
      <c r="AQ27" s="4">
        <v>0.52500000000000002</v>
      </c>
      <c r="AR27" s="4">
        <v>9.7288189999999997E-2</v>
      </c>
      <c r="AS27" s="4">
        <v>9.4489600000000007E-2</v>
      </c>
      <c r="AT27" s="4">
        <v>0.47584969999999999</v>
      </c>
      <c r="AU27" s="4">
        <v>0.54874559999999994</v>
      </c>
      <c r="AV27" s="4">
        <v>0.53257710000000003</v>
      </c>
      <c r="AW27" s="4">
        <v>1.0009790000000001</v>
      </c>
      <c r="AX27" s="4">
        <v>-0.20675750000000001</v>
      </c>
      <c r="AY27" s="4">
        <v>0.2041221</v>
      </c>
      <c r="AZ27" s="4">
        <v>-3.0927349999999999E-2</v>
      </c>
      <c r="BA27" s="4">
        <v>-0.13106509999999999</v>
      </c>
      <c r="BB27" s="4">
        <v>0.12108530000000001</v>
      </c>
      <c r="BC27" s="4">
        <v>-5.4553150000000002E-2</v>
      </c>
    </row>
    <row r="28" spans="1:55" x14ac:dyDescent="0.3">
      <c r="A28" s="4">
        <v>0.55000000000000004</v>
      </c>
      <c r="B28" s="4">
        <v>0.1122041</v>
      </c>
      <c r="C28" s="4">
        <v>0.1089716</v>
      </c>
      <c r="D28" s="4">
        <v>0.50001600000000002</v>
      </c>
      <c r="E28" s="4">
        <v>0.59361830000000004</v>
      </c>
      <c r="F28" s="4">
        <v>0.57630939999999997</v>
      </c>
      <c r="G28" s="4">
        <v>0.96465809999999996</v>
      </c>
      <c r="H28" s="4">
        <v>-0.20911869999999999</v>
      </c>
      <c r="I28" s="4">
        <v>0.20549429999999999</v>
      </c>
      <c r="J28" s="4">
        <v>-3.263887E-2</v>
      </c>
      <c r="K28" s="4">
        <v>-7.1907529999999997E-2</v>
      </c>
      <c r="L28" s="4">
        <v>5.9281180000000003E-2</v>
      </c>
      <c r="M28" s="4">
        <v>-5.462024E-2</v>
      </c>
      <c r="O28" s="4">
        <v>0.55000000000000004</v>
      </c>
      <c r="P28" s="4">
        <v>9.7690470000000001E-2</v>
      </c>
      <c r="Q28" s="4">
        <v>9.4786570000000001E-2</v>
      </c>
      <c r="R28" s="4">
        <v>0.50908920000000002</v>
      </c>
      <c r="S28" s="4">
        <v>0.57554190000000005</v>
      </c>
      <c r="T28" s="4">
        <v>0.55750650000000002</v>
      </c>
      <c r="U28" s="4">
        <v>0.98792780000000002</v>
      </c>
      <c r="V28" s="4">
        <v>-0.22240170000000001</v>
      </c>
      <c r="W28" s="4">
        <v>0.21923519999999999</v>
      </c>
      <c r="X28" s="4">
        <v>-3.4889139999999999E-2</v>
      </c>
      <c r="Y28" s="4">
        <v>-8.9093039999999998E-2</v>
      </c>
      <c r="Z28" s="4">
        <v>7.6587950000000002E-2</v>
      </c>
      <c r="AA28" s="4">
        <v>-6.4044379999999998E-2</v>
      </c>
      <c r="AC28" s="4">
        <v>0.55000000000000004</v>
      </c>
      <c r="AD28" s="4">
        <v>0.1115587</v>
      </c>
      <c r="AE28" s="4">
        <v>0.108338</v>
      </c>
      <c r="AF28" s="4">
        <v>0.50044659999999996</v>
      </c>
      <c r="AG28" s="4">
        <v>0.5932151</v>
      </c>
      <c r="AH28" s="4">
        <v>0.57584570000000002</v>
      </c>
      <c r="AI28" s="4">
        <v>0.96558920000000004</v>
      </c>
      <c r="AJ28" s="4">
        <v>-0.20984240000000001</v>
      </c>
      <c r="AK28" s="4">
        <v>0.2062425</v>
      </c>
      <c r="AL28" s="4">
        <v>-3.2744219999999997E-2</v>
      </c>
      <c r="AM28" s="4">
        <v>-7.2414099999999995E-2</v>
      </c>
      <c r="AN28" s="4">
        <v>5.9777839999999999E-2</v>
      </c>
      <c r="AO28" s="4">
        <v>-5.4980330000000001E-2</v>
      </c>
      <c r="AQ28" s="4">
        <v>0.55000000000000004</v>
      </c>
      <c r="AR28" s="4">
        <v>0.11153730000000001</v>
      </c>
      <c r="AS28" s="4">
        <v>0.10832029999999999</v>
      </c>
      <c r="AT28" s="4">
        <v>0.50045399999999995</v>
      </c>
      <c r="AU28" s="4">
        <v>0.59296199999999999</v>
      </c>
      <c r="AV28" s="4">
        <v>0.5756194</v>
      </c>
      <c r="AW28" s="4">
        <v>0.96566779999999997</v>
      </c>
      <c r="AX28" s="4">
        <v>-0.20971129999999999</v>
      </c>
      <c r="AY28" s="4">
        <v>0.2060814</v>
      </c>
      <c r="AZ28" s="4">
        <v>-3.2784309999999997E-2</v>
      </c>
      <c r="BA28" s="4">
        <v>-7.2372640000000002E-2</v>
      </c>
      <c r="BB28" s="4">
        <v>5.9734870000000002E-2</v>
      </c>
      <c r="BC28" s="4">
        <v>-5.519785E-2</v>
      </c>
    </row>
    <row r="29" spans="1:55" x14ac:dyDescent="0.3">
      <c r="A29" s="4">
        <v>0.57499999999999996</v>
      </c>
      <c r="B29" s="4">
        <v>0.1275956</v>
      </c>
      <c r="C29" s="4">
        <v>0.1239165</v>
      </c>
      <c r="D29" s="4">
        <v>0.52367830000000004</v>
      </c>
      <c r="E29" s="4">
        <v>0.63766520000000004</v>
      </c>
      <c r="F29" s="4">
        <v>0.61926630000000005</v>
      </c>
      <c r="G29" s="4">
        <v>0.92814790000000003</v>
      </c>
      <c r="H29" s="4">
        <v>-0.21048069999999999</v>
      </c>
      <c r="I29" s="4">
        <v>0.20590559999999999</v>
      </c>
      <c r="J29" s="4">
        <v>-3.4149989999999998E-2</v>
      </c>
      <c r="K29" s="4">
        <v>-1.220603E-2</v>
      </c>
      <c r="L29" s="4">
        <v>-2.4704079999999999E-3</v>
      </c>
      <c r="M29" s="4">
        <v>-5.408118E-2</v>
      </c>
      <c r="O29" s="4">
        <v>0.57499999999999996</v>
      </c>
      <c r="P29" s="4">
        <v>0.1121878</v>
      </c>
      <c r="Q29" s="4">
        <v>0.1088298</v>
      </c>
      <c r="R29" s="4">
        <v>0.53368850000000001</v>
      </c>
      <c r="S29" s="4">
        <v>0.62184969999999995</v>
      </c>
      <c r="T29" s="4">
        <v>0.60242119999999999</v>
      </c>
      <c r="U29" s="4">
        <v>0.94713919999999996</v>
      </c>
      <c r="V29" s="4">
        <v>-0.2249756</v>
      </c>
      <c r="W29" s="4">
        <v>0.22066050000000001</v>
      </c>
      <c r="X29" s="4">
        <v>-3.6896669999999999E-2</v>
      </c>
      <c r="Y29" s="4">
        <v>-2.5184600000000001E-2</v>
      </c>
      <c r="Z29" s="4">
        <v>9.8842010000000004E-3</v>
      </c>
      <c r="AA29" s="4">
        <v>-6.4210690000000001E-2</v>
      </c>
      <c r="AC29" s="4">
        <v>0.57499999999999996</v>
      </c>
      <c r="AD29" s="4">
        <v>0.12691959999999999</v>
      </c>
      <c r="AE29" s="4">
        <v>0.12325129999999999</v>
      </c>
      <c r="AF29" s="4">
        <v>0.52414799999999995</v>
      </c>
      <c r="AG29" s="4">
        <v>0.63739789999999996</v>
      </c>
      <c r="AH29" s="4">
        <v>0.61892320000000001</v>
      </c>
      <c r="AI29" s="4">
        <v>0.9288748</v>
      </c>
      <c r="AJ29" s="4">
        <v>-0.21124899999999999</v>
      </c>
      <c r="AK29" s="4">
        <v>0.20668990000000001</v>
      </c>
      <c r="AL29" s="4">
        <v>-3.4274020000000002E-2</v>
      </c>
      <c r="AM29" s="4">
        <v>-1.2469279999999999E-2</v>
      </c>
      <c r="AN29" s="4">
        <v>-2.256503E-3</v>
      </c>
      <c r="AO29" s="4">
        <v>-5.4469879999999998E-2</v>
      </c>
      <c r="AQ29" s="4">
        <v>0.57499999999999996</v>
      </c>
      <c r="AR29" s="4">
        <v>0.12689159999999999</v>
      </c>
      <c r="AS29" s="4">
        <v>0.12322760000000001</v>
      </c>
      <c r="AT29" s="4">
        <v>0.52415750000000005</v>
      </c>
      <c r="AU29" s="4">
        <v>0.63711240000000002</v>
      </c>
      <c r="AV29" s="4">
        <v>0.61866730000000003</v>
      </c>
      <c r="AW29" s="4">
        <v>0.92896089999999998</v>
      </c>
      <c r="AX29" s="4">
        <v>-0.21111840000000001</v>
      </c>
      <c r="AY29" s="4">
        <v>0.20652770000000001</v>
      </c>
      <c r="AZ29" s="4">
        <v>-3.4319420000000003E-2</v>
      </c>
      <c r="BA29" s="4">
        <v>-1.248842E-2</v>
      </c>
      <c r="BB29" s="4">
        <v>-2.2175609999999998E-3</v>
      </c>
      <c r="BC29" s="4">
        <v>-5.468812E-2</v>
      </c>
    </row>
    <row r="30" spans="1:55" x14ac:dyDescent="0.3">
      <c r="A30" s="4">
        <v>0.6</v>
      </c>
      <c r="B30" s="4">
        <v>0.14408480000000001</v>
      </c>
      <c r="C30" s="4">
        <v>0.1399331</v>
      </c>
      <c r="D30" s="4">
        <v>0.54641689999999998</v>
      </c>
      <c r="E30" s="4">
        <v>0.68140239999999996</v>
      </c>
      <c r="F30" s="4">
        <v>0.66200060000000005</v>
      </c>
      <c r="G30" s="4">
        <v>0.89085709999999996</v>
      </c>
      <c r="H30" s="4">
        <v>-0.21026919999999999</v>
      </c>
      <c r="I30" s="4">
        <v>0.20481260000000001</v>
      </c>
      <c r="J30" s="4">
        <v>-3.5303859999999999E-2</v>
      </c>
      <c r="K30" s="4">
        <v>4.798964E-2</v>
      </c>
      <c r="L30" s="4">
        <v>-6.4075099999999996E-2</v>
      </c>
      <c r="M30" s="4">
        <v>-5.2363020000000003E-2</v>
      </c>
      <c r="O30" s="4">
        <v>0.6</v>
      </c>
      <c r="P30" s="4">
        <v>0.12784229999999999</v>
      </c>
      <c r="Q30" s="4">
        <v>0.1239957</v>
      </c>
      <c r="R30" s="4">
        <v>0.55726730000000002</v>
      </c>
      <c r="S30" s="4">
        <v>0.6681899</v>
      </c>
      <c r="T30" s="4">
        <v>0.64743819999999996</v>
      </c>
      <c r="U30" s="4">
        <v>0.90542020000000001</v>
      </c>
      <c r="V30" s="4">
        <v>-0.22587309999999999</v>
      </c>
      <c r="W30" s="4">
        <v>0.22045670000000001</v>
      </c>
      <c r="X30" s="4">
        <v>-3.853036E-2</v>
      </c>
      <c r="Y30" s="4">
        <v>3.9683650000000001E-2</v>
      </c>
      <c r="Z30" s="4">
        <v>-5.7015549999999998E-2</v>
      </c>
      <c r="AA30" s="4">
        <v>-6.3000929999999997E-2</v>
      </c>
      <c r="AC30" s="4">
        <v>0.6</v>
      </c>
      <c r="AD30" s="4">
        <v>0.14338210000000001</v>
      </c>
      <c r="AE30" s="4">
        <v>0.13923940000000001</v>
      </c>
      <c r="AF30" s="4">
        <v>0.54692090000000004</v>
      </c>
      <c r="AG30" s="4">
        <v>0.68128489999999997</v>
      </c>
      <c r="AH30" s="4">
        <v>0.66179149999999998</v>
      </c>
      <c r="AI30" s="4">
        <v>0.89137739999999999</v>
      </c>
      <c r="AJ30" s="4">
        <v>-0.2110755</v>
      </c>
      <c r="AK30" s="4">
        <v>0.20562559999999999</v>
      </c>
      <c r="AL30" s="4">
        <v>-3.5444990000000003E-2</v>
      </c>
      <c r="AM30" s="4">
        <v>4.7986189999999998E-2</v>
      </c>
      <c r="AN30" s="4">
        <v>-6.4154859999999994E-2</v>
      </c>
      <c r="AO30" s="4">
        <v>-5.276981E-2</v>
      </c>
      <c r="AQ30" s="4">
        <v>0.6</v>
      </c>
      <c r="AR30" s="4">
        <v>0.14334649999999999</v>
      </c>
      <c r="AS30" s="4">
        <v>0.139209</v>
      </c>
      <c r="AT30" s="4">
        <v>0.54693259999999999</v>
      </c>
      <c r="AU30" s="4">
        <v>0.68096699999999999</v>
      </c>
      <c r="AV30" s="4">
        <v>0.66150600000000004</v>
      </c>
      <c r="AW30" s="4">
        <v>0.89146930000000002</v>
      </c>
      <c r="AX30" s="4">
        <v>-0.2109472</v>
      </c>
      <c r="AY30" s="4">
        <v>0.20546439999999999</v>
      </c>
      <c r="AZ30" s="4">
        <v>-3.5496380000000001E-2</v>
      </c>
      <c r="BA30" s="4">
        <v>4.790792E-2</v>
      </c>
      <c r="BB30" s="4">
        <v>-6.4034800000000003E-2</v>
      </c>
      <c r="BC30" s="4">
        <v>-5.299036E-2</v>
      </c>
    </row>
    <row r="31" spans="1:55" x14ac:dyDescent="0.3">
      <c r="A31" s="4">
        <v>0.625</v>
      </c>
      <c r="B31" s="4">
        <v>0.1616611</v>
      </c>
      <c r="C31" s="4">
        <v>0.15701290000000001</v>
      </c>
      <c r="D31" s="4">
        <v>0.56821940000000004</v>
      </c>
      <c r="E31" s="4">
        <v>0.72459490000000004</v>
      </c>
      <c r="F31" s="4">
        <v>0.70429090000000005</v>
      </c>
      <c r="G31" s="4">
        <v>0.85334540000000003</v>
      </c>
      <c r="H31" s="4">
        <v>-0.20847450000000001</v>
      </c>
      <c r="I31" s="4">
        <v>0.2022351</v>
      </c>
      <c r="J31" s="4">
        <v>-3.6075889999999999E-2</v>
      </c>
      <c r="K31" s="4">
        <v>0.10800129999999999</v>
      </c>
      <c r="L31" s="4">
        <v>-0.1248413</v>
      </c>
      <c r="M31" s="4">
        <v>-4.9472759999999998E-2</v>
      </c>
      <c r="O31" s="4">
        <v>0.625</v>
      </c>
      <c r="P31" s="4">
        <v>0.14465449999999999</v>
      </c>
      <c r="Q31" s="4">
        <v>0.14028640000000001</v>
      </c>
      <c r="R31" s="4">
        <v>0.57980370000000003</v>
      </c>
      <c r="S31" s="4">
        <v>0.71432450000000003</v>
      </c>
      <c r="T31" s="4">
        <v>0.69233820000000001</v>
      </c>
      <c r="U31" s="4">
        <v>0.86340430000000001</v>
      </c>
      <c r="V31" s="4">
        <v>-0.2250596</v>
      </c>
      <c r="W31" s="4">
        <v>0.21863150000000001</v>
      </c>
      <c r="X31" s="4">
        <v>-3.9749529999999998E-2</v>
      </c>
      <c r="Y31" s="4">
        <v>0.10474120000000001</v>
      </c>
      <c r="Z31" s="4">
        <v>-0.1232975</v>
      </c>
      <c r="AA31" s="4">
        <v>-6.0393049999999997E-2</v>
      </c>
      <c r="AC31" s="4">
        <v>0.625</v>
      </c>
      <c r="AD31" s="4">
        <v>0.16093579999999999</v>
      </c>
      <c r="AE31" s="4">
        <v>0.15629460000000001</v>
      </c>
      <c r="AF31" s="4">
        <v>0.5687527</v>
      </c>
      <c r="AG31" s="4">
        <v>0.72464059999999997</v>
      </c>
      <c r="AH31" s="4">
        <v>0.70422890000000005</v>
      </c>
      <c r="AI31" s="4">
        <v>0.85366010000000003</v>
      </c>
      <c r="AJ31" s="4">
        <v>-0.2093112</v>
      </c>
      <c r="AK31" s="4">
        <v>0.20306930000000001</v>
      </c>
      <c r="AL31" s="4">
        <v>-3.6231880000000001E-2</v>
      </c>
      <c r="AM31" s="4">
        <v>0.10827000000000001</v>
      </c>
      <c r="AN31" s="4">
        <v>-0.12522</v>
      </c>
      <c r="AO31" s="4">
        <v>-4.9885770000000003E-2</v>
      </c>
      <c r="AQ31" s="4">
        <v>0.625</v>
      </c>
      <c r="AR31" s="4">
        <v>0.1608919</v>
      </c>
      <c r="AS31" s="4">
        <v>0.1562567</v>
      </c>
      <c r="AT31" s="4">
        <v>0.56876669999999996</v>
      </c>
      <c r="AU31" s="4">
        <v>0.72429080000000001</v>
      </c>
      <c r="AV31" s="4">
        <v>0.70391400000000004</v>
      </c>
      <c r="AW31" s="4">
        <v>0.85375579999999995</v>
      </c>
      <c r="AX31" s="4">
        <v>-0.20918690000000001</v>
      </c>
      <c r="AY31" s="4">
        <v>0.2029108</v>
      </c>
      <c r="AZ31" s="4">
        <v>-3.6289979999999999E-2</v>
      </c>
      <c r="BA31" s="4">
        <v>0.1081336</v>
      </c>
      <c r="BB31" s="4">
        <v>-0.1250202</v>
      </c>
      <c r="BC31" s="4">
        <v>-5.0110750000000003E-2</v>
      </c>
    </row>
    <row r="32" spans="1:55" x14ac:dyDescent="0.3">
      <c r="A32" s="4">
        <v>0.65</v>
      </c>
      <c r="B32" s="4">
        <v>0.180308</v>
      </c>
      <c r="C32" s="4">
        <v>0.17514199999999999</v>
      </c>
      <c r="D32" s="4">
        <v>0.58908660000000002</v>
      </c>
      <c r="E32" s="4">
        <v>0.76700120000000005</v>
      </c>
      <c r="F32" s="4">
        <v>0.74590769999999995</v>
      </c>
      <c r="G32" s="4">
        <v>0.81611869999999997</v>
      </c>
      <c r="H32" s="4">
        <v>-0.2051077</v>
      </c>
      <c r="I32" s="4">
        <v>0.19820740000000001</v>
      </c>
      <c r="J32" s="4">
        <v>-3.6453159999999998E-2</v>
      </c>
      <c r="K32" s="4">
        <v>0.16716439999999999</v>
      </c>
      <c r="L32" s="4">
        <v>-0.18413180000000001</v>
      </c>
      <c r="M32" s="4">
        <v>-4.5456219999999999E-2</v>
      </c>
      <c r="O32" s="4">
        <v>0.65</v>
      </c>
      <c r="P32" s="4">
        <v>0.1626184</v>
      </c>
      <c r="Q32" s="4">
        <v>0.15769820000000001</v>
      </c>
      <c r="R32" s="4">
        <v>0.60129169999999998</v>
      </c>
      <c r="S32" s="4">
        <v>0.76000590000000001</v>
      </c>
      <c r="T32" s="4">
        <v>0.7368905</v>
      </c>
      <c r="U32" s="4">
        <v>0.82167509999999999</v>
      </c>
      <c r="V32" s="4">
        <v>-0.22252459999999999</v>
      </c>
      <c r="W32" s="4">
        <v>0.2152105</v>
      </c>
      <c r="X32" s="4">
        <v>-4.052654E-2</v>
      </c>
      <c r="Y32" s="4">
        <v>0.16921620000000001</v>
      </c>
      <c r="Z32" s="4">
        <v>-0.18820390000000001</v>
      </c>
      <c r="AA32" s="4">
        <v>-5.6412990000000003E-2</v>
      </c>
      <c r="AC32" s="4">
        <v>0.65</v>
      </c>
      <c r="AD32" s="4">
        <v>0.17956469999999999</v>
      </c>
      <c r="AE32" s="4">
        <v>0.17440320000000001</v>
      </c>
      <c r="AF32" s="4">
        <v>0.58964399999999995</v>
      </c>
      <c r="AG32" s="4">
        <v>0.76722270000000004</v>
      </c>
      <c r="AH32" s="4">
        <v>0.74600569999999999</v>
      </c>
      <c r="AI32" s="4">
        <v>0.81623259999999997</v>
      </c>
      <c r="AJ32" s="4">
        <v>-0.2059667</v>
      </c>
      <c r="AK32" s="4">
        <v>0.19905490000000001</v>
      </c>
      <c r="AL32" s="4">
        <v>-3.6621210000000001E-2</v>
      </c>
      <c r="AM32" s="4">
        <v>0.16771269999999999</v>
      </c>
      <c r="AN32" s="4">
        <v>-0.18480920000000001</v>
      </c>
      <c r="AO32" s="4">
        <v>-4.5862680000000003E-2</v>
      </c>
      <c r="AQ32" s="4">
        <v>0.65</v>
      </c>
      <c r="AR32" s="4">
        <v>0.17951159999999999</v>
      </c>
      <c r="AS32" s="4">
        <v>0.17435709999999999</v>
      </c>
      <c r="AT32" s="4">
        <v>0.58966039999999997</v>
      </c>
      <c r="AU32" s="4">
        <v>0.76684160000000001</v>
      </c>
      <c r="AV32" s="4">
        <v>0.74566180000000004</v>
      </c>
      <c r="AW32" s="4">
        <v>0.81632990000000005</v>
      </c>
      <c r="AX32" s="4">
        <v>-0.2058478</v>
      </c>
      <c r="AY32" s="4">
        <v>0.1989011</v>
      </c>
      <c r="AZ32" s="4">
        <v>-3.6686730000000001E-2</v>
      </c>
      <c r="BA32" s="4">
        <v>0.1675188</v>
      </c>
      <c r="BB32" s="4">
        <v>-0.18453159999999999</v>
      </c>
      <c r="BC32" s="4">
        <v>-4.6094620000000003E-2</v>
      </c>
    </row>
    <row r="33" spans="1:55" x14ac:dyDescent="0.3">
      <c r="A33" s="4">
        <v>0.67500000000000004</v>
      </c>
      <c r="B33" s="4">
        <v>0.2000026</v>
      </c>
      <c r="C33" s="4">
        <v>0.19430069999999999</v>
      </c>
      <c r="D33" s="4">
        <v>0.6090314</v>
      </c>
      <c r="E33" s="4">
        <v>0.80837289999999995</v>
      </c>
      <c r="F33" s="4">
        <v>0.78661369999999997</v>
      </c>
      <c r="G33" s="4">
        <v>0.77962529999999997</v>
      </c>
      <c r="H33" s="4">
        <v>-0.2002004</v>
      </c>
      <c r="I33" s="4">
        <v>0.19277610000000001</v>
      </c>
      <c r="J33" s="4">
        <v>-3.6434429999999997E-2</v>
      </c>
      <c r="K33" s="4">
        <v>0.22484299999999999</v>
      </c>
      <c r="L33" s="4">
        <v>-0.241373</v>
      </c>
      <c r="M33" s="4">
        <v>-4.039566E-2</v>
      </c>
      <c r="O33" s="4">
        <v>0.67500000000000004</v>
      </c>
      <c r="P33" s="4">
        <v>0.1817222</v>
      </c>
      <c r="Q33" s="4">
        <v>0.17622199999999999</v>
      </c>
      <c r="R33" s="4">
        <v>0.62173940000000005</v>
      </c>
      <c r="S33" s="4">
        <v>0.80497479999999999</v>
      </c>
      <c r="T33" s="4">
        <v>0.78085190000000004</v>
      </c>
      <c r="U33" s="4">
        <v>0.78076069999999997</v>
      </c>
      <c r="V33" s="4">
        <v>-0.21828159999999999</v>
      </c>
      <c r="W33" s="4">
        <v>0.21023510000000001</v>
      </c>
      <c r="X33" s="4">
        <v>-4.0847500000000002E-2</v>
      </c>
      <c r="Y33" s="4">
        <v>0.23235839999999999</v>
      </c>
      <c r="Z33" s="4">
        <v>-0.2510501</v>
      </c>
      <c r="AA33" s="4">
        <v>-5.113326E-2</v>
      </c>
      <c r="AC33" s="4">
        <v>0.67500000000000004</v>
      </c>
      <c r="AD33" s="4">
        <v>0.19924629999999999</v>
      </c>
      <c r="AE33" s="4">
        <v>0.193546</v>
      </c>
      <c r="AF33" s="4">
        <v>0.60960760000000003</v>
      </c>
      <c r="AG33" s="4">
        <v>0.8087818</v>
      </c>
      <c r="AH33" s="4">
        <v>0.78688360000000002</v>
      </c>
      <c r="AI33" s="4">
        <v>0.77954659999999998</v>
      </c>
      <c r="AJ33" s="4">
        <v>-0.2010729</v>
      </c>
      <c r="AK33" s="4">
        <v>0.1936291</v>
      </c>
      <c r="AL33" s="4">
        <v>-3.6611289999999998E-2</v>
      </c>
      <c r="AM33" s="4">
        <v>0.2256735</v>
      </c>
      <c r="AN33" s="4">
        <v>-0.24234410000000001</v>
      </c>
      <c r="AO33" s="4">
        <v>-4.0782430000000001E-2</v>
      </c>
      <c r="AQ33" s="4">
        <v>0.67500000000000004</v>
      </c>
      <c r="AR33" s="4">
        <v>0.19918340000000001</v>
      </c>
      <c r="AS33" s="4">
        <v>0.193491</v>
      </c>
      <c r="AT33" s="4">
        <v>0.60962640000000001</v>
      </c>
      <c r="AU33" s="4">
        <v>0.80837060000000005</v>
      </c>
      <c r="AV33" s="4">
        <v>0.78651139999999997</v>
      </c>
      <c r="AW33" s="4">
        <v>0.77964319999999998</v>
      </c>
      <c r="AX33" s="4">
        <v>-0.2009611</v>
      </c>
      <c r="AY33" s="4">
        <v>0.19348180000000001</v>
      </c>
      <c r="AZ33" s="4">
        <v>-3.6684969999999997E-2</v>
      </c>
      <c r="BA33" s="4">
        <v>0.22542219999999999</v>
      </c>
      <c r="BB33" s="4">
        <v>-0.24199109999999999</v>
      </c>
      <c r="BC33" s="4">
        <v>-4.1024209999999998E-2</v>
      </c>
    </row>
    <row r="34" spans="1:55" x14ac:dyDescent="0.3">
      <c r="A34" s="4">
        <v>0.7</v>
      </c>
      <c r="B34" s="4">
        <v>0.22071589999999999</v>
      </c>
      <c r="C34" s="4">
        <v>0.21446309999999999</v>
      </c>
      <c r="D34" s="4">
        <v>0.6280772</v>
      </c>
      <c r="E34" s="4">
        <v>0.84845510000000002</v>
      </c>
      <c r="F34" s="4">
        <v>0.82616339999999999</v>
      </c>
      <c r="G34" s="4">
        <v>0.74425249999999998</v>
      </c>
      <c r="H34" s="4">
        <v>-0.19380339999999999</v>
      </c>
      <c r="I34" s="4">
        <v>0.18599889999999999</v>
      </c>
      <c r="J34" s="4">
        <v>-3.6029770000000003E-2</v>
      </c>
      <c r="K34" s="4">
        <v>0.28044390000000002</v>
      </c>
      <c r="L34" s="4">
        <v>-0.29606199999999999</v>
      </c>
      <c r="M34" s="4">
        <v>-3.440621E-2</v>
      </c>
      <c r="O34" s="4">
        <v>0.7</v>
      </c>
      <c r="P34" s="4">
        <v>0.2019474</v>
      </c>
      <c r="Q34" s="4">
        <v>0.1958423</v>
      </c>
      <c r="R34" s="4">
        <v>0.64116830000000002</v>
      </c>
      <c r="S34" s="4">
        <v>0.84896020000000005</v>
      </c>
      <c r="T34" s="4">
        <v>0.82396570000000002</v>
      </c>
      <c r="U34" s="4">
        <v>0.74112730000000004</v>
      </c>
      <c r="V34" s="4">
        <v>-0.21236830000000001</v>
      </c>
      <c r="W34" s="4">
        <v>0.20376059999999999</v>
      </c>
      <c r="X34" s="4">
        <v>-4.0712379999999999E-2</v>
      </c>
      <c r="Y34" s="4">
        <v>0.29345959999999999</v>
      </c>
      <c r="Z34" s="4">
        <v>-0.3112357</v>
      </c>
      <c r="AA34" s="4">
        <v>-4.4669540000000001E-2</v>
      </c>
      <c r="AC34" s="4">
        <v>0.7</v>
      </c>
      <c r="AD34" s="4">
        <v>0.21995219999999999</v>
      </c>
      <c r="AE34" s="4">
        <v>0.21369759999999999</v>
      </c>
      <c r="AF34" s="4">
        <v>0.62866690000000003</v>
      </c>
      <c r="AG34" s="4">
        <v>0.84906190000000004</v>
      </c>
      <c r="AH34" s="4">
        <v>0.82661620000000002</v>
      </c>
      <c r="AI34" s="4">
        <v>0.74399289999999996</v>
      </c>
      <c r="AJ34" s="4">
        <v>-0.19468009999999999</v>
      </c>
      <c r="AK34" s="4">
        <v>0.1868495</v>
      </c>
      <c r="AL34" s="4">
        <v>-3.621183E-2</v>
      </c>
      <c r="AM34" s="4">
        <v>0.28155449999999999</v>
      </c>
      <c r="AN34" s="4">
        <v>-0.29731730000000001</v>
      </c>
      <c r="AO34" s="4">
        <v>-3.4760289999999999E-2</v>
      </c>
      <c r="AQ34" s="4">
        <v>0.7</v>
      </c>
      <c r="AR34" s="4">
        <v>0.21987860000000001</v>
      </c>
      <c r="AS34" s="4">
        <v>0.21363280000000001</v>
      </c>
      <c r="AT34" s="4">
        <v>0.62868809999999997</v>
      </c>
      <c r="AU34" s="4">
        <v>0.84862210000000005</v>
      </c>
      <c r="AV34" s="4">
        <v>0.82621699999999998</v>
      </c>
      <c r="AW34" s="4">
        <v>0.74408609999999997</v>
      </c>
      <c r="AX34" s="4">
        <v>-0.1945771</v>
      </c>
      <c r="AY34" s="4">
        <v>0.1867105</v>
      </c>
      <c r="AZ34" s="4">
        <v>-3.6294390000000003E-2</v>
      </c>
      <c r="BA34" s="4">
        <v>0.28124579999999999</v>
      </c>
      <c r="BB34" s="4">
        <v>-0.29689179999999998</v>
      </c>
      <c r="BC34" s="4">
        <v>-3.5014980000000001E-2</v>
      </c>
    </row>
    <row r="35" spans="1:55" x14ac:dyDescent="0.3">
      <c r="A35" s="4">
        <v>0.72499999999999998</v>
      </c>
      <c r="B35" s="4">
        <v>0.2424124</v>
      </c>
      <c r="C35" s="4">
        <v>0.2355971</v>
      </c>
      <c r="D35" s="4">
        <v>0.6462561</v>
      </c>
      <c r="E35" s="4">
        <v>0.8869882</v>
      </c>
      <c r="F35" s="4">
        <v>0.86430530000000005</v>
      </c>
      <c r="G35" s="4">
        <v>0.71032410000000001</v>
      </c>
      <c r="H35" s="4">
        <v>-0.18598480000000001</v>
      </c>
      <c r="I35" s="4">
        <v>0.1779424</v>
      </c>
      <c r="J35" s="4">
        <v>-3.5259609999999997E-2</v>
      </c>
      <c r="K35" s="4">
        <v>0.33342820000000001</v>
      </c>
      <c r="L35" s="4">
        <v>-0.34776780000000002</v>
      </c>
      <c r="M35" s="4">
        <v>-2.7631030000000001E-2</v>
      </c>
      <c r="O35" s="4">
        <v>0.72499999999999998</v>
      </c>
      <c r="P35" s="4">
        <v>0.22326869999999999</v>
      </c>
      <c r="Q35" s="4">
        <v>0.21653739999999999</v>
      </c>
      <c r="R35" s="4">
        <v>0.65961110000000001</v>
      </c>
      <c r="S35" s="4">
        <v>0.89168000000000003</v>
      </c>
      <c r="T35" s="4">
        <v>0.86596220000000002</v>
      </c>
      <c r="U35" s="4">
        <v>0.70317529999999995</v>
      </c>
      <c r="V35" s="4">
        <v>-0.20484440000000001</v>
      </c>
      <c r="W35" s="4">
        <v>0.19585359999999999</v>
      </c>
      <c r="X35" s="4">
        <v>-4.0134370000000003E-2</v>
      </c>
      <c r="Y35" s="4">
        <v>0.35187249999999998</v>
      </c>
      <c r="Z35" s="4">
        <v>-0.36825029999999997</v>
      </c>
      <c r="AA35" s="4">
        <v>-3.7175390000000003E-2</v>
      </c>
      <c r="AC35" s="4">
        <v>0.72499999999999998</v>
      </c>
      <c r="AD35" s="4">
        <v>0.2416471</v>
      </c>
      <c r="AE35" s="4">
        <v>0.23482620000000001</v>
      </c>
      <c r="AF35" s="4">
        <v>0.64685420000000005</v>
      </c>
      <c r="AG35" s="4">
        <v>0.88780190000000003</v>
      </c>
      <c r="AH35" s="4">
        <v>0.86495069999999996</v>
      </c>
      <c r="AI35" s="4">
        <v>0.70989829999999998</v>
      </c>
      <c r="AJ35" s="4">
        <v>-0.18685650000000001</v>
      </c>
      <c r="AK35" s="4">
        <v>0.17878289999999999</v>
      </c>
      <c r="AL35" s="4">
        <v>-3.5443080000000002E-2</v>
      </c>
      <c r="AM35" s="4">
        <v>0.3348119</v>
      </c>
      <c r="AN35" s="4">
        <v>-0.34929450000000001</v>
      </c>
      <c r="AO35" s="4">
        <v>-2.7940050000000001E-2</v>
      </c>
      <c r="AQ35" s="4">
        <v>0.72499999999999998</v>
      </c>
      <c r="AR35" s="4">
        <v>0.2415622</v>
      </c>
      <c r="AS35" s="4">
        <v>0.23475119999999999</v>
      </c>
      <c r="AT35" s="4">
        <v>0.6468777</v>
      </c>
      <c r="AU35" s="4">
        <v>0.88733519999999999</v>
      </c>
      <c r="AV35" s="4">
        <v>0.86452580000000001</v>
      </c>
      <c r="AW35" s="4">
        <v>0.70998559999999999</v>
      </c>
      <c r="AX35" s="4">
        <v>-0.1867637</v>
      </c>
      <c r="AY35" s="4">
        <v>0.1786539</v>
      </c>
      <c r="AZ35" s="4">
        <v>-3.5535219999999999E-2</v>
      </c>
      <c r="BA35" s="4">
        <v>0.33444580000000002</v>
      </c>
      <c r="BB35" s="4">
        <v>-0.3487999</v>
      </c>
      <c r="BC35" s="4">
        <v>-2.8210800000000001E-2</v>
      </c>
    </row>
    <row r="36" spans="1:55" x14ac:dyDescent="0.3">
      <c r="A36" s="4">
        <v>0.75</v>
      </c>
      <c r="B36" s="4">
        <v>0.26505020000000001</v>
      </c>
      <c r="C36" s="4">
        <v>0.25766450000000002</v>
      </c>
      <c r="D36" s="4">
        <v>0.66360759999999996</v>
      </c>
      <c r="E36" s="4">
        <v>0.92370949999999996</v>
      </c>
      <c r="F36" s="4">
        <v>0.90078320000000001</v>
      </c>
      <c r="G36" s="4">
        <v>0.67809920000000001</v>
      </c>
      <c r="H36" s="4">
        <v>-0.17682790000000001</v>
      </c>
      <c r="I36" s="4">
        <v>0.16868079999999999</v>
      </c>
      <c r="J36" s="4">
        <v>-3.4153620000000003E-2</v>
      </c>
      <c r="K36" s="4">
        <v>0.38331929999999997</v>
      </c>
      <c r="L36" s="4">
        <v>-0.39613179999999998</v>
      </c>
      <c r="M36" s="4">
        <v>-2.0235759999999998E-2</v>
      </c>
      <c r="O36" s="4">
        <v>0.75</v>
      </c>
      <c r="P36" s="4">
        <v>0.2456537</v>
      </c>
      <c r="Q36" s="4">
        <v>0.2382785</v>
      </c>
      <c r="R36" s="4">
        <v>0.67711060000000001</v>
      </c>
      <c r="S36" s="4">
        <v>0.93284299999999998</v>
      </c>
      <c r="T36" s="4">
        <v>0.90656110000000001</v>
      </c>
      <c r="U36" s="4">
        <v>0.66723569999999999</v>
      </c>
      <c r="V36" s="4">
        <v>-0.19578989999999999</v>
      </c>
      <c r="W36" s="4">
        <v>0.18659039999999999</v>
      </c>
      <c r="X36" s="4">
        <v>-3.9138819999999998E-2</v>
      </c>
      <c r="Y36" s="4">
        <v>0.40702339999999998</v>
      </c>
      <c r="Z36" s="4">
        <v>-0.4216741</v>
      </c>
      <c r="AA36" s="4">
        <v>-2.883581E-2</v>
      </c>
      <c r="AC36" s="4">
        <v>0.75</v>
      </c>
      <c r="AD36" s="4">
        <v>0.26428940000000001</v>
      </c>
      <c r="AE36" s="4">
        <v>0.25689380000000001</v>
      </c>
      <c r="AF36" s="4">
        <v>0.66420939999999995</v>
      </c>
      <c r="AG36" s="4">
        <v>0.92473729999999998</v>
      </c>
      <c r="AH36" s="4">
        <v>0.90162929999999997</v>
      </c>
      <c r="AI36" s="4">
        <v>0.67752500000000004</v>
      </c>
      <c r="AJ36" s="4">
        <v>-0.17768529999999999</v>
      </c>
      <c r="AK36" s="4">
        <v>0.16950370000000001</v>
      </c>
      <c r="AL36" s="4">
        <v>-3.433464E-2</v>
      </c>
      <c r="AM36" s="4">
        <v>0.3849651</v>
      </c>
      <c r="AN36" s="4">
        <v>-0.3979143</v>
      </c>
      <c r="AO36" s="4">
        <v>-2.048842E-2</v>
      </c>
      <c r="AQ36" s="4">
        <v>0.75</v>
      </c>
      <c r="AR36" s="4">
        <v>0.2641925</v>
      </c>
      <c r="AS36" s="4">
        <v>0.25680789999999998</v>
      </c>
      <c r="AT36" s="4">
        <v>0.66423500000000002</v>
      </c>
      <c r="AU36" s="4">
        <v>0.92424600000000001</v>
      </c>
      <c r="AV36" s="4">
        <v>0.9011806</v>
      </c>
      <c r="AW36" s="4">
        <v>0.67760359999999997</v>
      </c>
      <c r="AX36" s="4">
        <v>-0.17760429999999999</v>
      </c>
      <c r="AY36" s="4">
        <v>0.16938619999999999</v>
      </c>
      <c r="AZ36" s="4">
        <v>-3.443703E-2</v>
      </c>
      <c r="BA36" s="4">
        <v>0.38454189999999999</v>
      </c>
      <c r="BB36" s="4">
        <v>-0.3973546</v>
      </c>
      <c r="BC36" s="4">
        <v>-2.0778339999999999E-2</v>
      </c>
    </row>
    <row r="37" spans="1:55" x14ac:dyDescent="0.3">
      <c r="A37" s="4">
        <v>0.77500000000000002</v>
      </c>
      <c r="B37" s="4">
        <v>0.28858060000000002</v>
      </c>
      <c r="C37" s="4">
        <v>0.28062029999999999</v>
      </c>
      <c r="D37" s="4">
        <v>0.68017689999999997</v>
      </c>
      <c r="E37" s="4">
        <v>0.9583566</v>
      </c>
      <c r="F37" s="4">
        <v>0.93533980000000005</v>
      </c>
      <c r="G37" s="4">
        <v>0.64777240000000003</v>
      </c>
      <c r="H37" s="4">
        <v>-0.16642899999999999</v>
      </c>
      <c r="I37" s="4">
        <v>0.1582944</v>
      </c>
      <c r="J37" s="4">
        <v>-3.2749309999999997E-2</v>
      </c>
      <c r="K37" s="4">
        <v>0.42970849999999999</v>
      </c>
      <c r="L37" s="4">
        <v>-0.44086379999999997</v>
      </c>
      <c r="M37" s="4">
        <v>-1.2402440000000001E-2</v>
      </c>
      <c r="O37" s="4">
        <v>0.77500000000000002</v>
      </c>
      <c r="P37" s="4">
        <v>0.26906289999999999</v>
      </c>
      <c r="Q37" s="4">
        <v>0.26102999999999998</v>
      </c>
      <c r="R37" s="4">
        <v>0.69371740000000004</v>
      </c>
      <c r="S37" s="4">
        <v>0.9721514</v>
      </c>
      <c r="T37" s="4">
        <v>0.94547349999999997</v>
      </c>
      <c r="U37" s="4">
        <v>0.63356769999999996</v>
      </c>
      <c r="V37" s="4">
        <v>-0.18530160000000001</v>
      </c>
      <c r="W37" s="4">
        <v>0.1760545</v>
      </c>
      <c r="X37" s="4">
        <v>-3.7761749999999997E-2</v>
      </c>
      <c r="Y37" s="4">
        <v>0.458422</v>
      </c>
      <c r="Z37" s="4">
        <v>-0.4711748</v>
      </c>
      <c r="AA37" s="4">
        <v>-1.98598E-2</v>
      </c>
      <c r="AC37" s="4">
        <v>0.77500000000000002</v>
      </c>
      <c r="AD37" s="4">
        <v>0.2878308</v>
      </c>
      <c r="AE37" s="4">
        <v>0.27985589999999999</v>
      </c>
      <c r="AF37" s="4">
        <v>0.68077790000000005</v>
      </c>
      <c r="AG37" s="4">
        <v>0.9596036</v>
      </c>
      <c r="AH37" s="4">
        <v>0.93639280000000003</v>
      </c>
      <c r="AI37" s="4">
        <v>0.64706960000000002</v>
      </c>
      <c r="AJ37" s="4">
        <v>-0.167263</v>
      </c>
      <c r="AK37" s="4">
        <v>0.15909239999999999</v>
      </c>
      <c r="AL37" s="4">
        <v>-3.292407E-2</v>
      </c>
      <c r="AM37" s="4">
        <v>0.43160159999999997</v>
      </c>
      <c r="AN37" s="4">
        <v>-0.44288470000000002</v>
      </c>
      <c r="AO37" s="4">
        <v>-1.25889E-2</v>
      </c>
      <c r="AQ37" s="4">
        <v>0.77500000000000002</v>
      </c>
      <c r="AR37" s="4">
        <v>0.28772140000000002</v>
      </c>
      <c r="AS37" s="4">
        <v>0.27975850000000002</v>
      </c>
      <c r="AT37" s="4">
        <v>0.68080529999999995</v>
      </c>
      <c r="AU37" s="4">
        <v>0.95909029999999995</v>
      </c>
      <c r="AV37" s="4">
        <v>0.93592249999999999</v>
      </c>
      <c r="AW37" s="4">
        <v>0.64713699999999996</v>
      </c>
      <c r="AX37" s="4">
        <v>-0.16719510000000001</v>
      </c>
      <c r="AY37" s="4">
        <v>0.15898809999999999</v>
      </c>
      <c r="AZ37" s="4">
        <v>-3.3037339999999998E-2</v>
      </c>
      <c r="BA37" s="4">
        <v>0.43112250000000002</v>
      </c>
      <c r="BB37" s="4">
        <v>-0.4422642</v>
      </c>
      <c r="BC37" s="4">
        <v>-1.290092E-2</v>
      </c>
    </row>
    <row r="38" spans="1:55" x14ac:dyDescent="0.3">
      <c r="A38" s="4">
        <v>0.8</v>
      </c>
      <c r="B38" s="4">
        <v>0.31294860000000002</v>
      </c>
      <c r="C38" s="4">
        <v>0.3044133</v>
      </c>
      <c r="D38" s="4">
        <v>0.6960132</v>
      </c>
      <c r="E38" s="4">
        <v>0.99067050000000001</v>
      </c>
      <c r="F38" s="4">
        <v>0.96771980000000002</v>
      </c>
      <c r="G38" s="4">
        <v>0.61947439999999998</v>
      </c>
      <c r="H38" s="4">
        <v>-0.154894</v>
      </c>
      <c r="I38" s="4">
        <v>0.14686859999999999</v>
      </c>
      <c r="J38" s="4">
        <v>-3.109046E-2</v>
      </c>
      <c r="K38" s="4">
        <v>0.47225709999999999</v>
      </c>
      <c r="L38" s="4">
        <v>-0.48173729999999998</v>
      </c>
      <c r="M38" s="4">
        <v>-4.3232629999999999E-3</v>
      </c>
      <c r="O38" s="4">
        <v>0.8</v>
      </c>
      <c r="P38" s="4">
        <v>0.29344920000000002</v>
      </c>
      <c r="Q38" s="4">
        <v>0.28474919999999998</v>
      </c>
      <c r="R38" s="4">
        <v>0.70948869999999997</v>
      </c>
      <c r="S38" s="4">
        <v>1.0093049999999999</v>
      </c>
      <c r="T38" s="4">
        <v>0.98240620000000001</v>
      </c>
      <c r="U38" s="4">
        <v>0.60235819999999995</v>
      </c>
      <c r="V38" s="4">
        <v>-0.1734909</v>
      </c>
      <c r="W38" s="4">
        <v>0.16433529999999999</v>
      </c>
      <c r="X38" s="4">
        <v>-3.6048120000000003E-2</v>
      </c>
      <c r="Y38" s="4">
        <v>0.50566489999999997</v>
      </c>
      <c r="Z38" s="4">
        <v>-0.51650090000000004</v>
      </c>
      <c r="AA38" s="4">
        <v>-1.047262E-2</v>
      </c>
      <c r="AC38" s="4">
        <v>0.8</v>
      </c>
      <c r="AD38" s="4">
        <v>0.31221640000000001</v>
      </c>
      <c r="AE38" s="4">
        <v>0.30366159999999998</v>
      </c>
      <c r="AF38" s="4">
        <v>0.69660940000000005</v>
      </c>
      <c r="AG38" s="4">
        <v>0.99213969999999996</v>
      </c>
      <c r="AH38" s="4">
        <v>0.96898379999999995</v>
      </c>
      <c r="AI38" s="4">
        <v>0.61866489999999996</v>
      </c>
      <c r="AJ38" s="4">
        <v>-0.155696</v>
      </c>
      <c r="AK38" s="4">
        <v>0.14763480000000001</v>
      </c>
      <c r="AL38" s="4">
        <v>-3.12553E-2</v>
      </c>
      <c r="AM38" s="4">
        <v>0.47437970000000002</v>
      </c>
      <c r="AN38" s="4">
        <v>-0.48397780000000001</v>
      </c>
      <c r="AO38" s="4">
        <v>-4.4354629999999997E-3</v>
      </c>
      <c r="AQ38" s="4">
        <v>0.8</v>
      </c>
      <c r="AR38" s="4">
        <v>0.31209399999999998</v>
      </c>
      <c r="AS38" s="4">
        <v>0.30355219999999999</v>
      </c>
      <c r="AT38" s="4">
        <v>0.69663839999999999</v>
      </c>
      <c r="AU38" s="4">
        <v>0.99160740000000003</v>
      </c>
      <c r="AV38" s="4">
        <v>0.96849479999999999</v>
      </c>
      <c r="AW38" s="4">
        <v>0.61871849999999995</v>
      </c>
      <c r="AX38" s="4">
        <v>-0.15564269999999999</v>
      </c>
      <c r="AY38" s="4">
        <v>0.14754500000000001</v>
      </c>
      <c r="AZ38" s="4">
        <v>-3.1380020000000002E-2</v>
      </c>
      <c r="BA38" s="4">
        <v>0.47384660000000001</v>
      </c>
      <c r="BB38" s="4">
        <v>-0.48330149999999999</v>
      </c>
      <c r="BC38" s="4">
        <v>-4.7721600000000001E-3</v>
      </c>
    </row>
    <row r="39" spans="1:55" x14ac:dyDescent="0.3">
      <c r="A39" s="4">
        <v>0.82499999999999996</v>
      </c>
      <c r="B39" s="4">
        <v>0.33809260000000002</v>
      </c>
      <c r="C39" s="4">
        <v>0.328986</v>
      </c>
      <c r="D39" s="4">
        <v>0.71116809999999997</v>
      </c>
      <c r="E39" s="4">
        <v>1.0204</v>
      </c>
      <c r="F39" s="4">
        <v>0.99767410000000001</v>
      </c>
      <c r="G39" s="4">
        <v>0.59327430000000003</v>
      </c>
      <c r="H39" s="4">
        <v>-0.14233689999999999</v>
      </c>
      <c r="I39" s="4">
        <v>0.1344929</v>
      </c>
      <c r="J39" s="4">
        <v>-2.9225549999999999E-2</v>
      </c>
      <c r="K39" s="4">
        <v>0.51069560000000003</v>
      </c>
      <c r="L39" s="4">
        <v>-0.51858269999999995</v>
      </c>
      <c r="M39" s="4">
        <v>3.80569E-3</v>
      </c>
      <c r="O39" s="4">
        <v>0.82499999999999996</v>
      </c>
      <c r="P39" s="4">
        <v>0.31875789999999998</v>
      </c>
      <c r="Q39" s="4">
        <v>0.30938579999999999</v>
      </c>
      <c r="R39" s="4">
        <v>0.72448599999999996</v>
      </c>
      <c r="S39" s="4">
        <v>1.0440039999999999</v>
      </c>
      <c r="T39" s="4">
        <v>1.017066</v>
      </c>
      <c r="U39" s="4">
        <v>0.57372250000000002</v>
      </c>
      <c r="V39" s="4">
        <v>-0.1604795</v>
      </c>
      <c r="W39" s="4">
        <v>0.15152679999999999</v>
      </c>
      <c r="X39" s="4">
        <v>-3.4049929999999999E-2</v>
      </c>
      <c r="Y39" s="4">
        <v>0.54843609999999998</v>
      </c>
      <c r="Z39" s="4">
        <v>-0.55747279999999999</v>
      </c>
      <c r="AA39" s="4">
        <v>-9.0794849999999996E-4</v>
      </c>
      <c r="AC39" s="4">
        <v>0.82499999999999996</v>
      </c>
      <c r="AD39" s="4">
        <v>0.33738499999999999</v>
      </c>
      <c r="AE39" s="4">
        <v>0.32825349999999998</v>
      </c>
      <c r="AF39" s="4">
        <v>0.71175619999999995</v>
      </c>
      <c r="AG39" s="4">
        <v>1.022092</v>
      </c>
      <c r="AH39" s="4">
        <v>0.99915080000000001</v>
      </c>
      <c r="AI39" s="4">
        <v>0.5923813</v>
      </c>
      <c r="AJ39" s="4">
        <v>-0.1430988</v>
      </c>
      <c r="AK39" s="4">
        <v>0.1352206</v>
      </c>
      <c r="AL39" s="4">
        <v>-2.937708E-2</v>
      </c>
      <c r="AM39" s="4">
        <v>0.51302760000000003</v>
      </c>
      <c r="AN39" s="4">
        <v>-0.52102369999999998</v>
      </c>
      <c r="AO39" s="4">
        <v>3.773808E-3</v>
      </c>
      <c r="AQ39" s="4">
        <v>0.82499999999999996</v>
      </c>
      <c r="AR39" s="4">
        <v>0.33724900000000002</v>
      </c>
      <c r="AS39" s="4">
        <v>0.32813170000000003</v>
      </c>
      <c r="AT39" s="4">
        <v>0.71178629999999998</v>
      </c>
      <c r="AU39" s="4">
        <v>1.021544</v>
      </c>
      <c r="AV39" s="4">
        <v>0.99864620000000004</v>
      </c>
      <c r="AW39" s="4">
        <v>0.59241900000000003</v>
      </c>
      <c r="AX39" s="4">
        <v>-0.1430613</v>
      </c>
      <c r="AY39" s="4">
        <v>0.13514680000000001</v>
      </c>
      <c r="AZ39" s="4">
        <v>-2.951376E-2</v>
      </c>
      <c r="BA39" s="4">
        <v>0.5124436</v>
      </c>
      <c r="BB39" s="4">
        <v>-0.52029689999999995</v>
      </c>
      <c r="BC39" s="4">
        <v>3.4102640000000001E-3</v>
      </c>
    </row>
    <row r="40" spans="1:55" x14ac:dyDescent="0.3">
      <c r="A40" s="4">
        <v>0.85</v>
      </c>
      <c r="B40" s="4">
        <v>0.36394500000000002</v>
      </c>
      <c r="C40" s="4">
        <v>0.3542748</v>
      </c>
      <c r="D40" s="4">
        <v>0.72569450000000002</v>
      </c>
      <c r="E40" s="4">
        <v>1.0473049999999999</v>
      </c>
      <c r="F40" s="4">
        <v>1.0249630000000001</v>
      </c>
      <c r="G40" s="4">
        <v>0.56918349999999995</v>
      </c>
      <c r="H40" s="4">
        <v>-0.1288763</v>
      </c>
      <c r="I40" s="4">
        <v>0.1212601</v>
      </c>
      <c r="J40" s="4">
        <v>-2.720622E-2</v>
      </c>
      <c r="K40" s="4">
        <v>0.54482140000000001</v>
      </c>
      <c r="L40" s="4">
        <v>-0.55128089999999996</v>
      </c>
      <c r="M40" s="4">
        <v>1.179038E-2</v>
      </c>
      <c r="O40" s="4">
        <v>0.85</v>
      </c>
      <c r="P40" s="4">
        <v>0.34492719999999999</v>
      </c>
      <c r="Q40" s="4">
        <v>0.33488230000000002</v>
      </c>
      <c r="R40" s="4">
        <v>0.73877369999999998</v>
      </c>
      <c r="S40" s="4">
        <v>1.075958</v>
      </c>
      <c r="T40" s="4">
        <v>1.049164</v>
      </c>
      <c r="U40" s="4">
        <v>0.54770600000000003</v>
      </c>
      <c r="V40" s="4">
        <v>-0.14639720000000001</v>
      </c>
      <c r="W40" s="4">
        <v>0.13772609999999999</v>
      </c>
      <c r="X40" s="4">
        <v>-3.1824379999999999E-2</v>
      </c>
      <c r="Y40" s="4">
        <v>0.58650279999999999</v>
      </c>
      <c r="Z40" s="4">
        <v>-0.59397330000000004</v>
      </c>
      <c r="AA40" s="4">
        <v>8.5996200000000005E-3</v>
      </c>
      <c r="AC40" s="4">
        <v>0.85</v>
      </c>
      <c r="AD40" s="4">
        <v>0.36326890000000001</v>
      </c>
      <c r="AE40" s="4">
        <v>0.3535681</v>
      </c>
      <c r="AF40" s="4">
        <v>0.72627149999999996</v>
      </c>
      <c r="AG40" s="4">
        <v>1.0492170000000001</v>
      </c>
      <c r="AH40" s="4">
        <v>1.0266519999999999</v>
      </c>
      <c r="AI40" s="4">
        <v>0.56823069999999998</v>
      </c>
      <c r="AJ40" s="4">
        <v>-0.1295906</v>
      </c>
      <c r="AK40" s="4">
        <v>0.1219428</v>
      </c>
      <c r="AL40" s="4">
        <v>-2.734139E-2</v>
      </c>
      <c r="AM40" s="4">
        <v>0.54734090000000002</v>
      </c>
      <c r="AN40" s="4">
        <v>-0.55390309999999998</v>
      </c>
      <c r="AO40" s="4">
        <v>1.1842709999999999E-2</v>
      </c>
      <c r="AQ40" s="4">
        <v>0.85</v>
      </c>
      <c r="AR40" s="4">
        <v>0.36311909999999997</v>
      </c>
      <c r="AS40" s="4">
        <v>0.35343350000000001</v>
      </c>
      <c r="AT40" s="4">
        <v>0.72630229999999996</v>
      </c>
      <c r="AU40" s="4">
        <v>1.0486580000000001</v>
      </c>
      <c r="AV40" s="4">
        <v>1.0261359999999999</v>
      </c>
      <c r="AW40" s="4">
        <v>0.5682507</v>
      </c>
      <c r="AX40" s="4">
        <v>-0.12956999999999999</v>
      </c>
      <c r="AY40" s="4">
        <v>0.1218862</v>
      </c>
      <c r="AZ40" s="4">
        <v>-2.7490469999999999E-2</v>
      </c>
      <c r="BA40" s="4">
        <v>0.54671049999999999</v>
      </c>
      <c r="BB40" s="4">
        <v>-0.55313179999999995</v>
      </c>
      <c r="BC40" s="4">
        <v>1.1450689999999999E-2</v>
      </c>
    </row>
    <row r="41" spans="1:55" x14ac:dyDescent="0.3">
      <c r="A41" s="4">
        <v>0.875</v>
      </c>
      <c r="B41" s="4">
        <v>0.39043240000000001</v>
      </c>
      <c r="C41" s="4">
        <v>0.3802101</v>
      </c>
      <c r="D41" s="4">
        <v>0.73964450000000004</v>
      </c>
      <c r="E41" s="4">
        <v>1.071161</v>
      </c>
      <c r="F41" s="4">
        <v>1.049363</v>
      </c>
      <c r="G41" s="4">
        <v>0.54715899999999995</v>
      </c>
      <c r="H41" s="4">
        <v>-0.1146336</v>
      </c>
      <c r="I41" s="4">
        <v>0.1072654</v>
      </c>
      <c r="J41" s="4">
        <v>-2.508575E-2</v>
      </c>
      <c r="K41" s="4">
        <v>0.57449410000000001</v>
      </c>
      <c r="L41" s="4">
        <v>-0.5797561</v>
      </c>
      <c r="M41" s="4">
        <v>1.9444380000000001E-2</v>
      </c>
      <c r="O41" s="4">
        <v>0.875</v>
      </c>
      <c r="P41" s="4">
        <v>0.37188759999999998</v>
      </c>
      <c r="Q41" s="4">
        <v>0.361174</v>
      </c>
      <c r="R41" s="4">
        <v>0.75241709999999995</v>
      </c>
      <c r="S41" s="4">
        <v>1.1048849999999999</v>
      </c>
      <c r="T41" s="4">
        <v>1.0784229999999999</v>
      </c>
      <c r="U41" s="4">
        <v>0.52428810000000003</v>
      </c>
      <c r="V41" s="4">
        <v>-0.13137779999999999</v>
      </c>
      <c r="W41" s="4">
        <v>0.12303310000000001</v>
      </c>
      <c r="X41" s="4">
        <v>-2.9432010000000002E-2</v>
      </c>
      <c r="Y41" s="4">
        <v>0.61970979999999998</v>
      </c>
      <c r="Z41" s="4">
        <v>-0.62593730000000003</v>
      </c>
      <c r="AA41" s="4">
        <v>1.782158E-2</v>
      </c>
      <c r="AC41" s="4">
        <v>0.875</v>
      </c>
      <c r="AD41" s="4">
        <v>0.3897948</v>
      </c>
      <c r="AE41" s="4">
        <v>0.37953589999999998</v>
      </c>
      <c r="AF41" s="4">
        <v>0.74020830000000004</v>
      </c>
      <c r="AG41" s="4">
        <v>1.0732889999999999</v>
      </c>
      <c r="AH41" s="4">
        <v>1.0512600000000001</v>
      </c>
      <c r="AI41" s="4">
        <v>0.54617070000000001</v>
      </c>
      <c r="AJ41" s="4">
        <v>-0.1152936</v>
      </c>
      <c r="AK41" s="4">
        <v>0.1078971</v>
      </c>
      <c r="AL41" s="4">
        <v>-2.5201910000000001E-2</v>
      </c>
      <c r="AM41" s="4">
        <v>0.57717830000000003</v>
      </c>
      <c r="AN41" s="4">
        <v>-0.58254039999999996</v>
      </c>
      <c r="AO41" s="4">
        <v>1.9582550000000001E-2</v>
      </c>
      <c r="AQ41" s="4">
        <v>0.875</v>
      </c>
      <c r="AR41" s="4">
        <v>0.3896309</v>
      </c>
      <c r="AS41" s="4">
        <v>0.37938830000000001</v>
      </c>
      <c r="AT41" s="4">
        <v>0.74023939999999999</v>
      </c>
      <c r="AU41" s="4">
        <v>1.072722</v>
      </c>
      <c r="AV41" s="4">
        <v>1.0507359999999999</v>
      </c>
      <c r="AW41" s="4">
        <v>0.54617130000000003</v>
      </c>
      <c r="AX41" s="4">
        <v>-0.1152908</v>
      </c>
      <c r="AY41" s="4">
        <v>0.1078588</v>
      </c>
      <c r="AZ41" s="4">
        <v>-2.5363739999999999E-2</v>
      </c>
      <c r="BA41" s="4">
        <v>0.5765072</v>
      </c>
      <c r="BB41" s="4">
        <v>-0.58173090000000005</v>
      </c>
      <c r="BC41" s="4">
        <v>1.9161049999999999E-2</v>
      </c>
    </row>
    <row r="42" spans="1:55" x14ac:dyDescent="0.3">
      <c r="A42" s="4">
        <v>0.9</v>
      </c>
      <c r="B42" s="4">
        <v>0.41747600000000001</v>
      </c>
      <c r="C42" s="4">
        <v>0.4067172</v>
      </c>
      <c r="D42" s="4">
        <v>0.75306890000000004</v>
      </c>
      <c r="E42" s="4">
        <v>1.091764</v>
      </c>
      <c r="F42" s="4">
        <v>1.070667</v>
      </c>
      <c r="G42" s="4">
        <v>0.52710959999999996</v>
      </c>
      <c r="H42" s="4">
        <v>-9.9731180000000003E-2</v>
      </c>
      <c r="I42" s="4">
        <v>9.2606569999999999E-2</v>
      </c>
      <c r="J42" s="4">
        <v>-2.2917679999999999E-2</v>
      </c>
      <c r="K42" s="4">
        <v>0.59963049999999996</v>
      </c>
      <c r="L42" s="4">
        <v>-0.60396830000000001</v>
      </c>
      <c r="M42" s="4">
        <v>2.6593800000000001E-2</v>
      </c>
      <c r="O42" s="4">
        <v>0.9</v>
      </c>
      <c r="P42" s="4">
        <v>0.399563</v>
      </c>
      <c r="Q42" s="4">
        <v>0.38818950000000002</v>
      </c>
      <c r="R42" s="4">
        <v>0.76548070000000001</v>
      </c>
      <c r="S42" s="4">
        <v>1.1305240000000001</v>
      </c>
      <c r="T42" s="4">
        <v>1.1045799999999999</v>
      </c>
      <c r="U42" s="4">
        <v>0.50338640000000001</v>
      </c>
      <c r="V42" s="4">
        <v>-0.1155572</v>
      </c>
      <c r="W42" s="4">
        <v>0.1075496</v>
      </c>
      <c r="X42" s="4">
        <v>-2.6934940000000001E-2</v>
      </c>
      <c r="Y42" s="4">
        <v>0.64797139999999998</v>
      </c>
      <c r="Z42" s="4">
        <v>-0.65334150000000002</v>
      </c>
      <c r="AA42" s="4">
        <v>2.6541809999999999E-2</v>
      </c>
      <c r="AC42" s="4">
        <v>0.9</v>
      </c>
      <c r="AD42" s="4">
        <v>0.41688370000000002</v>
      </c>
      <c r="AE42" s="4">
        <v>0.4060822</v>
      </c>
      <c r="AF42" s="4">
        <v>0.7536178</v>
      </c>
      <c r="AG42" s="4">
        <v>1.094101</v>
      </c>
      <c r="AH42" s="4">
        <v>1.072767</v>
      </c>
      <c r="AI42" s="4">
        <v>0.52610939999999995</v>
      </c>
      <c r="AJ42" s="4">
        <v>-0.1003308</v>
      </c>
      <c r="AK42" s="4">
        <v>9.3181490000000006E-2</v>
      </c>
      <c r="AL42" s="4">
        <v>-2.3012629999999999E-2</v>
      </c>
      <c r="AM42" s="4">
        <v>0.60245570000000004</v>
      </c>
      <c r="AN42" s="4">
        <v>-0.60689630000000006</v>
      </c>
      <c r="AO42" s="4">
        <v>2.6817199999999999E-2</v>
      </c>
      <c r="AQ42" s="4">
        <v>0.9</v>
      </c>
      <c r="AR42" s="4">
        <v>0.41670560000000001</v>
      </c>
      <c r="AS42" s="4">
        <v>0.40592139999999999</v>
      </c>
      <c r="AT42" s="4">
        <v>0.75364869999999995</v>
      </c>
      <c r="AU42" s="4">
        <v>1.0935299999999999</v>
      </c>
      <c r="AV42" s="4">
        <v>1.0722389999999999</v>
      </c>
      <c r="AW42" s="4">
        <v>0.52608969999999999</v>
      </c>
      <c r="AX42" s="4">
        <v>-0.10034659999999999</v>
      </c>
      <c r="AY42" s="4">
        <v>9.3162540000000002E-2</v>
      </c>
      <c r="AZ42" s="4">
        <v>-2.31875E-2</v>
      </c>
      <c r="BA42" s="4">
        <v>0.60175100000000004</v>
      </c>
      <c r="BB42" s="4">
        <v>-0.60605509999999996</v>
      </c>
      <c r="BC42" s="4">
        <v>2.6365880000000001E-2</v>
      </c>
    </row>
    <row r="43" spans="1:55" x14ac:dyDescent="0.3">
      <c r="A43" s="4">
        <v>0.92500000000000004</v>
      </c>
      <c r="B43" s="4">
        <v>0.444992</v>
      </c>
      <c r="C43" s="4">
        <v>0.43371609999999999</v>
      </c>
      <c r="D43" s="4">
        <v>0.76601540000000001</v>
      </c>
      <c r="E43" s="4">
        <v>1.1089329999999999</v>
      </c>
      <c r="F43" s="4">
        <v>1.0886899999999999</v>
      </c>
      <c r="G43" s="4">
        <v>0.50890150000000001</v>
      </c>
      <c r="H43" s="4">
        <v>-8.4290039999999997E-2</v>
      </c>
      <c r="I43" s="4">
        <v>7.7382839999999994E-2</v>
      </c>
      <c r="J43" s="4">
        <v>-2.0754519999999999E-2</v>
      </c>
      <c r="K43" s="4">
        <v>0.62019800000000003</v>
      </c>
      <c r="L43" s="4">
        <v>-0.62390769999999995</v>
      </c>
      <c r="M43" s="4">
        <v>3.3081720000000002E-2</v>
      </c>
      <c r="O43" s="4">
        <v>0.92500000000000004</v>
      </c>
      <c r="P43" s="4">
        <v>0.42787059999999999</v>
      </c>
      <c r="Q43" s="4">
        <v>0.41585050000000001</v>
      </c>
      <c r="R43" s="4">
        <v>0.77802709999999997</v>
      </c>
      <c r="S43" s="4">
        <v>1.1526320000000001</v>
      </c>
      <c r="T43" s="4">
        <v>1.127391</v>
      </c>
      <c r="U43" s="4">
        <v>0.4848634</v>
      </c>
      <c r="V43" s="4">
        <v>-9.9070569999999997E-2</v>
      </c>
      <c r="W43" s="4">
        <v>9.1378780000000007E-2</v>
      </c>
      <c r="X43" s="4">
        <v>-2.4395389999999999E-2</v>
      </c>
      <c r="Y43" s="4">
        <v>0.67126269999999999</v>
      </c>
      <c r="Z43" s="4">
        <v>-0.67619530000000005</v>
      </c>
      <c r="AA43" s="4">
        <v>3.4562000000000002E-2</v>
      </c>
      <c r="AC43" s="4">
        <v>0.92500000000000004</v>
      </c>
      <c r="AD43" s="4">
        <v>0.44445200000000001</v>
      </c>
      <c r="AE43" s="4">
        <v>0.43312699999999998</v>
      </c>
      <c r="AF43" s="4">
        <v>0.76654840000000002</v>
      </c>
      <c r="AG43" s="4">
        <v>1.1114679999999999</v>
      </c>
      <c r="AH43" s="4">
        <v>1.090983</v>
      </c>
      <c r="AI43" s="4">
        <v>0.50791200000000003</v>
      </c>
      <c r="AJ43" s="4">
        <v>-8.4824109999999994E-2</v>
      </c>
      <c r="AK43" s="4">
        <v>7.7895480000000003E-2</v>
      </c>
      <c r="AL43" s="4">
        <v>-2.0826540000000001E-2</v>
      </c>
      <c r="AM43" s="4">
        <v>0.62314060000000004</v>
      </c>
      <c r="AN43" s="4">
        <v>-0.6269614</v>
      </c>
      <c r="AO43" s="4">
        <v>3.3387510000000002E-2</v>
      </c>
      <c r="AQ43" s="4">
        <v>0.92500000000000004</v>
      </c>
      <c r="AR43" s="4">
        <v>0.44425959999999998</v>
      </c>
      <c r="AS43" s="4">
        <v>0.43295299999999998</v>
      </c>
      <c r="AT43" s="4">
        <v>0.7665786</v>
      </c>
      <c r="AU43" s="4">
        <v>1.1108979999999999</v>
      </c>
      <c r="AV43" s="4">
        <v>1.090457</v>
      </c>
      <c r="AW43" s="4">
        <v>0.50787130000000003</v>
      </c>
      <c r="AX43" s="4">
        <v>-8.4858989999999995E-2</v>
      </c>
      <c r="AY43" s="4">
        <v>7.7896750000000001E-2</v>
      </c>
      <c r="AZ43" s="4">
        <v>-2.1014649999999999E-2</v>
      </c>
      <c r="BA43" s="4">
        <v>0.62241069999999998</v>
      </c>
      <c r="BB43" s="4">
        <v>-0.62609570000000003</v>
      </c>
      <c r="BC43" s="4">
        <v>3.2906699999999997E-2</v>
      </c>
    </row>
    <row r="44" spans="1:55" x14ac:dyDescent="0.3">
      <c r="A44" s="4">
        <v>0.95</v>
      </c>
      <c r="B44" s="4">
        <v>0.4728927</v>
      </c>
      <c r="C44" s="4">
        <v>0.46112300000000001</v>
      </c>
      <c r="D44" s="4">
        <v>0.77852790000000005</v>
      </c>
      <c r="E44" s="4">
        <v>1.122511</v>
      </c>
      <c r="F44" s="4">
        <v>1.103272</v>
      </c>
      <c r="G44" s="4">
        <v>0.49236469999999999</v>
      </c>
      <c r="H44" s="4">
        <v>-6.8428859999999994E-2</v>
      </c>
      <c r="I44" s="4">
        <v>6.1694989999999998E-2</v>
      </c>
      <c r="J44" s="4">
        <v>-1.8646610000000001E-2</v>
      </c>
      <c r="K44" s="4">
        <v>0.63620889999999997</v>
      </c>
      <c r="L44" s="4">
        <v>-0.63958859999999995</v>
      </c>
      <c r="M44" s="4">
        <v>3.8771710000000001E-2</v>
      </c>
      <c r="O44" s="4">
        <v>0.95</v>
      </c>
      <c r="P44" s="4">
        <v>0.45672180000000001</v>
      </c>
      <c r="Q44" s="4">
        <v>0.444073</v>
      </c>
      <c r="R44" s="4">
        <v>0.79011520000000002</v>
      </c>
      <c r="S44" s="4">
        <v>1.170995</v>
      </c>
      <c r="T44" s="4">
        <v>1.146639</v>
      </c>
      <c r="U44" s="4">
        <v>0.46853240000000002</v>
      </c>
      <c r="V44" s="4">
        <v>-8.2050639999999994E-2</v>
      </c>
      <c r="W44" s="4">
        <v>7.4625220000000006E-2</v>
      </c>
      <c r="X44" s="4">
        <v>-2.1874169999999998E-2</v>
      </c>
      <c r="Y44" s="4">
        <v>0.68961050000000002</v>
      </c>
      <c r="Z44" s="4">
        <v>-0.69453240000000005</v>
      </c>
      <c r="AA44" s="4">
        <v>4.1706279999999998E-2</v>
      </c>
      <c r="AC44" s="4">
        <v>0.95</v>
      </c>
      <c r="AD44" s="4">
        <v>0.47241149999999998</v>
      </c>
      <c r="AE44" s="4">
        <v>0.460586</v>
      </c>
      <c r="AF44" s="4">
        <v>0.77904490000000004</v>
      </c>
      <c r="AG44" s="4">
        <v>1.1252310000000001</v>
      </c>
      <c r="AH44" s="4">
        <v>1.105748</v>
      </c>
      <c r="AI44" s="4">
        <v>0.49140699999999998</v>
      </c>
      <c r="AJ44" s="4">
        <v>-6.8892850000000005E-2</v>
      </c>
      <c r="AK44" s="4">
        <v>6.2140180000000003E-2</v>
      </c>
      <c r="AL44" s="4">
        <v>-1.8694519999999999E-2</v>
      </c>
      <c r="AM44" s="4">
        <v>0.63924530000000002</v>
      </c>
      <c r="AN44" s="4">
        <v>-0.64275070000000001</v>
      </c>
      <c r="AO44" s="4">
        <v>3.9154969999999997E-2</v>
      </c>
      <c r="AQ44" s="4">
        <v>0.95</v>
      </c>
      <c r="AR44" s="4">
        <v>0.47220489999999998</v>
      </c>
      <c r="AS44" s="4">
        <v>0.460399</v>
      </c>
      <c r="AT44" s="4">
        <v>0.77907369999999998</v>
      </c>
      <c r="AU44" s="4">
        <v>1.124668</v>
      </c>
      <c r="AV44" s="4">
        <v>1.1052280000000001</v>
      </c>
      <c r="AW44" s="4">
        <v>0.49134539999999999</v>
      </c>
      <c r="AX44" s="4">
        <v>-6.8947099999999997E-2</v>
      </c>
      <c r="AY44" s="4">
        <v>6.2162389999999998E-2</v>
      </c>
      <c r="AZ44" s="4">
        <v>-1.889598E-2</v>
      </c>
      <c r="BA44" s="4">
        <v>0.63849979999999995</v>
      </c>
      <c r="BB44" s="4">
        <v>-0.64186790000000005</v>
      </c>
      <c r="BC44" s="4">
        <v>3.8645690000000003E-2</v>
      </c>
    </row>
    <row r="45" spans="1:55" x14ac:dyDescent="0.3">
      <c r="A45" s="4">
        <v>0.97499999999999998</v>
      </c>
      <c r="B45" s="4">
        <v>0.50108660000000005</v>
      </c>
      <c r="C45" s="4">
        <v>0.4888499</v>
      </c>
      <c r="D45" s="4">
        <v>0.79064590000000001</v>
      </c>
      <c r="E45" s="4">
        <v>1.1323730000000001</v>
      </c>
      <c r="F45" s="4">
        <v>1.114282</v>
      </c>
      <c r="G45" s="4">
        <v>0.47730060000000002</v>
      </c>
      <c r="H45" s="4">
        <v>-5.2262709999999997E-2</v>
      </c>
      <c r="I45" s="4">
        <v>4.5644909999999997E-2</v>
      </c>
      <c r="J45" s="4">
        <v>-1.6641099999999999E-2</v>
      </c>
      <c r="K45" s="4">
        <v>0.64771400000000001</v>
      </c>
      <c r="L45" s="4">
        <v>-0.65104510000000004</v>
      </c>
      <c r="M45" s="4">
        <v>4.3550829999999999E-2</v>
      </c>
      <c r="O45" s="4">
        <v>0.97499999999999998</v>
      </c>
      <c r="P45" s="4">
        <v>0.48602240000000002</v>
      </c>
      <c r="Q45" s="4">
        <v>0.47276760000000001</v>
      </c>
      <c r="R45" s="4">
        <v>0.80179920000000005</v>
      </c>
      <c r="S45" s="4">
        <v>1.1854260000000001</v>
      </c>
      <c r="T45" s="4">
        <v>1.1621349999999999</v>
      </c>
      <c r="U45" s="4">
        <v>0.45416570000000001</v>
      </c>
      <c r="V45" s="4">
        <v>-6.46259E-2</v>
      </c>
      <c r="W45" s="4">
        <v>5.7394510000000003E-2</v>
      </c>
      <c r="X45" s="4">
        <v>-1.9429510000000001E-2</v>
      </c>
      <c r="Y45" s="4">
        <v>0.70308459999999995</v>
      </c>
      <c r="Z45" s="4">
        <v>-0.70840380000000003</v>
      </c>
      <c r="AA45" s="4">
        <v>4.7824909999999998E-2</v>
      </c>
      <c r="AC45" s="4">
        <v>0.97499999999999998</v>
      </c>
      <c r="AD45" s="4">
        <v>0.50067050000000002</v>
      </c>
      <c r="AE45" s="4">
        <v>0.48837150000000001</v>
      </c>
      <c r="AF45" s="4">
        <v>0.79114700000000004</v>
      </c>
      <c r="AG45" s="4">
        <v>1.1352629999999999</v>
      </c>
      <c r="AH45" s="4">
        <v>1.1169260000000001</v>
      </c>
      <c r="AI45" s="4">
        <v>0.47639379999999998</v>
      </c>
      <c r="AJ45" s="4">
        <v>-5.2652850000000001E-2</v>
      </c>
      <c r="AK45" s="4">
        <v>4.6017799999999998E-2</v>
      </c>
      <c r="AL45" s="4">
        <v>-1.666426E-2</v>
      </c>
      <c r="AM45" s="4">
        <v>0.65082110000000004</v>
      </c>
      <c r="AN45" s="4">
        <v>-0.65429879999999996</v>
      </c>
      <c r="AO45" s="4">
        <v>4.4004670000000003E-2</v>
      </c>
      <c r="AQ45" s="4">
        <v>0.97499999999999998</v>
      </c>
      <c r="AR45" s="4">
        <v>0.50044999999999995</v>
      </c>
      <c r="AS45" s="4">
        <v>0.48817159999999998</v>
      </c>
      <c r="AT45" s="4">
        <v>0.79117409999999999</v>
      </c>
      <c r="AU45" s="4">
        <v>1.134711</v>
      </c>
      <c r="AV45" s="4">
        <v>1.1164190000000001</v>
      </c>
      <c r="AW45" s="4">
        <v>0.47631180000000001</v>
      </c>
      <c r="AX45" s="4">
        <v>-5.2726490000000001E-2</v>
      </c>
      <c r="AY45" s="4">
        <v>4.6061499999999998E-2</v>
      </c>
      <c r="AZ45" s="4">
        <v>-1.6879100000000001E-2</v>
      </c>
      <c r="BA45" s="4">
        <v>0.65007040000000005</v>
      </c>
      <c r="BB45" s="4">
        <v>-0.65340640000000005</v>
      </c>
      <c r="BC45" s="4">
        <v>4.3468600000000003E-2</v>
      </c>
    </row>
    <row r="46" spans="1:55" x14ac:dyDescent="0.3">
      <c r="A46" s="4">
        <v>1</v>
      </c>
      <c r="B46" s="4">
        <v>0.52947960000000005</v>
      </c>
      <c r="C46" s="4">
        <v>0.5168064</v>
      </c>
      <c r="D46" s="4">
        <v>0.80240339999999999</v>
      </c>
      <c r="E46" s="4">
        <v>1.138422</v>
      </c>
      <c r="F46" s="4">
        <v>1.1216170000000001</v>
      </c>
      <c r="G46" s="4">
        <v>0.46348879999999998</v>
      </c>
      <c r="H46" s="4">
        <v>-3.5902249999999997E-2</v>
      </c>
      <c r="I46" s="4">
        <v>2.9335259999999998E-2</v>
      </c>
      <c r="J46" s="4">
        <v>-1.478111E-2</v>
      </c>
      <c r="K46" s="4">
        <v>0.65479690000000002</v>
      </c>
      <c r="L46" s="4">
        <v>-0.65832679999999999</v>
      </c>
      <c r="M46" s="4">
        <v>4.7331699999999997E-2</v>
      </c>
      <c r="O46" s="4">
        <v>1</v>
      </c>
      <c r="P46" s="4">
        <v>0.51567390000000002</v>
      </c>
      <c r="Q46" s="4">
        <v>0.50184010000000001</v>
      </c>
      <c r="R46" s="4">
        <v>0.8131275</v>
      </c>
      <c r="S46" s="4">
        <v>1.195775</v>
      </c>
      <c r="T46" s="4">
        <v>1.1737230000000001</v>
      </c>
      <c r="U46" s="4">
        <v>0.44150299999999998</v>
      </c>
      <c r="V46" s="4">
        <v>-4.6919580000000002E-2</v>
      </c>
      <c r="W46" s="4">
        <v>3.9793189999999999E-2</v>
      </c>
      <c r="X46" s="4">
        <v>-1.7115930000000001E-2</v>
      </c>
      <c r="Y46" s="4">
        <v>0.71178989999999998</v>
      </c>
      <c r="Z46" s="4">
        <v>-0.71787199999999995</v>
      </c>
      <c r="AA46" s="4">
        <v>5.2797070000000001E-2</v>
      </c>
      <c r="AC46" s="4">
        <v>1</v>
      </c>
      <c r="AD46" s="4">
        <v>0.52913460000000001</v>
      </c>
      <c r="AE46" s="4">
        <v>0.51639219999999997</v>
      </c>
      <c r="AF46" s="4">
        <v>0.80288950000000003</v>
      </c>
      <c r="AG46" s="4">
        <v>1.141465</v>
      </c>
      <c r="AH46" s="4">
        <v>1.124414</v>
      </c>
      <c r="AI46" s="4">
        <v>0.46264959999999999</v>
      </c>
      <c r="AJ46" s="4">
        <v>-3.6215459999999998E-2</v>
      </c>
      <c r="AK46" s="4">
        <v>2.9631330000000001E-2</v>
      </c>
      <c r="AL46" s="4">
        <v>-1.477938E-2</v>
      </c>
      <c r="AM46" s="4">
        <v>0.65795219999999999</v>
      </c>
      <c r="AN46" s="4">
        <v>-0.66165560000000001</v>
      </c>
      <c r="AO46" s="4">
        <v>4.7847510000000003E-2</v>
      </c>
      <c r="AQ46" s="4">
        <v>1</v>
      </c>
      <c r="AR46" s="4">
        <v>0.5289005</v>
      </c>
      <c r="AS46" s="4">
        <v>0.51617990000000002</v>
      </c>
      <c r="AT46" s="4">
        <v>0.80291429999999997</v>
      </c>
      <c r="AU46" s="4">
        <v>1.1409290000000001</v>
      </c>
      <c r="AV46" s="4">
        <v>1.1239239999999999</v>
      </c>
      <c r="AW46" s="4">
        <v>0.46254830000000002</v>
      </c>
      <c r="AX46" s="4">
        <v>-3.6308220000000002E-2</v>
      </c>
      <c r="AY46" s="4">
        <v>2.969689E-2</v>
      </c>
      <c r="AZ46" s="4">
        <v>-1.500756E-2</v>
      </c>
      <c r="BA46" s="4">
        <v>0.6572074</v>
      </c>
      <c r="BB46" s="4">
        <v>-0.66076159999999995</v>
      </c>
      <c r="BC46" s="4">
        <v>4.7286929999999998E-2</v>
      </c>
    </row>
    <row r="47" spans="1:55" x14ac:dyDescent="0.3">
      <c r="A47" s="4">
        <v>1.0249999999999999</v>
      </c>
      <c r="B47" s="4">
        <v>0.55797540000000001</v>
      </c>
      <c r="C47" s="4">
        <v>0.54489960000000004</v>
      </c>
      <c r="D47" s="4">
        <v>0.81382880000000002</v>
      </c>
      <c r="E47" s="4">
        <v>1.1405940000000001</v>
      </c>
      <c r="F47" s="4">
        <v>1.1252070000000001</v>
      </c>
      <c r="G47" s="4">
        <v>0.45069500000000001</v>
      </c>
      <c r="H47" s="4">
        <v>-1.9453169999999999E-2</v>
      </c>
      <c r="I47" s="4">
        <v>1.2869139999999999E-2</v>
      </c>
      <c r="J47" s="4">
        <v>-1.3104879999999999E-2</v>
      </c>
      <c r="K47" s="4">
        <v>0.65756870000000001</v>
      </c>
      <c r="L47" s="4">
        <v>-0.66149659999999999</v>
      </c>
      <c r="M47" s="4">
        <v>5.005395E-2</v>
      </c>
      <c r="O47" s="4">
        <v>1.0249999999999999</v>
      </c>
      <c r="P47" s="4">
        <v>0.54557409999999995</v>
      </c>
      <c r="Q47" s="4">
        <v>0.53119269999999996</v>
      </c>
      <c r="R47" s="4">
        <v>0.82414189999999998</v>
      </c>
      <c r="S47" s="4">
        <v>1.2019230000000001</v>
      </c>
      <c r="T47" s="4">
        <v>1.1812780000000001</v>
      </c>
      <c r="U47" s="4">
        <v>0.43025960000000002</v>
      </c>
      <c r="V47" s="4">
        <v>-2.9048879999999999E-2</v>
      </c>
      <c r="W47" s="4">
        <v>2.1928570000000001E-2</v>
      </c>
      <c r="X47" s="4">
        <v>-1.498331E-2</v>
      </c>
      <c r="Y47" s="4">
        <v>0.71585900000000002</v>
      </c>
      <c r="Z47" s="4">
        <v>-0.7230067</v>
      </c>
      <c r="AA47" s="4">
        <v>5.6532880000000001E-2</v>
      </c>
      <c r="AC47" s="4">
        <v>1.0249999999999999</v>
      </c>
      <c r="AD47" s="4">
        <v>0.55770699999999995</v>
      </c>
      <c r="AE47" s="4">
        <v>0.54455520000000002</v>
      </c>
      <c r="AF47" s="4">
        <v>0.81430130000000001</v>
      </c>
      <c r="AG47" s="4">
        <v>1.14377</v>
      </c>
      <c r="AH47" s="4">
        <v>1.1281380000000001</v>
      </c>
      <c r="AI47" s="4">
        <v>0.44993699999999998</v>
      </c>
      <c r="AJ47" s="4">
        <v>-1.968702E-2</v>
      </c>
      <c r="AK47" s="4">
        <v>1.308424E-2</v>
      </c>
      <c r="AL47" s="4">
        <v>-1.3078680000000001E-2</v>
      </c>
      <c r="AM47" s="4">
        <v>0.66075050000000002</v>
      </c>
      <c r="AN47" s="4">
        <v>-0.66488420000000004</v>
      </c>
      <c r="AO47" s="4">
        <v>5.0621619999999999E-2</v>
      </c>
      <c r="AQ47" s="4">
        <v>1.0249999999999999</v>
      </c>
      <c r="AR47" s="4">
        <v>0.5574597</v>
      </c>
      <c r="AS47" s="4">
        <v>0.5443308</v>
      </c>
      <c r="AT47" s="4">
        <v>0.81432340000000003</v>
      </c>
      <c r="AU47" s="4">
        <v>1.143254</v>
      </c>
      <c r="AV47" s="4">
        <v>1.1276710000000001</v>
      </c>
      <c r="AW47" s="4">
        <v>0.4498182</v>
      </c>
      <c r="AX47" s="4">
        <v>-1.9798380000000001E-2</v>
      </c>
      <c r="AY47" s="4">
        <v>1.3171850000000001E-2</v>
      </c>
      <c r="AZ47" s="4">
        <v>-1.332008E-2</v>
      </c>
      <c r="BA47" s="4">
        <v>0.66002320000000003</v>
      </c>
      <c r="BB47" s="4">
        <v>-0.66399660000000005</v>
      </c>
      <c r="BC47" s="4">
        <v>5.0039309999999997E-2</v>
      </c>
    </row>
    <row r="48" spans="1:55" x14ac:dyDescent="0.3">
      <c r="A48" s="4">
        <v>1.05</v>
      </c>
      <c r="B48" s="4">
        <v>0.58647669999999996</v>
      </c>
      <c r="C48" s="4">
        <v>0.57303519999999997</v>
      </c>
      <c r="D48" s="4">
        <v>0.82494460000000003</v>
      </c>
      <c r="E48" s="4">
        <v>1.1388560000000001</v>
      </c>
      <c r="F48" s="4">
        <v>1.1250100000000001</v>
      </c>
      <c r="G48" s="4">
        <v>0.4386777</v>
      </c>
      <c r="H48" s="4">
        <v>-3.0159200000000001E-3</v>
      </c>
      <c r="I48" s="4">
        <v>-3.650276E-3</v>
      </c>
      <c r="J48" s="4">
        <v>-1.164522E-2</v>
      </c>
      <c r="K48" s="4">
        <v>0.65616350000000001</v>
      </c>
      <c r="L48" s="4">
        <v>-0.66062869999999996</v>
      </c>
      <c r="M48" s="4">
        <v>5.1684910000000001E-2</v>
      </c>
      <c r="O48" s="4">
        <v>1.05</v>
      </c>
      <c r="P48" s="4">
        <v>0.57561779999999996</v>
      </c>
      <c r="Q48" s="4">
        <v>0.56072429999999995</v>
      </c>
      <c r="R48" s="4">
        <v>0.83487719999999999</v>
      </c>
      <c r="S48" s="4">
        <v>1.2037910000000001</v>
      </c>
      <c r="T48" s="4">
        <v>1.1847160000000001</v>
      </c>
      <c r="U48" s="4">
        <v>0.42013509999999998</v>
      </c>
      <c r="V48" s="4">
        <v>-1.1124500000000001E-2</v>
      </c>
      <c r="W48" s="4">
        <v>3.9085819999999999E-3</v>
      </c>
      <c r="X48" s="4">
        <v>-1.307606E-2</v>
      </c>
      <c r="Y48" s="4">
        <v>0.71544580000000002</v>
      </c>
      <c r="Z48" s="4">
        <v>-0.72388200000000003</v>
      </c>
      <c r="AA48" s="4">
        <v>5.8974470000000001E-2</v>
      </c>
      <c r="AC48" s="4">
        <v>1.05</v>
      </c>
      <c r="AD48" s="4">
        <v>0.58628999999999998</v>
      </c>
      <c r="AE48" s="4">
        <v>0.57276559999999999</v>
      </c>
      <c r="AF48" s="4">
        <v>0.82540519999999995</v>
      </c>
      <c r="AG48" s="4">
        <v>1.142144</v>
      </c>
      <c r="AH48" s="4">
        <v>1.1280559999999999</v>
      </c>
      <c r="AI48" s="4">
        <v>0.4380117</v>
      </c>
      <c r="AJ48" s="4">
        <v>-3.1685659999999998E-3</v>
      </c>
      <c r="AK48" s="4">
        <v>-3.5198920000000002E-3</v>
      </c>
      <c r="AL48" s="4">
        <v>-1.159547E-2</v>
      </c>
      <c r="AM48" s="4">
        <v>0.65935080000000001</v>
      </c>
      <c r="AN48" s="4">
        <v>-0.6640585</v>
      </c>
      <c r="AO48" s="4">
        <v>5.2293079999999999E-2</v>
      </c>
      <c r="AQ48" s="4">
        <v>1.05</v>
      </c>
      <c r="AR48" s="4">
        <v>0.5860301</v>
      </c>
      <c r="AS48" s="4">
        <v>0.57252990000000004</v>
      </c>
      <c r="AT48" s="4">
        <v>0.82542409999999999</v>
      </c>
      <c r="AU48" s="4">
        <v>1.1416539999999999</v>
      </c>
      <c r="AV48" s="4">
        <v>1.127618</v>
      </c>
      <c r="AW48" s="4">
        <v>0.43787759999999998</v>
      </c>
      <c r="AX48" s="4">
        <v>-3.297702E-3</v>
      </c>
      <c r="AY48" s="4">
        <v>-3.410246E-3</v>
      </c>
      <c r="AZ48" s="4">
        <v>-1.184993E-2</v>
      </c>
      <c r="BA48" s="4">
        <v>0.65865280000000004</v>
      </c>
      <c r="BB48" s="4">
        <v>-0.66318549999999998</v>
      </c>
      <c r="BC48" s="4">
        <v>5.1692269999999998E-2</v>
      </c>
    </row>
    <row r="49" spans="1:55" x14ac:dyDescent="0.3">
      <c r="A49" s="4">
        <v>1.075</v>
      </c>
      <c r="B49" s="4">
        <v>0.61488560000000003</v>
      </c>
      <c r="C49" s="4">
        <v>0.6011185</v>
      </c>
      <c r="D49" s="4">
        <v>0.83576709999999999</v>
      </c>
      <c r="E49" s="4">
        <v>1.133208</v>
      </c>
      <c r="F49" s="4">
        <v>1.121019</v>
      </c>
      <c r="G49" s="4">
        <v>0.42719580000000001</v>
      </c>
      <c r="H49" s="4">
        <v>1.3314400000000001E-2</v>
      </c>
      <c r="I49" s="4">
        <v>-2.0120200000000001E-2</v>
      </c>
      <c r="J49" s="4">
        <v>-1.042889E-2</v>
      </c>
      <c r="K49" s="4">
        <v>0.65073409999999998</v>
      </c>
      <c r="L49" s="4">
        <v>-0.65580760000000005</v>
      </c>
      <c r="M49" s="4">
        <v>5.2219540000000002E-2</v>
      </c>
      <c r="O49" s="4">
        <v>1.075</v>
      </c>
      <c r="P49" s="4">
        <v>0.60569810000000002</v>
      </c>
      <c r="Q49" s="4">
        <v>0.59033199999999997</v>
      </c>
      <c r="R49" s="4">
        <v>0.84536080000000002</v>
      </c>
      <c r="S49" s="4">
        <v>1.201336</v>
      </c>
      <c r="T49" s="4">
        <v>1.1839850000000001</v>
      </c>
      <c r="U49" s="4">
        <v>0.41082229999999997</v>
      </c>
      <c r="V49" s="4">
        <v>6.7494349999999998E-3</v>
      </c>
      <c r="W49" s="4">
        <v>-1.415845E-2</v>
      </c>
      <c r="X49" s="4">
        <v>-1.143246E-2</v>
      </c>
      <c r="Y49" s="4">
        <v>0.71072069999999998</v>
      </c>
      <c r="Z49" s="4">
        <v>-0.72057499999999997</v>
      </c>
      <c r="AA49" s="4">
        <v>6.0096429999999999E-2</v>
      </c>
      <c r="AC49" s="4">
        <v>1.075</v>
      </c>
      <c r="AD49" s="4">
        <v>0.61478500000000003</v>
      </c>
      <c r="AE49" s="4">
        <v>0.60092820000000002</v>
      </c>
      <c r="AF49" s="4">
        <v>0.83621809999999996</v>
      </c>
      <c r="AG49" s="4">
        <v>1.1365860000000001</v>
      </c>
      <c r="AH49" s="4">
        <v>1.1241589999999999</v>
      </c>
      <c r="AI49" s="4">
        <v>0.42662919999999999</v>
      </c>
      <c r="AJ49" s="4">
        <v>1.3244260000000001E-2</v>
      </c>
      <c r="AK49" s="4">
        <v>-2.0077830000000001E-2</v>
      </c>
      <c r="AL49" s="4">
        <v>-1.035703E-2</v>
      </c>
      <c r="AM49" s="4">
        <v>0.65390689999999996</v>
      </c>
      <c r="AN49" s="4">
        <v>-0.65926260000000003</v>
      </c>
      <c r="AO49" s="4">
        <v>5.2855939999999997E-2</v>
      </c>
      <c r="AQ49" s="4">
        <v>1.075</v>
      </c>
      <c r="AR49" s="4">
        <v>0.61451319999999998</v>
      </c>
      <c r="AS49" s="4">
        <v>0.60068189999999999</v>
      </c>
      <c r="AT49" s="4">
        <v>0.83623340000000002</v>
      </c>
      <c r="AU49" s="4">
        <v>1.1361250000000001</v>
      </c>
      <c r="AV49" s="4">
        <v>1.1237550000000001</v>
      </c>
      <c r="AW49" s="4">
        <v>0.42648239999999998</v>
      </c>
      <c r="AX49" s="4">
        <v>1.3098439999999999E-2</v>
      </c>
      <c r="AY49" s="4">
        <v>-1.994638E-2</v>
      </c>
      <c r="AZ49" s="4">
        <v>-1.062433E-2</v>
      </c>
      <c r="BA49" s="4">
        <v>0.65324990000000005</v>
      </c>
      <c r="BB49" s="4">
        <v>-0.65841260000000001</v>
      </c>
      <c r="BC49" s="4">
        <v>5.2240160000000001E-2</v>
      </c>
    </row>
    <row r="50" spans="1:55" x14ac:dyDescent="0.3">
      <c r="A50" s="4">
        <v>1.1000000000000001</v>
      </c>
      <c r="B50" s="4">
        <v>0.64310469999999997</v>
      </c>
      <c r="C50" s="4">
        <v>0.62905469999999997</v>
      </c>
      <c r="D50" s="4">
        <v>0.84630689999999997</v>
      </c>
      <c r="E50" s="4">
        <v>1.1236820000000001</v>
      </c>
      <c r="F50" s="4">
        <v>1.113256</v>
      </c>
      <c r="G50" s="4">
        <v>0.41601480000000002</v>
      </c>
      <c r="H50" s="4">
        <v>2.9447950000000001E-2</v>
      </c>
      <c r="I50" s="4">
        <v>-3.6438749999999999E-2</v>
      </c>
      <c r="J50" s="4">
        <v>-9.4762869999999999E-3</v>
      </c>
      <c r="K50" s="4">
        <v>0.64144900000000005</v>
      </c>
      <c r="L50" s="4">
        <v>-0.64712829999999999</v>
      </c>
      <c r="M50" s="4">
        <v>5.1679849999999999E-2</v>
      </c>
      <c r="O50" s="4">
        <v>1.1000000000000001</v>
      </c>
      <c r="P50" s="4">
        <v>0.63570680000000002</v>
      </c>
      <c r="Q50" s="4">
        <v>0.61991160000000001</v>
      </c>
      <c r="R50" s="4">
        <v>0.85561200000000004</v>
      </c>
      <c r="S50" s="4">
        <v>1.1945509999999999</v>
      </c>
      <c r="T50" s="4">
        <v>1.1790719999999999</v>
      </c>
      <c r="U50" s="4">
        <v>0.40201559999999997</v>
      </c>
      <c r="V50" s="4">
        <v>2.4475319999999998E-2</v>
      </c>
      <c r="W50" s="4">
        <v>-3.2164089999999999E-2</v>
      </c>
      <c r="X50" s="4">
        <v>-1.0084020000000001E-2</v>
      </c>
      <c r="Y50" s="4">
        <v>0.70186570000000004</v>
      </c>
      <c r="Z50" s="4">
        <v>-0.7131653</v>
      </c>
      <c r="AA50" s="4">
        <v>5.9905470000000002E-2</v>
      </c>
      <c r="AC50" s="4">
        <v>1.1000000000000001</v>
      </c>
      <c r="AD50" s="4">
        <v>0.64309419999999995</v>
      </c>
      <c r="AE50" s="4">
        <v>0.6289477</v>
      </c>
      <c r="AF50" s="4">
        <v>0.84675049999999996</v>
      </c>
      <c r="AG50" s="4">
        <v>1.1271260000000001</v>
      </c>
      <c r="AH50" s="4">
        <v>1.116468</v>
      </c>
      <c r="AI50" s="4">
        <v>0.41555170000000002</v>
      </c>
      <c r="AJ50" s="4">
        <v>2.9461149999999998E-2</v>
      </c>
      <c r="AK50" s="4">
        <v>-3.6487199999999997E-2</v>
      </c>
      <c r="AL50" s="4">
        <v>-9.3841970000000004E-3</v>
      </c>
      <c r="AM50" s="4">
        <v>0.64458789999999999</v>
      </c>
      <c r="AN50" s="4">
        <v>-0.65059100000000003</v>
      </c>
      <c r="AO50" s="4">
        <v>5.2331549999999998E-2</v>
      </c>
      <c r="AQ50" s="4">
        <v>1.1000000000000001</v>
      </c>
      <c r="AR50" s="4">
        <v>0.64281129999999997</v>
      </c>
      <c r="AS50" s="4">
        <v>0.62869180000000002</v>
      </c>
      <c r="AT50" s="4">
        <v>0.84676209999999996</v>
      </c>
      <c r="AU50" s="4">
        <v>1.1266989999999999</v>
      </c>
      <c r="AV50" s="4">
        <v>1.1161019999999999</v>
      </c>
      <c r="AW50" s="4">
        <v>0.41539520000000002</v>
      </c>
      <c r="AX50" s="4">
        <v>2.9299990000000001E-2</v>
      </c>
      <c r="AY50" s="4">
        <v>-3.6334390000000001E-2</v>
      </c>
      <c r="AZ50" s="4">
        <v>-9.6640879999999995E-3</v>
      </c>
      <c r="BA50" s="4">
        <v>0.64398310000000003</v>
      </c>
      <c r="BB50" s="4">
        <v>-0.64977209999999996</v>
      </c>
      <c r="BC50" s="4">
        <v>5.1704529999999999E-2</v>
      </c>
    </row>
    <row r="51" spans="1:55" x14ac:dyDescent="0.3">
      <c r="A51" s="4">
        <v>1.125</v>
      </c>
      <c r="B51" s="4">
        <v>0.67103780000000002</v>
      </c>
      <c r="C51" s="4">
        <v>0.65675030000000001</v>
      </c>
      <c r="D51" s="4">
        <v>0.85656849999999995</v>
      </c>
      <c r="E51" s="4">
        <v>1.1103369999999999</v>
      </c>
      <c r="F51" s="4">
        <v>1.1017729999999999</v>
      </c>
      <c r="G51" s="4">
        <v>0.40491300000000002</v>
      </c>
      <c r="H51" s="4">
        <v>4.5299979999999997E-2</v>
      </c>
      <c r="I51" s="4">
        <v>-5.2505509999999998E-2</v>
      </c>
      <c r="J51" s="4">
        <v>-8.8010390000000001E-3</v>
      </c>
      <c r="K51" s="4">
        <v>0.62848919999999997</v>
      </c>
      <c r="L51" s="4">
        <v>-0.63469719999999996</v>
      </c>
      <c r="M51" s="4">
        <v>5.0113520000000002E-2</v>
      </c>
      <c r="O51" s="4">
        <v>1.125</v>
      </c>
      <c r="P51" s="4">
        <v>0.66553589999999996</v>
      </c>
      <c r="Q51" s="4">
        <v>0.64935869999999996</v>
      </c>
      <c r="R51" s="4">
        <v>0.86564289999999999</v>
      </c>
      <c r="S51" s="4">
        <v>1.183467</v>
      </c>
      <c r="T51" s="4">
        <v>1.17</v>
      </c>
      <c r="U51" s="4">
        <v>0.3934185</v>
      </c>
      <c r="V51" s="4">
        <v>4.1961699999999998E-2</v>
      </c>
      <c r="W51" s="4">
        <v>-5.0000139999999998E-2</v>
      </c>
      <c r="X51" s="4">
        <v>-9.0549949999999997E-3</v>
      </c>
      <c r="Y51" s="4">
        <v>0.68907160000000001</v>
      </c>
      <c r="Z51" s="4">
        <v>-0.70173629999999998</v>
      </c>
      <c r="AA51" s="4">
        <v>5.8439409999999997E-2</v>
      </c>
      <c r="AC51" s="4">
        <v>1.125</v>
      </c>
      <c r="AD51" s="4">
        <v>0.67112059999999996</v>
      </c>
      <c r="AE51" s="4">
        <v>0.65672989999999998</v>
      </c>
      <c r="AF51" s="4">
        <v>0.85700739999999997</v>
      </c>
      <c r="AG51" s="4">
        <v>1.1138220000000001</v>
      </c>
      <c r="AH51" s="4">
        <v>1.1050329999999999</v>
      </c>
      <c r="AI51" s="4">
        <v>0.40455410000000003</v>
      </c>
      <c r="AJ51" s="4">
        <v>4.5396890000000002E-2</v>
      </c>
      <c r="AK51" s="4">
        <v>-5.2647029999999997E-2</v>
      </c>
      <c r="AL51" s="4">
        <v>-8.6910289999999994E-3</v>
      </c>
      <c r="AM51" s="4">
        <v>0.63157569999999996</v>
      </c>
      <c r="AN51" s="4">
        <v>-0.63814879999999996</v>
      </c>
      <c r="AO51" s="4">
        <v>5.0767319999999998E-2</v>
      </c>
      <c r="AQ51" s="4">
        <v>1.125</v>
      </c>
      <c r="AR51" s="4">
        <v>0.67082750000000002</v>
      </c>
      <c r="AS51" s="4">
        <v>0.65646530000000003</v>
      </c>
      <c r="AT51" s="4">
        <v>0.85701490000000002</v>
      </c>
      <c r="AU51" s="4">
        <v>1.1134329999999999</v>
      </c>
      <c r="AV51" s="4">
        <v>1.104711</v>
      </c>
      <c r="AW51" s="4">
        <v>0.40439130000000001</v>
      </c>
      <c r="AX51" s="4">
        <v>4.5221999999999998E-2</v>
      </c>
      <c r="AY51" s="4">
        <v>-5.2473510000000001E-2</v>
      </c>
      <c r="AZ51" s="4">
        <v>-8.9832479999999992E-3</v>
      </c>
      <c r="BA51" s="4">
        <v>0.63103350000000002</v>
      </c>
      <c r="BB51" s="4">
        <v>-0.63736939999999997</v>
      </c>
      <c r="BC51" s="4">
        <v>5.0132879999999998E-2</v>
      </c>
    </row>
    <row r="52" spans="1:55" x14ac:dyDescent="0.3">
      <c r="A52" s="4">
        <v>1.1499999999999999</v>
      </c>
      <c r="B52" s="4">
        <v>0.6985905</v>
      </c>
      <c r="C52" s="4">
        <v>0.68411299999999997</v>
      </c>
      <c r="D52" s="4">
        <v>0.86655150000000003</v>
      </c>
      <c r="E52" s="4">
        <v>1.0932630000000001</v>
      </c>
      <c r="F52" s="4">
        <v>1.0866499999999999</v>
      </c>
      <c r="G52" s="4">
        <v>0.39368710000000001</v>
      </c>
      <c r="H52" s="4">
        <v>6.0790490000000003E-2</v>
      </c>
      <c r="I52" s="4">
        <v>-6.8222179999999993E-2</v>
      </c>
      <c r="J52" s="4">
        <v>-8.4098939999999994E-3</v>
      </c>
      <c r="K52" s="4">
        <v>0.61204579999999997</v>
      </c>
      <c r="L52" s="4">
        <v>-0.61863279999999998</v>
      </c>
      <c r="M52" s="4">
        <v>4.7592130000000003E-2</v>
      </c>
      <c r="O52" s="4">
        <v>1.1499999999999999</v>
      </c>
      <c r="P52" s="4">
        <v>0.69507810000000003</v>
      </c>
      <c r="Q52" s="4">
        <v>0.67856950000000005</v>
      </c>
      <c r="R52" s="4">
        <v>0.87545819999999996</v>
      </c>
      <c r="S52" s="4">
        <v>1.1681459999999999</v>
      </c>
      <c r="T52" s="4">
        <v>1.1568240000000001</v>
      </c>
      <c r="U52" s="4">
        <v>0.38475100000000001</v>
      </c>
      <c r="V52" s="4">
        <v>5.9122809999999998E-2</v>
      </c>
      <c r="W52" s="4">
        <v>-6.7559209999999995E-2</v>
      </c>
      <c r="X52" s="4">
        <v>-8.3620410000000006E-3</v>
      </c>
      <c r="Y52" s="4">
        <v>0.67253479999999999</v>
      </c>
      <c r="Z52" s="4">
        <v>-0.68637700000000001</v>
      </c>
      <c r="AA52" s="4">
        <v>5.5765589999999997E-2</v>
      </c>
      <c r="AC52" s="4">
        <v>1.1499999999999999</v>
      </c>
      <c r="AD52" s="4">
        <v>0.69876919999999998</v>
      </c>
      <c r="AE52" s="4">
        <v>0.68418210000000002</v>
      </c>
      <c r="AF52" s="4">
        <v>0.86698819999999999</v>
      </c>
      <c r="AG52" s="4">
        <v>1.0967640000000001</v>
      </c>
      <c r="AH52" s="4">
        <v>1.0899350000000001</v>
      </c>
      <c r="AI52" s="4">
        <v>0.39342959999999999</v>
      </c>
      <c r="AJ52" s="4">
        <v>6.09711E-2</v>
      </c>
      <c r="AK52" s="4">
        <v>-6.8458409999999997E-2</v>
      </c>
      <c r="AL52" s="4">
        <v>-8.2846410000000006E-3</v>
      </c>
      <c r="AM52" s="4">
        <v>0.615062</v>
      </c>
      <c r="AN52" s="4">
        <v>-0.62205379999999999</v>
      </c>
      <c r="AO52" s="4">
        <v>4.8234840000000001E-2</v>
      </c>
      <c r="AQ52" s="4">
        <v>1.1499999999999999</v>
      </c>
      <c r="AR52" s="4">
        <v>0.69846680000000005</v>
      </c>
      <c r="AS52" s="4">
        <v>0.68391000000000002</v>
      </c>
      <c r="AT52" s="4">
        <v>0.86699170000000003</v>
      </c>
      <c r="AU52" s="4">
        <v>1.0964160000000001</v>
      </c>
      <c r="AV52" s="4">
        <v>1.0896600000000001</v>
      </c>
      <c r="AW52" s="4">
        <v>0.39326430000000001</v>
      </c>
      <c r="AX52" s="4">
        <v>6.0784299999999999E-2</v>
      </c>
      <c r="AY52" s="4">
        <v>-6.8265080000000006E-2</v>
      </c>
      <c r="AZ52" s="4">
        <v>-8.5889220000000006E-3</v>
      </c>
      <c r="BA52" s="4">
        <v>0.61459229999999998</v>
      </c>
      <c r="BB52" s="4">
        <v>-0.62132189999999998</v>
      </c>
      <c r="BC52" s="4">
        <v>4.7596779999999998E-2</v>
      </c>
    </row>
    <row r="53" spans="1:55" x14ac:dyDescent="0.3">
      <c r="A53" s="4">
        <v>1.175</v>
      </c>
      <c r="B53" s="4">
        <v>0.72567090000000001</v>
      </c>
      <c r="C53" s="4">
        <v>0.7110533</v>
      </c>
      <c r="D53" s="4">
        <v>0.87625030000000004</v>
      </c>
      <c r="E53" s="4">
        <v>1.0725750000000001</v>
      </c>
      <c r="F53" s="4">
        <v>1.0679909999999999</v>
      </c>
      <c r="G53" s="4">
        <v>0.38215650000000001</v>
      </c>
      <c r="H53" s="4">
        <v>7.5843889999999997E-2</v>
      </c>
      <c r="I53" s="4">
        <v>-8.3493310000000001E-2</v>
      </c>
      <c r="J53" s="4">
        <v>-8.3026309999999996E-3</v>
      </c>
      <c r="K53" s="4">
        <v>0.59231869999999998</v>
      </c>
      <c r="L53" s="4">
        <v>-0.59906780000000004</v>
      </c>
      <c r="M53" s="4">
        <v>4.420876E-2</v>
      </c>
      <c r="O53" s="4">
        <v>1.175</v>
      </c>
      <c r="P53" s="4">
        <v>0.72422779999999998</v>
      </c>
      <c r="Q53" s="4">
        <v>0.70744169999999995</v>
      </c>
      <c r="R53" s="4">
        <v>0.88505549999999999</v>
      </c>
      <c r="S53" s="4">
        <v>1.148687</v>
      </c>
      <c r="T53" s="4">
        <v>1.139632</v>
      </c>
      <c r="U53" s="4">
        <v>0.37575639999999999</v>
      </c>
      <c r="V53" s="4">
        <v>7.5877970000000003E-2</v>
      </c>
      <c r="W53" s="4">
        <v>-8.473522E-2</v>
      </c>
      <c r="X53" s="4">
        <v>-8.0138759999999996E-3</v>
      </c>
      <c r="Y53" s="4">
        <v>0.65245600000000004</v>
      </c>
      <c r="Z53" s="4">
        <v>-0.66718469999999996</v>
      </c>
      <c r="AA53" s="4">
        <v>5.1978690000000001E-2</v>
      </c>
      <c r="AC53" s="4">
        <v>1.175</v>
      </c>
      <c r="AD53" s="4">
        <v>0.72594740000000002</v>
      </c>
      <c r="AE53" s="4">
        <v>0.71121380000000001</v>
      </c>
      <c r="AF53" s="4">
        <v>0.87668749999999995</v>
      </c>
      <c r="AG53" s="4">
        <v>1.0760670000000001</v>
      </c>
      <c r="AH53" s="4">
        <v>1.071277</v>
      </c>
      <c r="AI53" s="4">
        <v>0.38199460000000002</v>
      </c>
      <c r="AJ53" s="4">
        <v>7.6107830000000001E-2</v>
      </c>
      <c r="AK53" s="4">
        <v>-8.3825209999999997E-2</v>
      </c>
      <c r="AL53" s="4">
        <v>-8.1651209999999991E-3</v>
      </c>
      <c r="AM53" s="4">
        <v>0.59524739999999998</v>
      </c>
      <c r="AN53" s="4">
        <v>-0.60243729999999995</v>
      </c>
      <c r="AO53" s="4">
        <v>4.4827539999999999E-2</v>
      </c>
      <c r="AQ53" s="4">
        <v>1.175</v>
      </c>
      <c r="AR53" s="4">
        <v>0.72563679999999997</v>
      </c>
      <c r="AS53" s="4">
        <v>0.71093550000000005</v>
      </c>
      <c r="AT53" s="4">
        <v>0.87668690000000005</v>
      </c>
      <c r="AU53" s="4">
        <v>1.0757620000000001</v>
      </c>
      <c r="AV53" s="4">
        <v>1.071053</v>
      </c>
      <c r="AW53" s="4">
        <v>0.38183040000000001</v>
      </c>
      <c r="AX53" s="4">
        <v>7.5911160000000005E-2</v>
      </c>
      <c r="AY53" s="4">
        <v>-8.3613170000000001E-2</v>
      </c>
      <c r="AZ53" s="4">
        <v>-8.4812140000000008E-3</v>
      </c>
      <c r="BA53" s="4">
        <v>0.59485880000000002</v>
      </c>
      <c r="BB53" s="4">
        <v>-0.60176079999999998</v>
      </c>
      <c r="BC53" s="4">
        <v>4.4189510000000001E-2</v>
      </c>
    </row>
    <row r="54" spans="1:55" x14ac:dyDescent="0.3">
      <c r="A54" s="4">
        <v>1.2</v>
      </c>
      <c r="B54" s="4">
        <v>0.75219029999999998</v>
      </c>
      <c r="C54" s="4">
        <v>0.73748420000000003</v>
      </c>
      <c r="D54" s="4">
        <v>0.88565550000000004</v>
      </c>
      <c r="E54" s="4">
        <v>1.0484100000000001</v>
      </c>
      <c r="F54" s="4">
        <v>1.0459240000000001</v>
      </c>
      <c r="G54" s="4">
        <v>0.37016710000000003</v>
      </c>
      <c r="H54" s="4">
        <v>9.0388720000000006E-2</v>
      </c>
      <c r="I54" s="4">
        <v>-9.8226999999999995E-2</v>
      </c>
      <c r="J54" s="4">
        <v>-8.4721420000000002E-3</v>
      </c>
      <c r="K54" s="4">
        <v>0.56951459999999998</v>
      </c>
      <c r="L54" s="4">
        <v>-0.57615110000000003</v>
      </c>
      <c r="M54" s="4">
        <v>4.0075189999999997E-2</v>
      </c>
      <c r="O54" s="4">
        <v>1.2</v>
      </c>
      <c r="P54" s="4">
        <v>0.75288189999999999</v>
      </c>
      <c r="Q54" s="4">
        <v>0.73587519999999995</v>
      </c>
      <c r="R54" s="4">
        <v>0.8944261</v>
      </c>
      <c r="S54" s="4">
        <v>1.125213</v>
      </c>
      <c r="T54" s="4">
        <v>1.1185419999999999</v>
      </c>
      <c r="U54" s="4">
        <v>0.36620649999999999</v>
      </c>
      <c r="V54" s="4">
        <v>9.2150990000000002E-2</v>
      </c>
      <c r="W54" s="4">
        <v>-0.1014241</v>
      </c>
      <c r="X54" s="4">
        <v>-8.0111390000000005E-3</v>
      </c>
      <c r="Y54" s="4">
        <v>0.62903889999999996</v>
      </c>
      <c r="Z54" s="4">
        <v>-0.64426890000000003</v>
      </c>
      <c r="AA54" s="4">
        <v>4.7198080000000003E-2</v>
      </c>
      <c r="AC54" s="4">
        <v>1.2</v>
      </c>
      <c r="AD54" s="4">
        <v>0.75256579999999995</v>
      </c>
      <c r="AE54" s="4">
        <v>0.73773759999999999</v>
      </c>
      <c r="AF54" s="4">
        <v>0.88609570000000004</v>
      </c>
      <c r="AG54" s="4">
        <v>1.0518670000000001</v>
      </c>
      <c r="AH54" s="4">
        <v>1.0491870000000001</v>
      </c>
      <c r="AI54" s="4">
        <v>0.37009219999999998</v>
      </c>
      <c r="AJ54" s="4">
        <v>9.0735250000000003E-2</v>
      </c>
      <c r="AK54" s="4">
        <v>-9.8654850000000002E-2</v>
      </c>
      <c r="AL54" s="4">
        <v>-8.3255919999999997E-3</v>
      </c>
      <c r="AM54" s="4">
        <v>0.57233920000000005</v>
      </c>
      <c r="AN54" s="4">
        <v>-0.57944680000000004</v>
      </c>
      <c r="AO54" s="4">
        <v>4.0657899999999997E-2</v>
      </c>
      <c r="AQ54" s="4">
        <v>1.2</v>
      </c>
      <c r="AR54" s="4">
        <v>0.75224809999999998</v>
      </c>
      <c r="AS54" s="4">
        <v>0.73745439999999995</v>
      </c>
      <c r="AT54" s="4">
        <v>0.88609099999999996</v>
      </c>
      <c r="AU54" s="4">
        <v>1.051609</v>
      </c>
      <c r="AV54" s="4">
        <v>1.049018</v>
      </c>
      <c r="AW54" s="4">
        <v>0.36993280000000001</v>
      </c>
      <c r="AX54" s="4">
        <v>9.0530920000000001E-2</v>
      </c>
      <c r="AY54" s="4">
        <v>-9.8425399999999996E-2</v>
      </c>
      <c r="AZ54" s="4">
        <v>-8.6532789999999998E-3</v>
      </c>
      <c r="BA54" s="4">
        <v>0.57203899999999996</v>
      </c>
      <c r="BB54" s="4">
        <v>-0.57883320000000005</v>
      </c>
      <c r="BC54" s="4">
        <v>4.0023330000000003E-2</v>
      </c>
    </row>
    <row r="55" spans="1:55" x14ac:dyDescent="0.3">
      <c r="A55" s="4">
        <v>1.2250000000000001</v>
      </c>
      <c r="B55" s="4">
        <v>0.77806370000000002</v>
      </c>
      <c r="C55" s="4">
        <v>0.76332239999999996</v>
      </c>
      <c r="D55" s="4">
        <v>0.89475380000000004</v>
      </c>
      <c r="E55" s="4">
        <v>1.0209280000000001</v>
      </c>
      <c r="F55" s="4">
        <v>1.020599</v>
      </c>
      <c r="G55" s="4">
        <v>0.35759459999999998</v>
      </c>
      <c r="H55" s="4">
        <v>0.1043572</v>
      </c>
      <c r="I55" s="4">
        <v>-0.1123358</v>
      </c>
      <c r="J55" s="4">
        <v>-8.9046360000000005E-3</v>
      </c>
      <c r="K55" s="4">
        <v>0.54384659999999996</v>
      </c>
      <c r="L55" s="4">
        <v>-0.55004900000000001</v>
      </c>
      <c r="M55" s="4">
        <v>3.531873E-2</v>
      </c>
      <c r="O55" s="4">
        <v>1.2250000000000001</v>
      </c>
      <c r="P55" s="4">
        <v>0.78094050000000004</v>
      </c>
      <c r="Q55" s="4">
        <v>0.76377300000000004</v>
      </c>
      <c r="R55" s="4">
        <v>0.90355580000000002</v>
      </c>
      <c r="S55" s="4">
        <v>1.0978779999999999</v>
      </c>
      <c r="T55" s="4">
        <v>1.093696</v>
      </c>
      <c r="U55" s="4">
        <v>0.35590670000000002</v>
      </c>
      <c r="V55" s="4">
        <v>0.10786949999999999</v>
      </c>
      <c r="W55" s="4">
        <v>-0.1175248</v>
      </c>
      <c r="X55" s="4">
        <v>-8.3463430000000009E-3</v>
      </c>
      <c r="Y55" s="4">
        <v>0.60248930000000001</v>
      </c>
      <c r="Z55" s="4">
        <v>-0.61775429999999998</v>
      </c>
      <c r="AA55" s="4">
        <v>4.1564619999999997E-2</v>
      </c>
      <c r="AC55" s="4">
        <v>1.2250000000000001</v>
      </c>
      <c r="AD55" s="4">
        <v>0.77853870000000003</v>
      </c>
      <c r="AE55" s="4">
        <v>0.7636695</v>
      </c>
      <c r="AF55" s="4">
        <v>0.89519939999999998</v>
      </c>
      <c r="AG55" s="4">
        <v>1.0243249999999999</v>
      </c>
      <c r="AH55" s="4">
        <v>1.0238160000000001</v>
      </c>
      <c r="AI55" s="4">
        <v>0.3575952</v>
      </c>
      <c r="AJ55" s="4">
        <v>0.1047853</v>
      </c>
      <c r="AK55" s="4">
        <v>-0.112859</v>
      </c>
      <c r="AL55" s="4">
        <v>-8.7524219999999993E-3</v>
      </c>
      <c r="AM55" s="4">
        <v>0.54655089999999995</v>
      </c>
      <c r="AN55" s="4">
        <v>-0.55324759999999995</v>
      </c>
      <c r="AO55" s="4">
        <v>3.5854230000000001E-2</v>
      </c>
      <c r="AQ55" s="4">
        <v>1.2250000000000001</v>
      </c>
      <c r="AR55" s="4">
        <v>0.7782152</v>
      </c>
      <c r="AS55" s="4">
        <v>0.76338269999999997</v>
      </c>
      <c r="AT55" s="4">
        <v>0.89519079999999995</v>
      </c>
      <c r="AU55" s="4">
        <v>1.024116</v>
      </c>
      <c r="AV55" s="4">
        <v>1.0237039999999999</v>
      </c>
      <c r="AW55" s="4">
        <v>0.35744429999999999</v>
      </c>
      <c r="AX55" s="4">
        <v>0.10457569999999999</v>
      </c>
      <c r="AY55" s="4">
        <v>-0.1126137</v>
      </c>
      <c r="AZ55" s="4">
        <v>-9.0915289999999992E-3</v>
      </c>
      <c r="BA55" s="4">
        <v>0.54634499999999997</v>
      </c>
      <c r="BB55" s="4">
        <v>-0.55270410000000003</v>
      </c>
      <c r="BC55" s="4">
        <v>3.5226210000000001E-2</v>
      </c>
    </row>
    <row r="56" spans="1:55" x14ac:dyDescent="0.3">
      <c r="A56" s="4">
        <v>1.25</v>
      </c>
      <c r="B56" s="4">
        <v>0.80321050000000005</v>
      </c>
      <c r="C56" s="4">
        <v>0.78848839999999998</v>
      </c>
      <c r="D56" s="4">
        <v>0.90352960000000004</v>
      </c>
      <c r="E56" s="4">
        <v>0.99030609999999997</v>
      </c>
      <c r="F56" s="4">
        <v>0.99218070000000003</v>
      </c>
      <c r="G56" s="4">
        <v>0.34434609999999999</v>
      </c>
      <c r="H56" s="4">
        <v>0.11768530000000001</v>
      </c>
      <c r="I56" s="4">
        <v>-0.1257373</v>
      </c>
      <c r="J56" s="4">
        <v>-9.5800060000000003E-3</v>
      </c>
      <c r="K56" s="4">
        <v>0.51553300000000002</v>
      </c>
      <c r="L56" s="4">
        <v>-0.52094770000000001</v>
      </c>
      <c r="M56" s="4">
        <v>3.007872E-2</v>
      </c>
      <c r="O56" s="4">
        <v>1.25</v>
      </c>
      <c r="P56" s="4">
        <v>0.80830740000000001</v>
      </c>
      <c r="Q56" s="4">
        <v>0.79104160000000001</v>
      </c>
      <c r="R56" s="4">
        <v>0.91242559999999995</v>
      </c>
      <c r="S56" s="4">
        <v>1.0668580000000001</v>
      </c>
      <c r="T56" s="4">
        <v>1.0652600000000001</v>
      </c>
      <c r="U56" s="4">
        <v>0.34469919999999998</v>
      </c>
      <c r="V56" s="4">
        <v>0.1229643</v>
      </c>
      <c r="W56" s="4">
        <v>-0.1329398</v>
      </c>
      <c r="X56" s="4">
        <v>-9.0039830000000001E-3</v>
      </c>
      <c r="Y56" s="4">
        <v>0.57301519999999995</v>
      </c>
      <c r="Z56" s="4">
        <v>-0.58778549999999996</v>
      </c>
      <c r="AA56" s="4">
        <v>3.52371E-2</v>
      </c>
      <c r="AC56" s="4">
        <v>1.25</v>
      </c>
      <c r="AD56" s="4">
        <v>0.80378479999999997</v>
      </c>
      <c r="AE56" s="4">
        <v>0.7889294</v>
      </c>
      <c r="AF56" s="4">
        <v>0.90398250000000002</v>
      </c>
      <c r="AG56" s="4">
        <v>0.99361869999999997</v>
      </c>
      <c r="AH56" s="4">
        <v>0.99532880000000001</v>
      </c>
      <c r="AI56" s="4">
        <v>0.34440860000000001</v>
      </c>
      <c r="AJ56" s="4">
        <v>0.1181934</v>
      </c>
      <c r="AK56" s="4">
        <v>-0.12635460000000001</v>
      </c>
      <c r="AL56" s="4">
        <v>-9.4255680000000005E-3</v>
      </c>
      <c r="AM56" s="4">
        <v>0.51810129999999999</v>
      </c>
      <c r="AN56" s="4">
        <v>-0.52402479999999996</v>
      </c>
      <c r="AO56" s="4">
        <v>3.0557129999999998E-2</v>
      </c>
      <c r="AQ56" s="4">
        <v>1.25</v>
      </c>
      <c r="AR56" s="4">
        <v>0.80345659999999997</v>
      </c>
      <c r="AS56" s="4">
        <v>0.78864049999999997</v>
      </c>
      <c r="AT56" s="4">
        <v>0.9039703</v>
      </c>
      <c r="AU56" s="4">
        <v>0.9934596</v>
      </c>
      <c r="AV56" s="4">
        <v>0.99527600000000005</v>
      </c>
      <c r="AW56" s="4">
        <v>0.34426960000000001</v>
      </c>
      <c r="AX56" s="4">
        <v>0.117981</v>
      </c>
      <c r="AY56" s="4">
        <v>-0.12609509999999999</v>
      </c>
      <c r="AZ56" s="4">
        <v>-9.7759809999999996E-3</v>
      </c>
      <c r="BA56" s="4">
        <v>0.51799430000000002</v>
      </c>
      <c r="BB56" s="4">
        <v>-0.52355790000000002</v>
      </c>
      <c r="BC56" s="4">
        <v>2.9938380000000001E-2</v>
      </c>
    </row>
    <row r="57" spans="1:55" x14ac:dyDescent="0.3">
      <c r="A57" s="4">
        <v>1.2749999999999999</v>
      </c>
      <c r="B57" s="4">
        <v>0.82755449999999997</v>
      </c>
      <c r="C57" s="4">
        <v>0.81290709999999999</v>
      </c>
      <c r="D57" s="4">
        <v>0.91196500000000003</v>
      </c>
      <c r="E57" s="4">
        <v>0.95673660000000005</v>
      </c>
      <c r="F57" s="4">
        <v>0.9608506</v>
      </c>
      <c r="G57" s="4">
        <v>0.33036140000000003</v>
      </c>
      <c r="H57" s="4">
        <v>0.13031200000000001</v>
      </c>
      <c r="I57" s="4">
        <v>-0.13835520000000001</v>
      </c>
      <c r="J57" s="4">
        <v>-1.047233E-2</v>
      </c>
      <c r="K57" s="4">
        <v>0.48479719999999998</v>
      </c>
      <c r="L57" s="4">
        <v>-0.48905389999999999</v>
      </c>
      <c r="M57" s="4">
        <v>2.450281E-2</v>
      </c>
      <c r="O57" s="4">
        <v>1.2749999999999999</v>
      </c>
      <c r="P57" s="4">
        <v>0.83489100000000005</v>
      </c>
      <c r="Q57" s="4">
        <v>0.81759170000000003</v>
      </c>
      <c r="R57" s="4">
        <v>0.92101250000000001</v>
      </c>
      <c r="S57" s="4">
        <v>1.0323469999999999</v>
      </c>
      <c r="T57" s="4">
        <v>1.0334190000000001</v>
      </c>
      <c r="U57" s="4">
        <v>0.33246619999999999</v>
      </c>
      <c r="V57" s="4">
        <v>0.13736909999999999</v>
      </c>
      <c r="W57" s="4">
        <v>-0.14757619999999999</v>
      </c>
      <c r="X57" s="4">
        <v>-9.9608089999999993E-3</v>
      </c>
      <c r="Y57" s="4">
        <v>0.54082699999999995</v>
      </c>
      <c r="Z57" s="4">
        <v>-0.55452999999999997</v>
      </c>
      <c r="AA57" s="4">
        <v>2.838829E-2</v>
      </c>
      <c r="AC57" s="4">
        <v>1.2749999999999999</v>
      </c>
      <c r="AD57" s="4">
        <v>0.82822709999999999</v>
      </c>
      <c r="AE57" s="4">
        <v>0.81344139999999998</v>
      </c>
      <c r="AF57" s="4">
        <v>0.91242710000000005</v>
      </c>
      <c r="AG57" s="4">
        <v>0.95994060000000003</v>
      </c>
      <c r="AH57" s="4">
        <v>0.96390790000000004</v>
      </c>
      <c r="AI57" s="4">
        <v>0.33047029999999999</v>
      </c>
      <c r="AJ57" s="4">
        <v>0.1308984</v>
      </c>
      <c r="AK57" s="4">
        <v>-0.13906450000000001</v>
      </c>
      <c r="AL57" s="4">
        <v>-1.031908E-2</v>
      </c>
      <c r="AM57" s="4">
        <v>0.48721409999999998</v>
      </c>
      <c r="AN57" s="4">
        <v>-0.49198419999999998</v>
      </c>
      <c r="AO57" s="4">
        <v>2.491583E-2</v>
      </c>
      <c r="AQ57" s="4">
        <v>1.2749999999999999</v>
      </c>
      <c r="AR57" s="4">
        <v>0.82789550000000001</v>
      </c>
      <c r="AS57" s="4">
        <v>0.81315199999999999</v>
      </c>
      <c r="AT57" s="4">
        <v>0.91241150000000004</v>
      </c>
      <c r="AU57" s="4">
        <v>0.95983289999999999</v>
      </c>
      <c r="AV57" s="4">
        <v>0.96391539999999998</v>
      </c>
      <c r="AW57" s="4">
        <v>0.33034629999999998</v>
      </c>
      <c r="AX57" s="4">
        <v>0.13068579999999999</v>
      </c>
      <c r="AY57" s="4">
        <v>-0.13879259999999999</v>
      </c>
      <c r="AZ57" s="4">
        <v>-1.0680749999999999E-2</v>
      </c>
      <c r="BA57" s="4">
        <v>0.4872088</v>
      </c>
      <c r="BB57" s="4">
        <v>-0.49159979999999998</v>
      </c>
      <c r="BC57" s="4">
        <v>2.4308630000000001E-2</v>
      </c>
    </row>
    <row r="58" spans="1:55" x14ac:dyDescent="0.3">
      <c r="A58" s="4">
        <v>1.3</v>
      </c>
      <c r="B58" s="4">
        <v>0.85102449999999996</v>
      </c>
      <c r="C58" s="4">
        <v>0.83650820000000004</v>
      </c>
      <c r="D58" s="4">
        <v>0.92004129999999995</v>
      </c>
      <c r="E58" s="4">
        <v>0.92042500000000005</v>
      </c>
      <c r="F58" s="4">
        <v>0.92680209999999996</v>
      </c>
      <c r="G58" s="4">
        <v>0.31561329999999999</v>
      </c>
      <c r="H58" s="4">
        <v>0.1421798</v>
      </c>
      <c r="I58" s="4">
        <v>-0.1501198</v>
      </c>
      <c r="J58" s="4">
        <v>-1.155051E-2</v>
      </c>
      <c r="K58" s="4">
        <v>0.45186690000000002</v>
      </c>
      <c r="L58" s="4">
        <v>-0.45459569999999999</v>
      </c>
      <c r="M58" s="4">
        <v>1.8743139999999998E-2</v>
      </c>
      <c r="O58" s="4">
        <v>1.3</v>
      </c>
      <c r="P58" s="4">
        <v>0.8606047</v>
      </c>
      <c r="Q58" s="4">
        <v>0.8433387</v>
      </c>
      <c r="R58" s="4">
        <v>0.92929079999999997</v>
      </c>
      <c r="S58" s="4">
        <v>0.99455930000000003</v>
      </c>
      <c r="T58" s="4">
        <v>0.99837410000000004</v>
      </c>
      <c r="U58" s="4">
        <v>0.319131</v>
      </c>
      <c r="V58" s="4">
        <v>0.15101980000000001</v>
      </c>
      <c r="W58" s="4">
        <v>-0.16134680000000001</v>
      </c>
      <c r="X58" s="4">
        <v>-1.118627E-2</v>
      </c>
      <c r="Y58" s="4">
        <v>0.50613819999999998</v>
      </c>
      <c r="Z58" s="4">
        <v>-0.51818200000000003</v>
      </c>
      <c r="AA58" s="4">
        <v>2.1200719999999999E-2</v>
      </c>
      <c r="AC58" s="4">
        <v>1.3</v>
      </c>
      <c r="AD58" s="4">
        <v>0.85179380000000005</v>
      </c>
      <c r="AE58" s="4">
        <v>0.83713470000000001</v>
      </c>
      <c r="AF58" s="4">
        <v>0.92051380000000005</v>
      </c>
      <c r="AG58" s="4">
        <v>0.92349720000000002</v>
      </c>
      <c r="AH58" s="4">
        <v>0.92974710000000005</v>
      </c>
      <c r="AI58" s="4">
        <v>0.31575160000000002</v>
      </c>
      <c r="AJ58" s="4">
        <v>0.14284240000000001</v>
      </c>
      <c r="AK58" s="4">
        <v>-0.150918</v>
      </c>
      <c r="AL58" s="4">
        <v>-1.1401730000000001E-2</v>
      </c>
      <c r="AM58" s="4">
        <v>0.45411770000000001</v>
      </c>
      <c r="AN58" s="4">
        <v>-0.45735350000000002</v>
      </c>
      <c r="AO58" s="4">
        <v>1.9084210000000001E-2</v>
      </c>
      <c r="AQ58" s="4">
        <v>1.3</v>
      </c>
      <c r="AR58" s="4">
        <v>0.8514602</v>
      </c>
      <c r="AS58" s="4">
        <v>0.83684619999999998</v>
      </c>
      <c r="AT58" s="4">
        <v>0.92049539999999996</v>
      </c>
      <c r="AU58" s="4">
        <v>0.92344150000000003</v>
      </c>
      <c r="AV58" s="4">
        <v>0.92981559999999996</v>
      </c>
      <c r="AW58" s="4">
        <v>0.31564530000000002</v>
      </c>
      <c r="AX58" s="4">
        <v>0.14263219999999999</v>
      </c>
      <c r="AY58" s="4">
        <v>-0.15063589999999999</v>
      </c>
      <c r="AZ58" s="4">
        <v>-1.1774690000000001E-2</v>
      </c>
      <c r="BA58" s="4">
        <v>0.45421549999999999</v>
      </c>
      <c r="BB58" s="4">
        <v>-0.45705689999999999</v>
      </c>
      <c r="BC58" s="4">
        <v>1.8490380000000001E-2</v>
      </c>
    </row>
    <row r="59" spans="1:55" x14ac:dyDescent="0.3">
      <c r="A59" s="4">
        <v>1.325</v>
      </c>
      <c r="B59" s="4">
        <v>0.87355470000000002</v>
      </c>
      <c r="C59" s="4">
        <v>0.8592263</v>
      </c>
      <c r="D59" s="4">
        <v>0.92773930000000004</v>
      </c>
      <c r="E59" s="4">
        <v>0.88158700000000001</v>
      </c>
      <c r="F59" s="4">
        <v>0.89023799999999997</v>
      </c>
      <c r="G59" s="4">
        <v>0.3001066</v>
      </c>
      <c r="H59" s="4">
        <v>0.1532347</v>
      </c>
      <c r="I59" s="4">
        <v>-0.160969</v>
      </c>
      <c r="J59" s="4">
        <v>-1.277909E-2</v>
      </c>
      <c r="K59" s="4">
        <v>0.41697459999999997</v>
      </c>
      <c r="L59" s="4">
        <v>-0.41782269999999999</v>
      </c>
      <c r="M59" s="4">
        <v>1.2952429999999999E-2</v>
      </c>
      <c r="O59" s="4">
        <v>1.325</v>
      </c>
      <c r="P59" s="4">
        <v>0.88536700000000002</v>
      </c>
      <c r="Q59" s="4">
        <v>0.86820310000000001</v>
      </c>
      <c r="R59" s="4">
        <v>0.93723299999999998</v>
      </c>
      <c r="S59" s="4">
        <v>0.95372100000000004</v>
      </c>
      <c r="T59" s="4">
        <v>0.9603389</v>
      </c>
      <c r="U59" s="4">
        <v>0.30465880000000001</v>
      </c>
      <c r="V59" s="4">
        <v>0.16385459999999999</v>
      </c>
      <c r="W59" s="4">
        <v>-0.1741712</v>
      </c>
      <c r="X59" s="4">
        <v>-1.2643140000000001E-2</v>
      </c>
      <c r="Y59" s="4">
        <v>0.46916619999999998</v>
      </c>
      <c r="Z59" s="4">
        <v>-0.4789641</v>
      </c>
      <c r="AA59" s="4">
        <v>1.38622E-2</v>
      </c>
      <c r="AC59" s="4">
        <v>1.325</v>
      </c>
      <c r="AD59" s="4">
        <v>0.87441840000000004</v>
      </c>
      <c r="AE59" s="4">
        <v>0.85994309999999996</v>
      </c>
      <c r="AF59" s="4">
        <v>0.92822329999999997</v>
      </c>
      <c r="AG59" s="4">
        <v>0.88450519999999999</v>
      </c>
      <c r="AH59" s="4">
        <v>0.89305040000000002</v>
      </c>
      <c r="AI59" s="4">
        <v>0.30025679999999999</v>
      </c>
      <c r="AJ59" s="4">
        <v>0.15397079999999999</v>
      </c>
      <c r="AK59" s="4">
        <v>-0.1618522</v>
      </c>
      <c r="AL59" s="4">
        <v>-1.2637850000000001E-2</v>
      </c>
      <c r="AM59" s="4">
        <v>0.4190448</v>
      </c>
      <c r="AN59" s="4">
        <v>-0.42038219999999998</v>
      </c>
      <c r="AO59" s="4">
        <v>1.321696E-2</v>
      </c>
      <c r="AQ59" s="4">
        <v>1.325</v>
      </c>
      <c r="AR59" s="4">
        <v>0.87408399999999997</v>
      </c>
      <c r="AS59" s="4">
        <v>0.859657</v>
      </c>
      <c r="AT59" s="4">
        <v>0.92820239999999998</v>
      </c>
      <c r="AU59" s="4">
        <v>0.8845016</v>
      </c>
      <c r="AV59" s="4">
        <v>0.89318010000000003</v>
      </c>
      <c r="AW59" s="4">
        <v>0.3001703</v>
      </c>
      <c r="AX59" s="4">
        <v>0.15376570000000001</v>
      </c>
      <c r="AY59" s="4">
        <v>-0.16156190000000001</v>
      </c>
      <c r="AZ59" s="4">
        <v>-1.3022189999999999E-2</v>
      </c>
      <c r="BA59" s="4">
        <v>0.41924549999999999</v>
      </c>
      <c r="BB59" s="4">
        <v>-0.42017779999999999</v>
      </c>
      <c r="BC59" s="4">
        <v>1.2637819999999999E-2</v>
      </c>
    </row>
    <row r="60" spans="1:55" x14ac:dyDescent="0.3">
      <c r="A60" s="4">
        <v>1.35</v>
      </c>
      <c r="B60" s="4">
        <v>0.89508460000000001</v>
      </c>
      <c r="C60" s="4">
        <v>0.88100089999999998</v>
      </c>
      <c r="D60" s="4">
        <v>0.9350406</v>
      </c>
      <c r="E60" s="4">
        <v>0.84044649999999999</v>
      </c>
      <c r="F60" s="4">
        <v>0.85136880000000004</v>
      </c>
      <c r="G60" s="4">
        <v>0.2838773</v>
      </c>
      <c r="H60" s="4">
        <v>0.16342619999999999</v>
      </c>
      <c r="I60" s="4">
        <v>-0.17084830000000001</v>
      </c>
      <c r="J60" s="4">
        <v>-1.4119140000000001E-2</v>
      </c>
      <c r="K60" s="4">
        <v>0.3803571</v>
      </c>
      <c r="L60" s="4">
        <v>-0.37900479999999998</v>
      </c>
      <c r="M60" s="4">
        <v>7.2801849999999998E-3</v>
      </c>
      <c r="O60" s="4">
        <v>1.35</v>
      </c>
      <c r="P60" s="4">
        <v>0.90910230000000003</v>
      </c>
      <c r="Q60" s="4">
        <v>0.89211050000000003</v>
      </c>
      <c r="R60" s="4">
        <v>0.94481079999999995</v>
      </c>
      <c r="S60" s="4">
        <v>0.91006980000000004</v>
      </c>
      <c r="T60" s="4">
        <v>0.91953669999999998</v>
      </c>
      <c r="U60" s="4">
        <v>0.28905609999999998</v>
      </c>
      <c r="V60" s="4">
        <v>0.17581369999999999</v>
      </c>
      <c r="W60" s="4">
        <v>-0.18597630000000001</v>
      </c>
      <c r="X60" s="4">
        <v>-1.428839E-2</v>
      </c>
      <c r="Y60" s="4">
        <v>0.4301335</v>
      </c>
      <c r="Z60" s="4">
        <v>-0.43712960000000001</v>
      </c>
      <c r="AA60" s="4">
        <v>6.5612800000000001E-3</v>
      </c>
      <c r="AC60" s="4">
        <v>1.35</v>
      </c>
      <c r="AD60" s="4">
        <v>0.89603980000000005</v>
      </c>
      <c r="AE60" s="4">
        <v>0.88180570000000003</v>
      </c>
      <c r="AF60" s="4">
        <v>0.93553629999999999</v>
      </c>
      <c r="AG60" s="4">
        <v>0.84318950000000004</v>
      </c>
      <c r="AH60" s="4">
        <v>0.85402940000000005</v>
      </c>
      <c r="AI60" s="4">
        <v>0.28402110000000003</v>
      </c>
      <c r="AJ60" s="4">
        <v>0.16423270000000001</v>
      </c>
      <c r="AK60" s="4">
        <v>-0.17181189999999999</v>
      </c>
      <c r="AL60" s="4">
        <v>-1.3988169999999999E-2</v>
      </c>
      <c r="AM60" s="4">
        <v>0.38223269999999998</v>
      </c>
      <c r="AN60" s="4">
        <v>-0.38134079999999998</v>
      </c>
      <c r="AO60" s="4">
        <v>7.4656480000000001E-3</v>
      </c>
      <c r="AQ60" s="4">
        <v>1.35</v>
      </c>
      <c r="AR60" s="4">
        <v>0.895706</v>
      </c>
      <c r="AS60" s="4">
        <v>0.88152359999999996</v>
      </c>
      <c r="AT60" s="4">
        <v>0.93551359999999995</v>
      </c>
      <c r="AU60" s="4">
        <v>0.84323780000000004</v>
      </c>
      <c r="AV60" s="4">
        <v>0.85421950000000002</v>
      </c>
      <c r="AW60" s="4">
        <v>0.28395619999999999</v>
      </c>
      <c r="AX60" s="4">
        <v>0.1640354</v>
      </c>
      <c r="AY60" s="4">
        <v>-0.17151559999999999</v>
      </c>
      <c r="AZ60" s="4">
        <v>-1.438409E-2</v>
      </c>
      <c r="BA60" s="4">
        <v>0.3825346</v>
      </c>
      <c r="BB60" s="4">
        <v>-0.38123200000000002</v>
      </c>
      <c r="BC60" s="4">
        <v>6.902053E-3</v>
      </c>
    </row>
    <row r="61" spans="1:55" x14ac:dyDescent="0.3">
      <c r="A61" s="4">
        <v>1.375</v>
      </c>
      <c r="B61" s="4">
        <v>0.91555969999999998</v>
      </c>
      <c r="C61" s="4">
        <v>0.9017773</v>
      </c>
      <c r="D61" s="4">
        <v>0.94192770000000003</v>
      </c>
      <c r="E61" s="4">
        <v>0.79723339999999998</v>
      </c>
      <c r="F61" s="4">
        <v>0.81041050000000003</v>
      </c>
      <c r="G61" s="4">
        <v>0.26699000000000001</v>
      </c>
      <c r="H61" s="4">
        <v>0.17270779999999999</v>
      </c>
      <c r="I61" s="4">
        <v>-0.17971210000000001</v>
      </c>
      <c r="J61" s="4">
        <v>-1.5529279999999999E-2</v>
      </c>
      <c r="K61" s="4">
        <v>0.34225509999999998</v>
      </c>
      <c r="L61" s="4">
        <v>-0.33843069999999997</v>
      </c>
      <c r="M61" s="4">
        <v>1.8690340000000001E-3</v>
      </c>
      <c r="O61" s="4">
        <v>1.375</v>
      </c>
      <c r="P61" s="4">
        <v>0.93174080000000004</v>
      </c>
      <c r="Q61" s="4">
        <v>0.91499249999999999</v>
      </c>
      <c r="R61" s="4">
        <v>0.95199599999999995</v>
      </c>
      <c r="S61" s="4">
        <v>0.86385179999999995</v>
      </c>
      <c r="T61" s="4">
        <v>0.87619800000000003</v>
      </c>
      <c r="U61" s="4">
        <v>0.27236909999999998</v>
      </c>
      <c r="V61" s="4">
        <v>0.18684010000000001</v>
      </c>
      <c r="W61" s="4">
        <v>-0.1966976</v>
      </c>
      <c r="X61" s="4">
        <v>-1.6074140000000001E-2</v>
      </c>
      <c r="Y61" s="4">
        <v>0.38926850000000002</v>
      </c>
      <c r="Z61" s="4">
        <v>-0.39296180000000003</v>
      </c>
      <c r="AA61" s="4">
        <v>-5.1740919999999999E-4</v>
      </c>
      <c r="AC61" s="4">
        <v>1.375</v>
      </c>
      <c r="AD61" s="4">
        <v>0.91660280000000005</v>
      </c>
      <c r="AE61" s="4">
        <v>0.902667</v>
      </c>
      <c r="AF61" s="4">
        <v>0.94243529999999998</v>
      </c>
      <c r="AG61" s="4">
        <v>0.79978110000000002</v>
      </c>
      <c r="AH61" s="4">
        <v>0.81290099999999998</v>
      </c>
      <c r="AI61" s="4">
        <v>0.26710919999999999</v>
      </c>
      <c r="AJ61" s="4">
        <v>0.17358109999999999</v>
      </c>
      <c r="AK61" s="4">
        <v>-0.18075050000000001</v>
      </c>
      <c r="AL61" s="4">
        <v>-1.541092E-2</v>
      </c>
      <c r="AM61" s="4">
        <v>0.34392289999999998</v>
      </c>
      <c r="AN61" s="4">
        <v>-0.34051900000000002</v>
      </c>
      <c r="AO61" s="4">
        <v>1.9750610000000002E-3</v>
      </c>
      <c r="AQ61" s="4">
        <v>1.375</v>
      </c>
      <c r="AR61" s="4">
        <v>0.91627069999999999</v>
      </c>
      <c r="AS61" s="4">
        <v>0.90239040000000004</v>
      </c>
      <c r="AT61" s="4">
        <v>0.9424112</v>
      </c>
      <c r="AU61" s="4">
        <v>0.79988060000000005</v>
      </c>
      <c r="AV61" s="4">
        <v>0.8131505</v>
      </c>
      <c r="AW61" s="4">
        <v>0.267067</v>
      </c>
      <c r="AX61" s="4">
        <v>0.1733941</v>
      </c>
      <c r="AY61" s="4">
        <v>-0.18045069999999999</v>
      </c>
      <c r="AZ61" s="4">
        <v>-1.581867E-2</v>
      </c>
      <c r="BA61" s="4">
        <v>0.34432299999999999</v>
      </c>
      <c r="BB61" s="4">
        <v>-0.34050819999999998</v>
      </c>
      <c r="BC61" s="4">
        <v>1.427403E-3</v>
      </c>
    </row>
    <row r="62" spans="1:55" x14ac:dyDescent="0.3">
      <c r="A62" s="4">
        <v>1.4</v>
      </c>
      <c r="B62" s="4">
        <v>0.93493099999999996</v>
      </c>
      <c r="C62" s="4">
        <v>0.92150589999999999</v>
      </c>
      <c r="D62" s="4">
        <v>0.94838529999999999</v>
      </c>
      <c r="E62" s="4">
        <v>0.75218209999999996</v>
      </c>
      <c r="F62" s="4">
        <v>0.76758300000000002</v>
      </c>
      <c r="G62" s="4">
        <v>0.24953500000000001</v>
      </c>
      <c r="H62" s="4">
        <v>0.18103730000000001</v>
      </c>
      <c r="I62" s="4">
        <v>-0.1875233</v>
      </c>
      <c r="J62" s="4">
        <v>-1.6966780000000001E-2</v>
      </c>
      <c r="K62" s="4">
        <v>0.30291360000000001</v>
      </c>
      <c r="L62" s="4">
        <v>-0.29640499999999997</v>
      </c>
      <c r="M62" s="4">
        <v>-3.1486280000000001E-3</v>
      </c>
      <c r="O62" s="4">
        <v>1.4</v>
      </c>
      <c r="P62" s="4">
        <v>0.95321889999999998</v>
      </c>
      <c r="Q62" s="4">
        <v>0.93678609999999995</v>
      </c>
      <c r="R62" s="4">
        <v>0.9587618</v>
      </c>
      <c r="S62" s="4">
        <v>0.81531909999999996</v>
      </c>
      <c r="T62" s="4">
        <v>0.83055809999999997</v>
      </c>
      <c r="U62" s="4">
        <v>0.2546814</v>
      </c>
      <c r="V62" s="4">
        <v>0.1968791</v>
      </c>
      <c r="W62" s="4">
        <v>-0.2062795</v>
      </c>
      <c r="X62" s="4">
        <v>-1.79489E-2</v>
      </c>
      <c r="Y62" s="4">
        <v>0.34680670000000002</v>
      </c>
      <c r="Z62" s="4">
        <v>-0.3467731</v>
      </c>
      <c r="AA62" s="4">
        <v>-7.197602E-3</v>
      </c>
      <c r="AC62" s="4">
        <v>1.4</v>
      </c>
      <c r="AD62" s="4">
        <v>0.93605769999999999</v>
      </c>
      <c r="AE62" s="4">
        <v>0.92247710000000005</v>
      </c>
      <c r="AF62" s="4">
        <v>0.94890410000000003</v>
      </c>
      <c r="AG62" s="4">
        <v>0.75451550000000001</v>
      </c>
      <c r="AH62" s="4">
        <v>0.76988630000000002</v>
      </c>
      <c r="AI62" s="4">
        <v>0.24961230000000001</v>
      </c>
      <c r="AJ62" s="4">
        <v>0.1819733</v>
      </c>
      <c r="AK62" s="4">
        <v>-0.1886303</v>
      </c>
      <c r="AL62" s="4">
        <v>-1.6862869999999999E-2</v>
      </c>
      <c r="AM62" s="4">
        <v>0.30436079999999999</v>
      </c>
      <c r="AN62" s="4">
        <v>-0.29822290000000001</v>
      </c>
      <c r="AO62" s="4">
        <v>-3.120257E-3</v>
      </c>
      <c r="AQ62" s="4">
        <v>1.4</v>
      </c>
      <c r="AR62" s="4">
        <v>0.93572880000000003</v>
      </c>
      <c r="AS62" s="4">
        <v>0.92220740000000001</v>
      </c>
      <c r="AT62" s="4">
        <v>0.94887920000000003</v>
      </c>
      <c r="AU62" s="4">
        <v>0.75466529999999998</v>
      </c>
      <c r="AV62" s="4">
        <v>0.77019340000000003</v>
      </c>
      <c r="AW62" s="4">
        <v>0.24959319999999999</v>
      </c>
      <c r="AX62" s="4">
        <v>0.1817993</v>
      </c>
      <c r="AY62" s="4">
        <v>-0.18832930000000001</v>
      </c>
      <c r="AZ62" s="4">
        <v>-1.7282769999999999E-2</v>
      </c>
      <c r="BA62" s="4">
        <v>0.30485479999999998</v>
      </c>
      <c r="BB62" s="4">
        <v>-0.29831160000000001</v>
      </c>
      <c r="BC62" s="4">
        <v>-3.6520150000000002E-3</v>
      </c>
    </row>
    <row r="63" spans="1:55" x14ac:dyDescent="0.3">
      <c r="A63" s="4">
        <v>1.425</v>
      </c>
      <c r="B63" s="4">
        <v>0.95315550000000004</v>
      </c>
      <c r="C63" s="4">
        <v>0.9401427</v>
      </c>
      <c r="D63" s="4">
        <v>0.95440069999999999</v>
      </c>
      <c r="E63" s="4">
        <v>0.70552970000000004</v>
      </c>
      <c r="F63" s="4">
        <v>0.72310839999999998</v>
      </c>
      <c r="G63" s="4">
        <v>0.23162569999999999</v>
      </c>
      <c r="H63" s="4">
        <v>0.18837760000000001</v>
      </c>
      <c r="I63" s="4">
        <v>-0.19425400000000001</v>
      </c>
      <c r="J63" s="4">
        <v>-1.8388640000000001E-2</v>
      </c>
      <c r="K63" s="4">
        <v>0.2625807</v>
      </c>
      <c r="L63" s="4">
        <v>-0.253245</v>
      </c>
      <c r="M63" s="4">
        <v>-7.6536620000000003E-3</v>
      </c>
      <c r="O63" s="4">
        <v>1.425</v>
      </c>
      <c r="P63" s="4">
        <v>0.97347950000000005</v>
      </c>
      <c r="Q63" s="4">
        <v>0.95743440000000002</v>
      </c>
      <c r="R63" s="4">
        <v>0.96508360000000004</v>
      </c>
      <c r="S63" s="4">
        <v>0.76472810000000002</v>
      </c>
      <c r="T63" s="4">
        <v>0.78285519999999997</v>
      </c>
      <c r="U63" s="4">
        <v>0.23611090000000001</v>
      </c>
      <c r="V63" s="4">
        <v>0.2058799</v>
      </c>
      <c r="W63" s="4">
        <v>-0.2146766</v>
      </c>
      <c r="X63" s="4">
        <v>-1.9858850000000001E-2</v>
      </c>
      <c r="Y63" s="4">
        <v>0.30299169999999997</v>
      </c>
      <c r="Z63" s="4">
        <v>-0.29890220000000001</v>
      </c>
      <c r="AA63" s="4">
        <v>-1.331568E-2</v>
      </c>
      <c r="AC63" s="4">
        <v>1.425</v>
      </c>
      <c r="AD63" s="4">
        <v>0.95436109999999996</v>
      </c>
      <c r="AE63" s="4">
        <v>0.94119129999999995</v>
      </c>
      <c r="AF63" s="4">
        <v>0.95492969999999999</v>
      </c>
      <c r="AG63" s="4">
        <v>0.70763129999999996</v>
      </c>
      <c r="AH63" s="4">
        <v>0.72520839999999998</v>
      </c>
      <c r="AI63" s="4">
        <v>0.23164470000000001</v>
      </c>
      <c r="AJ63" s="4">
        <v>0.1893716</v>
      </c>
      <c r="AK63" s="4">
        <v>-0.1954227</v>
      </c>
      <c r="AL63" s="4">
        <v>-1.8300489999999999E-2</v>
      </c>
      <c r="AM63" s="4">
        <v>0.26379550000000002</v>
      </c>
      <c r="AN63" s="4">
        <v>-0.2547719</v>
      </c>
      <c r="AO63" s="4">
        <v>-7.6990649999999997E-3</v>
      </c>
      <c r="AQ63" s="4">
        <v>1.425</v>
      </c>
      <c r="AR63" s="4">
        <v>0.95403649999999995</v>
      </c>
      <c r="AS63" s="4">
        <v>0.94093000000000004</v>
      </c>
      <c r="AT63" s="4">
        <v>0.95490459999999999</v>
      </c>
      <c r="AU63" s="4">
        <v>0.70782970000000001</v>
      </c>
      <c r="AV63" s="4">
        <v>0.72557090000000002</v>
      </c>
      <c r="AW63" s="4">
        <v>0.23164850000000001</v>
      </c>
      <c r="AX63" s="4">
        <v>0.18921299999999999</v>
      </c>
      <c r="AY63" s="4">
        <v>-0.19512289999999999</v>
      </c>
      <c r="AZ63" s="4">
        <v>-1.8732909999999998E-2</v>
      </c>
      <c r="BA63" s="4">
        <v>0.2643779</v>
      </c>
      <c r="BB63" s="4">
        <v>-0.25496049999999998</v>
      </c>
      <c r="BC63" s="4">
        <v>-8.2153490000000003E-3</v>
      </c>
    </row>
    <row r="64" spans="1:55" x14ac:dyDescent="0.3">
      <c r="A64" s="4">
        <v>1.45</v>
      </c>
      <c r="B64" s="4">
        <v>0.97019610000000001</v>
      </c>
      <c r="C64" s="4">
        <v>0.95764939999999998</v>
      </c>
      <c r="D64" s="4">
        <v>0.95996389999999998</v>
      </c>
      <c r="E64" s="4">
        <v>0.65751530000000002</v>
      </c>
      <c r="F64" s="4">
        <v>0.67721030000000004</v>
      </c>
      <c r="G64" s="4">
        <v>0.21339420000000001</v>
      </c>
      <c r="H64" s="4">
        <v>0.19469719999999999</v>
      </c>
      <c r="I64" s="4">
        <v>-0.19988510000000001</v>
      </c>
      <c r="J64" s="4">
        <v>-1.9752769999999999E-2</v>
      </c>
      <c r="K64" s="4">
        <v>0.22150719999999999</v>
      </c>
      <c r="L64" s="4">
        <v>-0.2092762</v>
      </c>
      <c r="M64" s="4">
        <v>-1.1542739999999999E-2</v>
      </c>
      <c r="O64" s="4">
        <v>1.45</v>
      </c>
      <c r="P64" s="4">
        <v>0.99247160000000001</v>
      </c>
      <c r="Q64" s="4">
        <v>0.97688629999999999</v>
      </c>
      <c r="R64" s="4">
        <v>0.97093969999999996</v>
      </c>
      <c r="S64" s="4">
        <v>0.71233800000000003</v>
      </c>
      <c r="T64" s="4">
        <v>0.73332889999999995</v>
      </c>
      <c r="U64" s="4">
        <v>0.21680569999999999</v>
      </c>
      <c r="V64" s="4">
        <v>0.21379570000000001</v>
      </c>
      <c r="W64" s="4">
        <v>-0.22185350000000001</v>
      </c>
      <c r="X64" s="4">
        <v>-2.1749310000000001E-2</v>
      </c>
      <c r="Y64" s="4">
        <v>0.25807530000000001</v>
      </c>
      <c r="Z64" s="4">
        <v>-0.24970990000000001</v>
      </c>
      <c r="AA64" s="4">
        <v>-1.8724589999999999E-2</v>
      </c>
      <c r="AC64" s="4">
        <v>1.45</v>
      </c>
      <c r="AD64" s="4">
        <v>0.97147539999999999</v>
      </c>
      <c r="AE64" s="4">
        <v>0.95877089999999998</v>
      </c>
      <c r="AF64" s="4">
        <v>0.96050170000000001</v>
      </c>
      <c r="AG64" s="4">
        <v>0.65936859999999997</v>
      </c>
      <c r="AH64" s="4">
        <v>0.67909220000000003</v>
      </c>
      <c r="AI64" s="4">
        <v>0.2133399</v>
      </c>
      <c r="AJ64" s="4">
        <v>0.1957439</v>
      </c>
      <c r="AK64" s="4">
        <v>-0.20110810000000001</v>
      </c>
      <c r="AL64" s="4">
        <v>-1.968106E-2</v>
      </c>
      <c r="AM64" s="4">
        <v>0.2224788</v>
      </c>
      <c r="AN64" s="4">
        <v>-0.21049419999999999</v>
      </c>
      <c r="AO64" s="4">
        <v>-1.1656049999999999E-2</v>
      </c>
      <c r="AQ64" s="4">
        <v>1.45</v>
      </c>
      <c r="AR64" s="4">
        <v>0.97115629999999997</v>
      </c>
      <c r="AS64" s="4">
        <v>0.95851920000000002</v>
      </c>
      <c r="AT64" s="4">
        <v>0.96047700000000003</v>
      </c>
      <c r="AU64" s="4">
        <v>0.65961380000000003</v>
      </c>
      <c r="AV64" s="4">
        <v>0.67950739999999998</v>
      </c>
      <c r="AW64" s="4">
        <v>0.2133659</v>
      </c>
      <c r="AX64" s="4">
        <v>0.195603</v>
      </c>
      <c r="AY64" s="4">
        <v>-0.20081180000000001</v>
      </c>
      <c r="AZ64" s="4">
        <v>-2.0126430000000001E-2</v>
      </c>
      <c r="BA64" s="4">
        <v>0.22314329999999999</v>
      </c>
      <c r="BB64" s="4">
        <v>-0.210782</v>
      </c>
      <c r="BC64" s="4">
        <v>-1.2157619999999999E-2</v>
      </c>
    </row>
    <row r="65" spans="1:55" x14ac:dyDescent="0.3">
      <c r="A65" s="4">
        <v>1.4750000000000001</v>
      </c>
      <c r="B65" s="4">
        <v>0.98602190000000001</v>
      </c>
      <c r="C65" s="4">
        <v>0.9739932</v>
      </c>
      <c r="D65" s="4">
        <v>0.96506890000000001</v>
      </c>
      <c r="E65" s="4">
        <v>0.60837850000000004</v>
      </c>
      <c r="F65" s="4">
        <v>0.63011309999999998</v>
      </c>
      <c r="G65" s="4">
        <v>0.19498760000000001</v>
      </c>
      <c r="H65" s="4">
        <v>0.19997039999999999</v>
      </c>
      <c r="I65" s="4">
        <v>-0.20440649999999999</v>
      </c>
      <c r="J65" s="4">
        <v>-2.1018970000000001E-2</v>
      </c>
      <c r="K65" s="4">
        <v>0.17994579999999999</v>
      </c>
      <c r="L65" s="4">
        <v>-0.1648279</v>
      </c>
      <c r="M65" s="4">
        <v>-1.473038E-2</v>
      </c>
      <c r="O65" s="4">
        <v>1.4750000000000001</v>
      </c>
      <c r="P65" s="4">
        <v>1.010151</v>
      </c>
      <c r="Q65" s="4">
        <v>0.99509689999999995</v>
      </c>
      <c r="R65" s="4">
        <v>0.97631230000000002</v>
      </c>
      <c r="S65" s="4">
        <v>0.65840949999999998</v>
      </c>
      <c r="T65" s="4">
        <v>0.68221940000000003</v>
      </c>
      <c r="U65" s="4">
        <v>0.19693939999999999</v>
      </c>
      <c r="V65" s="4">
        <v>0.22058469999999999</v>
      </c>
      <c r="W65" s="4">
        <v>-0.2277853</v>
      </c>
      <c r="X65" s="4">
        <v>-2.3566159999999999E-2</v>
      </c>
      <c r="Y65" s="4">
        <v>0.2123178</v>
      </c>
      <c r="Z65" s="4">
        <v>-0.19957349999999999</v>
      </c>
      <c r="AA65" s="4">
        <v>-2.3297209999999999E-2</v>
      </c>
      <c r="AC65" s="4">
        <v>1.4750000000000001</v>
      </c>
      <c r="AD65" s="4">
        <v>0.98736889999999999</v>
      </c>
      <c r="AE65" s="4">
        <v>0.97518249999999995</v>
      </c>
      <c r="AF65" s="4">
        <v>0.96561350000000001</v>
      </c>
      <c r="AG65" s="4">
        <v>0.60996839999999997</v>
      </c>
      <c r="AH65" s="4">
        <v>0.63176299999999996</v>
      </c>
      <c r="AI65" s="4">
        <v>0.19484679999999999</v>
      </c>
      <c r="AJ65" s="4">
        <v>0.20106389999999999</v>
      </c>
      <c r="AK65" s="4">
        <v>-0.20567579999999999</v>
      </c>
      <c r="AL65" s="4">
        <v>-2.0963809999999999E-2</v>
      </c>
      <c r="AM65" s="4">
        <v>0.18066479999999999</v>
      </c>
      <c r="AN65" s="4">
        <v>-0.16572200000000001</v>
      </c>
      <c r="AO65" s="4">
        <v>-1.4903929999999999E-2</v>
      </c>
      <c r="AQ65" s="4">
        <v>1.4750000000000001</v>
      </c>
      <c r="AR65" s="4">
        <v>0.9870565</v>
      </c>
      <c r="AS65" s="4">
        <v>0.97494190000000003</v>
      </c>
      <c r="AT65" s="4">
        <v>0.9655897</v>
      </c>
      <c r="AU65" s="4">
        <v>0.61025819999999997</v>
      </c>
      <c r="AV65" s="4">
        <v>0.6322276</v>
      </c>
      <c r="AW65" s="4">
        <v>0.19489380000000001</v>
      </c>
      <c r="AX65" s="4">
        <v>0.20094290000000001</v>
      </c>
      <c r="AY65" s="4">
        <v>-0.2053854</v>
      </c>
      <c r="AZ65" s="4">
        <v>-2.1422549999999999E-2</v>
      </c>
      <c r="BA65" s="4">
        <v>0.18140400000000001</v>
      </c>
      <c r="BB65" s="4">
        <v>-0.16610730000000001</v>
      </c>
      <c r="BC65" s="4">
        <v>-1.5391820000000001E-2</v>
      </c>
    </row>
    <row r="66" spans="1:55" x14ac:dyDescent="0.3">
      <c r="A66" s="4">
        <v>1.5</v>
      </c>
      <c r="B66" s="4">
        <v>1.0006079999999999</v>
      </c>
      <c r="C66" s="4">
        <v>0.989147</v>
      </c>
      <c r="D66" s="4">
        <v>0.96971320000000005</v>
      </c>
      <c r="E66" s="4">
        <v>0.55835900000000005</v>
      </c>
      <c r="F66" s="4">
        <v>0.58204089999999997</v>
      </c>
      <c r="G66" s="4">
        <v>0.17656369999999999</v>
      </c>
      <c r="H66" s="4">
        <v>0.20417840000000001</v>
      </c>
      <c r="I66" s="4">
        <v>-0.2078169</v>
      </c>
      <c r="J66" s="4">
        <v>-2.215E-2</v>
      </c>
      <c r="K66" s="4">
        <v>0.13814969999999999</v>
      </c>
      <c r="L66" s="4">
        <v>-0.1202284</v>
      </c>
      <c r="M66" s="4">
        <v>-1.7150430000000001E-2</v>
      </c>
      <c r="O66" s="4">
        <v>1.5</v>
      </c>
      <c r="P66" s="4">
        <v>1.0264800000000001</v>
      </c>
      <c r="Q66" s="4">
        <v>1.012027</v>
      </c>
      <c r="R66" s="4">
        <v>0.9811877</v>
      </c>
      <c r="S66" s="4">
        <v>0.60320430000000003</v>
      </c>
      <c r="T66" s="4">
        <v>0.62976710000000002</v>
      </c>
      <c r="U66" s="4">
        <v>0.17670649999999999</v>
      </c>
      <c r="V66" s="4">
        <v>0.22621160000000001</v>
      </c>
      <c r="W66" s="4">
        <v>-0.23245769999999999</v>
      </c>
      <c r="X66" s="4">
        <v>-2.5257310000000002E-2</v>
      </c>
      <c r="Y66" s="4">
        <v>0.1659873</v>
      </c>
      <c r="Z66" s="4">
        <v>-0.14888029999999999</v>
      </c>
      <c r="AA66" s="4">
        <v>-2.6929169999999999E-2</v>
      </c>
      <c r="AC66" s="4">
        <v>1.5</v>
      </c>
      <c r="AD66" s="4">
        <v>1.002016</v>
      </c>
      <c r="AE66" s="4">
        <v>0.99039860000000002</v>
      </c>
      <c r="AF66" s="4">
        <v>0.97026230000000002</v>
      </c>
      <c r="AG66" s="4">
        <v>0.5596719</v>
      </c>
      <c r="AH66" s="4">
        <v>0.58344609999999997</v>
      </c>
      <c r="AI66" s="4">
        <v>0.1763256</v>
      </c>
      <c r="AJ66" s="4">
        <v>0.2053123</v>
      </c>
      <c r="AK66" s="4">
        <v>-0.209124</v>
      </c>
      <c r="AL66" s="4">
        <v>-2.2110850000000001E-2</v>
      </c>
      <c r="AM66" s="4">
        <v>0.1386078</v>
      </c>
      <c r="AN66" s="4">
        <v>-0.12078709999999999</v>
      </c>
      <c r="AO66" s="4">
        <v>-1.7374959999999998E-2</v>
      </c>
      <c r="AQ66" s="4">
        <v>1.5</v>
      </c>
      <c r="AR66" s="4">
        <v>1.0017119999999999</v>
      </c>
      <c r="AS66" s="4">
        <v>0.99017010000000005</v>
      </c>
      <c r="AT66" s="4">
        <v>0.97023990000000004</v>
      </c>
      <c r="AU66" s="4">
        <v>0.56000360000000005</v>
      </c>
      <c r="AV66" s="4">
        <v>0.58395640000000004</v>
      </c>
      <c r="AW66" s="4">
        <v>0.17639170000000001</v>
      </c>
      <c r="AX66" s="4">
        <v>0.20521300000000001</v>
      </c>
      <c r="AY66" s="4">
        <v>-0.2088419</v>
      </c>
      <c r="AZ66" s="4">
        <v>-2.2583410000000002E-2</v>
      </c>
      <c r="BA66" s="4">
        <v>0.13941390000000001</v>
      </c>
      <c r="BB66" s="4">
        <v>-0.121267</v>
      </c>
      <c r="BC66" s="4">
        <v>-1.785043E-2</v>
      </c>
    </row>
    <row r="67" spans="1:55" x14ac:dyDescent="0.3">
      <c r="A67" s="4">
        <v>1.5249999999999999</v>
      </c>
      <c r="B67" s="4">
        <v>1.0139339999999999</v>
      </c>
      <c r="C67" s="4">
        <v>1.0030889999999999</v>
      </c>
      <c r="D67" s="4">
        <v>0.97389829999999999</v>
      </c>
      <c r="E67" s="4">
        <v>0.50769589999999998</v>
      </c>
      <c r="F67" s="4">
        <v>0.53321750000000001</v>
      </c>
      <c r="G67" s="4">
        <v>0.1582866</v>
      </c>
      <c r="H67" s="4">
        <v>0.2073093</v>
      </c>
      <c r="I67" s="4">
        <v>-0.2101228</v>
      </c>
      <c r="J67" s="4">
        <v>-2.311239E-2</v>
      </c>
      <c r="K67" s="4">
        <v>9.637076E-2</v>
      </c>
      <c r="L67" s="4">
        <v>-7.5799619999999998E-2</v>
      </c>
      <c r="M67" s="4">
        <v>-1.875692E-2</v>
      </c>
      <c r="O67" s="4">
        <v>1.5249999999999999</v>
      </c>
      <c r="P67" s="4">
        <v>1.041426</v>
      </c>
      <c r="Q67" s="4">
        <v>1.027644</v>
      </c>
      <c r="R67" s="4">
        <v>0.98555729999999997</v>
      </c>
      <c r="S67" s="4">
        <v>0.54698429999999998</v>
      </c>
      <c r="T67" s="4">
        <v>0.57621199999999995</v>
      </c>
      <c r="U67" s="4">
        <v>0.1563166</v>
      </c>
      <c r="V67" s="4">
        <v>0.23064770000000001</v>
      </c>
      <c r="W67" s="4">
        <v>-0.23586679999999999</v>
      </c>
      <c r="X67" s="4">
        <v>-2.6774079999999999E-2</v>
      </c>
      <c r="Y67" s="4">
        <v>0.11935850000000001</v>
      </c>
      <c r="Z67" s="4">
        <v>-9.8020850000000007E-2</v>
      </c>
      <c r="AA67" s="4">
        <v>-2.954095E-2</v>
      </c>
      <c r="AC67" s="4">
        <v>1.5249999999999999</v>
      </c>
      <c r="AD67" s="4">
        <v>1.015398</v>
      </c>
      <c r="AE67" s="4">
        <v>1.004397</v>
      </c>
      <c r="AF67" s="4">
        <v>0.97444940000000002</v>
      </c>
      <c r="AG67" s="4">
        <v>0.50871929999999999</v>
      </c>
      <c r="AH67" s="4">
        <v>0.53436629999999996</v>
      </c>
      <c r="AI67" s="4">
        <v>0.1579429</v>
      </c>
      <c r="AJ67" s="4">
        <v>0.20847660000000001</v>
      </c>
      <c r="AK67" s="4">
        <v>-0.21145920000000001</v>
      </c>
      <c r="AL67" s="4">
        <v>-2.308812E-2</v>
      </c>
      <c r="AM67" s="4">
        <v>9.6561690000000006E-2</v>
      </c>
      <c r="AN67" s="4">
        <v>-7.6014990000000004E-2</v>
      </c>
      <c r="AO67" s="4">
        <v>-1.902187E-2</v>
      </c>
      <c r="AQ67" s="4">
        <v>1.5249999999999999</v>
      </c>
      <c r="AR67" s="4">
        <v>1.0151019999999999</v>
      </c>
      <c r="AS67" s="4">
        <v>1.0041819999999999</v>
      </c>
      <c r="AT67" s="4">
        <v>0.97442879999999998</v>
      </c>
      <c r="AU67" s="4">
        <v>0.50909000000000004</v>
      </c>
      <c r="AV67" s="4">
        <v>0.53491829999999996</v>
      </c>
      <c r="AW67" s="4">
        <v>0.15802569999999999</v>
      </c>
      <c r="AX67" s="4">
        <v>0.208401</v>
      </c>
      <c r="AY67" s="4">
        <v>-0.2111876</v>
      </c>
      <c r="AZ67" s="4">
        <v>-2.3574919999999999E-2</v>
      </c>
      <c r="BA67" s="4">
        <v>9.742613E-2</v>
      </c>
      <c r="BB67" s="4">
        <v>-7.6585840000000002E-2</v>
      </c>
      <c r="BC67" s="4">
        <v>-1.9486320000000001E-2</v>
      </c>
    </row>
    <row r="68" spans="1:55" x14ac:dyDescent="0.3">
      <c r="A68" s="4">
        <v>1.55</v>
      </c>
      <c r="B68" s="4">
        <v>1.025989</v>
      </c>
      <c r="C68" s="4">
        <v>1.015803</v>
      </c>
      <c r="D68" s="4">
        <v>0.97763009999999995</v>
      </c>
      <c r="E68" s="4">
        <v>0.4566269</v>
      </c>
      <c r="F68" s="4">
        <v>0.48386590000000002</v>
      </c>
      <c r="G68" s="4">
        <v>0.1403229</v>
      </c>
      <c r="H68" s="4">
        <v>0.20935880000000001</v>
      </c>
      <c r="I68" s="4">
        <v>-0.21133869999999999</v>
      </c>
      <c r="J68" s="4">
        <v>-2.3877180000000001E-2</v>
      </c>
      <c r="K68" s="4">
        <v>5.4858249999999997E-2</v>
      </c>
      <c r="L68" s="4">
        <v>-3.185288E-2</v>
      </c>
      <c r="M68" s="4">
        <v>-1.9524389999999999E-2</v>
      </c>
      <c r="O68" s="4">
        <v>1.55</v>
      </c>
      <c r="P68" s="4">
        <v>1.0549660000000001</v>
      </c>
      <c r="Q68" s="4">
        <v>1.04192</v>
      </c>
      <c r="R68" s="4">
        <v>0.98941769999999996</v>
      </c>
      <c r="S68" s="4">
        <v>0.49001149999999999</v>
      </c>
      <c r="T68" s="4">
        <v>0.52179379999999997</v>
      </c>
      <c r="U68" s="4">
        <v>0.13598930000000001</v>
      </c>
      <c r="V68" s="4">
        <v>0.23387269999999999</v>
      </c>
      <c r="W68" s="4">
        <v>-0.23801820000000001</v>
      </c>
      <c r="X68" s="4">
        <v>-2.8072449999999999E-2</v>
      </c>
      <c r="Y68" s="4">
        <v>7.2710620000000004E-2</v>
      </c>
      <c r="Z68" s="4">
        <v>-4.7381270000000003E-2</v>
      </c>
      <c r="AA68" s="4">
        <v>-3.1079180000000001E-2</v>
      </c>
      <c r="AC68" s="4">
        <v>1.55</v>
      </c>
      <c r="AD68" s="4">
        <v>1.0275000000000001</v>
      </c>
      <c r="AE68" s="4">
        <v>1.0171619999999999</v>
      </c>
      <c r="AF68" s="4">
        <v>0.97818020000000006</v>
      </c>
      <c r="AG68" s="4">
        <v>0.45734999999999998</v>
      </c>
      <c r="AH68" s="4">
        <v>0.48474790000000001</v>
      </c>
      <c r="AI68" s="4">
        <v>0.13986770000000001</v>
      </c>
      <c r="AJ68" s="4">
        <v>0.2105523</v>
      </c>
      <c r="AK68" s="4">
        <v>-0.21269560000000001</v>
      </c>
      <c r="AL68" s="4">
        <v>-2.386609E-2</v>
      </c>
      <c r="AM68" s="4">
        <v>5.4777350000000002E-2</v>
      </c>
      <c r="AN68" s="4">
        <v>-3.1720709999999999E-2</v>
      </c>
      <c r="AO68" s="4">
        <v>-1.9818209999999999E-2</v>
      </c>
      <c r="AQ68" s="4">
        <v>1.55</v>
      </c>
      <c r="AR68" s="4">
        <v>1.0272140000000001</v>
      </c>
      <c r="AS68" s="4">
        <v>1.016961</v>
      </c>
      <c r="AT68" s="4">
        <v>0.97816190000000003</v>
      </c>
      <c r="AU68" s="4">
        <v>0.45775650000000001</v>
      </c>
      <c r="AV68" s="4">
        <v>0.48533700000000002</v>
      </c>
      <c r="AW68" s="4">
        <v>0.13996459999999999</v>
      </c>
      <c r="AX68" s="4">
        <v>0.21050170000000001</v>
      </c>
      <c r="AY68" s="4">
        <v>-0.2124366</v>
      </c>
      <c r="AZ68" s="4">
        <v>-2.436752E-2</v>
      </c>
      <c r="BA68" s="4">
        <v>5.5691400000000002E-2</v>
      </c>
      <c r="BB68" s="4">
        <v>-3.237777E-2</v>
      </c>
      <c r="BC68" s="4">
        <v>-2.0273119999999999E-2</v>
      </c>
    </row>
    <row r="69" spans="1:55" x14ac:dyDescent="0.3">
      <c r="A69" s="4">
        <v>1.575</v>
      </c>
      <c r="B69" s="4">
        <v>1.036764</v>
      </c>
      <c r="C69" s="4">
        <v>1.02728</v>
      </c>
      <c r="D69" s="4">
        <v>0.98091839999999997</v>
      </c>
      <c r="E69" s="4">
        <v>0.40538829999999998</v>
      </c>
      <c r="F69" s="4">
        <v>0.43420799999999998</v>
      </c>
      <c r="G69" s="4">
        <v>0.1228368</v>
      </c>
      <c r="H69" s="4">
        <v>0.2103305</v>
      </c>
      <c r="I69" s="4">
        <v>-0.21148600000000001</v>
      </c>
      <c r="J69" s="4">
        <v>-2.442047E-2</v>
      </c>
      <c r="K69" s="4">
        <v>1.3856469999999999E-2</v>
      </c>
      <c r="L69" s="4">
        <v>1.131571E-2</v>
      </c>
      <c r="M69" s="4">
        <v>-1.9447590000000001E-2</v>
      </c>
      <c r="O69" s="4">
        <v>1.575</v>
      </c>
      <c r="P69" s="4">
        <v>1.0670809999999999</v>
      </c>
      <c r="Q69" s="4">
        <v>1.054835</v>
      </c>
      <c r="R69" s="4">
        <v>0.99277119999999996</v>
      </c>
      <c r="S69" s="4">
        <v>0.43254759999999998</v>
      </c>
      <c r="T69" s="4">
        <v>0.46675220000000001</v>
      </c>
      <c r="U69" s="4">
        <v>0.11594839999999999</v>
      </c>
      <c r="V69" s="4">
        <v>0.23587449999999999</v>
      </c>
      <c r="W69" s="4">
        <v>-0.23892730000000001</v>
      </c>
      <c r="X69" s="4">
        <v>-2.91141E-2</v>
      </c>
      <c r="Y69" s="4">
        <v>2.6325500000000002E-2</v>
      </c>
      <c r="Z69" s="4">
        <v>2.6638790000000001E-3</v>
      </c>
      <c r="AA69" s="4">
        <v>-3.1517120000000003E-2</v>
      </c>
      <c r="AC69" s="4">
        <v>1.575</v>
      </c>
      <c r="AD69" s="4">
        <v>1.0383150000000001</v>
      </c>
      <c r="AE69" s="4">
        <v>1.0286820000000001</v>
      </c>
      <c r="AF69" s="4">
        <v>0.98146460000000002</v>
      </c>
      <c r="AG69" s="4">
        <v>0.40580179999999999</v>
      </c>
      <c r="AH69" s="4">
        <v>0.43481409999999998</v>
      </c>
      <c r="AI69" s="4">
        <v>0.12226720000000001</v>
      </c>
      <c r="AJ69" s="4">
        <v>0.21154210000000001</v>
      </c>
      <c r="AK69" s="4">
        <v>-0.2128545</v>
      </c>
      <c r="AL69" s="4">
        <v>-2.4420339999999999E-2</v>
      </c>
      <c r="AM69" s="4">
        <v>1.350115E-2</v>
      </c>
      <c r="AN69" s="4">
        <v>1.179591E-2</v>
      </c>
      <c r="AO69" s="4">
        <v>-1.9758029999999999E-2</v>
      </c>
      <c r="AQ69" s="4">
        <v>1.575</v>
      </c>
      <c r="AR69" s="4">
        <v>1.0380389999999999</v>
      </c>
      <c r="AS69" s="4">
        <v>1.0284960000000001</v>
      </c>
      <c r="AT69" s="4">
        <v>0.98144880000000001</v>
      </c>
      <c r="AU69" s="4">
        <v>0.4062403</v>
      </c>
      <c r="AV69" s="4">
        <v>0.43543539999999997</v>
      </c>
      <c r="AW69" s="4">
        <v>0.1223751</v>
      </c>
      <c r="AX69" s="4">
        <v>0.21151800000000001</v>
      </c>
      <c r="AY69" s="4">
        <v>-0.2126102</v>
      </c>
      <c r="AZ69" s="4">
        <v>-2.4936739999999999E-2</v>
      </c>
      <c r="BA69" s="4">
        <v>1.445574E-2</v>
      </c>
      <c r="BB69" s="4">
        <v>1.1058190000000001E-2</v>
      </c>
      <c r="BC69" s="4">
        <v>-2.0204900000000001E-2</v>
      </c>
    </row>
    <row r="70" spans="1:55" x14ac:dyDescent="0.3">
      <c r="A70" s="4">
        <v>1.6</v>
      </c>
      <c r="B70" s="4">
        <v>1.0462590000000001</v>
      </c>
      <c r="C70" s="4">
        <v>1.0375129999999999</v>
      </c>
      <c r="D70" s="4">
        <v>0.98377729999999997</v>
      </c>
      <c r="E70" s="4">
        <v>0.35421399999999997</v>
      </c>
      <c r="F70" s="4">
        <v>0.38446459999999999</v>
      </c>
      <c r="G70" s="4">
        <v>0.105987</v>
      </c>
      <c r="H70" s="4">
        <v>0.21023549999999999</v>
      </c>
      <c r="I70" s="4">
        <v>-0.21059259999999999</v>
      </c>
      <c r="J70" s="4">
        <v>-2.4723749999999999E-2</v>
      </c>
      <c r="K70" s="4">
        <v>-2.6397199999999999E-2</v>
      </c>
      <c r="L70" s="4">
        <v>5.3428940000000001E-2</v>
      </c>
      <c r="M70" s="4">
        <v>-1.8540640000000001E-2</v>
      </c>
      <c r="O70" s="4">
        <v>1.6</v>
      </c>
      <c r="P70" s="4">
        <v>1.0777600000000001</v>
      </c>
      <c r="Q70" s="4">
        <v>1.0663739999999999</v>
      </c>
      <c r="R70" s="4">
        <v>0.99562519999999999</v>
      </c>
      <c r="S70" s="4">
        <v>0.37485420000000003</v>
      </c>
      <c r="T70" s="4">
        <v>0.411327</v>
      </c>
      <c r="U70" s="4">
        <v>9.6416039999999995E-2</v>
      </c>
      <c r="V70" s="4">
        <v>0.23665079999999999</v>
      </c>
      <c r="W70" s="4">
        <v>-0.23861779999999999</v>
      </c>
      <c r="X70" s="4">
        <v>-2.986722E-2</v>
      </c>
      <c r="Y70" s="4">
        <v>-1.9515930000000001E-2</v>
      </c>
      <c r="Z70" s="4">
        <v>5.1758169999999999E-2</v>
      </c>
      <c r="AA70" s="4">
        <v>-3.085448E-2</v>
      </c>
      <c r="AC70" s="4">
        <v>1.6</v>
      </c>
      <c r="AD70" s="4">
        <v>1.0478419999999999</v>
      </c>
      <c r="AE70" s="4">
        <v>1.0389520000000001</v>
      </c>
      <c r="AF70" s="4">
        <v>0.98431619999999997</v>
      </c>
      <c r="AG70" s="4">
        <v>0.35431010000000002</v>
      </c>
      <c r="AH70" s="4">
        <v>0.38478679999999998</v>
      </c>
      <c r="AI70" s="4">
        <v>0.1053028</v>
      </c>
      <c r="AJ70" s="4">
        <v>0.21145729999999999</v>
      </c>
      <c r="AK70" s="4">
        <v>-0.21196380000000001</v>
      </c>
      <c r="AL70" s="4">
        <v>-2.4731929999999999E-2</v>
      </c>
      <c r="AM70" s="4">
        <v>-2.702744E-2</v>
      </c>
      <c r="AN70" s="4">
        <v>5.425406E-2</v>
      </c>
      <c r="AO70" s="4">
        <v>-1.8855150000000001E-2</v>
      </c>
      <c r="AQ70" s="4">
        <v>1.6</v>
      </c>
      <c r="AR70" s="4">
        <v>1.0475779999999999</v>
      </c>
      <c r="AS70" s="4">
        <v>1.0387820000000001</v>
      </c>
      <c r="AT70" s="4">
        <v>0.98430320000000004</v>
      </c>
      <c r="AU70" s="4">
        <v>0.3547767</v>
      </c>
      <c r="AV70" s="4">
        <v>0.38543509999999997</v>
      </c>
      <c r="AW70" s="4">
        <v>0.1054185</v>
      </c>
      <c r="AX70" s="4">
        <v>0.2114605</v>
      </c>
      <c r="AY70" s="4">
        <v>-0.21173600000000001</v>
      </c>
      <c r="AZ70" s="4">
        <v>-2.5263569999999999E-2</v>
      </c>
      <c r="BA70" s="4">
        <v>-2.6041479999999999E-2</v>
      </c>
      <c r="BB70" s="4">
        <v>5.3442009999999998E-2</v>
      </c>
      <c r="BC70" s="4">
        <v>-1.9295429999999999E-2</v>
      </c>
    </row>
    <row r="71" spans="1:55" x14ac:dyDescent="0.3">
      <c r="A71" s="4">
        <v>1.625</v>
      </c>
      <c r="B71" s="4">
        <v>1.054478</v>
      </c>
      <c r="C71" s="4">
        <v>1.0465040000000001</v>
      </c>
      <c r="D71" s="4">
        <v>0.98622430000000005</v>
      </c>
      <c r="E71" s="4">
        <v>0.30333520000000003</v>
      </c>
      <c r="F71" s="4">
        <v>0.33485490000000001</v>
      </c>
      <c r="G71" s="4">
        <v>8.9922260000000004E-2</v>
      </c>
      <c r="H71" s="4">
        <v>0.2090929</v>
      </c>
      <c r="I71" s="4">
        <v>-0.20869199999999999</v>
      </c>
      <c r="J71" s="4">
        <v>-2.4774109999999998E-2</v>
      </c>
      <c r="K71" s="4">
        <v>-6.5674529999999995E-2</v>
      </c>
      <c r="L71" s="4">
        <v>9.4231490000000001E-2</v>
      </c>
      <c r="M71" s="4">
        <v>-1.6835820000000001E-2</v>
      </c>
      <c r="O71" s="4">
        <v>1.625</v>
      </c>
      <c r="P71" s="4">
        <v>1.0869960000000001</v>
      </c>
      <c r="Q71" s="4">
        <v>1.076527</v>
      </c>
      <c r="R71" s="4">
        <v>0.99799300000000002</v>
      </c>
      <c r="S71" s="4">
        <v>0.31719219999999998</v>
      </c>
      <c r="T71" s="4">
        <v>0.35575839999999997</v>
      </c>
      <c r="U71" s="4">
        <v>7.7608179999999999E-2</v>
      </c>
      <c r="V71" s="4">
        <v>0.23620869999999999</v>
      </c>
      <c r="W71" s="4">
        <v>-0.23712130000000001</v>
      </c>
      <c r="X71" s="4">
        <v>-3.0307170000000001E-2</v>
      </c>
      <c r="Y71" s="4">
        <v>-6.4536700000000002E-2</v>
      </c>
      <c r="Z71" s="4">
        <v>9.9569060000000001E-2</v>
      </c>
      <c r="AA71" s="4">
        <v>-2.9116280000000001E-2</v>
      </c>
      <c r="AC71" s="4">
        <v>1.625</v>
      </c>
      <c r="AD71" s="4">
        <v>1.056084</v>
      </c>
      <c r="AE71" s="4">
        <v>1.0479719999999999</v>
      </c>
      <c r="AF71" s="4">
        <v>0.98675279999999999</v>
      </c>
      <c r="AG71" s="4">
        <v>0.30310799999999999</v>
      </c>
      <c r="AH71" s="4">
        <v>0.33488639999999997</v>
      </c>
      <c r="AI71" s="4">
        <v>8.91261E-2</v>
      </c>
      <c r="AJ71" s="4">
        <v>0.21031639999999999</v>
      </c>
      <c r="AK71" s="4">
        <v>-0.21005699999999999</v>
      </c>
      <c r="AL71" s="4">
        <v>-2.4787610000000002E-2</v>
      </c>
      <c r="AM71" s="4">
        <v>-6.6577940000000002E-2</v>
      </c>
      <c r="AN71" s="4">
        <v>9.5395010000000002E-2</v>
      </c>
      <c r="AO71" s="4">
        <v>-1.7141839999999998E-2</v>
      </c>
      <c r="AQ71" s="4">
        <v>1.625</v>
      </c>
      <c r="AR71" s="4">
        <v>1.0558320000000001</v>
      </c>
      <c r="AS71" s="4">
        <v>1.0478190000000001</v>
      </c>
      <c r="AT71" s="4">
        <v>0.98674289999999998</v>
      </c>
      <c r="AU71" s="4">
        <v>0.30359839999999999</v>
      </c>
      <c r="AV71" s="4">
        <v>0.33555620000000003</v>
      </c>
      <c r="AW71" s="4">
        <v>8.9246259999999994E-2</v>
      </c>
      <c r="AX71" s="4">
        <v>0.2103478</v>
      </c>
      <c r="AY71" s="4">
        <v>-0.2098477</v>
      </c>
      <c r="AZ71" s="4">
        <v>-2.5334679999999998E-2</v>
      </c>
      <c r="BA71" s="4">
        <v>-6.5569829999999996E-2</v>
      </c>
      <c r="BB71" s="4">
        <v>9.4515650000000007E-2</v>
      </c>
      <c r="BC71" s="4">
        <v>-1.757688E-2</v>
      </c>
    </row>
    <row r="72" spans="1:55" x14ac:dyDescent="0.3">
      <c r="A72" s="4">
        <v>1.65</v>
      </c>
      <c r="B72" s="4">
        <v>1.0614300000000001</v>
      </c>
      <c r="C72" s="4">
        <v>1.0542590000000001</v>
      </c>
      <c r="D72" s="4">
        <v>0.98828110000000002</v>
      </c>
      <c r="E72" s="4">
        <v>0.25297969999999997</v>
      </c>
      <c r="F72" s="4">
        <v>0.28559570000000001</v>
      </c>
      <c r="G72" s="4">
        <v>7.4778860000000003E-2</v>
      </c>
      <c r="H72" s="4">
        <v>0.2069291</v>
      </c>
      <c r="I72" s="4">
        <v>-0.20582249999999999</v>
      </c>
      <c r="J72" s="4">
        <v>-2.4564280000000001E-2</v>
      </c>
      <c r="K72" s="4">
        <v>-0.1037584</v>
      </c>
      <c r="L72" s="4">
        <v>0.13349220000000001</v>
      </c>
      <c r="M72" s="4">
        <v>-1.438187E-2</v>
      </c>
      <c r="O72" s="4">
        <v>1.65</v>
      </c>
      <c r="P72" s="4">
        <v>1.0947929999999999</v>
      </c>
      <c r="Q72" s="4">
        <v>1.085291</v>
      </c>
      <c r="R72" s="4">
        <v>0.99989329999999998</v>
      </c>
      <c r="S72" s="4">
        <v>0.25982179999999999</v>
      </c>
      <c r="T72" s="4">
        <v>0.30028690000000002</v>
      </c>
      <c r="U72" s="4">
        <v>5.9728959999999998E-2</v>
      </c>
      <c r="V72" s="4">
        <v>0.2345651</v>
      </c>
      <c r="W72" s="4">
        <v>-0.23447599999999999</v>
      </c>
      <c r="X72" s="4">
        <v>-3.0416700000000001E-2</v>
      </c>
      <c r="Y72" s="4">
        <v>-0.1084673</v>
      </c>
      <c r="Z72" s="4">
        <v>0.14579249999999999</v>
      </c>
      <c r="AA72" s="4">
        <v>-2.635127E-2</v>
      </c>
      <c r="AC72" s="4">
        <v>1.65</v>
      </c>
      <c r="AD72" s="4">
        <v>1.063053</v>
      </c>
      <c r="AE72" s="4">
        <v>1.055749</v>
      </c>
      <c r="AF72" s="4">
        <v>0.98879589999999995</v>
      </c>
      <c r="AG72" s="4">
        <v>0.2524248</v>
      </c>
      <c r="AH72" s="4">
        <v>0.28533160000000002</v>
      </c>
      <c r="AI72" s="4">
        <v>7.3876150000000002E-2</v>
      </c>
      <c r="AJ72" s="4">
        <v>0.208146</v>
      </c>
      <c r="AK72" s="4">
        <v>-0.20717289999999999</v>
      </c>
      <c r="AL72" s="4">
        <v>-2.4579799999999999E-2</v>
      </c>
      <c r="AM72" s="4">
        <v>-0.104931</v>
      </c>
      <c r="AN72" s="4">
        <v>0.13498450000000001</v>
      </c>
      <c r="AO72" s="4">
        <v>-1.466714E-2</v>
      </c>
      <c r="AQ72" s="4">
        <v>1.65</v>
      </c>
      <c r="AR72" s="4">
        <v>1.062813</v>
      </c>
      <c r="AS72" s="4">
        <v>1.055612</v>
      </c>
      <c r="AT72" s="4">
        <v>0.98878900000000003</v>
      </c>
      <c r="AU72" s="4">
        <v>0.25293450000000001</v>
      </c>
      <c r="AV72" s="4">
        <v>0.28601690000000002</v>
      </c>
      <c r="AW72" s="4">
        <v>7.3997370000000007E-2</v>
      </c>
      <c r="AX72" s="4">
        <v>0.208206</v>
      </c>
      <c r="AY72" s="4">
        <v>-0.20698349999999999</v>
      </c>
      <c r="AZ72" s="4">
        <v>-2.5142390000000001E-2</v>
      </c>
      <c r="BA72" s="4">
        <v>-0.1039099</v>
      </c>
      <c r="BB72" s="4">
        <v>0.13404540000000001</v>
      </c>
      <c r="BC72" s="4">
        <v>-1.5098149999999999E-2</v>
      </c>
    </row>
    <row r="73" spans="1:55" x14ac:dyDescent="0.3">
      <c r="A73" s="4">
        <v>1.675</v>
      </c>
      <c r="B73" s="4">
        <v>1.0671330000000001</v>
      </c>
      <c r="C73" s="4">
        <v>1.060789</v>
      </c>
      <c r="D73" s="4">
        <v>0.98997199999999996</v>
      </c>
      <c r="E73" s="4">
        <v>0.203371</v>
      </c>
      <c r="F73" s="4">
        <v>0.23690140000000001</v>
      </c>
      <c r="G73" s="4">
        <v>6.0677380000000003E-2</v>
      </c>
      <c r="H73" s="4">
        <v>0.20377799999999999</v>
      </c>
      <c r="I73" s="4">
        <v>-0.20202690000000001</v>
      </c>
      <c r="J73" s="4">
        <v>-2.4092410000000002E-2</v>
      </c>
      <c r="K73" s="4">
        <v>-0.14044490000000001</v>
      </c>
      <c r="L73" s="4">
        <v>0.1710055</v>
      </c>
      <c r="M73" s="4">
        <v>-1.124202E-2</v>
      </c>
      <c r="O73" s="4">
        <v>1.675</v>
      </c>
      <c r="P73" s="4">
        <v>1.1011569999999999</v>
      </c>
      <c r="Q73" s="4">
        <v>1.09267</v>
      </c>
      <c r="R73" s="4">
        <v>1.00135</v>
      </c>
      <c r="S73" s="4">
        <v>0.20300180000000001</v>
      </c>
      <c r="T73" s="4">
        <v>0.2451535</v>
      </c>
      <c r="U73" s="4">
        <v>4.2966490000000003E-2</v>
      </c>
      <c r="V73" s="4">
        <v>0.23174649999999999</v>
      </c>
      <c r="W73" s="4">
        <v>-0.23072609999999999</v>
      </c>
      <c r="X73" s="4">
        <v>-3.0186089999999999E-2</v>
      </c>
      <c r="Y73" s="4">
        <v>-0.1510494</v>
      </c>
      <c r="Z73" s="4">
        <v>0.19015650000000001</v>
      </c>
      <c r="AA73" s="4">
        <v>-2.2629630000000001E-2</v>
      </c>
      <c r="AC73" s="4">
        <v>1.675</v>
      </c>
      <c r="AD73" s="4">
        <v>1.068762</v>
      </c>
      <c r="AE73" s="4">
        <v>1.0622929999999999</v>
      </c>
      <c r="AF73" s="4">
        <v>0.99047010000000002</v>
      </c>
      <c r="AG73" s="4">
        <v>0.2024861</v>
      </c>
      <c r="AH73" s="4">
        <v>0.23633799999999999</v>
      </c>
      <c r="AI73" s="4">
        <v>5.9676069999999998E-2</v>
      </c>
      <c r="AJ73" s="4">
        <v>0.20497979999999999</v>
      </c>
      <c r="AK73" s="4">
        <v>-0.20335429999999999</v>
      </c>
      <c r="AL73" s="4">
        <v>-2.4106510000000001E-2</v>
      </c>
      <c r="AM73" s="4">
        <v>-0.14188049999999999</v>
      </c>
      <c r="AN73" s="4">
        <v>0.1728142</v>
      </c>
      <c r="AO73" s="4">
        <v>-1.149493E-2</v>
      </c>
      <c r="AQ73" s="4">
        <v>1.675</v>
      </c>
      <c r="AR73" s="4">
        <v>1.068535</v>
      </c>
      <c r="AS73" s="4">
        <v>1.062173</v>
      </c>
      <c r="AT73" s="4">
        <v>0.99046619999999996</v>
      </c>
      <c r="AU73" s="4">
        <v>0.2030102</v>
      </c>
      <c r="AV73" s="4">
        <v>0.23703279999999999</v>
      </c>
      <c r="AW73" s="4">
        <v>5.9795029999999999E-2</v>
      </c>
      <c r="AX73" s="4">
        <v>0.20506859999999999</v>
      </c>
      <c r="AY73" s="4">
        <v>-0.20318629999999999</v>
      </c>
      <c r="AZ73" s="4">
        <v>-2.4684609999999999E-2</v>
      </c>
      <c r="BA73" s="4">
        <v>-0.14085549999999999</v>
      </c>
      <c r="BB73" s="4">
        <v>0.17182349999999999</v>
      </c>
      <c r="BC73" s="4">
        <v>-1.192288E-2</v>
      </c>
    </row>
    <row r="74" spans="1:55" x14ac:dyDescent="0.3">
      <c r="A74" s="4">
        <v>1.7</v>
      </c>
      <c r="B74" s="4">
        <v>1.071607</v>
      </c>
      <c r="C74" s="4">
        <v>1.0661099999999999</v>
      </c>
      <c r="D74" s="4">
        <v>0.99132450000000005</v>
      </c>
      <c r="E74" s="4">
        <v>0.15472749999999999</v>
      </c>
      <c r="F74" s="4">
        <v>0.18898309999999999</v>
      </c>
      <c r="G74" s="4">
        <v>4.7720489999999997E-2</v>
      </c>
      <c r="H74" s="4">
        <v>0.19967969999999999</v>
      </c>
      <c r="I74" s="4">
        <v>-0.19735130000000001</v>
      </c>
      <c r="J74" s="4">
        <v>-2.336187E-2</v>
      </c>
      <c r="K74" s="4">
        <v>-0.1755449</v>
      </c>
      <c r="L74" s="4">
        <v>0.2065921</v>
      </c>
      <c r="M74" s="4">
        <v>-7.4917910000000002E-3</v>
      </c>
      <c r="O74" s="4">
        <v>1.7</v>
      </c>
      <c r="P74" s="4">
        <v>1.1061019999999999</v>
      </c>
      <c r="Q74" s="4">
        <v>1.098673</v>
      </c>
      <c r="R74" s="4">
        <v>1.0023899999999999</v>
      </c>
      <c r="S74" s="4">
        <v>0.14698910000000001</v>
      </c>
      <c r="T74" s="4">
        <v>0.19059889999999999</v>
      </c>
      <c r="U74" s="4">
        <v>2.7488700000000001E-2</v>
      </c>
      <c r="V74" s="4">
        <v>0.22778899999999999</v>
      </c>
      <c r="W74" s="4">
        <v>-0.2259208</v>
      </c>
      <c r="X74" s="4">
        <v>-2.9612960000000001E-2</v>
      </c>
      <c r="Y74" s="4">
        <v>-0.1920386</v>
      </c>
      <c r="Z74" s="4">
        <v>0.23242280000000001</v>
      </c>
      <c r="AA74" s="4">
        <v>-1.8040250000000001E-2</v>
      </c>
      <c r="AC74" s="4">
        <v>1.7</v>
      </c>
      <c r="AD74" s="4">
        <v>1.073234</v>
      </c>
      <c r="AE74" s="4">
        <v>1.0676209999999999</v>
      </c>
      <c r="AF74" s="4">
        <v>0.99180299999999999</v>
      </c>
      <c r="AG74" s="4">
        <v>0.15351229999999999</v>
      </c>
      <c r="AH74" s="4">
        <v>0.18811849999999999</v>
      </c>
      <c r="AI74" s="4">
        <v>4.663088E-2</v>
      </c>
      <c r="AJ74" s="4">
        <v>0.20085810000000001</v>
      </c>
      <c r="AK74" s="4">
        <v>-0.19864760000000001</v>
      </c>
      <c r="AL74" s="4">
        <v>-2.3370990000000001E-2</v>
      </c>
      <c r="AM74" s="4">
        <v>-0.17723520000000001</v>
      </c>
      <c r="AN74" s="4">
        <v>0.20870250000000001</v>
      </c>
      <c r="AO74" s="4">
        <v>-7.7015970000000001E-3</v>
      </c>
      <c r="AQ74" s="4">
        <v>1.7</v>
      </c>
      <c r="AR74" s="4">
        <v>1.073021</v>
      </c>
      <c r="AS74" s="4">
        <v>1.0675190000000001</v>
      </c>
      <c r="AT74" s="4">
        <v>0.99180199999999996</v>
      </c>
      <c r="AU74" s="4">
        <v>0.1540456</v>
      </c>
      <c r="AV74" s="4">
        <v>0.18881629999999999</v>
      </c>
      <c r="AW74" s="4">
        <v>4.6744420000000002E-2</v>
      </c>
      <c r="AX74" s="4">
        <v>0.20097570000000001</v>
      </c>
      <c r="AY74" s="4">
        <v>-0.1985024</v>
      </c>
      <c r="AZ74" s="4">
        <v>-2.39645E-2</v>
      </c>
      <c r="BA74" s="4">
        <v>-0.17621510000000001</v>
      </c>
      <c r="BB74" s="4">
        <v>0.20766870000000001</v>
      </c>
      <c r="BC74" s="4">
        <v>-8.1272589999999995E-3</v>
      </c>
    </row>
    <row r="75" spans="1:55" x14ac:dyDescent="0.3">
      <c r="A75" s="4">
        <v>1.7250000000000001</v>
      </c>
      <c r="B75" s="4">
        <v>1.0748789999999999</v>
      </c>
      <c r="C75" s="4">
        <v>1.070246</v>
      </c>
      <c r="D75" s="4">
        <v>0.99236820000000003</v>
      </c>
      <c r="E75" s="4">
        <v>0.1072615</v>
      </c>
      <c r="F75" s="4">
        <v>0.14204749999999999</v>
      </c>
      <c r="G75" s="4">
        <v>3.5991099999999998E-2</v>
      </c>
      <c r="H75" s="4">
        <v>0.19468089999999999</v>
      </c>
      <c r="I75" s="4">
        <v>-0.19184499999999999</v>
      </c>
      <c r="J75" s="4">
        <v>-2.2380799999999999E-2</v>
      </c>
      <c r="K75" s="4">
        <v>-0.2088855</v>
      </c>
      <c r="L75" s="4">
        <v>0.24009900000000001</v>
      </c>
      <c r="M75" s="4">
        <v>-3.2166600000000001E-3</v>
      </c>
      <c r="O75" s="4">
        <v>1.7250000000000001</v>
      </c>
      <c r="P75" s="4">
        <v>1.1096509999999999</v>
      </c>
      <c r="Q75" s="4">
        <v>1.1033139999999999</v>
      </c>
      <c r="R75" s="4">
        <v>1.003047</v>
      </c>
      <c r="S75" s="4">
        <v>9.2037359999999999E-2</v>
      </c>
      <c r="T75" s="4">
        <v>0.13686309999999999</v>
      </c>
      <c r="U75" s="4">
        <v>1.3439990000000001E-2</v>
      </c>
      <c r="V75" s="4">
        <v>0.22273709999999999</v>
      </c>
      <c r="W75" s="4">
        <v>-0.22011320000000001</v>
      </c>
      <c r="X75" s="4">
        <v>-2.8701910000000001E-2</v>
      </c>
      <c r="Y75" s="4">
        <v>-0.2312081</v>
      </c>
      <c r="Z75" s="4">
        <v>0.27238780000000001</v>
      </c>
      <c r="AA75" s="4">
        <v>-1.2687800000000001E-2</v>
      </c>
      <c r="AC75" s="4">
        <v>1.7250000000000001</v>
      </c>
      <c r="AD75" s="4">
        <v>1.0764959999999999</v>
      </c>
      <c r="AE75" s="4">
        <v>1.0717540000000001</v>
      </c>
      <c r="AF75" s="4">
        <v>0.9928245</v>
      </c>
      <c r="AG75" s="4">
        <v>0.10571759999999999</v>
      </c>
      <c r="AH75" s="4">
        <v>0.14088149999999999</v>
      </c>
      <c r="AI75" s="4">
        <v>3.482557E-2</v>
      </c>
      <c r="AJ75" s="4">
        <v>0.19582769999999999</v>
      </c>
      <c r="AK75" s="4">
        <v>-0.19310260000000001</v>
      </c>
      <c r="AL75" s="4">
        <v>-2.2381390000000001E-2</v>
      </c>
      <c r="AM75" s="4">
        <v>-0.21082000000000001</v>
      </c>
      <c r="AN75" s="4">
        <v>0.24249419999999999</v>
      </c>
      <c r="AO75" s="4">
        <v>-3.37376E-3</v>
      </c>
      <c r="AQ75" s="4">
        <v>1.7250000000000001</v>
      </c>
      <c r="AR75" s="4">
        <v>1.0762959999999999</v>
      </c>
      <c r="AS75" s="4">
        <v>1.0716699999999999</v>
      </c>
      <c r="AT75" s="4">
        <v>0.99282619999999999</v>
      </c>
      <c r="AU75" s="4">
        <v>0.1062548</v>
      </c>
      <c r="AV75" s="4">
        <v>0.1415756</v>
      </c>
      <c r="AW75" s="4">
        <v>3.4930750000000003E-2</v>
      </c>
      <c r="AX75" s="4">
        <v>0.1959738</v>
      </c>
      <c r="AY75" s="4">
        <v>-0.19298109999999999</v>
      </c>
      <c r="AZ75" s="4">
        <v>-2.299008E-2</v>
      </c>
      <c r="BA75" s="4">
        <v>-0.20981369999999999</v>
      </c>
      <c r="BB75" s="4">
        <v>0.2414261</v>
      </c>
      <c r="BC75" s="4">
        <v>-3.7976070000000002E-3</v>
      </c>
    </row>
    <row r="76" spans="1:55" x14ac:dyDescent="0.3">
      <c r="A76" s="4">
        <v>1.75</v>
      </c>
      <c r="B76" s="4">
        <v>1.076981</v>
      </c>
      <c r="C76" s="4">
        <v>1.073223</v>
      </c>
      <c r="D76" s="4">
        <v>0.99313479999999998</v>
      </c>
      <c r="E76" s="4">
        <v>6.1177769999999999E-2</v>
      </c>
      <c r="F76" s="4">
        <v>9.6295900000000004E-2</v>
      </c>
      <c r="G76" s="4">
        <v>2.555106E-2</v>
      </c>
      <c r="H76" s="4">
        <v>0.1888331</v>
      </c>
      <c r="I76" s="4">
        <v>-0.18555959999999999</v>
      </c>
      <c r="J76" s="4">
        <v>-2.1161630000000001E-2</v>
      </c>
      <c r="K76" s="4">
        <v>-0.24031140000000001</v>
      </c>
      <c r="L76" s="4">
        <v>0.27139859999999999</v>
      </c>
      <c r="M76" s="4">
        <v>1.4903519999999999E-3</v>
      </c>
      <c r="O76" s="4">
        <v>1.75</v>
      </c>
      <c r="P76" s="4">
        <v>1.111829</v>
      </c>
      <c r="Q76" s="4">
        <v>1.1066149999999999</v>
      </c>
      <c r="R76" s="4">
        <v>1.0033570000000001</v>
      </c>
      <c r="S76" s="4">
        <v>3.8396260000000001E-2</v>
      </c>
      <c r="T76" s="4">
        <v>8.418465E-2</v>
      </c>
      <c r="U76" s="4">
        <v>9.383897E-4</v>
      </c>
      <c r="V76" s="4">
        <v>0.21664330000000001</v>
      </c>
      <c r="W76" s="4">
        <v>-0.21335960000000001</v>
      </c>
      <c r="X76" s="4">
        <v>-2.7463950000000001E-2</v>
      </c>
      <c r="Y76" s="4">
        <v>-0.2683507</v>
      </c>
      <c r="Z76" s="4">
        <v>0.30988270000000001</v>
      </c>
      <c r="AA76" s="4">
        <v>-6.6894579999999997E-3</v>
      </c>
      <c r="AC76" s="4">
        <v>1.75</v>
      </c>
      <c r="AD76" s="4">
        <v>1.078579</v>
      </c>
      <c r="AE76" s="4">
        <v>1.074721</v>
      </c>
      <c r="AF76" s="4">
        <v>0.99356630000000001</v>
      </c>
      <c r="AG76" s="4">
        <v>5.9309069999999998E-2</v>
      </c>
      <c r="AH76" s="4">
        <v>9.4830289999999998E-2</v>
      </c>
      <c r="AI76" s="4">
        <v>2.4323729999999998E-2</v>
      </c>
      <c r="AJ76" s="4">
        <v>0.18994059999999999</v>
      </c>
      <c r="AK76" s="4">
        <v>-0.18677089999999999</v>
      </c>
      <c r="AL76" s="4">
        <v>-2.1150220000000001E-2</v>
      </c>
      <c r="AM76" s="4">
        <v>-0.2424779</v>
      </c>
      <c r="AN76" s="4">
        <v>0.27406039999999998</v>
      </c>
      <c r="AO76" s="4">
        <v>1.394249E-3</v>
      </c>
      <c r="AQ76" s="4">
        <v>1.75</v>
      </c>
      <c r="AR76" s="4">
        <v>1.078392</v>
      </c>
      <c r="AS76" s="4">
        <v>1.074654</v>
      </c>
      <c r="AT76" s="4">
        <v>0.99357050000000002</v>
      </c>
      <c r="AU76" s="4">
        <v>5.9844750000000002E-2</v>
      </c>
      <c r="AV76" s="4">
        <v>9.5514039999999995E-2</v>
      </c>
      <c r="AW76" s="4">
        <v>2.4417970000000001E-2</v>
      </c>
      <c r="AX76" s="4">
        <v>0.19011449999999999</v>
      </c>
      <c r="AY76" s="4">
        <v>-0.18667420000000001</v>
      </c>
      <c r="AZ76" s="4">
        <v>-2.177376E-2</v>
      </c>
      <c r="BA76" s="4">
        <v>-0.24149370000000001</v>
      </c>
      <c r="BB76" s="4">
        <v>0.27296700000000002</v>
      </c>
      <c r="BC76" s="4">
        <v>9.7202710000000002E-4</v>
      </c>
    </row>
    <row r="77" spans="1:55" x14ac:dyDescent="0.3">
      <c r="A77" s="4">
        <v>1.7749999999999999</v>
      </c>
      <c r="B77" s="4">
        <v>1.0779510000000001</v>
      </c>
      <c r="C77" s="4">
        <v>1.075072</v>
      </c>
      <c r="D77" s="4">
        <v>0.99365689999999995</v>
      </c>
      <c r="E77" s="4">
        <v>1.6672739999999998E-2</v>
      </c>
      <c r="F77" s="4">
        <v>5.1923289999999997E-2</v>
      </c>
      <c r="G77" s="4">
        <v>1.6440360000000001E-2</v>
      </c>
      <c r="H77" s="4">
        <v>0.18219289999999999</v>
      </c>
      <c r="I77" s="4">
        <v>-0.1785484</v>
      </c>
      <c r="J77" s="4">
        <v>-1.972055E-2</v>
      </c>
      <c r="K77" s="4">
        <v>-0.26968550000000002</v>
      </c>
      <c r="L77" s="4">
        <v>0.30038789999999999</v>
      </c>
      <c r="M77" s="4">
        <v>6.5310869999999997E-3</v>
      </c>
      <c r="O77" s="4">
        <v>1.7749999999999999</v>
      </c>
      <c r="P77" s="4">
        <v>1.112671</v>
      </c>
      <c r="Q77" s="4">
        <v>1.1086020000000001</v>
      </c>
      <c r="R77" s="4">
        <v>1.0033589999999999</v>
      </c>
      <c r="S77" s="4">
        <v>-1.36904E-2</v>
      </c>
      <c r="T77" s="4">
        <v>3.2798969999999997E-2</v>
      </c>
      <c r="U77" s="4">
        <v>-9.9264560000000002E-3</v>
      </c>
      <c r="V77" s="4">
        <v>0.20956720000000001</v>
      </c>
      <c r="W77" s="4">
        <v>-0.20571900000000001</v>
      </c>
      <c r="X77" s="4">
        <v>-2.591589E-2</v>
      </c>
      <c r="Y77" s="4">
        <v>-0.30328080000000002</v>
      </c>
      <c r="Z77" s="4">
        <v>0.3447712</v>
      </c>
      <c r="AA77" s="4">
        <v>-1.7168169999999999E-4</v>
      </c>
      <c r="AC77" s="4">
        <v>1.7749999999999999</v>
      </c>
      <c r="AD77" s="4">
        <v>1.07952</v>
      </c>
      <c r="AE77" s="4">
        <v>1.0765530000000001</v>
      </c>
      <c r="AF77" s="4">
        <v>0.99406170000000005</v>
      </c>
      <c r="AG77" s="4">
        <v>1.44853E-2</v>
      </c>
      <c r="AH77" s="4">
        <v>5.0161740000000003E-2</v>
      </c>
      <c r="AI77" s="4">
        <v>1.516676E-2</v>
      </c>
      <c r="AJ77" s="4">
        <v>0.18325359999999999</v>
      </c>
      <c r="AK77" s="4">
        <v>-0.17970659999999999</v>
      </c>
      <c r="AL77" s="4">
        <v>-1.9693829999999999E-2</v>
      </c>
      <c r="AM77" s="4">
        <v>-0.27206979999999997</v>
      </c>
      <c r="AN77" s="4">
        <v>0.30329669999999997</v>
      </c>
      <c r="AO77" s="4">
        <v>6.5028079999999997E-3</v>
      </c>
      <c r="AQ77" s="4">
        <v>1.7749999999999999</v>
      </c>
      <c r="AR77" s="4">
        <v>1.0793470000000001</v>
      </c>
      <c r="AS77" s="4">
        <v>1.076503</v>
      </c>
      <c r="AT77" s="4">
        <v>0.99406810000000001</v>
      </c>
      <c r="AU77" s="4">
        <v>1.5013749999999999E-2</v>
      </c>
      <c r="AV77" s="4">
        <v>5.0828230000000002E-2</v>
      </c>
      <c r="AW77" s="4">
        <v>1.524785E-2</v>
      </c>
      <c r="AX77" s="4">
        <v>0.18345449999999999</v>
      </c>
      <c r="AY77" s="4">
        <v>-0.1796353</v>
      </c>
      <c r="AZ77" s="4">
        <v>-2.0331780000000001E-2</v>
      </c>
      <c r="BA77" s="4">
        <v>-0.27111600000000002</v>
      </c>
      <c r="BB77" s="4">
        <v>0.30218729999999999</v>
      </c>
      <c r="BC77" s="4">
        <v>6.0823250000000004E-3</v>
      </c>
    </row>
    <row r="78" spans="1:55" x14ac:dyDescent="0.3">
      <c r="A78" s="4">
        <v>1.8</v>
      </c>
      <c r="B78" s="4">
        <v>1.0778300000000001</v>
      </c>
      <c r="C78" s="4">
        <v>1.0758319999999999</v>
      </c>
      <c r="D78" s="4">
        <v>0.99396799999999996</v>
      </c>
      <c r="E78" s="4">
        <v>-2.6067150000000001E-2</v>
      </c>
      <c r="F78" s="4">
        <v>9.116842E-3</v>
      </c>
      <c r="G78" s="4">
        <v>8.6768990000000001E-3</v>
      </c>
      <c r="H78" s="4">
        <v>0.17482039999999999</v>
      </c>
      <c r="I78" s="4">
        <v>-0.1708664</v>
      </c>
      <c r="J78" s="4">
        <v>-1.807694E-2</v>
      </c>
      <c r="K78" s="4">
        <v>-0.29688930000000002</v>
      </c>
      <c r="L78" s="4">
        <v>0.32698670000000002</v>
      </c>
      <c r="M78" s="4">
        <v>1.180461E-2</v>
      </c>
      <c r="O78" s="4">
        <v>1.8</v>
      </c>
      <c r="P78" s="4">
        <v>1.112215</v>
      </c>
      <c r="Q78" s="4">
        <v>1.1093090000000001</v>
      </c>
      <c r="R78" s="4">
        <v>1.003093</v>
      </c>
      <c r="S78" s="4">
        <v>-6.3986130000000002E-2</v>
      </c>
      <c r="T78" s="4">
        <v>-1.7062879999999999E-2</v>
      </c>
      <c r="U78" s="4">
        <v>-1.9094690000000001E-2</v>
      </c>
      <c r="V78" s="4">
        <v>0.20157449999999999</v>
      </c>
      <c r="W78" s="4">
        <v>-0.19725200000000001</v>
      </c>
      <c r="X78" s="4">
        <v>-2.4079529999999998E-2</v>
      </c>
      <c r="Y78" s="4">
        <v>-0.33583570000000001</v>
      </c>
      <c r="Z78" s="4">
        <v>0.37694850000000002</v>
      </c>
      <c r="AA78" s="4">
        <v>6.7330710000000002E-3</v>
      </c>
      <c r="AC78" s="4">
        <v>1.8</v>
      </c>
      <c r="AD78" s="4">
        <v>1.0793619999999999</v>
      </c>
      <c r="AE78" s="4">
        <v>1.077286</v>
      </c>
      <c r="AF78" s="4">
        <v>0.99434449999999996</v>
      </c>
      <c r="AG78" s="4">
        <v>-2.8565050000000002E-2</v>
      </c>
      <c r="AH78" s="4">
        <v>7.0650859999999999E-3</v>
      </c>
      <c r="AI78" s="4">
        <v>7.373587E-3</v>
      </c>
      <c r="AJ78" s="4">
        <v>0.17582739999999999</v>
      </c>
      <c r="AK78" s="4">
        <v>-0.17196500000000001</v>
      </c>
      <c r="AL78" s="4">
        <v>-1.8031800000000001E-2</v>
      </c>
      <c r="AM78" s="4">
        <v>-0.29947580000000001</v>
      </c>
      <c r="AN78" s="4">
        <v>0.33012219999999998</v>
      </c>
      <c r="AO78" s="4">
        <v>1.18494E-2</v>
      </c>
      <c r="AQ78" s="4">
        <v>1.8</v>
      </c>
      <c r="AR78" s="4">
        <v>1.0792010000000001</v>
      </c>
      <c r="AS78" s="4">
        <v>1.0772520000000001</v>
      </c>
      <c r="AT78" s="4">
        <v>0.99435280000000004</v>
      </c>
      <c r="AU78" s="4">
        <v>-2.8049540000000001E-2</v>
      </c>
      <c r="AV78" s="4">
        <v>7.707373E-3</v>
      </c>
      <c r="AW78" s="4">
        <v>7.439775E-3</v>
      </c>
      <c r="AX78" s="4">
        <v>0.17605419999999999</v>
      </c>
      <c r="AY78" s="4">
        <v>-0.1719195</v>
      </c>
      <c r="AZ78" s="4">
        <v>-1.8683640000000001E-2</v>
      </c>
      <c r="BA78" s="4">
        <v>-0.29856050000000001</v>
      </c>
      <c r="BB78" s="4">
        <v>0.32900570000000001</v>
      </c>
      <c r="BC78" s="4">
        <v>1.143108E-2</v>
      </c>
    </row>
    <row r="79" spans="1:55" x14ac:dyDescent="0.3">
      <c r="A79" s="4">
        <v>1.825</v>
      </c>
      <c r="B79" s="4">
        <v>1.0766640000000001</v>
      </c>
      <c r="C79" s="4">
        <v>1.0755429999999999</v>
      </c>
      <c r="D79" s="4">
        <v>0.99410189999999998</v>
      </c>
      <c r="E79" s="4">
        <v>-6.6866599999999998E-2</v>
      </c>
      <c r="F79" s="4">
        <v>-3.1945330000000001E-2</v>
      </c>
      <c r="G79" s="4">
        <v>2.2567500000000001E-3</v>
      </c>
      <c r="H79" s="4">
        <v>0.16677900000000001</v>
      </c>
      <c r="I79" s="4">
        <v>-0.16256970000000001</v>
      </c>
      <c r="J79" s="4">
        <v>-1.625273E-2</v>
      </c>
      <c r="K79" s="4">
        <v>-0.32182319999999998</v>
      </c>
      <c r="L79" s="4">
        <v>0.3511359</v>
      </c>
      <c r="M79" s="4">
        <v>1.7209430000000001E-2</v>
      </c>
      <c r="O79" s="4">
        <v>1.825</v>
      </c>
      <c r="P79" s="4">
        <v>1.110506</v>
      </c>
      <c r="Q79" s="4">
        <v>1.108773</v>
      </c>
      <c r="R79" s="4">
        <v>1.0026010000000001</v>
      </c>
      <c r="S79" s="4">
        <v>-0.11226369999999999</v>
      </c>
      <c r="T79" s="4">
        <v>-6.517597E-2</v>
      </c>
      <c r="U79" s="4">
        <v>-2.6536839999999999E-2</v>
      </c>
      <c r="V79" s="4">
        <v>0.19273589999999999</v>
      </c>
      <c r="W79" s="4">
        <v>-0.18802079999999999</v>
      </c>
      <c r="X79" s="4">
        <v>-2.1980920000000001E-2</v>
      </c>
      <c r="Y79" s="4">
        <v>-0.36587649999999999</v>
      </c>
      <c r="Z79" s="4">
        <v>0.40633760000000002</v>
      </c>
      <c r="AA79" s="4">
        <v>1.3889469999999999E-2</v>
      </c>
      <c r="AC79" s="4">
        <v>1.825</v>
      </c>
      <c r="AD79" s="4">
        <v>1.0781499999999999</v>
      </c>
      <c r="AE79" s="4">
        <v>1.0769629999999999</v>
      </c>
      <c r="AF79" s="4">
        <v>0.99444880000000002</v>
      </c>
      <c r="AG79" s="4">
        <v>-6.9664439999999994E-2</v>
      </c>
      <c r="AH79" s="4">
        <v>-3.4279480000000001E-2</v>
      </c>
      <c r="AI79" s="4">
        <v>9.4090199999999997E-4</v>
      </c>
      <c r="AJ79" s="4">
        <v>0.16772570000000001</v>
      </c>
      <c r="AK79" s="4">
        <v>-0.16360240000000001</v>
      </c>
      <c r="AL79" s="4">
        <v>-1.6186349999999999E-2</v>
      </c>
      <c r="AM79" s="4">
        <v>-0.32459500000000002</v>
      </c>
      <c r="AN79" s="4">
        <v>0.35447689999999998</v>
      </c>
      <c r="AO79" s="4">
        <v>1.733092E-2</v>
      </c>
      <c r="AQ79" s="4">
        <v>1.825</v>
      </c>
      <c r="AR79" s="4">
        <v>1.078003</v>
      </c>
      <c r="AS79" s="4">
        <v>1.076945</v>
      </c>
      <c r="AT79" s="4">
        <v>0.99445859999999997</v>
      </c>
      <c r="AU79" s="4">
        <v>-6.9167619999999999E-2</v>
      </c>
      <c r="AV79" s="4">
        <v>-3.3668330000000003E-2</v>
      </c>
      <c r="AW79" s="4">
        <v>9.9092119999999993E-4</v>
      </c>
      <c r="AX79" s="4">
        <v>0.16797719999999999</v>
      </c>
      <c r="AY79" s="4">
        <v>-0.16358310000000001</v>
      </c>
      <c r="AZ79" s="4">
        <v>-1.6851439999999999E-2</v>
      </c>
      <c r="BA79" s="4">
        <v>-0.32372590000000001</v>
      </c>
      <c r="BB79" s="4">
        <v>0.35336269999999997</v>
      </c>
      <c r="BC79" s="4">
        <v>1.691546E-2</v>
      </c>
    </row>
    <row r="80" spans="1:55" x14ac:dyDescent="0.3">
      <c r="A80" s="4">
        <v>1.85</v>
      </c>
      <c r="B80" s="4">
        <v>1.0745039999999999</v>
      </c>
      <c r="C80" s="4">
        <v>1.0742499999999999</v>
      </c>
      <c r="D80" s="4">
        <v>0.99409179999999997</v>
      </c>
      <c r="E80" s="4">
        <v>-0.1055628</v>
      </c>
      <c r="F80" s="4">
        <v>-7.1095549999999993E-2</v>
      </c>
      <c r="G80" s="4">
        <v>-2.8451359999999998E-3</v>
      </c>
      <c r="H80" s="4">
        <v>0.1581342</v>
      </c>
      <c r="I80" s="4">
        <v>-0.1537152</v>
      </c>
      <c r="J80" s="4">
        <v>-1.4271819999999999E-2</v>
      </c>
      <c r="K80" s="4">
        <v>-0.3444063</v>
      </c>
      <c r="L80" s="4">
        <v>0.37279519999999999</v>
      </c>
      <c r="M80" s="4">
        <v>2.2645620000000002E-2</v>
      </c>
      <c r="O80" s="4">
        <v>1.85</v>
      </c>
      <c r="P80" s="4">
        <v>1.1075969999999999</v>
      </c>
      <c r="Q80" s="4">
        <v>1.10704</v>
      </c>
      <c r="R80" s="4">
        <v>1.0019279999999999</v>
      </c>
      <c r="S80" s="4">
        <v>-0.1583068</v>
      </c>
      <c r="T80" s="4">
        <v>-0.1113234</v>
      </c>
      <c r="U80" s="4">
        <v>-3.2253789999999997E-2</v>
      </c>
      <c r="V80" s="4">
        <v>0.18312590000000001</v>
      </c>
      <c r="W80" s="4">
        <v>-0.1780882</v>
      </c>
      <c r="X80" s="4">
        <v>-1.964948E-2</v>
      </c>
      <c r="Y80" s="4">
        <v>-0.39328809999999997</v>
      </c>
      <c r="Z80" s="4">
        <v>0.43288700000000002</v>
      </c>
      <c r="AA80" s="4">
        <v>2.1162259999999999E-2</v>
      </c>
      <c r="AC80" s="4">
        <v>1.85</v>
      </c>
      <c r="AD80" s="4">
        <v>1.075936</v>
      </c>
      <c r="AE80" s="4">
        <v>1.0756289999999999</v>
      </c>
      <c r="AF80" s="4">
        <v>0.99440850000000003</v>
      </c>
      <c r="AG80" s="4">
        <v>-0.10864790000000001</v>
      </c>
      <c r="AH80" s="4">
        <v>-7.3702199999999995E-2</v>
      </c>
      <c r="AI80" s="4">
        <v>-4.1561209999999996E-3</v>
      </c>
      <c r="AJ80" s="4">
        <v>0.15901480000000001</v>
      </c>
      <c r="AK80" s="4">
        <v>-0.15467620000000001</v>
      </c>
      <c r="AL80" s="4">
        <v>-1.418169E-2</v>
      </c>
      <c r="AM80" s="4">
        <v>-0.34734540000000003</v>
      </c>
      <c r="AN80" s="4">
        <v>0.37632060000000001</v>
      </c>
      <c r="AO80" s="4">
        <v>2.2845750000000001E-2</v>
      </c>
      <c r="AQ80" s="4">
        <v>1.85</v>
      </c>
      <c r="AR80" s="4">
        <v>1.075801</v>
      </c>
      <c r="AS80" s="4">
        <v>1.0756250000000001</v>
      </c>
      <c r="AT80" s="4">
        <v>0.99441919999999995</v>
      </c>
      <c r="AU80" s="4">
        <v>-0.1081754</v>
      </c>
      <c r="AV80" s="4">
        <v>-7.3129050000000001E-2</v>
      </c>
      <c r="AW80" s="4">
        <v>-4.1230110000000002E-3</v>
      </c>
      <c r="AX80" s="4">
        <v>0.1592894</v>
      </c>
      <c r="AY80" s="4">
        <v>-0.15468309999999999</v>
      </c>
      <c r="AZ80" s="4">
        <v>-1.4859320000000001E-2</v>
      </c>
      <c r="BA80" s="4">
        <v>-0.3465299</v>
      </c>
      <c r="BB80" s="4">
        <v>0.37521759999999998</v>
      </c>
      <c r="BC80" s="4">
        <v>2.243415E-2</v>
      </c>
    </row>
    <row r="81" spans="1:55" x14ac:dyDescent="0.3">
      <c r="A81" s="4">
        <v>1.875</v>
      </c>
      <c r="B81" s="4">
        <v>1.071404</v>
      </c>
      <c r="C81" s="4">
        <v>1.0720050000000001</v>
      </c>
      <c r="D81" s="4">
        <v>0.99397029999999997</v>
      </c>
      <c r="E81" s="4">
        <v>-0.14200670000000001</v>
      </c>
      <c r="F81" s="4">
        <v>-0.10817789999999999</v>
      </c>
      <c r="G81" s="4">
        <v>-6.6737430000000002E-3</v>
      </c>
      <c r="H81" s="4">
        <v>0.14895320000000001</v>
      </c>
      <c r="I81" s="4">
        <v>-0.14436009999999999</v>
      </c>
      <c r="J81" s="4">
        <v>-1.21595E-2</v>
      </c>
      <c r="K81" s="4">
        <v>-0.36457610000000001</v>
      </c>
      <c r="L81" s="4">
        <v>0.3919415</v>
      </c>
      <c r="M81" s="4">
        <v>2.8016699999999999E-2</v>
      </c>
      <c r="O81" s="4">
        <v>1.875</v>
      </c>
      <c r="P81" s="4">
        <v>1.103542</v>
      </c>
      <c r="Q81" s="4">
        <v>1.1041589999999999</v>
      </c>
      <c r="R81" s="4">
        <v>1.0011159999999999</v>
      </c>
      <c r="S81" s="4">
        <v>-0.20191249999999999</v>
      </c>
      <c r="T81" s="4">
        <v>-0.1552984</v>
      </c>
      <c r="U81" s="4">
        <v>-3.6275979999999999E-2</v>
      </c>
      <c r="V81" s="4">
        <v>0.1728219</v>
      </c>
      <c r="W81" s="4">
        <v>-0.16751779999999999</v>
      </c>
      <c r="X81" s="4">
        <v>-1.7117239999999999E-2</v>
      </c>
      <c r="Y81" s="4">
        <v>-0.41797879999999998</v>
      </c>
      <c r="Z81" s="4">
        <v>0.4565671</v>
      </c>
      <c r="AA81" s="4">
        <v>2.8419030000000001E-2</v>
      </c>
      <c r="AC81" s="4">
        <v>1.875</v>
      </c>
      <c r="AD81" s="4">
        <v>1.072775</v>
      </c>
      <c r="AE81" s="4">
        <v>1.073334</v>
      </c>
      <c r="AF81" s="4">
        <v>0.99425629999999998</v>
      </c>
      <c r="AG81" s="4">
        <v>-0.1453641</v>
      </c>
      <c r="AH81" s="4">
        <v>-0.11104509999999999</v>
      </c>
      <c r="AI81" s="4">
        <v>-7.9626409999999995E-3</v>
      </c>
      <c r="AJ81" s="4">
        <v>0.14976239999999999</v>
      </c>
      <c r="AK81" s="4">
        <v>-0.14524419999999999</v>
      </c>
      <c r="AL81" s="4">
        <v>-1.2043470000000001E-2</v>
      </c>
      <c r="AM81" s="4">
        <v>-0.36766349999999998</v>
      </c>
      <c r="AN81" s="4">
        <v>0.39562989999999998</v>
      </c>
      <c r="AO81" s="4">
        <v>2.8295770000000001E-2</v>
      </c>
      <c r="AQ81" s="4">
        <v>1.875</v>
      </c>
      <c r="AR81" s="4">
        <v>1.0726500000000001</v>
      </c>
      <c r="AS81" s="4">
        <v>1.0733440000000001</v>
      </c>
      <c r="AT81" s="4">
        <v>0.99426760000000003</v>
      </c>
      <c r="AU81" s="4">
        <v>-0.14492160000000001</v>
      </c>
      <c r="AV81" s="4">
        <v>-0.1105167</v>
      </c>
      <c r="AW81" s="4">
        <v>-7.9466469999999994E-3</v>
      </c>
      <c r="AX81" s="4">
        <v>0.15005840000000001</v>
      </c>
      <c r="AY81" s="4">
        <v>-0.14527709999999999</v>
      </c>
      <c r="AZ81" s="4">
        <v>-1.273287E-2</v>
      </c>
      <c r="BA81" s="4">
        <v>-0.36690889999999998</v>
      </c>
      <c r="BB81" s="4">
        <v>0.39454699999999998</v>
      </c>
      <c r="BC81" s="4">
        <v>2.7889279999999999E-2</v>
      </c>
    </row>
    <row r="82" spans="1:55" x14ac:dyDescent="0.3">
      <c r="A82" s="4">
        <v>1.9</v>
      </c>
      <c r="B82" s="4">
        <v>1.067423</v>
      </c>
      <c r="C82" s="4">
        <v>1.0688599999999999</v>
      </c>
      <c r="D82" s="4">
        <v>0.99376819999999999</v>
      </c>
      <c r="E82" s="4">
        <v>-0.1760639</v>
      </c>
      <c r="F82" s="4">
        <v>-0.1430496</v>
      </c>
      <c r="G82" s="4">
        <v>-9.2924329999999992E-3</v>
      </c>
      <c r="H82" s="4">
        <v>0.13930400000000001</v>
      </c>
      <c r="I82" s="4">
        <v>-0.1345623</v>
      </c>
      <c r="J82" s="4">
        <v>-9.9418839999999998E-3</v>
      </c>
      <c r="K82" s="4">
        <v>-0.38228770000000001</v>
      </c>
      <c r="L82" s="4">
        <v>0.4085667</v>
      </c>
      <c r="M82" s="4">
        <v>3.323139E-2</v>
      </c>
      <c r="O82" s="4">
        <v>1.9</v>
      </c>
      <c r="P82" s="4">
        <v>1.0984039999999999</v>
      </c>
      <c r="Q82" s="4">
        <v>1.1001840000000001</v>
      </c>
      <c r="R82" s="4">
        <v>1.0002070000000001</v>
      </c>
      <c r="S82" s="4">
        <v>-0.24289240000000001</v>
      </c>
      <c r="T82" s="4">
        <v>-0.196906</v>
      </c>
      <c r="U82" s="4">
        <v>-3.8662019999999998E-2</v>
      </c>
      <c r="V82" s="4">
        <v>0.1619034</v>
      </c>
      <c r="W82" s="4">
        <v>-0.1563737</v>
      </c>
      <c r="X82" s="4">
        <v>-1.441801E-2</v>
      </c>
      <c r="Y82" s="4">
        <v>-0.43987969999999998</v>
      </c>
      <c r="Z82" s="4">
        <v>0.47736689999999998</v>
      </c>
      <c r="AA82" s="4">
        <v>3.5532639999999997E-2</v>
      </c>
      <c r="AC82" s="4">
        <v>1.9</v>
      </c>
      <c r="AD82" s="4">
        <v>1.068724</v>
      </c>
      <c r="AE82" s="4">
        <v>1.0701309999999999</v>
      </c>
      <c r="AF82" s="4">
        <v>0.99402380000000001</v>
      </c>
      <c r="AG82" s="4">
        <v>-0.1796768</v>
      </c>
      <c r="AH82" s="4">
        <v>-0.1461633</v>
      </c>
      <c r="AI82" s="4">
        <v>-1.0542579999999999E-2</v>
      </c>
      <c r="AJ82" s="4">
        <v>0.1400371</v>
      </c>
      <c r="AK82" s="4">
        <v>-0.1353646</v>
      </c>
      <c r="AL82" s="4">
        <v>-9.798167E-3</v>
      </c>
      <c r="AM82" s="4">
        <v>-0.38550380000000001</v>
      </c>
      <c r="AN82" s="4">
        <v>0.4123967</v>
      </c>
      <c r="AO82" s="4">
        <v>3.3588100000000003E-2</v>
      </c>
      <c r="AQ82" s="4">
        <v>1.9</v>
      </c>
      <c r="AR82" s="4">
        <v>1.0686100000000001</v>
      </c>
      <c r="AS82" s="4">
        <v>1.070154</v>
      </c>
      <c r="AT82" s="4">
        <v>0.99403529999999996</v>
      </c>
      <c r="AU82" s="4">
        <v>-0.1792696</v>
      </c>
      <c r="AV82" s="4">
        <v>-0.14568610000000001</v>
      </c>
      <c r="AW82" s="4">
        <v>-1.054337E-2</v>
      </c>
      <c r="AX82" s="4">
        <v>0.14035259999999999</v>
      </c>
      <c r="AY82" s="4">
        <v>-0.13542309999999999</v>
      </c>
      <c r="AZ82" s="4">
        <v>-1.0498499999999999E-2</v>
      </c>
      <c r="BA82" s="4">
        <v>-0.38481680000000001</v>
      </c>
      <c r="BB82" s="4">
        <v>0.4113425</v>
      </c>
      <c r="BC82" s="4">
        <v>3.3188160000000001E-2</v>
      </c>
    </row>
    <row r="83" spans="1:55" x14ac:dyDescent="0.3">
      <c r="A83" s="4">
        <v>1.925</v>
      </c>
      <c r="B83" s="4">
        <v>1.062622</v>
      </c>
      <c r="C83" s="4">
        <v>1.064872</v>
      </c>
      <c r="D83" s="4">
        <v>0.99351509999999998</v>
      </c>
      <c r="E83" s="4">
        <v>-0.2076162</v>
      </c>
      <c r="F83" s="4">
        <v>-0.17558209999999999</v>
      </c>
      <c r="G83" s="4">
        <v>-1.078105E-2</v>
      </c>
      <c r="H83" s="4">
        <v>0.1292547</v>
      </c>
      <c r="I83" s="4">
        <v>-0.1243797</v>
      </c>
      <c r="J83" s="4">
        <v>-7.6453880000000004E-3</v>
      </c>
      <c r="K83" s="4">
        <v>-0.39751330000000001</v>
      </c>
      <c r="L83" s="4">
        <v>0.42267549999999998</v>
      </c>
      <c r="M83" s="4">
        <v>3.8205059999999999E-2</v>
      </c>
      <c r="O83" s="4">
        <v>1.925</v>
      </c>
      <c r="P83" s="4">
        <v>1.0922480000000001</v>
      </c>
      <c r="Q83" s="4">
        <v>1.095175</v>
      </c>
      <c r="R83" s="4">
        <v>0.99924159999999995</v>
      </c>
      <c r="S83" s="4">
        <v>-0.28107510000000002</v>
      </c>
      <c r="T83" s="4">
        <v>-0.23596539999999999</v>
      </c>
      <c r="U83" s="4">
        <v>-3.9496690000000001E-2</v>
      </c>
      <c r="V83" s="4">
        <v>0.15045049999999999</v>
      </c>
      <c r="W83" s="4">
        <v>-0.14471990000000001</v>
      </c>
      <c r="X83" s="4">
        <v>-1.158668E-2</v>
      </c>
      <c r="Y83" s="4">
        <v>-0.45894360000000001</v>
      </c>
      <c r="Z83" s="4">
        <v>0.49529079999999998</v>
      </c>
      <c r="AA83" s="4">
        <v>4.2383440000000001E-2</v>
      </c>
      <c r="AC83" s="4">
        <v>1.925</v>
      </c>
      <c r="AD83" s="4">
        <v>1.0638449999999999</v>
      </c>
      <c r="AE83" s="4">
        <v>1.066079</v>
      </c>
      <c r="AF83" s="4">
        <v>0.99374070000000003</v>
      </c>
      <c r="AG83" s="4">
        <v>-0.2114656</v>
      </c>
      <c r="AH83" s="4">
        <v>-0.17892630000000001</v>
      </c>
      <c r="AI83" s="4">
        <v>-1.197671E-2</v>
      </c>
      <c r="AJ83" s="4">
        <v>0.12990779999999999</v>
      </c>
      <c r="AK83" s="4">
        <v>-0.1250957</v>
      </c>
      <c r="AL83" s="4">
        <v>-7.4725959999999998E-3</v>
      </c>
      <c r="AM83" s="4">
        <v>-0.40083790000000002</v>
      </c>
      <c r="AN83" s="4">
        <v>0.4266259</v>
      </c>
      <c r="AO83" s="4">
        <v>3.8636570000000002E-2</v>
      </c>
      <c r="AQ83" s="4">
        <v>1.925</v>
      </c>
      <c r="AR83" s="4">
        <v>1.063741</v>
      </c>
      <c r="AS83" s="4">
        <v>1.0661130000000001</v>
      </c>
      <c r="AT83" s="4">
        <v>0.99375210000000003</v>
      </c>
      <c r="AU83" s="4">
        <v>-0.21109900000000001</v>
      </c>
      <c r="AV83" s="4">
        <v>-0.17850659999999999</v>
      </c>
      <c r="AW83" s="4">
        <v>-1.1993429999999999E-2</v>
      </c>
      <c r="AX83" s="4">
        <v>0.13024069999999999</v>
      </c>
      <c r="AY83" s="4">
        <v>-0.12517929999999999</v>
      </c>
      <c r="AZ83" s="4">
        <v>-8.1829829999999996E-3</v>
      </c>
      <c r="BA83" s="4">
        <v>-0.400225</v>
      </c>
      <c r="BB83" s="4">
        <v>0.42560870000000001</v>
      </c>
      <c r="BC83" s="4">
        <v>3.824483E-2</v>
      </c>
    </row>
    <row r="84" spans="1:55" x14ac:dyDescent="0.3">
      <c r="A84" s="4">
        <v>1.95</v>
      </c>
      <c r="B84" s="4">
        <v>1.057064</v>
      </c>
      <c r="C84" s="4">
        <v>1.060101</v>
      </c>
      <c r="D84" s="4">
        <v>0.99323779999999995</v>
      </c>
      <c r="E84" s="4">
        <v>-0.23656179999999999</v>
      </c>
      <c r="F84" s="4">
        <v>-0.20566209999999999</v>
      </c>
      <c r="G84" s="4">
        <v>-1.1233760000000001E-2</v>
      </c>
      <c r="H84" s="4">
        <v>0.1188734</v>
      </c>
      <c r="I84" s="4">
        <v>-0.11387029999999999</v>
      </c>
      <c r="J84" s="4">
        <v>-5.2962349999999998E-3</v>
      </c>
      <c r="K84" s="4">
        <v>-0.41024080000000002</v>
      </c>
      <c r="L84" s="4">
        <v>0.4342839</v>
      </c>
      <c r="M84" s="4">
        <v>4.2861049999999998E-2</v>
      </c>
      <c r="O84" s="4">
        <v>1.95</v>
      </c>
      <c r="P84" s="4">
        <v>1.085145</v>
      </c>
      <c r="Q84" s="4">
        <v>1.089197</v>
      </c>
      <c r="R84" s="4">
        <v>0.9982586</v>
      </c>
      <c r="S84" s="4">
        <v>-0.31630750000000002</v>
      </c>
      <c r="T84" s="4">
        <v>-0.27231179999999999</v>
      </c>
      <c r="U84" s="4">
        <v>-3.8888510000000001E-2</v>
      </c>
      <c r="V84" s="4">
        <v>0.13854369999999999</v>
      </c>
      <c r="W84" s="4">
        <v>-0.13262090000000001</v>
      </c>
      <c r="X84" s="4">
        <v>-8.6584990000000001E-3</v>
      </c>
      <c r="Y84" s="4">
        <v>-0.4751435</v>
      </c>
      <c r="Z84" s="4">
        <v>0.51035600000000003</v>
      </c>
      <c r="AA84" s="4">
        <v>4.8861160000000001E-2</v>
      </c>
      <c r="AC84" s="4">
        <v>1.95</v>
      </c>
      <c r="AD84" s="4">
        <v>1.058203</v>
      </c>
      <c r="AE84" s="4">
        <v>1.061237</v>
      </c>
      <c r="AF84" s="4">
        <v>0.99343459999999995</v>
      </c>
      <c r="AG84" s="4">
        <v>-0.24062710000000001</v>
      </c>
      <c r="AH84" s="4">
        <v>-0.20921899999999999</v>
      </c>
      <c r="AI84" s="4">
        <v>-1.236044E-2</v>
      </c>
      <c r="AJ84" s="4">
        <v>0.11944299999999999</v>
      </c>
      <c r="AK84" s="4">
        <v>-0.1144959</v>
      </c>
      <c r="AL84" s="4">
        <v>-5.0933819999999996E-3</v>
      </c>
      <c r="AM84" s="4">
        <v>-0.41365350000000001</v>
      </c>
      <c r="AN84" s="4">
        <v>0.4383338</v>
      </c>
      <c r="AO84" s="4">
        <v>4.3363100000000002E-2</v>
      </c>
      <c r="AQ84" s="4">
        <v>1.95</v>
      </c>
      <c r="AR84" s="4">
        <v>1.058108</v>
      </c>
      <c r="AS84" s="4">
        <v>1.0612809999999999</v>
      </c>
      <c r="AT84" s="4">
        <v>0.99344540000000003</v>
      </c>
      <c r="AU84" s="4">
        <v>-0.24030589999999999</v>
      </c>
      <c r="AV84" s="4">
        <v>-0.20886260000000001</v>
      </c>
      <c r="AW84" s="4">
        <v>-1.239175E-2</v>
      </c>
      <c r="AX84" s="4">
        <v>0.1197911</v>
      </c>
      <c r="AY84" s="4">
        <v>-0.11460389999999999</v>
      </c>
      <c r="AZ84" s="4">
        <v>-5.8129130000000003E-3</v>
      </c>
      <c r="BA84" s="4">
        <v>-0.41312080000000001</v>
      </c>
      <c r="BB84" s="4">
        <v>0.43736150000000001</v>
      </c>
      <c r="BC84" s="4">
        <v>4.2981329999999998E-2</v>
      </c>
    </row>
    <row r="85" spans="1:55" x14ac:dyDescent="0.3">
      <c r="A85" s="4">
        <v>1.9750000000000001</v>
      </c>
      <c r="B85" s="4">
        <v>1.050816</v>
      </c>
      <c r="C85" s="4">
        <v>1.05461</v>
      </c>
      <c r="D85" s="4">
        <v>0.99296110000000004</v>
      </c>
      <c r="E85" s="4">
        <v>-0.26281640000000001</v>
      </c>
      <c r="F85" s="4">
        <v>-0.23319239999999999</v>
      </c>
      <c r="G85" s="4">
        <v>-1.075662E-2</v>
      </c>
      <c r="H85" s="4">
        <v>0.108227</v>
      </c>
      <c r="I85" s="4">
        <v>-0.10309219999999999</v>
      </c>
      <c r="J85" s="4">
        <v>-2.9200239999999998E-3</v>
      </c>
      <c r="K85" s="4">
        <v>-0.42047370000000001</v>
      </c>
      <c r="L85" s="4">
        <v>0.44341760000000002</v>
      </c>
      <c r="M85" s="4">
        <v>4.7131689999999997E-2</v>
      </c>
      <c r="O85" s="4">
        <v>1.9750000000000001</v>
      </c>
      <c r="P85" s="4">
        <v>1.0771679999999999</v>
      </c>
      <c r="Q85" s="4">
        <v>1.0823160000000001</v>
      </c>
      <c r="R85" s="4">
        <v>0.99729369999999995</v>
      </c>
      <c r="S85" s="4">
        <v>-0.3484563</v>
      </c>
      <c r="T85" s="4">
        <v>-0.30579780000000001</v>
      </c>
      <c r="U85" s="4">
        <v>-3.6966730000000003E-2</v>
      </c>
      <c r="V85" s="4">
        <v>0.12626280000000001</v>
      </c>
      <c r="W85" s="4">
        <v>-0.12014080000000001</v>
      </c>
      <c r="X85" s="4">
        <v>-5.6684750000000001E-3</v>
      </c>
      <c r="Y85" s="4">
        <v>-0.4884713</v>
      </c>
      <c r="Z85" s="4">
        <v>0.52258930000000003</v>
      </c>
      <c r="AA85" s="4">
        <v>5.4866449999999997E-2</v>
      </c>
      <c r="AC85" s="4">
        <v>1.9750000000000001</v>
      </c>
      <c r="AD85" s="4">
        <v>1.0518639999999999</v>
      </c>
      <c r="AE85" s="4">
        <v>1.055669</v>
      </c>
      <c r="AF85" s="4">
        <v>0.99313039999999997</v>
      </c>
      <c r="AG85" s="4">
        <v>-0.26707530000000002</v>
      </c>
      <c r="AH85" s="4">
        <v>-0.2369426</v>
      </c>
      <c r="AI85" s="4">
        <v>-1.180138E-2</v>
      </c>
      <c r="AJ85" s="4">
        <v>0.1087103</v>
      </c>
      <c r="AK85" s="4">
        <v>-0.1036238</v>
      </c>
      <c r="AL85" s="4">
        <v>-2.6865230000000001E-3</v>
      </c>
      <c r="AM85" s="4">
        <v>-0.42395379999999999</v>
      </c>
      <c r="AN85" s="4">
        <v>0.44754630000000001</v>
      </c>
      <c r="AO85" s="4">
        <v>4.7698740000000003E-2</v>
      </c>
      <c r="AQ85" s="4">
        <v>1.9750000000000001</v>
      </c>
      <c r="AR85" s="4">
        <v>1.051776</v>
      </c>
      <c r="AS85" s="4">
        <v>1.0557209999999999</v>
      </c>
      <c r="AT85" s="4">
        <v>0.99314029999999998</v>
      </c>
      <c r="AU85" s="4">
        <v>-0.26680389999999998</v>
      </c>
      <c r="AV85" s="4">
        <v>-0.236655</v>
      </c>
      <c r="AW85" s="4">
        <v>-1.184549E-2</v>
      </c>
      <c r="AX85" s="4">
        <v>0.1090713</v>
      </c>
      <c r="AY85" s="4">
        <v>-0.1037551</v>
      </c>
      <c r="AZ85" s="4">
        <v>-3.414275E-3</v>
      </c>
      <c r="BA85" s="4">
        <v>-0.42350690000000002</v>
      </c>
      <c r="BB85" s="4">
        <v>0.44662649999999998</v>
      </c>
      <c r="BC85" s="4">
        <v>4.7328759999999997E-2</v>
      </c>
    </row>
    <row r="86" spans="1:55" x14ac:dyDescent="0.3">
      <c r="A86" s="4">
        <v>2</v>
      </c>
      <c r="B86" s="4">
        <v>1.043947</v>
      </c>
      <c r="C86" s="4">
        <v>1.0484640000000001</v>
      </c>
      <c r="D86" s="4">
        <v>0.9927068</v>
      </c>
      <c r="E86" s="4">
        <v>-0.2863135</v>
      </c>
      <c r="F86" s="4">
        <v>-0.25809300000000002</v>
      </c>
      <c r="G86" s="4">
        <v>-9.4651200000000005E-3</v>
      </c>
      <c r="H86" s="4">
        <v>9.7381250000000003E-2</v>
      </c>
      <c r="I86" s="4">
        <v>-9.210293E-2</v>
      </c>
      <c r="J86" s="4">
        <v>-5.4132910000000004E-4</v>
      </c>
      <c r="K86" s="4">
        <v>-0.42822900000000003</v>
      </c>
      <c r="L86" s="4">
        <v>0.45011050000000002</v>
      </c>
      <c r="M86" s="4">
        <v>5.0959129999999998E-2</v>
      </c>
      <c r="O86" s="4">
        <v>2</v>
      </c>
      <c r="P86" s="4">
        <v>1.0683959999999999</v>
      </c>
      <c r="Q86" s="4">
        <v>1.074606</v>
      </c>
      <c r="R86" s="4">
        <v>0.99637920000000002</v>
      </c>
      <c r="S86" s="4">
        <v>-0.37740879999999999</v>
      </c>
      <c r="T86" s="4">
        <v>-0.33629510000000001</v>
      </c>
      <c r="U86" s="4">
        <v>-3.3878140000000001E-2</v>
      </c>
      <c r="V86" s="4">
        <v>0.1136862</v>
      </c>
      <c r="W86" s="4">
        <v>-0.10734399999999999</v>
      </c>
      <c r="X86" s="4">
        <v>-2.6507900000000001E-3</v>
      </c>
      <c r="Y86" s="4">
        <v>-0.49893609999999999</v>
      </c>
      <c r="Z86" s="4">
        <v>0.53202550000000004</v>
      </c>
      <c r="AA86" s="4">
        <v>6.0312259999999999E-2</v>
      </c>
      <c r="AC86" s="4">
        <v>2</v>
      </c>
      <c r="AD86" s="4">
        <v>1.044897</v>
      </c>
      <c r="AE86" s="4">
        <v>1.0494380000000001</v>
      </c>
      <c r="AF86" s="4">
        <v>0.99285040000000002</v>
      </c>
      <c r="AG86" s="4">
        <v>-0.29074220000000001</v>
      </c>
      <c r="AH86" s="4">
        <v>-0.26201530000000001</v>
      </c>
      <c r="AI86" s="4">
        <v>-1.04168E-2</v>
      </c>
      <c r="AJ86" s="4">
        <v>9.7776130000000003E-2</v>
      </c>
      <c r="AK86" s="4">
        <v>-9.2537389999999997E-2</v>
      </c>
      <c r="AL86" s="4">
        <v>-2.7699130000000003E-4</v>
      </c>
      <c r="AM86" s="4">
        <v>-0.43175590000000003</v>
      </c>
      <c r="AN86" s="4">
        <v>0.45429740000000002</v>
      </c>
      <c r="AO86" s="4">
        <v>5.1584480000000002E-2</v>
      </c>
      <c r="AQ86" s="4">
        <v>2</v>
      </c>
      <c r="AR86" s="4">
        <v>1.044816</v>
      </c>
      <c r="AS86" s="4">
        <v>1.0494969999999999</v>
      </c>
      <c r="AT86" s="4">
        <v>0.99285900000000005</v>
      </c>
      <c r="AU86" s="4">
        <v>-0.29052470000000002</v>
      </c>
      <c r="AV86" s="4">
        <v>-0.26180140000000002</v>
      </c>
      <c r="AW86" s="4">
        <v>-1.047153E-2</v>
      </c>
      <c r="AX86" s="4">
        <v>9.8147650000000003E-2</v>
      </c>
      <c r="AY86" s="4">
        <v>-9.2690770000000006E-2</v>
      </c>
      <c r="AZ86" s="4">
        <v>-1.012036E-3</v>
      </c>
      <c r="BA86" s="4">
        <v>-0.43140000000000001</v>
      </c>
      <c r="BB86" s="4">
        <v>0.45343729999999999</v>
      </c>
      <c r="BC86" s="4">
        <v>5.1228170000000003E-2</v>
      </c>
    </row>
    <row r="87" spans="1:55" x14ac:dyDescent="0.3">
      <c r="A87" s="4">
        <v>2.0249999999999999</v>
      </c>
      <c r="B87" s="4">
        <v>1.036524</v>
      </c>
      <c r="C87" s="4">
        <v>1.041728</v>
      </c>
      <c r="D87" s="4">
        <v>0.99249359999999998</v>
      </c>
      <c r="E87" s="4">
        <v>-0.30700460000000002</v>
      </c>
      <c r="F87" s="4">
        <v>-0.28030100000000002</v>
      </c>
      <c r="G87" s="4">
        <v>-7.481471E-3</v>
      </c>
      <c r="H87" s="4">
        <v>8.6400270000000001E-2</v>
      </c>
      <c r="I87" s="4">
        <v>-8.0960089999999998E-2</v>
      </c>
      <c r="J87" s="4">
        <v>1.8166499999999999E-3</v>
      </c>
      <c r="K87" s="4">
        <v>-0.43353720000000001</v>
      </c>
      <c r="L87" s="4">
        <v>0.45440370000000002</v>
      </c>
      <c r="M87" s="4">
        <v>5.4295940000000001E-2</v>
      </c>
      <c r="O87" s="4">
        <v>2.0249999999999999</v>
      </c>
      <c r="P87" s="4">
        <v>1.058908</v>
      </c>
      <c r="Q87" s="4">
        <v>1.066141</v>
      </c>
      <c r="R87" s="4">
        <v>0.99554399999999998</v>
      </c>
      <c r="S87" s="4">
        <v>-0.4030745</v>
      </c>
      <c r="T87" s="4">
        <v>-0.36369590000000002</v>
      </c>
      <c r="U87" s="4">
        <v>-2.9783529999999999E-2</v>
      </c>
      <c r="V87" s="4">
        <v>0.1008906</v>
      </c>
      <c r="W87" s="4">
        <v>-9.4294879999999998E-2</v>
      </c>
      <c r="X87" s="4">
        <v>3.6170439999999999E-4</v>
      </c>
      <c r="Y87" s="4">
        <v>-0.50656250000000003</v>
      </c>
      <c r="Z87" s="4">
        <v>0.53870470000000004</v>
      </c>
      <c r="AA87" s="4">
        <v>6.5124779999999993E-2</v>
      </c>
      <c r="AC87" s="4">
        <v>2.0249999999999999</v>
      </c>
      <c r="AD87" s="4">
        <v>1.0373730000000001</v>
      </c>
      <c r="AE87" s="4">
        <v>1.0426139999999999</v>
      </c>
      <c r="AF87" s="4">
        <v>0.99261370000000004</v>
      </c>
      <c r="AG87" s="4">
        <v>-0.31157820000000003</v>
      </c>
      <c r="AH87" s="4">
        <v>-0.28437309999999999</v>
      </c>
      <c r="AI87" s="4">
        <v>-8.3309079999999997E-3</v>
      </c>
      <c r="AJ87" s="4">
        <v>8.6705190000000001E-2</v>
      </c>
      <c r="AK87" s="4">
        <v>-8.1294660000000005E-2</v>
      </c>
      <c r="AL87" s="4">
        <v>2.111632E-3</v>
      </c>
      <c r="AM87" s="4">
        <v>-0.43709039999999999</v>
      </c>
      <c r="AN87" s="4">
        <v>0.4586286</v>
      </c>
      <c r="AO87" s="4">
        <v>5.4971909999999999E-2</v>
      </c>
      <c r="AQ87" s="4">
        <v>2.0249999999999999</v>
      </c>
      <c r="AR87" s="4">
        <v>1.037296</v>
      </c>
      <c r="AS87" s="4">
        <v>1.0426770000000001</v>
      </c>
      <c r="AT87" s="4">
        <v>0.99262090000000003</v>
      </c>
      <c r="AU87" s="4">
        <v>-0.31141819999999998</v>
      </c>
      <c r="AV87" s="4">
        <v>-0.28423730000000003</v>
      </c>
      <c r="AW87" s="4">
        <v>-8.393757E-3</v>
      </c>
      <c r="AX87" s="4">
        <v>8.7084640000000005E-2</v>
      </c>
      <c r="AY87" s="4">
        <v>-8.1468760000000001E-2</v>
      </c>
      <c r="AZ87" s="4">
        <v>1.3702079999999999E-3</v>
      </c>
      <c r="BA87" s="4">
        <v>-0.4368301</v>
      </c>
      <c r="BB87" s="4">
        <v>0.45783469999999998</v>
      </c>
      <c r="BC87" s="4">
        <v>5.4631109999999997E-2</v>
      </c>
    </row>
    <row r="88" spans="1:55" x14ac:dyDescent="0.3">
      <c r="A88" s="4">
        <v>2.0499999999999998</v>
      </c>
      <c r="B88" s="4">
        <v>1.0286200000000001</v>
      </c>
      <c r="C88" s="4">
        <v>1.0344709999999999</v>
      </c>
      <c r="D88" s="4">
        <v>0.99233740000000004</v>
      </c>
      <c r="E88" s="4">
        <v>-0.32485930000000002</v>
      </c>
      <c r="F88" s="4">
        <v>-0.29977140000000002</v>
      </c>
      <c r="G88" s="4">
        <v>-4.9320229999999998E-3</v>
      </c>
      <c r="H88" s="4">
        <v>7.534623E-2</v>
      </c>
      <c r="I88" s="4">
        <v>-6.9720699999999997E-2</v>
      </c>
      <c r="J88" s="4">
        <v>4.1323949999999996E-3</v>
      </c>
      <c r="K88" s="4">
        <v>-0.43644070000000001</v>
      </c>
      <c r="L88" s="4">
        <v>0.45634459999999999</v>
      </c>
      <c r="M88" s="4">
        <v>5.710548E-2</v>
      </c>
      <c r="O88" s="4">
        <v>2.0499999999999998</v>
      </c>
      <c r="P88" s="4">
        <v>1.0487850000000001</v>
      </c>
      <c r="Q88" s="4">
        <v>1.056999</v>
      </c>
      <c r="R88" s="4">
        <v>0.99481269999999999</v>
      </c>
      <c r="S88" s="4">
        <v>-0.42538490000000001</v>
      </c>
      <c r="T88" s="4">
        <v>-0.38791350000000002</v>
      </c>
      <c r="U88" s="4">
        <v>-2.4853989999999999E-2</v>
      </c>
      <c r="V88" s="4">
        <v>8.7950420000000001E-2</v>
      </c>
      <c r="W88" s="4">
        <v>-8.1057779999999996E-2</v>
      </c>
      <c r="X88" s="4">
        <v>3.337937E-3</v>
      </c>
      <c r="Y88" s="4">
        <v>-0.51138950000000005</v>
      </c>
      <c r="Z88" s="4">
        <v>0.54267149999999997</v>
      </c>
      <c r="AA88" s="4">
        <v>6.9244200000000006E-2</v>
      </c>
      <c r="AC88" s="4">
        <v>2.0499999999999998</v>
      </c>
      <c r="AD88" s="4">
        <v>1.0293620000000001</v>
      </c>
      <c r="AE88" s="4">
        <v>1.035264</v>
      </c>
      <c r="AF88" s="4">
        <v>0.99243630000000005</v>
      </c>
      <c r="AG88" s="4">
        <v>-0.32955180000000001</v>
      </c>
      <c r="AH88" s="4">
        <v>-0.30396960000000001</v>
      </c>
      <c r="AI88" s="4">
        <v>-5.6722040000000001E-3</v>
      </c>
      <c r="AJ88" s="4">
        <v>7.5560199999999994E-2</v>
      </c>
      <c r="AK88" s="4">
        <v>-6.9953130000000002E-2</v>
      </c>
      <c r="AL88" s="4">
        <v>4.4574610000000002E-3</v>
      </c>
      <c r="AM88" s="4">
        <v>-0.4399998</v>
      </c>
      <c r="AN88" s="4">
        <v>0.46058739999999998</v>
      </c>
      <c r="AO88" s="4">
        <v>5.7823569999999998E-2</v>
      </c>
      <c r="AQ88" s="4">
        <v>2.0499999999999998</v>
      </c>
      <c r="AR88" s="4">
        <v>1.029288</v>
      </c>
      <c r="AS88" s="4">
        <v>1.0353289999999999</v>
      </c>
      <c r="AT88" s="4">
        <v>0.99244180000000004</v>
      </c>
      <c r="AU88" s="4">
        <v>-0.32945239999999998</v>
      </c>
      <c r="AV88" s="4">
        <v>-0.30391570000000001</v>
      </c>
      <c r="AW88" s="4">
        <v>-5.7404070000000003E-3</v>
      </c>
      <c r="AX88" s="4">
        <v>7.5944960000000006E-2</v>
      </c>
      <c r="AY88" s="4">
        <v>-7.014637E-2</v>
      </c>
      <c r="AZ88" s="4">
        <v>3.7105480000000001E-3</v>
      </c>
      <c r="BA88" s="4">
        <v>-0.43983909999999998</v>
      </c>
      <c r="BB88" s="4">
        <v>0.45986579999999999</v>
      </c>
      <c r="BC88" s="4">
        <v>5.7500059999999999E-2</v>
      </c>
    </row>
    <row r="89" spans="1:55" x14ac:dyDescent="0.3">
      <c r="A89" s="4">
        <v>2.0750000000000002</v>
      </c>
      <c r="B89" s="4">
        <v>1.020305</v>
      </c>
      <c r="C89" s="4">
        <v>1.0267630000000001</v>
      </c>
      <c r="D89" s="4">
        <v>0.99225070000000004</v>
      </c>
      <c r="E89" s="4">
        <v>-0.33986509999999998</v>
      </c>
      <c r="F89" s="4">
        <v>-0.3164768</v>
      </c>
      <c r="G89" s="4">
        <v>-1.9446279999999999E-3</v>
      </c>
      <c r="H89" s="4">
        <v>6.4279069999999994E-2</v>
      </c>
      <c r="I89" s="4">
        <v>-5.8441260000000002E-2</v>
      </c>
      <c r="J89" s="4">
        <v>6.3863260000000003E-3</v>
      </c>
      <c r="K89" s="4">
        <v>-0.43699290000000002</v>
      </c>
      <c r="L89" s="4">
        <v>0.45598630000000001</v>
      </c>
      <c r="M89" s="4">
        <v>5.9362060000000001E-2</v>
      </c>
      <c r="O89" s="4">
        <v>2.0750000000000002</v>
      </c>
      <c r="P89" s="4">
        <v>1.038114</v>
      </c>
      <c r="Q89" s="4">
        <v>1.0472589999999999</v>
      </c>
      <c r="R89" s="4">
        <v>0.99420589999999998</v>
      </c>
      <c r="S89" s="4">
        <v>-0.44429419999999997</v>
      </c>
      <c r="T89" s="4">
        <v>-0.4088831</v>
      </c>
      <c r="U89" s="4">
        <v>-1.9267179999999998E-2</v>
      </c>
      <c r="V89" s="4">
        <v>7.4937450000000003E-2</v>
      </c>
      <c r="W89" s="4">
        <v>-6.769696E-2</v>
      </c>
      <c r="X89" s="4">
        <v>6.2490139999999998E-3</v>
      </c>
      <c r="Y89" s="4">
        <v>-0.51346860000000005</v>
      </c>
      <c r="Z89" s="4">
        <v>0.54397390000000001</v>
      </c>
      <c r="AA89" s="4">
        <v>7.2625190000000006E-2</v>
      </c>
      <c r="AC89" s="4">
        <v>2.0750000000000002</v>
      </c>
      <c r="AD89" s="4">
        <v>1.0209360000000001</v>
      </c>
      <c r="AE89" s="4">
        <v>1.0274570000000001</v>
      </c>
      <c r="AF89" s="4">
        <v>0.99233090000000002</v>
      </c>
      <c r="AG89" s="4">
        <v>-0.34464990000000001</v>
      </c>
      <c r="AH89" s="4">
        <v>-0.32077670000000003</v>
      </c>
      <c r="AI89" s="4">
        <v>-2.5707759999999999E-3</v>
      </c>
      <c r="AJ89" s="4">
        <v>6.4401680000000003E-2</v>
      </c>
      <c r="AK89" s="4">
        <v>-5.8569789999999997E-2</v>
      </c>
      <c r="AL89" s="4">
        <v>6.7405750000000004E-3</v>
      </c>
      <c r="AM89" s="4">
        <v>-0.44053799999999999</v>
      </c>
      <c r="AN89" s="4">
        <v>0.46022689999999999</v>
      </c>
      <c r="AO89" s="4">
        <v>6.0113159999999999E-2</v>
      </c>
      <c r="AQ89" s="4">
        <v>2.0750000000000002</v>
      </c>
      <c r="AR89" s="4">
        <v>1.020864</v>
      </c>
      <c r="AS89" s="4">
        <v>1.027523</v>
      </c>
      <c r="AT89" s="4">
        <v>0.99233470000000001</v>
      </c>
      <c r="AU89" s="4">
        <v>-0.34461340000000001</v>
      </c>
      <c r="AV89" s="4">
        <v>-0.32080779999999998</v>
      </c>
      <c r="AW89" s="4">
        <v>-2.6414009999999998E-3</v>
      </c>
      <c r="AX89" s="4">
        <v>6.4789059999999996E-2</v>
      </c>
      <c r="AY89" s="4">
        <v>-5.8780430000000002E-2</v>
      </c>
      <c r="AZ89" s="4">
        <v>5.9890259999999997E-3</v>
      </c>
      <c r="BA89" s="4">
        <v>-0.44048019999999999</v>
      </c>
      <c r="BB89" s="4">
        <v>0.45958320000000003</v>
      </c>
      <c r="BC89" s="4">
        <v>5.9808569999999998E-2</v>
      </c>
    </row>
    <row r="90" spans="1:55" x14ac:dyDescent="0.3">
      <c r="A90" s="4">
        <v>2.1</v>
      </c>
      <c r="B90" s="4">
        <v>1.0116499999999999</v>
      </c>
      <c r="C90" s="4">
        <v>1.0186710000000001</v>
      </c>
      <c r="D90" s="4">
        <v>0.99224279999999998</v>
      </c>
      <c r="E90" s="4">
        <v>-0.35202709999999998</v>
      </c>
      <c r="F90" s="4">
        <v>-0.33040740000000002</v>
      </c>
      <c r="G90" s="4">
        <v>1.3538770000000001E-3</v>
      </c>
      <c r="H90" s="4">
        <v>5.3256379999999999E-2</v>
      </c>
      <c r="I90" s="4">
        <v>-4.7177610000000002E-2</v>
      </c>
      <c r="J90" s="4">
        <v>8.5610170000000006E-3</v>
      </c>
      <c r="K90" s="4">
        <v>-0.43525750000000002</v>
      </c>
      <c r="L90" s="4">
        <v>0.45338719999999999</v>
      </c>
      <c r="M90" s="4">
        <v>6.105091E-2</v>
      </c>
      <c r="O90" s="4">
        <v>2.1</v>
      </c>
      <c r="P90" s="4">
        <v>1.026977</v>
      </c>
      <c r="Q90" s="4">
        <v>1.037002</v>
      </c>
      <c r="R90" s="4">
        <v>0.99373940000000005</v>
      </c>
      <c r="S90" s="4">
        <v>-0.4597791</v>
      </c>
      <c r="T90" s="4">
        <v>-0.4265621</v>
      </c>
      <c r="U90" s="4">
        <v>-1.3203579999999999E-2</v>
      </c>
      <c r="V90" s="4">
        <v>6.1920709999999997E-2</v>
      </c>
      <c r="W90" s="4">
        <v>-5.4276640000000001E-2</v>
      </c>
      <c r="X90" s="4">
        <v>9.0685609999999993E-3</v>
      </c>
      <c r="Y90" s="4">
        <v>-0.51286259999999995</v>
      </c>
      <c r="Z90" s="4">
        <v>0.54266259999999999</v>
      </c>
      <c r="AA90" s="4">
        <v>7.5237070000000003E-2</v>
      </c>
      <c r="AC90" s="4">
        <v>2.1</v>
      </c>
      <c r="AD90" s="4">
        <v>1.012167</v>
      </c>
      <c r="AE90" s="4">
        <v>1.0192639999999999</v>
      </c>
      <c r="AF90" s="4">
        <v>0.9923071</v>
      </c>
      <c r="AG90" s="4">
        <v>-0.35687679999999999</v>
      </c>
      <c r="AH90" s="4">
        <v>-0.33478380000000002</v>
      </c>
      <c r="AI90" s="4">
        <v>8.4425720000000002E-4</v>
      </c>
      <c r="AJ90" s="4">
        <v>5.3287719999999997E-2</v>
      </c>
      <c r="AK90" s="4">
        <v>-4.720096E-2</v>
      </c>
      <c r="AL90" s="4">
        <v>8.9432339999999996E-3</v>
      </c>
      <c r="AM90" s="4">
        <v>-0.43876890000000002</v>
      </c>
      <c r="AN90" s="4">
        <v>0.4576057</v>
      </c>
      <c r="AO90" s="4">
        <v>6.1825480000000002E-2</v>
      </c>
      <c r="AQ90" s="4">
        <v>2.1</v>
      </c>
      <c r="AR90" s="4">
        <v>1.012095</v>
      </c>
      <c r="AS90" s="4">
        <v>1.019328</v>
      </c>
      <c r="AT90" s="4">
        <v>0.99230910000000005</v>
      </c>
      <c r="AU90" s="4">
        <v>-0.35690519999999998</v>
      </c>
      <c r="AV90" s="4">
        <v>-0.33490219999999998</v>
      </c>
      <c r="AW90" s="4">
        <v>7.7422709999999998E-4</v>
      </c>
      <c r="AX90" s="4">
        <v>5.3675010000000002E-2</v>
      </c>
      <c r="AY90" s="4">
        <v>-4.74271E-2</v>
      </c>
      <c r="AZ90" s="4">
        <v>8.18785E-3</v>
      </c>
      <c r="BA90" s="4">
        <v>-0.4388167</v>
      </c>
      <c r="BB90" s="4">
        <v>0.45704479999999997</v>
      </c>
      <c r="BC90" s="4">
        <v>6.1541270000000002E-2</v>
      </c>
    </row>
    <row r="91" spans="1:55" x14ac:dyDescent="0.3">
      <c r="A91" s="4">
        <v>2.125</v>
      </c>
      <c r="B91" s="4">
        <v>1.0027269999999999</v>
      </c>
      <c r="C91" s="4">
        <v>1.010265</v>
      </c>
      <c r="D91" s="4">
        <v>0.99231999999999998</v>
      </c>
      <c r="E91" s="4">
        <v>-0.3613673</v>
      </c>
      <c r="F91" s="4">
        <v>-0.34157080000000001</v>
      </c>
      <c r="G91" s="4">
        <v>4.8400520000000001E-3</v>
      </c>
      <c r="H91" s="4">
        <v>4.2333229999999999E-2</v>
      </c>
      <c r="I91" s="4">
        <v>-3.5984700000000001E-2</v>
      </c>
      <c r="J91" s="4">
        <v>1.0641370000000001E-2</v>
      </c>
      <c r="K91" s="4">
        <v>-0.43130750000000001</v>
      </c>
      <c r="L91" s="4">
        <v>0.44861089999999998</v>
      </c>
      <c r="M91" s="4">
        <v>6.216795E-2</v>
      </c>
      <c r="O91" s="4">
        <v>2.125</v>
      </c>
      <c r="P91" s="4">
        <v>1.0154620000000001</v>
      </c>
      <c r="Q91" s="4">
        <v>1.026311</v>
      </c>
      <c r="R91" s="4">
        <v>0.99342490000000006</v>
      </c>
      <c r="S91" s="4">
        <v>-0.47183829999999999</v>
      </c>
      <c r="T91" s="4">
        <v>-0.44093009999999999</v>
      </c>
      <c r="U91" s="4">
        <v>-6.8428339999999999E-3</v>
      </c>
      <c r="V91" s="4">
        <v>4.8966210000000003E-2</v>
      </c>
      <c r="W91" s="4">
        <v>-4.0860830000000001E-2</v>
      </c>
      <c r="X91" s="4">
        <v>1.177301E-2</v>
      </c>
      <c r="Y91" s="4">
        <v>-0.50964449999999994</v>
      </c>
      <c r="Z91" s="4">
        <v>0.53879080000000001</v>
      </c>
      <c r="AA91" s="4">
        <v>7.706383E-2</v>
      </c>
      <c r="AC91" s="4">
        <v>2.125</v>
      </c>
      <c r="AD91" s="4">
        <v>1.003126</v>
      </c>
      <c r="AE91" s="4">
        <v>1.0107539999999999</v>
      </c>
      <c r="AF91" s="4">
        <v>0.99237120000000001</v>
      </c>
      <c r="AG91" s="4">
        <v>-0.36625429999999998</v>
      </c>
      <c r="AH91" s="4">
        <v>-0.34599800000000003</v>
      </c>
      <c r="AI91" s="4">
        <v>4.4471759999999997E-3</v>
      </c>
      <c r="AJ91" s="4">
        <v>4.2273890000000001E-2</v>
      </c>
      <c r="AK91" s="4">
        <v>-3.5902139999999999E-2</v>
      </c>
      <c r="AL91" s="4">
        <v>1.105005E-2</v>
      </c>
      <c r="AM91" s="4">
        <v>-0.43476619999999999</v>
      </c>
      <c r="AN91" s="4">
        <v>0.4527872</v>
      </c>
      <c r="AO91" s="4">
        <v>6.2956209999999999E-2</v>
      </c>
      <c r="AQ91" s="4">
        <v>2.125</v>
      </c>
      <c r="AR91" s="4">
        <v>1.003053</v>
      </c>
      <c r="AS91" s="4">
        <v>1.0108140000000001</v>
      </c>
      <c r="AT91" s="4">
        <v>0.99237149999999996</v>
      </c>
      <c r="AU91" s="4">
        <v>-0.36634899999999998</v>
      </c>
      <c r="AV91" s="4">
        <v>-0.3462055</v>
      </c>
      <c r="AW91" s="4">
        <v>4.3807610000000004E-3</v>
      </c>
      <c r="AX91" s="4">
        <v>4.2658349999999998E-2</v>
      </c>
      <c r="AY91" s="4">
        <v>-3.6141729999999997E-2</v>
      </c>
      <c r="AZ91" s="4">
        <v>1.029158E-2</v>
      </c>
      <c r="BA91" s="4">
        <v>-0.43492140000000001</v>
      </c>
      <c r="BB91" s="4">
        <v>0.45231349999999998</v>
      </c>
      <c r="BC91" s="4">
        <v>6.2693639999999995E-2</v>
      </c>
    </row>
    <row r="92" spans="1:55" x14ac:dyDescent="0.3">
      <c r="A92" s="4">
        <v>2.15</v>
      </c>
      <c r="B92" s="4">
        <v>0.99360530000000002</v>
      </c>
      <c r="C92" s="4">
        <v>1.0016149999999999</v>
      </c>
      <c r="D92" s="4">
        <v>0.99248539999999996</v>
      </c>
      <c r="E92" s="4">
        <v>-0.36792409999999998</v>
      </c>
      <c r="F92" s="4">
        <v>-0.34999130000000001</v>
      </c>
      <c r="G92" s="4">
        <v>8.3960470000000002E-3</v>
      </c>
      <c r="H92" s="4">
        <v>3.1562069999999998E-2</v>
      </c>
      <c r="I92" s="4">
        <v>-2.4916489999999999E-2</v>
      </c>
      <c r="J92" s="4">
        <v>1.2614729999999999E-2</v>
      </c>
      <c r="K92" s="4">
        <v>-0.42522450000000001</v>
      </c>
      <c r="L92" s="4">
        <v>0.44172610000000001</v>
      </c>
      <c r="M92" s="4">
        <v>6.2719369999999997E-2</v>
      </c>
      <c r="O92" s="4">
        <v>2.15</v>
      </c>
      <c r="P92" s="4">
        <v>1.003652</v>
      </c>
      <c r="Q92" s="4">
        <v>1.015269</v>
      </c>
      <c r="R92" s="4">
        <v>0.99326930000000002</v>
      </c>
      <c r="S92" s="4">
        <v>-0.48049239999999999</v>
      </c>
      <c r="T92" s="4">
        <v>-0.45198850000000002</v>
      </c>
      <c r="U92" s="4">
        <v>-3.6028919999999998E-4</v>
      </c>
      <c r="V92" s="4">
        <v>3.613686E-2</v>
      </c>
      <c r="W92" s="4">
        <v>-2.7513289999999999E-2</v>
      </c>
      <c r="X92" s="4">
        <v>1.434187E-2</v>
      </c>
      <c r="Y92" s="4">
        <v>-0.50389649999999997</v>
      </c>
      <c r="Z92" s="4">
        <v>0.53241470000000002</v>
      </c>
      <c r="AA92" s="4">
        <v>7.8103790000000006E-2</v>
      </c>
      <c r="AC92" s="4">
        <v>2.15</v>
      </c>
      <c r="AD92" s="4">
        <v>0.99388549999999998</v>
      </c>
      <c r="AE92" s="4">
        <v>1.001997</v>
      </c>
      <c r="AF92" s="4">
        <v>0.99252640000000003</v>
      </c>
      <c r="AG92" s="4">
        <v>-0.3728205</v>
      </c>
      <c r="AH92" s="4">
        <v>-0.35444330000000002</v>
      </c>
      <c r="AI92" s="4">
        <v>8.1179149999999999E-3</v>
      </c>
      <c r="AJ92" s="4">
        <v>3.1413120000000003E-2</v>
      </c>
      <c r="AK92" s="4">
        <v>-2.4727820000000001E-2</v>
      </c>
      <c r="AL92" s="4">
        <v>1.304814E-2</v>
      </c>
      <c r="AM92" s="4">
        <v>-0.42861169999999998</v>
      </c>
      <c r="AN92" s="4">
        <v>0.44584010000000002</v>
      </c>
      <c r="AO92" s="4">
        <v>6.3511479999999995E-2</v>
      </c>
      <c r="AQ92" s="4">
        <v>2.15</v>
      </c>
      <c r="AR92" s="4">
        <v>0.9938091</v>
      </c>
      <c r="AS92" s="4">
        <v>1.0020500000000001</v>
      </c>
      <c r="AT92" s="4">
        <v>0.99252510000000005</v>
      </c>
      <c r="AU92" s="4">
        <v>-0.37298219999999999</v>
      </c>
      <c r="AV92" s="4">
        <v>-0.35474070000000002</v>
      </c>
      <c r="AW92" s="4">
        <v>8.0580479999999999E-3</v>
      </c>
      <c r="AX92" s="4">
        <v>3.1791970000000003E-2</v>
      </c>
      <c r="AY92" s="4">
        <v>-2.4978690000000001E-2</v>
      </c>
      <c r="AZ92" s="4">
        <v>1.228725E-2</v>
      </c>
      <c r="BA92" s="4">
        <v>-0.42887550000000002</v>
      </c>
      <c r="BB92" s="4">
        <v>0.4454572</v>
      </c>
      <c r="BC92" s="4">
        <v>6.3271569999999999E-2</v>
      </c>
    </row>
    <row r="93" spans="1:55" x14ac:dyDescent="0.3">
      <c r="A93" s="4">
        <v>2.1749999999999998</v>
      </c>
      <c r="B93" s="4">
        <v>0.9843537</v>
      </c>
      <c r="C93" s="4">
        <v>0.99278820000000001</v>
      </c>
      <c r="D93" s="4">
        <v>0.99273940000000005</v>
      </c>
      <c r="E93" s="4">
        <v>-0.3717511</v>
      </c>
      <c r="F93" s="4">
        <v>-0.355709</v>
      </c>
      <c r="G93" s="4">
        <v>1.191159E-2</v>
      </c>
      <c r="H93" s="4">
        <v>2.099266E-2</v>
      </c>
      <c r="I93" s="4">
        <v>-1.40257E-2</v>
      </c>
      <c r="J93" s="4">
        <v>1.4470999999999999E-2</v>
      </c>
      <c r="K93" s="4">
        <v>-0.41709780000000002</v>
      </c>
      <c r="L93" s="4">
        <v>0.43280669999999999</v>
      </c>
      <c r="M93" s="4">
        <v>6.272105E-2</v>
      </c>
      <c r="O93" s="4">
        <v>2.1749999999999998</v>
      </c>
      <c r="P93" s="4">
        <v>0.99163460000000003</v>
      </c>
      <c r="Q93" s="4">
        <v>1.0039579999999999</v>
      </c>
      <c r="R93" s="4">
        <v>0.99327529999999997</v>
      </c>
      <c r="S93" s="4">
        <v>-0.4857824</v>
      </c>
      <c r="T93" s="4">
        <v>-0.45976</v>
      </c>
      <c r="U93" s="4">
        <v>6.0762760000000002E-3</v>
      </c>
      <c r="V93" s="4">
        <v>2.3492430000000002E-2</v>
      </c>
      <c r="W93" s="4">
        <v>-1.429733E-2</v>
      </c>
      <c r="X93" s="4">
        <v>1.6757859999999999E-2</v>
      </c>
      <c r="Y93" s="4">
        <v>-0.4957088</v>
      </c>
      <c r="Z93" s="4">
        <v>0.52359370000000005</v>
      </c>
      <c r="AA93" s="4">
        <v>7.8369190000000005E-2</v>
      </c>
      <c r="AC93" s="4">
        <v>2.1749999999999998</v>
      </c>
      <c r="AD93" s="4">
        <v>0.98451370000000005</v>
      </c>
      <c r="AE93" s="4">
        <v>0.99306150000000004</v>
      </c>
      <c r="AF93" s="4">
        <v>0.99277309999999996</v>
      </c>
      <c r="AG93" s="4">
        <v>-0.37662950000000001</v>
      </c>
      <c r="AH93" s="4">
        <v>-0.36015999999999998</v>
      </c>
      <c r="AI93" s="4">
        <v>1.174408E-2</v>
      </c>
      <c r="AJ93" s="4">
        <v>2.0755599999999999E-2</v>
      </c>
      <c r="AK93" s="4">
        <v>-1.373126E-2</v>
      </c>
      <c r="AL93" s="4">
        <v>1.492716E-2</v>
      </c>
      <c r="AM93" s="4">
        <v>-0.42039549999999998</v>
      </c>
      <c r="AN93" s="4">
        <v>0.43683840000000002</v>
      </c>
      <c r="AO93" s="4">
        <v>6.3507330000000001E-2</v>
      </c>
      <c r="AQ93" s="4">
        <v>2.1749999999999998</v>
      </c>
      <c r="AR93" s="4">
        <v>0.98443239999999999</v>
      </c>
      <c r="AS93" s="4">
        <v>0.99310639999999994</v>
      </c>
      <c r="AT93" s="4">
        <v>0.99277040000000005</v>
      </c>
      <c r="AU93" s="4">
        <v>-0.37685819999999998</v>
      </c>
      <c r="AV93" s="4">
        <v>-0.36054750000000002</v>
      </c>
      <c r="AW93" s="4">
        <v>1.1693530000000001E-2</v>
      </c>
      <c r="AX93" s="4">
        <v>2.112611E-2</v>
      </c>
      <c r="AY93" s="4">
        <v>-1.3991129999999999E-2</v>
      </c>
      <c r="AZ93" s="4">
        <v>1.416447E-2</v>
      </c>
      <c r="BA93" s="4">
        <v>-0.42076819999999998</v>
      </c>
      <c r="BB93" s="4">
        <v>0.43654920000000003</v>
      </c>
      <c r="BC93" s="4">
        <v>6.3290830000000006E-2</v>
      </c>
    </row>
    <row r="94" spans="1:55" x14ac:dyDescent="0.3">
      <c r="A94" s="4">
        <v>2.2000000000000002</v>
      </c>
      <c r="B94" s="4">
        <v>0.97503989999999996</v>
      </c>
      <c r="C94" s="4">
        <v>0.98385160000000005</v>
      </c>
      <c r="D94" s="4">
        <v>0.99307979999999996</v>
      </c>
      <c r="E94" s="4">
        <v>-0.37291639999999998</v>
      </c>
      <c r="F94" s="4">
        <v>-0.35877949999999997</v>
      </c>
      <c r="G94" s="4">
        <v>1.5285689999999999E-2</v>
      </c>
      <c r="H94" s="4">
        <v>1.0672060000000001E-2</v>
      </c>
      <c r="I94" s="4">
        <v>-3.3635750000000002E-3</v>
      </c>
      <c r="J94" s="4">
        <v>1.6202620000000001E-2</v>
      </c>
      <c r="K94" s="4">
        <v>-0.40702389999999999</v>
      </c>
      <c r="L94" s="4">
        <v>0.42193249999999999</v>
      </c>
      <c r="M94" s="4">
        <v>6.2197849999999999E-2</v>
      </c>
      <c r="O94" s="4">
        <v>2.2000000000000002</v>
      </c>
      <c r="P94" s="4">
        <v>0.97949220000000004</v>
      </c>
      <c r="Q94" s="4">
        <v>0.99246000000000001</v>
      </c>
      <c r="R94" s="4">
        <v>0.99344149999999998</v>
      </c>
      <c r="S94" s="4">
        <v>-0.48776900000000001</v>
      </c>
      <c r="T94" s="4">
        <v>-0.46428779999999997</v>
      </c>
      <c r="U94" s="4">
        <v>1.230961E-2</v>
      </c>
      <c r="V94" s="4">
        <v>1.108959E-2</v>
      </c>
      <c r="W94" s="4">
        <v>-1.2756169999999999E-3</v>
      </c>
      <c r="X94" s="4">
        <v>1.9007139999999999E-2</v>
      </c>
      <c r="Y94" s="4">
        <v>-0.48517909999999997</v>
      </c>
      <c r="Z94" s="4">
        <v>0.5123915</v>
      </c>
      <c r="AA94" s="4">
        <v>7.7885449999999995E-2</v>
      </c>
      <c r="AC94" s="4">
        <v>2.2000000000000002</v>
      </c>
      <c r="AD94" s="4">
        <v>0.97507900000000003</v>
      </c>
      <c r="AE94" s="4">
        <v>0.98401550000000004</v>
      </c>
      <c r="AF94" s="4">
        <v>0.99310880000000001</v>
      </c>
      <c r="AG94" s="4">
        <v>-0.37774950000000002</v>
      </c>
      <c r="AH94" s="4">
        <v>-0.36320370000000002</v>
      </c>
      <c r="AI94" s="4">
        <v>1.522273E-2</v>
      </c>
      <c r="AJ94" s="4">
        <v>1.034882E-2</v>
      </c>
      <c r="AK94" s="4">
        <v>-2.964305E-3</v>
      </c>
      <c r="AL94" s="4">
        <v>1.667942E-2</v>
      </c>
      <c r="AM94" s="4">
        <v>-0.41021479999999999</v>
      </c>
      <c r="AN94" s="4">
        <v>0.42586160000000001</v>
      </c>
      <c r="AO94" s="4">
        <v>6.2968949999999996E-2</v>
      </c>
      <c r="AQ94" s="4">
        <v>2.2000000000000002</v>
      </c>
      <c r="AR94" s="4">
        <v>0.97499119999999995</v>
      </c>
      <c r="AS94" s="4">
        <v>0.98404959999999997</v>
      </c>
      <c r="AT94" s="4">
        <v>0.99310500000000002</v>
      </c>
      <c r="AU94" s="4">
        <v>-0.37804480000000001</v>
      </c>
      <c r="AV94" s="4">
        <v>-0.36368060000000002</v>
      </c>
      <c r="AW94" s="4">
        <v>1.5184019999999999E-2</v>
      </c>
      <c r="AX94" s="4">
        <v>1.0708260000000001E-2</v>
      </c>
      <c r="AY94" s="4">
        <v>-3.2308110000000001E-3</v>
      </c>
      <c r="AZ94" s="4">
        <v>1.5915439999999999E-2</v>
      </c>
      <c r="BA94" s="4">
        <v>-0.41069559999999999</v>
      </c>
      <c r="BB94" s="4">
        <v>0.4256684</v>
      </c>
      <c r="BC94" s="4">
        <v>6.2776330000000005E-2</v>
      </c>
    </row>
    <row r="95" spans="1:55" x14ac:dyDescent="0.3">
      <c r="A95" s="4">
        <v>2.2250000000000001</v>
      </c>
      <c r="B95" s="4">
        <v>0.96572939999999996</v>
      </c>
      <c r="C95" s="4">
        <v>0.97487069999999998</v>
      </c>
      <c r="D95" s="4">
        <v>0.99350179999999999</v>
      </c>
      <c r="E95" s="4">
        <v>-0.37150169999999999</v>
      </c>
      <c r="F95" s="4">
        <v>-0.35927249999999999</v>
      </c>
      <c r="G95" s="4">
        <v>1.8428119999999999E-2</v>
      </c>
      <c r="H95" s="4">
        <v>6.445582E-4</v>
      </c>
      <c r="I95" s="4">
        <v>7.02032E-3</v>
      </c>
      <c r="J95" s="4">
        <v>1.780464E-2</v>
      </c>
      <c r="K95" s="4">
        <v>-0.39510590000000001</v>
      </c>
      <c r="L95" s="4">
        <v>0.40918880000000002</v>
      </c>
      <c r="M95" s="4">
        <v>6.1182729999999998E-2</v>
      </c>
      <c r="O95" s="4">
        <v>2.2250000000000001</v>
      </c>
      <c r="P95" s="4">
        <v>0.96730749999999999</v>
      </c>
      <c r="Q95" s="4">
        <v>0.98085619999999996</v>
      </c>
      <c r="R95" s="4">
        <v>0.99376229999999999</v>
      </c>
      <c r="S95" s="4">
        <v>-0.4865313</v>
      </c>
      <c r="T95" s="4">
        <v>-0.4656344</v>
      </c>
      <c r="U95" s="4">
        <v>1.8195630000000001E-2</v>
      </c>
      <c r="V95" s="4">
        <v>-1.0180600000000001E-3</v>
      </c>
      <c r="W95" s="4">
        <v>1.149005E-2</v>
      </c>
      <c r="X95" s="4">
        <v>2.1079339999999998E-2</v>
      </c>
      <c r="Y95" s="4">
        <v>-0.4724121</v>
      </c>
      <c r="Z95" s="4">
        <v>0.49887700000000001</v>
      </c>
      <c r="AA95" s="4">
        <v>7.6690270000000005E-2</v>
      </c>
      <c r="AC95" s="4">
        <v>2.2250000000000001</v>
      </c>
      <c r="AD95" s="4">
        <v>0.9656477</v>
      </c>
      <c r="AE95" s="4">
        <v>0.97492480000000004</v>
      </c>
      <c r="AF95" s="4">
        <v>0.99352879999999999</v>
      </c>
      <c r="AG95" s="4">
        <v>-0.3762626</v>
      </c>
      <c r="AH95" s="4">
        <v>-0.36364439999999998</v>
      </c>
      <c r="AI95" s="4">
        <v>1.846184E-2</v>
      </c>
      <c r="AJ95" s="4">
        <v>2.3747030000000001E-4</v>
      </c>
      <c r="AK95" s="4">
        <v>7.5229040000000004E-3</v>
      </c>
      <c r="AL95" s="4">
        <v>1.829983E-2</v>
      </c>
      <c r="AM95" s="4">
        <v>-0.3981732</v>
      </c>
      <c r="AN95" s="4">
        <v>0.41299520000000001</v>
      </c>
      <c r="AO95" s="4">
        <v>6.1929779999999997E-2</v>
      </c>
      <c r="AQ95" s="4">
        <v>2.2250000000000001</v>
      </c>
      <c r="AR95" s="4">
        <v>0.96555179999999996</v>
      </c>
      <c r="AS95" s="4">
        <v>0.97494590000000003</v>
      </c>
      <c r="AT95" s="4">
        <v>0.99352419999999997</v>
      </c>
      <c r="AU95" s="4">
        <v>-0.3766235</v>
      </c>
      <c r="AV95" s="4">
        <v>-0.36420940000000002</v>
      </c>
      <c r="AW95" s="4">
        <v>1.8437189999999999E-2</v>
      </c>
      <c r="AX95" s="4">
        <v>5.8317169999999997E-4</v>
      </c>
      <c r="AY95" s="4">
        <v>7.2521909999999998E-3</v>
      </c>
      <c r="AZ95" s="4">
        <v>1.7534999999999999E-2</v>
      </c>
      <c r="BA95" s="4">
        <v>-0.39876060000000002</v>
      </c>
      <c r="BB95" s="4">
        <v>0.41289949999999997</v>
      </c>
      <c r="BC95" s="4">
        <v>6.176123E-2</v>
      </c>
    </row>
    <row r="96" spans="1:55" x14ac:dyDescent="0.3">
      <c r="A96" s="4">
        <v>2.25</v>
      </c>
      <c r="B96" s="4">
        <v>0.95648549999999999</v>
      </c>
      <c r="C96" s="4">
        <v>0.96590880000000001</v>
      </c>
      <c r="D96" s="4">
        <v>0.99399859999999995</v>
      </c>
      <c r="E96" s="4">
        <v>-0.3676007</v>
      </c>
      <c r="F96" s="4">
        <v>-0.3572708</v>
      </c>
      <c r="G96" s="4">
        <v>2.1260580000000001E-2</v>
      </c>
      <c r="H96" s="4">
        <v>-9.048281E-3</v>
      </c>
      <c r="I96" s="4">
        <v>1.7078369999999999E-2</v>
      </c>
      <c r="J96" s="4">
        <v>1.9274619999999999E-2</v>
      </c>
      <c r="K96" s="4">
        <v>-0.38145289999999998</v>
      </c>
      <c r="L96" s="4">
        <v>0.3946674</v>
      </c>
      <c r="M96" s="4">
        <v>5.9715780000000003E-2</v>
      </c>
      <c r="O96" s="4">
        <v>2.25</v>
      </c>
      <c r="P96" s="4">
        <v>0.95516089999999998</v>
      </c>
      <c r="Q96" s="4">
        <v>0.96922580000000003</v>
      </c>
      <c r="R96" s="4">
        <v>0.99422900000000003</v>
      </c>
      <c r="S96" s="4">
        <v>-0.48216540000000002</v>
      </c>
      <c r="T96" s="4">
        <v>-0.46388040000000003</v>
      </c>
      <c r="U96" s="4">
        <v>2.3605669999999999E-2</v>
      </c>
      <c r="V96" s="4">
        <v>-1.277992E-2</v>
      </c>
      <c r="W96" s="4">
        <v>2.3939040000000002E-2</v>
      </c>
      <c r="X96" s="4">
        <v>2.2967649999999999E-2</v>
      </c>
      <c r="Y96" s="4">
        <v>-0.4575186</v>
      </c>
      <c r="Z96" s="4">
        <v>0.48312559999999999</v>
      </c>
      <c r="AA96" s="4">
        <v>7.4832579999999996E-2</v>
      </c>
      <c r="AC96" s="4">
        <v>2.25</v>
      </c>
      <c r="AD96" s="4">
        <v>0.95628400000000002</v>
      </c>
      <c r="AE96" s="4">
        <v>0.96585339999999997</v>
      </c>
      <c r="AF96" s="4">
        <v>0.99402619999999997</v>
      </c>
      <c r="AG96" s="4">
        <v>-0.37226340000000002</v>
      </c>
      <c r="AH96" s="4">
        <v>-0.36156569999999999</v>
      </c>
      <c r="AI96" s="4">
        <v>2.1381549999999999E-2</v>
      </c>
      <c r="AJ96" s="4">
        <v>-9.5365160000000001E-3</v>
      </c>
      <c r="AK96" s="4">
        <v>1.7682150000000001E-2</v>
      </c>
      <c r="AL96" s="4">
        <v>1.9785870000000001E-2</v>
      </c>
      <c r="AM96" s="4">
        <v>-0.38438040000000001</v>
      </c>
      <c r="AN96" s="4">
        <v>0.39833089999999999</v>
      </c>
      <c r="AO96" s="4">
        <v>6.0430589999999999E-2</v>
      </c>
      <c r="AQ96" s="4">
        <v>2.25</v>
      </c>
      <c r="AR96" s="4">
        <v>0.95617830000000004</v>
      </c>
      <c r="AS96" s="4">
        <v>0.96585949999999998</v>
      </c>
      <c r="AT96" s="4">
        <v>0.99402109999999999</v>
      </c>
      <c r="AU96" s="4">
        <v>-0.37268810000000002</v>
      </c>
      <c r="AV96" s="4">
        <v>-0.3622166</v>
      </c>
      <c r="AW96" s="4">
        <v>2.1372800000000001E-2</v>
      </c>
      <c r="AX96" s="4">
        <v>-9.2071670000000005E-3</v>
      </c>
      <c r="AY96" s="4">
        <v>1.74097E-2</v>
      </c>
      <c r="AZ96" s="4">
        <v>1.9020550000000001E-2</v>
      </c>
      <c r="BA96" s="4">
        <v>-0.38507209999999997</v>
      </c>
      <c r="BB96" s="4">
        <v>0.39833350000000001</v>
      </c>
      <c r="BC96" s="4">
        <v>6.0285999999999999E-2</v>
      </c>
    </row>
    <row r="97" spans="1:55" x14ac:dyDescent="0.3">
      <c r="A97" s="4">
        <v>2.2749999999999999</v>
      </c>
      <c r="B97" s="4">
        <v>0.94736920000000002</v>
      </c>
      <c r="C97" s="4">
        <v>0.95702710000000002</v>
      </c>
      <c r="D97" s="4">
        <v>0.99456169999999999</v>
      </c>
      <c r="E97" s="4">
        <v>-0.36131819999999998</v>
      </c>
      <c r="F97" s="4">
        <v>-0.3528693</v>
      </c>
      <c r="G97" s="4">
        <v>2.3717519999999999E-2</v>
      </c>
      <c r="H97" s="4">
        <v>-1.8367669999999999E-2</v>
      </c>
      <c r="I97" s="4">
        <v>2.676516E-2</v>
      </c>
      <c r="J97" s="4">
        <v>2.0612559999999999E-2</v>
      </c>
      <c r="K97" s="4">
        <v>-0.36617919999999998</v>
      </c>
      <c r="L97" s="4">
        <v>0.37846659999999999</v>
      </c>
      <c r="M97" s="4">
        <v>5.7843119999999998E-2</v>
      </c>
      <c r="O97" s="4">
        <v>2.2749999999999999</v>
      </c>
      <c r="P97" s="4">
        <v>0.94313020000000003</v>
      </c>
      <c r="Q97" s="4">
        <v>0.95764609999999994</v>
      </c>
      <c r="R97" s="4">
        <v>0.99482919999999997</v>
      </c>
      <c r="S97" s="4">
        <v>-0.47478300000000001</v>
      </c>
      <c r="T97" s="4">
        <v>-0.459123</v>
      </c>
      <c r="U97" s="4">
        <v>2.842834E-2</v>
      </c>
      <c r="V97" s="4">
        <v>-2.4148289999999999E-2</v>
      </c>
      <c r="W97" s="4">
        <v>3.6012219999999998E-2</v>
      </c>
      <c r="X97" s="4">
        <v>2.4668789999999999E-2</v>
      </c>
      <c r="Y97" s="4">
        <v>-0.4406156</v>
      </c>
      <c r="Z97" s="4">
        <v>0.46522029999999998</v>
      </c>
      <c r="AA97" s="4">
        <v>7.23713E-2</v>
      </c>
      <c r="AC97" s="4">
        <v>2.2749999999999999</v>
      </c>
      <c r="AD97" s="4">
        <v>0.94704940000000004</v>
      </c>
      <c r="AE97" s="4">
        <v>0.95686340000000003</v>
      </c>
      <c r="AF97" s="4">
        <v>0.99459200000000003</v>
      </c>
      <c r="AG97" s="4">
        <v>-0.3658575</v>
      </c>
      <c r="AH97" s="4">
        <v>-0.35706310000000002</v>
      </c>
      <c r="AI97" s="4">
        <v>2.391501E-2</v>
      </c>
      <c r="AJ97" s="4">
        <v>-1.893398E-2</v>
      </c>
      <c r="AK97" s="4">
        <v>2.7467410000000001E-2</v>
      </c>
      <c r="AL97" s="4">
        <v>2.1137510000000002E-2</v>
      </c>
      <c r="AM97" s="4">
        <v>-0.3689518</v>
      </c>
      <c r="AN97" s="4">
        <v>0.38196720000000001</v>
      </c>
      <c r="AO97" s="4">
        <v>5.8518290000000001E-2</v>
      </c>
      <c r="AQ97" s="4">
        <v>2.2749999999999999</v>
      </c>
      <c r="AR97" s="4">
        <v>0.94693229999999995</v>
      </c>
      <c r="AS97" s="4">
        <v>0.95685220000000004</v>
      </c>
      <c r="AT97" s="4">
        <v>0.99458690000000005</v>
      </c>
      <c r="AU97" s="4">
        <v>-0.3663438</v>
      </c>
      <c r="AV97" s="4">
        <v>-0.35779699999999998</v>
      </c>
      <c r="AW97" s="4">
        <v>2.392358E-2</v>
      </c>
      <c r="AX97" s="4">
        <v>-1.8623509999999999E-2</v>
      </c>
      <c r="AY97" s="4">
        <v>2.719572E-2</v>
      </c>
      <c r="AZ97" s="4">
        <v>2.037197E-2</v>
      </c>
      <c r="BA97" s="4">
        <v>-0.36974430000000003</v>
      </c>
      <c r="BB97" s="4">
        <v>0.38206790000000002</v>
      </c>
      <c r="BC97" s="4">
        <v>5.8397280000000003E-2</v>
      </c>
    </row>
    <row r="98" spans="1:55" x14ac:dyDescent="0.3">
      <c r="A98" s="4">
        <v>2.2999999999999998</v>
      </c>
      <c r="B98" s="4">
        <v>0.93843849999999995</v>
      </c>
      <c r="C98" s="4">
        <v>0.94828440000000003</v>
      </c>
      <c r="D98" s="4">
        <v>0.99518090000000003</v>
      </c>
      <c r="E98" s="4">
        <v>-0.3527691</v>
      </c>
      <c r="F98" s="4">
        <v>-0.34617369999999997</v>
      </c>
      <c r="G98" s="4">
        <v>2.574676E-2</v>
      </c>
      <c r="H98" s="4">
        <v>-2.7277579999999999E-2</v>
      </c>
      <c r="I98" s="4">
        <v>3.603775E-2</v>
      </c>
      <c r="J98" s="4">
        <v>2.182079E-2</v>
      </c>
      <c r="K98" s="4">
        <v>-0.3494043</v>
      </c>
      <c r="L98" s="4">
        <v>0.36069129999999999</v>
      </c>
      <c r="M98" s="4">
        <v>5.5615770000000002E-2</v>
      </c>
      <c r="O98" s="4">
        <v>2.2999999999999998</v>
      </c>
      <c r="P98" s="4">
        <v>0.93129059999999997</v>
      </c>
      <c r="Q98" s="4">
        <v>0.94619189999999997</v>
      </c>
      <c r="R98" s="4">
        <v>0.99554830000000005</v>
      </c>
      <c r="S98" s="4">
        <v>-0.46450979999999997</v>
      </c>
      <c r="T98" s="4">
        <v>-0.45147470000000001</v>
      </c>
      <c r="U98" s="4">
        <v>3.2571019999999999E-2</v>
      </c>
      <c r="V98" s="4">
        <v>-3.5078329999999998E-2</v>
      </c>
      <c r="W98" s="4">
        <v>4.7652279999999998E-2</v>
      </c>
      <c r="X98" s="4">
        <v>2.618297E-2</v>
      </c>
      <c r="Y98" s="4">
        <v>-0.42182560000000002</v>
      </c>
      <c r="Z98" s="4">
        <v>0.44525300000000001</v>
      </c>
      <c r="AA98" s="4">
        <v>6.9373909999999997E-2</v>
      </c>
      <c r="AC98" s="4">
        <v>2.2999999999999998</v>
      </c>
      <c r="AD98" s="4">
        <v>0.93800269999999997</v>
      </c>
      <c r="AE98" s="4">
        <v>0.94801400000000002</v>
      </c>
      <c r="AF98" s="4">
        <v>0.99521590000000004</v>
      </c>
      <c r="AG98" s="4">
        <v>-0.3571607</v>
      </c>
      <c r="AH98" s="4">
        <v>-0.35024319999999998</v>
      </c>
      <c r="AI98" s="4">
        <v>2.6008969999999999E-2</v>
      </c>
      <c r="AJ98" s="4">
        <v>-2.791855E-2</v>
      </c>
      <c r="AK98" s="4">
        <v>3.6835130000000001E-2</v>
      </c>
      <c r="AL98" s="4">
        <v>2.2357080000000001E-2</v>
      </c>
      <c r="AM98" s="4">
        <v>-0.35200759999999998</v>
      </c>
      <c r="AN98" s="4">
        <v>0.36400929999999998</v>
      </c>
      <c r="AO98" s="4">
        <v>5.6244839999999997E-2</v>
      </c>
      <c r="AQ98" s="4">
        <v>2.2999999999999998</v>
      </c>
      <c r="AR98" s="4">
        <v>0.9378727</v>
      </c>
      <c r="AS98" s="4">
        <v>0.94798340000000003</v>
      </c>
      <c r="AT98" s="4">
        <v>0.99521130000000002</v>
      </c>
      <c r="AU98" s="4">
        <v>-0.35770600000000002</v>
      </c>
      <c r="AV98" s="4">
        <v>-0.35105649999999999</v>
      </c>
      <c r="AW98" s="4">
        <v>2.6035820000000001E-2</v>
      </c>
      <c r="AX98" s="4">
        <v>-2.7629399999999998E-2</v>
      </c>
      <c r="AY98" s="4">
        <v>3.6566710000000002E-2</v>
      </c>
      <c r="AZ98" s="4">
        <v>2.1591510000000001E-2</v>
      </c>
      <c r="BA98" s="4">
        <v>-0.3528966</v>
      </c>
      <c r="BB98" s="4">
        <v>0.36420740000000001</v>
      </c>
      <c r="BC98" s="4">
        <v>5.614678E-2</v>
      </c>
    </row>
    <row r="99" spans="1:55" x14ac:dyDescent="0.3">
      <c r="A99" s="4">
        <v>2.3250000000000002</v>
      </c>
      <c r="B99" s="4">
        <v>0.92974860000000004</v>
      </c>
      <c r="C99" s="4">
        <v>0.93973660000000003</v>
      </c>
      <c r="D99" s="4">
        <v>0.99584510000000004</v>
      </c>
      <c r="E99" s="4">
        <v>-0.34207680000000001</v>
      </c>
      <c r="F99" s="4">
        <v>-0.33729930000000002</v>
      </c>
      <c r="G99" s="4">
        <v>2.7309710000000001E-2</v>
      </c>
      <c r="H99" s="4">
        <v>-3.5744779999999997E-2</v>
      </c>
      <c r="I99" s="4">
        <v>4.4855939999999997E-2</v>
      </c>
      <c r="J99" s="4">
        <v>2.290375E-2</v>
      </c>
      <c r="K99" s="4">
        <v>-0.33125199999999999</v>
      </c>
      <c r="L99" s="4">
        <v>0.34145370000000003</v>
      </c>
      <c r="M99" s="4">
        <v>5.3088440000000001E-2</v>
      </c>
      <c r="O99" s="4">
        <v>2.3250000000000002</v>
      </c>
      <c r="P99" s="4">
        <v>0.91971400000000003</v>
      </c>
      <c r="Q99" s="4">
        <v>0.93493510000000002</v>
      </c>
      <c r="R99" s="4">
        <v>0.9963689</v>
      </c>
      <c r="S99" s="4">
        <v>-0.45148389999999999</v>
      </c>
      <c r="T99" s="4">
        <v>-0.4410618</v>
      </c>
      <c r="U99" s="4">
        <v>3.5960789999999999E-2</v>
      </c>
      <c r="V99" s="4">
        <v>-4.5527940000000003E-2</v>
      </c>
      <c r="W99" s="4">
        <v>5.8804179999999998E-2</v>
      </c>
      <c r="X99" s="4">
        <v>2.7513739999999998E-2</v>
      </c>
      <c r="Y99" s="4">
        <v>-0.40127679999999999</v>
      </c>
      <c r="Z99" s="4">
        <v>0.42332570000000003</v>
      </c>
      <c r="AA99" s="4">
        <v>6.5914959999999995E-2</v>
      </c>
      <c r="AC99" s="4">
        <v>2.3250000000000002</v>
      </c>
      <c r="AD99" s="4">
        <v>0.92919969999999996</v>
      </c>
      <c r="AE99" s="4">
        <v>0.93936169999999997</v>
      </c>
      <c r="AF99" s="4">
        <v>0.99588659999999996</v>
      </c>
      <c r="AG99" s="4">
        <v>-0.34629759999999998</v>
      </c>
      <c r="AH99" s="4">
        <v>-0.34122239999999998</v>
      </c>
      <c r="AI99" s="4">
        <v>2.7624079999999999E-2</v>
      </c>
      <c r="AJ99" s="4">
        <v>-3.645665E-2</v>
      </c>
      <c r="AK99" s="4">
        <v>4.5744529999999999E-2</v>
      </c>
      <c r="AL99" s="4">
        <v>2.3449109999999999E-2</v>
      </c>
      <c r="AM99" s="4">
        <v>-0.33367249999999998</v>
      </c>
      <c r="AN99" s="4">
        <v>0.34456969999999998</v>
      </c>
      <c r="AO99" s="4">
        <v>5.3665980000000002E-2</v>
      </c>
      <c r="AQ99" s="4">
        <v>2.3250000000000002</v>
      </c>
      <c r="AR99" s="4">
        <v>0.92905539999999998</v>
      </c>
      <c r="AS99" s="4">
        <v>0.93930990000000003</v>
      </c>
      <c r="AT99" s="4">
        <v>0.99588279999999996</v>
      </c>
      <c r="AU99" s="4">
        <v>-0.3468987</v>
      </c>
      <c r="AV99" s="4">
        <v>-0.342111</v>
      </c>
      <c r="AW99" s="4">
        <v>2.766969E-2</v>
      </c>
      <c r="AX99" s="4">
        <v>-3.6191109999999999E-2</v>
      </c>
      <c r="AY99" s="4">
        <v>4.5481830000000001E-2</v>
      </c>
      <c r="AZ99" s="4">
        <v>2.268363E-2</v>
      </c>
      <c r="BA99" s="4">
        <v>-0.33465279999999997</v>
      </c>
      <c r="BB99" s="4">
        <v>0.34486359999999999</v>
      </c>
      <c r="BC99" s="4">
        <v>5.3589999999999999E-2</v>
      </c>
    </row>
    <row r="100" spans="1:55" x14ac:dyDescent="0.3">
      <c r="A100" s="4">
        <v>2.35</v>
      </c>
      <c r="B100" s="4">
        <v>0.92135140000000004</v>
      </c>
      <c r="C100" s="4">
        <v>0.93143659999999995</v>
      </c>
      <c r="D100" s="4">
        <v>0.99654229999999999</v>
      </c>
      <c r="E100" s="4">
        <v>-0.32937250000000001</v>
      </c>
      <c r="F100" s="4">
        <v>-0.32636989999999999</v>
      </c>
      <c r="G100" s="4">
        <v>2.838137E-2</v>
      </c>
      <c r="H100" s="4">
        <v>-4.3738819999999998E-2</v>
      </c>
      <c r="I100" s="4">
        <v>5.3182510000000002E-2</v>
      </c>
      <c r="J100" s="4">
        <v>2.3867880000000001E-2</v>
      </c>
      <c r="K100" s="4">
        <v>-0.31185010000000002</v>
      </c>
      <c r="L100" s="4">
        <v>0.32087270000000001</v>
      </c>
      <c r="M100" s="4">
        <v>5.031828E-2</v>
      </c>
      <c r="O100" s="4">
        <v>2.35</v>
      </c>
      <c r="P100" s="4">
        <v>0.90846879999999997</v>
      </c>
      <c r="Q100" s="4">
        <v>0.9239444</v>
      </c>
      <c r="R100" s="4">
        <v>0.99727239999999995</v>
      </c>
      <c r="S100" s="4">
        <v>-0.43585449999999998</v>
      </c>
      <c r="T100" s="4">
        <v>-0.42802230000000002</v>
      </c>
      <c r="U100" s="4">
        <v>3.8545070000000001E-2</v>
      </c>
      <c r="V100" s="4">
        <v>-5.545775E-2</v>
      </c>
      <c r="W100" s="4">
        <v>6.9415500000000005E-2</v>
      </c>
      <c r="X100" s="4">
        <v>2.8667870000000002E-2</v>
      </c>
      <c r="Y100" s="4">
        <v>-0.37910240000000001</v>
      </c>
      <c r="Z100" s="4">
        <v>0.3995512</v>
      </c>
      <c r="AA100" s="4">
        <v>6.2074459999999998E-2</v>
      </c>
      <c r="AC100" s="4">
        <v>2.35</v>
      </c>
      <c r="AD100" s="4">
        <v>0.92069290000000004</v>
      </c>
      <c r="AE100" s="4">
        <v>0.93096009999999996</v>
      </c>
      <c r="AF100" s="4">
        <v>0.99659160000000002</v>
      </c>
      <c r="AG100" s="4">
        <v>-0.33340049999999999</v>
      </c>
      <c r="AH100" s="4">
        <v>-0.33012580000000002</v>
      </c>
      <c r="AI100" s="4">
        <v>2.8734860000000001E-2</v>
      </c>
      <c r="AJ100" s="4">
        <v>-4.4517500000000002E-2</v>
      </c>
      <c r="AK100" s="4">
        <v>5.4157770000000001E-2</v>
      </c>
      <c r="AL100" s="4">
        <v>2.442012E-2</v>
      </c>
      <c r="AM100" s="4">
        <v>-0.3140752</v>
      </c>
      <c r="AN100" s="4">
        <v>0.323768</v>
      </c>
      <c r="AO100" s="4">
        <v>5.083998E-2</v>
      </c>
      <c r="AQ100" s="4">
        <v>2.35</v>
      </c>
      <c r="AR100" s="4">
        <v>0.92053300000000005</v>
      </c>
      <c r="AS100" s="4">
        <v>0.93088519999999997</v>
      </c>
      <c r="AT100" s="4">
        <v>0.99658919999999995</v>
      </c>
      <c r="AU100" s="4">
        <v>-0.33405380000000001</v>
      </c>
      <c r="AV100" s="4">
        <v>-0.33108470000000001</v>
      </c>
      <c r="AW100" s="4">
        <v>2.8799209999999999E-2</v>
      </c>
      <c r="AX100" s="4">
        <v>-4.4277749999999998E-2</v>
      </c>
      <c r="AY100" s="4">
        <v>5.3903239999999998E-2</v>
      </c>
      <c r="AZ100" s="4">
        <v>2.3654769999999999E-2</v>
      </c>
      <c r="BA100" s="4">
        <v>-0.3151408</v>
      </c>
      <c r="BB100" s="4">
        <v>0.32415529999999998</v>
      </c>
      <c r="BC100" s="4">
        <v>5.078502E-2</v>
      </c>
    </row>
    <row r="101" spans="1:55" x14ac:dyDescent="0.3">
      <c r="A101" s="4">
        <v>2.375</v>
      </c>
      <c r="B101" s="4">
        <v>0.91329559999999999</v>
      </c>
      <c r="C101" s="4">
        <v>0.92343410000000004</v>
      </c>
      <c r="D101" s="4">
        <v>0.99726000000000004</v>
      </c>
      <c r="E101" s="4">
        <v>-0.31479360000000001</v>
      </c>
      <c r="F101" s="4">
        <v>-0.31351679999999998</v>
      </c>
      <c r="G101" s="4">
        <v>2.895E-2</v>
      </c>
      <c r="H101" s="4">
        <v>-5.1232109999999997E-2</v>
      </c>
      <c r="I101" s="4">
        <v>6.0983460000000003E-2</v>
      </c>
      <c r="J101" s="4">
        <v>2.472129E-2</v>
      </c>
      <c r="K101" s="4">
        <v>-0.29132989999999997</v>
      </c>
      <c r="L101" s="4">
        <v>0.2990738</v>
      </c>
      <c r="M101" s="4">
        <v>4.7363639999999999E-2</v>
      </c>
      <c r="O101" s="4">
        <v>2.375</v>
      </c>
      <c r="P101" s="4">
        <v>0.89761970000000002</v>
      </c>
      <c r="Q101" s="4">
        <v>0.91328520000000002</v>
      </c>
      <c r="R101" s="4">
        <v>0.99823839999999997</v>
      </c>
      <c r="S101" s="4">
        <v>-0.41777999999999998</v>
      </c>
      <c r="T101" s="4">
        <v>-0.41250500000000001</v>
      </c>
      <c r="U101" s="4">
        <v>4.0291760000000003E-2</v>
      </c>
      <c r="V101" s="4">
        <v>-6.4831079999999999E-2</v>
      </c>
      <c r="W101" s="4">
        <v>7.9436859999999998E-2</v>
      </c>
      <c r="X101" s="4">
        <v>2.9655069999999999E-2</v>
      </c>
      <c r="Y101" s="4">
        <v>-0.3554408</v>
      </c>
      <c r="Z101" s="4">
        <v>0.3740542</v>
      </c>
      <c r="AA101" s="4">
        <v>5.7936109999999999E-2</v>
      </c>
      <c r="AC101" s="4">
        <v>2.375</v>
      </c>
      <c r="AD101" s="4">
        <v>0.9125316</v>
      </c>
      <c r="AE101" s="4">
        <v>0.92285950000000005</v>
      </c>
      <c r="AF101" s="4">
        <v>0.99731809999999999</v>
      </c>
      <c r="AG101" s="4">
        <v>-0.31860820000000001</v>
      </c>
      <c r="AH101" s="4">
        <v>-0.31708560000000002</v>
      </c>
      <c r="AI101" s="4">
        <v>2.932937E-2</v>
      </c>
      <c r="AJ101" s="4">
        <v>-5.20732E-2</v>
      </c>
      <c r="AK101" s="4">
        <v>6.2040320000000003E-2</v>
      </c>
      <c r="AL101" s="4">
        <v>2.5278370000000001E-2</v>
      </c>
      <c r="AM101" s="4">
        <v>-0.29334789999999999</v>
      </c>
      <c r="AN101" s="4">
        <v>0.30173060000000002</v>
      </c>
      <c r="AO101" s="4">
        <v>4.782637E-2</v>
      </c>
      <c r="AQ101" s="4">
        <v>2.375</v>
      </c>
      <c r="AR101" s="4">
        <v>0.91235480000000002</v>
      </c>
      <c r="AS101" s="4">
        <v>0.92275989999999997</v>
      </c>
      <c r="AT101" s="4">
        <v>0.99731760000000003</v>
      </c>
      <c r="AU101" s="4">
        <v>-0.31930969999999997</v>
      </c>
      <c r="AV101" s="4">
        <v>-0.31810939999999999</v>
      </c>
      <c r="AW101" s="4">
        <v>2.9411960000000001E-2</v>
      </c>
      <c r="AX101" s="4">
        <v>-5.1861249999999998E-2</v>
      </c>
      <c r="AY101" s="4">
        <v>6.1796289999999997E-2</v>
      </c>
      <c r="AZ101" s="4">
        <v>2.4513139999999999E-2</v>
      </c>
      <c r="BA101" s="4">
        <v>-0.29449199999999998</v>
      </c>
      <c r="BB101" s="4">
        <v>0.30220809999999998</v>
      </c>
      <c r="BC101" s="4">
        <v>4.7791199999999999E-2</v>
      </c>
    </row>
    <row r="102" spans="1:55" x14ac:dyDescent="0.3">
      <c r="A102" s="4">
        <v>2.4</v>
      </c>
      <c r="B102" s="4">
        <v>0.90562620000000005</v>
      </c>
      <c r="C102" s="4">
        <v>0.91577560000000002</v>
      </c>
      <c r="D102" s="4">
        <v>0.99798560000000003</v>
      </c>
      <c r="E102" s="4">
        <v>-0.298483</v>
      </c>
      <c r="F102" s="4">
        <v>-0.29887710000000001</v>
      </c>
      <c r="G102" s="4">
        <v>2.901658E-2</v>
      </c>
      <c r="H102" s="4">
        <v>-5.8199910000000001E-2</v>
      </c>
      <c r="I102" s="4">
        <v>6.8228259999999999E-2</v>
      </c>
      <c r="J102" s="4">
        <v>2.5473570000000001E-2</v>
      </c>
      <c r="K102" s="4">
        <v>-0.26982529999999999</v>
      </c>
      <c r="L102" s="4">
        <v>0.27618949999999998</v>
      </c>
      <c r="M102" s="4">
        <v>4.4282879999999997E-2</v>
      </c>
      <c r="O102" s="4">
        <v>2.4</v>
      </c>
      <c r="P102" s="4">
        <v>0.8872274</v>
      </c>
      <c r="Q102" s="4">
        <v>0.90301909999999996</v>
      </c>
      <c r="R102" s="4">
        <v>0.99924599999999997</v>
      </c>
      <c r="S102" s="4">
        <v>-0.39742699999999997</v>
      </c>
      <c r="T102" s="4">
        <v>-0.3946673</v>
      </c>
      <c r="U102" s="4">
        <v>4.1188959999999997E-2</v>
      </c>
      <c r="V102" s="4">
        <v>-7.3613960000000006E-2</v>
      </c>
      <c r="W102" s="4">
        <v>8.8822360000000003E-2</v>
      </c>
      <c r="X102" s="4">
        <v>3.0487730000000001E-2</v>
      </c>
      <c r="Y102" s="4">
        <v>-0.3304356</v>
      </c>
      <c r="Z102" s="4">
        <v>0.34697159999999999</v>
      </c>
      <c r="AA102" s="4">
        <v>5.358562E-2</v>
      </c>
      <c r="AC102" s="4">
        <v>2.4</v>
      </c>
      <c r="AD102" s="4">
        <v>0.9047615</v>
      </c>
      <c r="AE102" s="4">
        <v>0.91510689999999995</v>
      </c>
      <c r="AF102" s="4">
        <v>0.99805339999999998</v>
      </c>
      <c r="AG102" s="4">
        <v>-0.30206509999999998</v>
      </c>
      <c r="AH102" s="4">
        <v>-0.30224050000000002</v>
      </c>
      <c r="AI102" s="4">
        <v>2.9408719999999999E-2</v>
      </c>
      <c r="AJ102" s="4">
        <v>-5.9098699999999997E-2</v>
      </c>
      <c r="AK102" s="4">
        <v>6.9361060000000002E-2</v>
      </c>
      <c r="AL102" s="4">
        <v>2.6033629999999999E-2</v>
      </c>
      <c r="AM102" s="4">
        <v>-0.27162579999999997</v>
      </c>
      <c r="AN102" s="4">
        <v>0.27859080000000003</v>
      </c>
      <c r="AO102" s="4">
        <v>4.4684700000000001E-2</v>
      </c>
      <c r="AQ102" s="4">
        <v>2.4</v>
      </c>
      <c r="AR102" s="4">
        <v>0.90456650000000005</v>
      </c>
      <c r="AS102" s="4">
        <v>0.91498100000000004</v>
      </c>
      <c r="AT102" s="4">
        <v>0.99805509999999997</v>
      </c>
      <c r="AU102" s="4">
        <v>-0.30281029999999998</v>
      </c>
      <c r="AV102" s="4">
        <v>-0.30332320000000002</v>
      </c>
      <c r="AW102" s="4">
        <v>2.9508550000000001E-2</v>
      </c>
      <c r="AX102" s="4">
        <v>-5.8916400000000001E-2</v>
      </c>
      <c r="AY102" s="4">
        <v>6.912981E-2</v>
      </c>
      <c r="AZ102" s="4">
        <v>2.5268470000000001E-2</v>
      </c>
      <c r="BA102" s="4">
        <v>-0.27284079999999999</v>
      </c>
      <c r="BB102" s="4">
        <v>0.27915459999999997</v>
      </c>
      <c r="BC102" s="4">
        <v>4.4667970000000001E-2</v>
      </c>
    </row>
    <row r="103" spans="1:55" x14ac:dyDescent="0.3">
      <c r="A103" s="4">
        <v>2.4249999999999998</v>
      </c>
      <c r="B103" s="4">
        <v>0.89838470000000004</v>
      </c>
      <c r="C103" s="4">
        <v>0.90850399999999998</v>
      </c>
      <c r="D103" s="4">
        <v>0.99870669999999995</v>
      </c>
      <c r="E103" s="4">
        <v>-0.2805879</v>
      </c>
      <c r="F103" s="4">
        <v>-0.28259319999999999</v>
      </c>
      <c r="G103" s="4">
        <v>2.8594040000000001E-2</v>
      </c>
      <c r="H103" s="4">
        <v>-6.4620449999999996E-2</v>
      </c>
      <c r="I103" s="4">
        <v>7.4889999999999998E-2</v>
      </c>
      <c r="J103" s="4">
        <v>2.6135459999999999E-2</v>
      </c>
      <c r="K103" s="4">
        <v>-0.247473</v>
      </c>
      <c r="L103" s="4">
        <v>0.25235760000000002</v>
      </c>
      <c r="M103" s="4">
        <v>4.1133139999999999E-2</v>
      </c>
      <c r="O103" s="4">
        <v>2.4249999999999998</v>
      </c>
      <c r="P103" s="4">
        <v>0.87734860000000003</v>
      </c>
      <c r="Q103" s="4">
        <v>0.89320359999999999</v>
      </c>
      <c r="R103" s="4">
        <v>1.0002740000000001</v>
      </c>
      <c r="S103" s="4">
        <v>-0.37496869999999999</v>
      </c>
      <c r="T103" s="4">
        <v>-0.37467430000000002</v>
      </c>
      <c r="U103" s="4">
        <v>4.1244280000000001E-2</v>
      </c>
      <c r="V103" s="4">
        <v>-8.1775200000000006E-2</v>
      </c>
      <c r="W103" s="4">
        <v>9.7529950000000004E-2</v>
      </c>
      <c r="X103" s="4">
        <v>3.118054E-2</v>
      </c>
      <c r="Y103" s="4">
        <v>-0.30423480000000003</v>
      </c>
      <c r="Z103" s="4">
        <v>0.31845220000000002</v>
      </c>
      <c r="AA103" s="4">
        <v>4.9108890000000002E-2</v>
      </c>
      <c r="AC103" s="4">
        <v>2.4249999999999998</v>
      </c>
      <c r="AD103" s="4">
        <v>0.89742440000000001</v>
      </c>
      <c r="AE103" s="4">
        <v>0.90774569999999999</v>
      </c>
      <c r="AF103" s="4">
        <v>0.99878460000000002</v>
      </c>
      <c r="AG103" s="4">
        <v>-0.2839198</v>
      </c>
      <c r="AH103" s="4">
        <v>-0.28573419999999999</v>
      </c>
      <c r="AI103" s="4">
        <v>2.898618E-2</v>
      </c>
      <c r="AJ103" s="4">
        <v>-6.5571950000000004E-2</v>
      </c>
      <c r="AK103" s="4">
        <v>7.6092590000000002E-2</v>
      </c>
      <c r="AL103" s="4">
        <v>2.6696859999999999E-2</v>
      </c>
      <c r="AM103" s="4">
        <v>-0.2490465</v>
      </c>
      <c r="AN103" s="4">
        <v>0.25448779999999999</v>
      </c>
      <c r="AO103" s="4">
        <v>4.1473330000000003E-2</v>
      </c>
      <c r="AQ103" s="4">
        <v>2.4249999999999998</v>
      </c>
      <c r="AR103" s="4">
        <v>0.89721030000000002</v>
      </c>
      <c r="AS103" s="4">
        <v>0.90759199999999995</v>
      </c>
      <c r="AT103" s="4">
        <v>0.99878900000000004</v>
      </c>
      <c r="AU103" s="4">
        <v>-0.28470400000000001</v>
      </c>
      <c r="AV103" s="4">
        <v>-0.28686929999999999</v>
      </c>
      <c r="AW103" s="4">
        <v>2.9101809999999999E-2</v>
      </c>
      <c r="AX103" s="4">
        <v>-6.5420939999999997E-2</v>
      </c>
      <c r="AY103" s="4">
        <v>7.5876269999999996E-2</v>
      </c>
      <c r="AZ103" s="4">
        <v>2.593167E-2</v>
      </c>
      <c r="BA103" s="4">
        <v>-0.2503242</v>
      </c>
      <c r="BB103" s="4">
        <v>0.25513340000000001</v>
      </c>
      <c r="BC103" s="4">
        <v>4.1473620000000003E-2</v>
      </c>
    </row>
    <row r="104" spans="1:55" x14ac:dyDescent="0.3">
      <c r="A104" s="4">
        <v>2.4500000000000002</v>
      </c>
      <c r="B104" s="4">
        <v>0.89160870000000003</v>
      </c>
      <c r="C104" s="4">
        <v>0.90165850000000003</v>
      </c>
      <c r="D104" s="4">
        <v>0.99941139999999995</v>
      </c>
      <c r="E104" s="4">
        <v>-0.26125900000000002</v>
      </c>
      <c r="F104" s="4">
        <v>-0.26481159999999998</v>
      </c>
      <c r="G104" s="4">
        <v>2.7706209999999998E-2</v>
      </c>
      <c r="H104" s="4">
        <v>-7.0474949999999995E-2</v>
      </c>
      <c r="I104" s="4">
        <v>8.094556E-2</v>
      </c>
      <c r="J104" s="4">
        <v>2.671859E-2</v>
      </c>
      <c r="K104" s="4">
        <v>-0.2244111</v>
      </c>
      <c r="L104" s="4">
        <v>0.22772139999999999</v>
      </c>
      <c r="M104" s="4">
        <v>3.7969280000000001E-2</v>
      </c>
      <c r="O104" s="4">
        <v>2.4500000000000002</v>
      </c>
      <c r="P104" s="4">
        <v>0.86803529999999995</v>
      </c>
      <c r="Q104" s="4">
        <v>0.88389209999999996</v>
      </c>
      <c r="R104" s="4">
        <v>1.0013019999999999</v>
      </c>
      <c r="S104" s="4">
        <v>-0.3505836</v>
      </c>
      <c r="T104" s="4">
        <v>-0.35269729999999999</v>
      </c>
      <c r="U104" s="4">
        <v>4.048388E-2</v>
      </c>
      <c r="V104" s="4">
        <v>-8.9286459999999998E-2</v>
      </c>
      <c r="W104" s="4">
        <v>0.1055218</v>
      </c>
      <c r="X104" s="4">
        <v>3.1750180000000003E-2</v>
      </c>
      <c r="Y104" s="4">
        <v>-0.27699109999999999</v>
      </c>
      <c r="Z104" s="4">
        <v>0.2886571</v>
      </c>
      <c r="AA104" s="4">
        <v>4.4590310000000001E-2</v>
      </c>
      <c r="AC104" s="4">
        <v>2.4500000000000002</v>
      </c>
      <c r="AD104" s="4">
        <v>0.89055870000000004</v>
      </c>
      <c r="AE104" s="4">
        <v>0.90081560000000005</v>
      </c>
      <c r="AF104" s="4">
        <v>0.99949940000000004</v>
      </c>
      <c r="AG104" s="4">
        <v>-0.26432450000000002</v>
      </c>
      <c r="AH104" s="4">
        <v>-0.26771460000000002</v>
      </c>
      <c r="AI104" s="4">
        <v>2.8086239999999998E-2</v>
      </c>
      <c r="AJ104" s="4">
        <v>-7.1473869999999995E-2</v>
      </c>
      <c r="AK104" s="4">
        <v>8.2211309999999996E-2</v>
      </c>
      <c r="AL104" s="4">
        <v>2.7279939999999999E-2</v>
      </c>
      <c r="AM104" s="4">
        <v>-0.22574959999999999</v>
      </c>
      <c r="AN104" s="4">
        <v>0.22956650000000001</v>
      </c>
      <c r="AO104" s="4">
        <v>3.8248310000000001E-2</v>
      </c>
      <c r="AQ104" s="4">
        <v>2.4500000000000002</v>
      </c>
      <c r="AR104" s="4">
        <v>0.89032460000000002</v>
      </c>
      <c r="AS104" s="4">
        <v>0.90063300000000002</v>
      </c>
      <c r="AT104" s="4">
        <v>0.99950680000000003</v>
      </c>
      <c r="AU104" s="4">
        <v>-0.26514270000000001</v>
      </c>
      <c r="AV104" s="4">
        <v>-0.2688953</v>
      </c>
      <c r="AW104" s="4">
        <v>2.8215819999999999E-2</v>
      </c>
      <c r="AX104" s="4">
        <v>-7.135561E-2</v>
      </c>
      <c r="AY104" s="4">
        <v>8.2011959999999995E-2</v>
      </c>
      <c r="AZ104" s="4">
        <v>2.6514599999999999E-2</v>
      </c>
      <c r="BA104" s="4">
        <v>-0.22708110000000001</v>
      </c>
      <c r="BB104" s="4">
        <v>0.23028860000000001</v>
      </c>
      <c r="BC104" s="4">
        <v>3.8264159999999998E-2</v>
      </c>
    </row>
    <row r="105" spans="1:55" x14ac:dyDescent="0.3">
      <c r="A105" s="4">
        <v>2.4750000000000001</v>
      </c>
      <c r="B105" s="4">
        <v>0.88533240000000002</v>
      </c>
      <c r="C105" s="4">
        <v>0.89527460000000003</v>
      </c>
      <c r="D105" s="4">
        <v>1.0000880000000001</v>
      </c>
      <c r="E105" s="4">
        <v>-0.24064930000000001</v>
      </c>
      <c r="F105" s="4">
        <v>-0.2456816</v>
      </c>
      <c r="G105" s="4">
        <v>2.6386719999999999E-2</v>
      </c>
      <c r="H105" s="4">
        <v>-7.5747709999999996E-2</v>
      </c>
      <c r="I105" s="4">
        <v>8.6375759999999996E-2</v>
      </c>
      <c r="J105" s="4">
        <v>2.723515E-2</v>
      </c>
      <c r="K105" s="4">
        <v>-0.20077909999999999</v>
      </c>
      <c r="L105" s="4">
        <v>0.20242859999999999</v>
      </c>
      <c r="M105" s="4">
        <v>3.484284E-2</v>
      </c>
      <c r="O105" s="4">
        <v>2.4750000000000001</v>
      </c>
      <c r="P105" s="4">
        <v>0.85933539999999997</v>
      </c>
      <c r="Q105" s="4">
        <v>0.87513399999999997</v>
      </c>
      <c r="R105" s="4">
        <v>1.0023089999999999</v>
      </c>
      <c r="S105" s="4">
        <v>-0.32445439999999998</v>
      </c>
      <c r="T105" s="4">
        <v>-0.32891209999999999</v>
      </c>
      <c r="U105" s="4">
        <v>3.8950989999999998E-2</v>
      </c>
      <c r="V105" s="4">
        <v>-9.612242E-2</v>
      </c>
      <c r="W105" s="4">
        <v>0.11276460000000001</v>
      </c>
      <c r="X105" s="4">
        <v>3.221479E-2</v>
      </c>
      <c r="Y105" s="4">
        <v>-0.248861</v>
      </c>
      <c r="Z105" s="4">
        <v>0.2577583</v>
      </c>
      <c r="AA105" s="4">
        <v>4.0111010000000002E-2</v>
      </c>
      <c r="AC105" s="4">
        <v>2.4750000000000001</v>
      </c>
      <c r="AD105" s="4">
        <v>0.8841987</v>
      </c>
      <c r="AE105" s="4">
        <v>0.89435260000000005</v>
      </c>
      <c r="AF105" s="4">
        <v>1.000186</v>
      </c>
      <c r="AG105" s="4">
        <v>-0.24343380000000001</v>
      </c>
      <c r="AH105" s="4">
        <v>-0.24833269999999999</v>
      </c>
      <c r="AI105" s="4">
        <v>2.6743369999999999E-2</v>
      </c>
      <c r="AJ105" s="4">
        <v>-7.6788499999999996E-2</v>
      </c>
      <c r="AK105" s="4">
        <v>8.7697629999999999E-2</v>
      </c>
      <c r="AL105" s="4">
        <v>2.7795299999999998E-2</v>
      </c>
      <c r="AM105" s="4">
        <v>-0.20187569999999999</v>
      </c>
      <c r="AN105" s="4">
        <v>0.20397589999999999</v>
      </c>
      <c r="AO105" s="4">
        <v>3.5062290000000003E-2</v>
      </c>
      <c r="AQ105" s="4">
        <v>2.4750000000000001</v>
      </c>
      <c r="AR105" s="4">
        <v>0.88394379999999995</v>
      </c>
      <c r="AS105" s="4">
        <v>0.89414000000000005</v>
      </c>
      <c r="AT105" s="4">
        <v>1.000197</v>
      </c>
      <c r="AU105" s="4">
        <v>-0.24428069999999999</v>
      </c>
      <c r="AV105" s="4">
        <v>-0.24955169999999999</v>
      </c>
      <c r="AW105" s="4">
        <v>2.6884689999999999E-2</v>
      </c>
      <c r="AX105" s="4">
        <v>-7.67042E-2</v>
      </c>
      <c r="AY105" s="4">
        <v>8.7517129999999999E-2</v>
      </c>
      <c r="AZ105" s="4">
        <v>2.702968E-2</v>
      </c>
      <c r="BA105" s="4">
        <v>-0.20325170000000001</v>
      </c>
      <c r="BB105" s="4">
        <v>0.2047687</v>
      </c>
      <c r="BC105" s="4">
        <v>3.5092280000000003E-2</v>
      </c>
    </row>
    <row r="106" spans="1:55" x14ac:dyDescent="0.3">
      <c r="A106" s="4">
        <v>2.5</v>
      </c>
      <c r="B106" s="4">
        <v>0.87958570000000003</v>
      </c>
      <c r="C106" s="4">
        <v>0.88938439999999996</v>
      </c>
      <c r="D106" s="4">
        <v>1.0007280000000001</v>
      </c>
      <c r="E106" s="4">
        <v>-0.21891379999999999</v>
      </c>
      <c r="F106" s="4">
        <v>-0.2253551</v>
      </c>
      <c r="G106" s="4">
        <v>2.4677609999999999E-2</v>
      </c>
      <c r="H106" s="4">
        <v>-8.0426159999999997E-2</v>
      </c>
      <c r="I106" s="4">
        <v>9.1165419999999997E-2</v>
      </c>
      <c r="J106" s="4">
        <v>2.7697590000000001E-2</v>
      </c>
      <c r="K106" s="4">
        <v>-0.17671690000000001</v>
      </c>
      <c r="L106" s="4">
        <v>0.17662990000000001</v>
      </c>
      <c r="M106" s="4">
        <v>3.1801129999999997E-2</v>
      </c>
      <c r="O106" s="4">
        <v>2.5</v>
      </c>
      <c r="P106" s="4">
        <v>0.85129189999999999</v>
      </c>
      <c r="Q106" s="4">
        <v>0.86697400000000002</v>
      </c>
      <c r="R106" s="4">
        <v>1.0032760000000001</v>
      </c>
      <c r="S106" s="4">
        <v>-0.29676710000000001</v>
      </c>
      <c r="T106" s="4">
        <v>-0.30349860000000001</v>
      </c>
      <c r="U106" s="4">
        <v>3.6704340000000002E-2</v>
      </c>
      <c r="V106" s="4">
        <v>-0.1022609</v>
      </c>
      <c r="W106" s="4">
        <v>0.11923</v>
      </c>
      <c r="X106" s="4">
        <v>3.2593589999999999E-2</v>
      </c>
      <c r="Y106" s="4">
        <v>-0.22000500000000001</v>
      </c>
      <c r="Z106" s="4">
        <v>0.22593779999999999</v>
      </c>
      <c r="AA106" s="4">
        <v>3.5747340000000002E-2</v>
      </c>
      <c r="AC106" s="4">
        <v>2.5</v>
      </c>
      <c r="AD106" s="4">
        <v>0.87837500000000002</v>
      </c>
      <c r="AE106" s="4">
        <v>0.88838899999999998</v>
      </c>
      <c r="AF106" s="4">
        <v>1.0008349999999999</v>
      </c>
      <c r="AG106" s="4">
        <v>-0.2214042</v>
      </c>
      <c r="AH106" s="4">
        <v>-0.22774179999999999</v>
      </c>
      <c r="AI106" s="4">
        <v>2.5000729999999999E-2</v>
      </c>
      <c r="AJ106" s="4">
        <v>-8.1503049999999994E-2</v>
      </c>
      <c r="AK106" s="4">
        <v>9.2535980000000004E-2</v>
      </c>
      <c r="AL106" s="4">
        <v>2.8255679999999998E-2</v>
      </c>
      <c r="AM106" s="4">
        <v>-0.177566</v>
      </c>
      <c r="AN106" s="4">
        <v>0.1778689</v>
      </c>
      <c r="AO106" s="4">
        <v>3.1963680000000001E-2</v>
      </c>
      <c r="AQ106" s="4">
        <v>2.5</v>
      </c>
      <c r="AR106" s="4">
        <v>0.87809870000000001</v>
      </c>
      <c r="AS106" s="4">
        <v>0.88814559999999998</v>
      </c>
      <c r="AT106" s="4">
        <v>1.0008490000000001</v>
      </c>
      <c r="AU106" s="4">
        <v>-0.22227420000000001</v>
      </c>
      <c r="AV106" s="4">
        <v>-0.22899130000000001</v>
      </c>
      <c r="AW106" s="4">
        <v>2.5151260000000002E-2</v>
      </c>
      <c r="AX106" s="4">
        <v>-8.1453700000000004E-2</v>
      </c>
      <c r="AY106" s="4">
        <v>9.2376059999999996E-2</v>
      </c>
      <c r="AZ106" s="4">
        <v>2.7489650000000001E-2</v>
      </c>
      <c r="BA106" s="4">
        <v>-0.17897679999999999</v>
      </c>
      <c r="BB106" s="4">
        <v>0.17872589999999999</v>
      </c>
      <c r="BC106" s="4">
        <v>3.2006399999999997E-2</v>
      </c>
    </row>
    <row r="107" spans="1:55" x14ac:dyDescent="0.3">
      <c r="A107" s="4">
        <v>2.5249999999999999</v>
      </c>
      <c r="B107" s="4">
        <v>0.87439480000000003</v>
      </c>
      <c r="C107" s="4">
        <v>0.88401560000000001</v>
      </c>
      <c r="D107" s="4">
        <v>1.0013190000000001</v>
      </c>
      <c r="E107" s="4">
        <v>-0.1962081</v>
      </c>
      <c r="F107" s="4">
        <v>-0.203985</v>
      </c>
      <c r="G107" s="4">
        <v>2.2627990000000001E-2</v>
      </c>
      <c r="H107" s="4">
        <v>-8.4500950000000005E-2</v>
      </c>
      <c r="I107" s="4">
        <v>9.530342E-2</v>
      </c>
      <c r="J107" s="4">
        <v>2.8118299999999999E-2</v>
      </c>
      <c r="K107" s="4">
        <v>-0.152364</v>
      </c>
      <c r="L107" s="4">
        <v>0.15047840000000001</v>
      </c>
      <c r="M107" s="4">
        <v>2.8886490000000001E-2</v>
      </c>
      <c r="O107" s="4">
        <v>2.5249999999999999</v>
      </c>
      <c r="P107" s="4">
        <v>0.84394349999999996</v>
      </c>
      <c r="Q107" s="4">
        <v>0.85945229999999995</v>
      </c>
      <c r="R107" s="4">
        <v>1.0041850000000001</v>
      </c>
      <c r="S107" s="4">
        <v>-0.26771</v>
      </c>
      <c r="T107" s="4">
        <v>-0.27663910000000003</v>
      </c>
      <c r="U107" s="4">
        <v>3.3816140000000001E-2</v>
      </c>
      <c r="V107" s="4">
        <v>-0.107683</v>
      </c>
      <c r="W107" s="4">
        <v>0.1248947</v>
      </c>
      <c r="X107" s="4">
        <v>3.2906369999999997E-2</v>
      </c>
      <c r="Y107" s="4">
        <v>-0.19058649999999999</v>
      </c>
      <c r="Z107" s="4">
        <v>0.19338630000000001</v>
      </c>
      <c r="AA107" s="4">
        <v>3.1569340000000001E-2</v>
      </c>
      <c r="AC107" s="4">
        <v>2.5249999999999999</v>
      </c>
      <c r="AD107" s="4">
        <v>0.87311419999999995</v>
      </c>
      <c r="AE107" s="4">
        <v>0.88295319999999999</v>
      </c>
      <c r="AF107" s="4">
        <v>1.0014350000000001</v>
      </c>
      <c r="AG107" s="4">
        <v>-0.19839300000000001</v>
      </c>
      <c r="AH107" s="4">
        <v>-0.20609630000000001</v>
      </c>
      <c r="AI107" s="4">
        <v>2.2908649999999999E-2</v>
      </c>
      <c r="AJ107" s="4">
        <v>-8.5607929999999999E-2</v>
      </c>
      <c r="AK107" s="4">
        <v>9.6714939999999999E-2</v>
      </c>
      <c r="AL107" s="4">
        <v>2.8673750000000001E-2</v>
      </c>
      <c r="AM107" s="4">
        <v>-0.15296170000000001</v>
      </c>
      <c r="AN107" s="4">
        <v>0.15140049999999999</v>
      </c>
      <c r="AO107" s="4">
        <v>2.8995759999999999E-2</v>
      </c>
      <c r="AQ107" s="4">
        <v>2.5249999999999999</v>
      </c>
      <c r="AR107" s="4">
        <v>0.87281589999999998</v>
      </c>
      <c r="AS107" s="4">
        <v>0.88267819999999997</v>
      </c>
      <c r="AT107" s="4">
        <v>1.0014540000000001</v>
      </c>
      <c r="AU107" s="4">
        <v>-0.1992805</v>
      </c>
      <c r="AV107" s="4">
        <v>-0.20736859999999999</v>
      </c>
      <c r="AW107" s="4">
        <v>2.3065619999999998E-2</v>
      </c>
      <c r="AX107" s="4">
        <v>-8.5594279999999995E-2</v>
      </c>
      <c r="AY107" s="4">
        <v>9.657715E-2</v>
      </c>
      <c r="AZ107" s="4">
        <v>2.7907209999999998E-2</v>
      </c>
      <c r="BA107" s="4">
        <v>-0.15439710000000001</v>
      </c>
      <c r="BB107" s="4">
        <v>0.1523149</v>
      </c>
      <c r="BC107" s="4">
        <v>2.904992E-2</v>
      </c>
    </row>
    <row r="108" spans="1:55" x14ac:dyDescent="0.3">
      <c r="A108" s="4">
        <v>2.5499999999999998</v>
      </c>
      <c r="B108" s="4">
        <v>0.86978200000000006</v>
      </c>
      <c r="C108" s="4">
        <v>0.87919250000000004</v>
      </c>
      <c r="D108" s="4">
        <v>1.001857</v>
      </c>
      <c r="E108" s="4">
        <v>-0.17268800000000001</v>
      </c>
      <c r="F108" s="4">
        <v>-0.1817251</v>
      </c>
      <c r="G108" s="4">
        <v>2.029249E-2</v>
      </c>
      <c r="H108" s="4">
        <v>-8.7966009999999997E-2</v>
      </c>
      <c r="I108" s="4">
        <v>9.8782720000000004E-2</v>
      </c>
      <c r="J108" s="4">
        <v>2.8509340000000001E-2</v>
      </c>
      <c r="K108" s="4">
        <v>-0.12785920000000001</v>
      </c>
      <c r="L108" s="4">
        <v>0.12412769999999999</v>
      </c>
      <c r="M108" s="4">
        <v>2.6135599999999998E-2</v>
      </c>
      <c r="O108" s="4">
        <v>2.5499999999999998</v>
      </c>
      <c r="P108" s="4">
        <v>0.83732379999999995</v>
      </c>
      <c r="Q108" s="4">
        <v>0.85260460000000005</v>
      </c>
      <c r="R108" s="4">
        <v>1.0050209999999999</v>
      </c>
      <c r="S108" s="4">
        <v>-0.2374725</v>
      </c>
      <c r="T108" s="4">
        <v>-0.24851770000000001</v>
      </c>
      <c r="U108" s="4">
        <v>3.0370020000000001E-2</v>
      </c>
      <c r="V108" s="4">
        <v>-0.1123736</v>
      </c>
      <c r="W108" s="4">
        <v>0.12974040000000001</v>
      </c>
      <c r="X108" s="4">
        <v>3.3173000000000001E-2</v>
      </c>
      <c r="Y108" s="4">
        <v>-0.1607712</v>
      </c>
      <c r="Z108" s="4">
        <v>0.1603011</v>
      </c>
      <c r="AA108" s="4">
        <v>2.7639520000000001E-2</v>
      </c>
      <c r="AC108" s="4">
        <v>2.5499999999999998</v>
      </c>
      <c r="AD108" s="4">
        <v>0.86843879999999996</v>
      </c>
      <c r="AE108" s="4">
        <v>0.87806960000000001</v>
      </c>
      <c r="AF108" s="4">
        <v>1.0019800000000001</v>
      </c>
      <c r="AG108" s="4">
        <v>-0.17455770000000001</v>
      </c>
      <c r="AH108" s="4">
        <v>-0.18355170000000001</v>
      </c>
      <c r="AI108" s="4">
        <v>2.052319E-2</v>
      </c>
      <c r="AJ108" s="4">
        <v>-8.9096900000000007E-2</v>
      </c>
      <c r="AK108" s="4">
        <v>0.1002272</v>
      </c>
      <c r="AL108" s="4">
        <v>2.9061859999999998E-2</v>
      </c>
      <c r="AM108" s="4">
        <v>-0.12820280000000001</v>
      </c>
      <c r="AN108" s="4">
        <v>0.1247264</v>
      </c>
      <c r="AO108" s="4">
        <v>2.619608E-2</v>
      </c>
      <c r="AQ108" s="4">
        <v>2.5499999999999998</v>
      </c>
      <c r="AR108" s="4">
        <v>0.86811819999999995</v>
      </c>
      <c r="AS108" s="4">
        <v>0.87776259999999995</v>
      </c>
      <c r="AT108" s="4">
        <v>1.0020020000000001</v>
      </c>
      <c r="AU108" s="4">
        <v>-0.1754568</v>
      </c>
      <c r="AV108" s="4">
        <v>-0.18483859999999999</v>
      </c>
      <c r="AW108" s="4">
        <v>2.0683670000000001E-2</v>
      </c>
      <c r="AX108" s="4">
        <v>-8.9119439999999994E-2</v>
      </c>
      <c r="AY108" s="4">
        <v>0.1001129</v>
      </c>
      <c r="AZ108" s="4">
        <v>2.8294719999999999E-2</v>
      </c>
      <c r="BA108" s="4">
        <v>-0.12965270000000001</v>
      </c>
      <c r="BB108" s="4">
        <v>0.12569089999999999</v>
      </c>
      <c r="BC108" s="4">
        <v>2.6260519999999999E-2</v>
      </c>
    </row>
    <row r="109" spans="1:55" x14ac:dyDescent="0.3">
      <c r="A109" s="4">
        <v>2.5750000000000002</v>
      </c>
      <c r="B109" s="4">
        <v>0.86576589999999998</v>
      </c>
      <c r="C109" s="4">
        <v>0.87493549999999998</v>
      </c>
      <c r="D109" s="4">
        <v>1.002332</v>
      </c>
      <c r="E109" s="4">
        <v>-0.1485091</v>
      </c>
      <c r="F109" s="4">
        <v>-0.15872890000000001</v>
      </c>
      <c r="G109" s="4">
        <v>1.7729760000000001E-2</v>
      </c>
      <c r="H109" s="4">
        <v>-9.0818570000000001E-2</v>
      </c>
      <c r="I109" s="4">
        <v>0.1016003</v>
      </c>
      <c r="J109" s="4">
        <v>2.888218E-2</v>
      </c>
      <c r="K109" s="4">
        <v>-0.1033394</v>
      </c>
      <c r="L109" s="4">
        <v>9.7730999999999998E-2</v>
      </c>
      <c r="M109" s="4">
        <v>2.3579070000000001E-2</v>
      </c>
      <c r="O109" s="4">
        <v>2.5750000000000002</v>
      </c>
      <c r="P109" s="4">
        <v>0.83146200000000003</v>
      </c>
      <c r="Q109" s="4">
        <v>0.8464621</v>
      </c>
      <c r="R109" s="4">
        <v>1.005771</v>
      </c>
      <c r="S109" s="4">
        <v>-0.20624509999999999</v>
      </c>
      <c r="T109" s="4">
        <v>-0.21931970000000001</v>
      </c>
      <c r="U109" s="4">
        <v>2.645867E-2</v>
      </c>
      <c r="V109" s="4">
        <v>-0.1163211</v>
      </c>
      <c r="W109" s="4">
        <v>0.1337545</v>
      </c>
      <c r="X109" s="4">
        <v>3.3412949999999997E-2</v>
      </c>
      <c r="Y109" s="4">
        <v>-0.13072619999999999</v>
      </c>
      <c r="Z109" s="4">
        <v>0.1268842</v>
      </c>
      <c r="AA109" s="4">
        <v>2.4011749999999998E-2</v>
      </c>
      <c r="AC109" s="4">
        <v>2.5750000000000002</v>
      </c>
      <c r="AD109" s="4">
        <v>0.86436769999999996</v>
      </c>
      <c r="AE109" s="4">
        <v>0.87375890000000001</v>
      </c>
      <c r="AF109" s="4">
        <v>1.002462</v>
      </c>
      <c r="AG109" s="4">
        <v>-0.15005560000000001</v>
      </c>
      <c r="AH109" s="4">
        <v>-0.16026309999999999</v>
      </c>
      <c r="AI109" s="4">
        <v>1.790452E-2</v>
      </c>
      <c r="AJ109" s="4">
        <v>-9.196704E-2</v>
      </c>
      <c r="AK109" s="4">
        <v>0.10306949999999999</v>
      </c>
      <c r="AL109" s="4">
        <v>2.9431740000000001E-2</v>
      </c>
      <c r="AM109" s="4">
        <v>-0.1034278</v>
      </c>
      <c r="AN109" s="4">
        <v>9.8002259999999994E-2</v>
      </c>
      <c r="AO109" s="4">
        <v>2.3595930000000001E-2</v>
      </c>
      <c r="AQ109" s="4">
        <v>2.5750000000000002</v>
      </c>
      <c r="AR109" s="4">
        <v>0.86402449999999997</v>
      </c>
      <c r="AS109" s="4">
        <v>0.87341970000000002</v>
      </c>
      <c r="AT109" s="4">
        <v>1.002488</v>
      </c>
      <c r="AU109" s="4">
        <v>-0.15096019999999999</v>
      </c>
      <c r="AV109" s="4">
        <v>-0.16155630000000001</v>
      </c>
      <c r="AW109" s="4">
        <v>1.806545E-2</v>
      </c>
      <c r="AX109" s="4">
        <v>-9.2025990000000002E-2</v>
      </c>
      <c r="AY109" s="4">
        <v>0.1029799</v>
      </c>
      <c r="AZ109" s="4">
        <v>2.8663979999999999E-2</v>
      </c>
      <c r="BA109" s="4">
        <v>-0.1048819</v>
      </c>
      <c r="BB109" s="4">
        <v>9.9009159999999999E-2</v>
      </c>
      <c r="BC109" s="4">
        <v>2.3669630000000001E-2</v>
      </c>
    </row>
    <row r="110" spans="1:55" x14ac:dyDescent="0.3">
      <c r="A110" s="4">
        <v>2.6</v>
      </c>
      <c r="B110" s="4">
        <v>0.86236080000000004</v>
      </c>
      <c r="C110" s="4">
        <v>0.8712609</v>
      </c>
      <c r="D110" s="4">
        <v>1.002742</v>
      </c>
      <c r="E110" s="4">
        <v>-0.12382559999999999</v>
      </c>
      <c r="F110" s="4">
        <v>-0.1351492</v>
      </c>
      <c r="G110" s="4">
        <v>1.5000919999999999E-2</v>
      </c>
      <c r="H110" s="4">
        <v>-9.3059210000000003E-2</v>
      </c>
      <c r="I110" s="4">
        <v>0.103757</v>
      </c>
      <c r="J110" s="4">
        <v>2.924742E-2</v>
      </c>
      <c r="K110" s="4">
        <v>-7.8938969999999997E-2</v>
      </c>
      <c r="L110" s="4">
        <v>7.1439699999999995E-2</v>
      </c>
      <c r="M110" s="4">
        <v>2.1241030000000001E-2</v>
      </c>
      <c r="O110" s="4">
        <v>2.6</v>
      </c>
      <c r="P110" s="4">
        <v>0.82638239999999996</v>
      </c>
      <c r="Q110" s="4">
        <v>0.84105129999999995</v>
      </c>
      <c r="R110" s="4">
        <v>1.006421</v>
      </c>
      <c r="S110" s="4">
        <v>-0.17421800000000001</v>
      </c>
      <c r="T110" s="4">
        <v>-0.1892305</v>
      </c>
      <c r="U110" s="4">
        <v>2.218152E-2</v>
      </c>
      <c r="V110" s="4">
        <v>-0.1195179</v>
      </c>
      <c r="W110" s="4">
        <v>0.13692960000000001</v>
      </c>
      <c r="X110" s="4">
        <v>3.3644859999999999E-2</v>
      </c>
      <c r="Y110" s="4">
        <v>-0.1006191</v>
      </c>
      <c r="Z110" s="4">
        <v>9.3339580000000005E-2</v>
      </c>
      <c r="AA110" s="4">
        <v>2.0730370000000001E-2</v>
      </c>
      <c r="AC110" s="4">
        <v>2.6</v>
      </c>
      <c r="AD110" s="4">
        <v>0.8609156</v>
      </c>
      <c r="AE110" s="4">
        <v>0.87003779999999997</v>
      </c>
      <c r="AF110" s="4">
        <v>1.0028760000000001</v>
      </c>
      <c r="AG110" s="4">
        <v>-0.12504270000000001</v>
      </c>
      <c r="AH110" s="4">
        <v>-0.1363849</v>
      </c>
      <c r="AI110" s="4">
        <v>1.511535E-2</v>
      </c>
      <c r="AJ110" s="4">
        <v>-9.4218789999999997E-2</v>
      </c>
      <c r="AK110" s="4">
        <v>0.10524260000000001</v>
      </c>
      <c r="AL110" s="4">
        <v>2.9794259999999999E-2</v>
      </c>
      <c r="AM110" s="4">
        <v>-7.8772679999999998E-2</v>
      </c>
      <c r="AN110" s="4">
        <v>7.1381680000000003E-2</v>
      </c>
      <c r="AO110" s="4">
        <v>2.1220050000000001E-2</v>
      </c>
      <c r="AQ110" s="4">
        <v>2.6</v>
      </c>
      <c r="AR110" s="4">
        <v>0.86054969999999997</v>
      </c>
      <c r="AS110" s="4">
        <v>0.86966619999999994</v>
      </c>
      <c r="AT110" s="4">
        <v>1.002907</v>
      </c>
      <c r="AU110" s="4">
        <v>-0.12594669999999999</v>
      </c>
      <c r="AV110" s="4">
        <v>-0.13767589999999999</v>
      </c>
      <c r="AW110" s="4">
        <v>1.527367E-2</v>
      </c>
      <c r="AX110" s="4">
        <v>-9.4314129999999996E-2</v>
      </c>
      <c r="AY110" s="4">
        <v>0.1051788</v>
      </c>
      <c r="AZ110" s="4">
        <v>2.9025889999999999E-2</v>
      </c>
      <c r="BA110" s="4">
        <v>-8.0220589999999994E-2</v>
      </c>
      <c r="BB110" s="4">
        <v>7.2423139999999997E-2</v>
      </c>
      <c r="BC110" s="4">
        <v>2.130218E-2</v>
      </c>
    </row>
    <row r="111" spans="1:55" x14ac:dyDescent="0.3">
      <c r="A111" s="4">
        <v>2.625</v>
      </c>
      <c r="B111" s="4">
        <v>0.85957749999999999</v>
      </c>
      <c r="C111" s="4">
        <v>0.8681816</v>
      </c>
      <c r="D111" s="4">
        <v>1.0030809999999999</v>
      </c>
      <c r="E111" s="4">
        <v>-9.8790160000000002E-2</v>
      </c>
      <c r="F111" s="4">
        <v>-0.1111374</v>
      </c>
      <c r="G111" s="4">
        <v>1.216808E-2</v>
      </c>
      <c r="H111" s="4">
        <v>-9.4691830000000005E-2</v>
      </c>
      <c r="I111" s="4">
        <v>0.1052577</v>
      </c>
      <c r="J111" s="4">
        <v>2.9614620000000001E-2</v>
      </c>
      <c r="K111" s="4">
        <v>-5.478889E-2</v>
      </c>
      <c r="L111" s="4">
        <v>4.5401900000000002E-2</v>
      </c>
      <c r="M111" s="4">
        <v>1.9139059999999999E-2</v>
      </c>
      <c r="O111" s="4">
        <v>2.625</v>
      </c>
      <c r="P111" s="4">
        <v>0.82210450000000002</v>
      </c>
      <c r="Q111" s="4">
        <v>0.83639390000000002</v>
      </c>
      <c r="R111" s="4">
        <v>1.0069650000000001</v>
      </c>
      <c r="S111" s="4">
        <v>-0.14158100000000001</v>
      </c>
      <c r="T111" s="4">
        <v>-0.15843499999999999</v>
      </c>
      <c r="U111" s="4">
        <v>1.764222E-2</v>
      </c>
      <c r="V111" s="4">
        <v>-0.1219605</v>
      </c>
      <c r="W111" s="4">
        <v>0.13926369999999999</v>
      </c>
      <c r="X111" s="4">
        <v>3.3886069999999997E-2</v>
      </c>
      <c r="Y111" s="4">
        <v>-7.0616979999999996E-2</v>
      </c>
      <c r="Z111" s="4">
        <v>5.9871500000000001E-2</v>
      </c>
      <c r="AA111" s="4">
        <v>1.7829629999999999E-2</v>
      </c>
      <c r="AC111" s="4">
        <v>2.625</v>
      </c>
      <c r="AD111" s="4">
        <v>0.85809329999999995</v>
      </c>
      <c r="AE111" s="4">
        <v>0.8669192</v>
      </c>
      <c r="AF111" s="4">
        <v>1.00322</v>
      </c>
      <c r="AG111" s="4">
        <v>-9.9673269999999994E-2</v>
      </c>
      <c r="AH111" s="4">
        <v>-0.11207</v>
      </c>
      <c r="AI111" s="4">
        <v>1.221942E-2</v>
      </c>
      <c r="AJ111" s="4">
        <v>-9.5855990000000002E-2</v>
      </c>
      <c r="AK111" s="4">
        <v>0.10675129999999999</v>
      </c>
      <c r="AL111" s="4">
        <v>3.015922E-2</v>
      </c>
      <c r="AM111" s="4">
        <v>-5.4369929999999997E-2</v>
      </c>
      <c r="AN111" s="4">
        <v>4.5015159999999999E-2</v>
      </c>
      <c r="AO111" s="4">
        <v>1.9086410000000002E-2</v>
      </c>
      <c r="AQ111" s="4">
        <v>2.625</v>
      </c>
      <c r="AR111" s="4">
        <v>0.85770500000000005</v>
      </c>
      <c r="AS111" s="4">
        <v>0.86651549999999999</v>
      </c>
      <c r="AT111" s="4">
        <v>1.0032540000000001</v>
      </c>
      <c r="AU111" s="4">
        <v>-0.1005704</v>
      </c>
      <c r="AV111" s="4">
        <v>-0.1133504</v>
      </c>
      <c r="AW111" s="4">
        <v>1.237211E-2</v>
      </c>
      <c r="AX111" s="4">
        <v>-9.5987429999999999E-2</v>
      </c>
      <c r="AY111" s="4">
        <v>0.106714</v>
      </c>
      <c r="AZ111" s="4">
        <v>2.9390309999999999E-2</v>
      </c>
      <c r="BA111" s="4">
        <v>-5.5801480000000001E-2</v>
      </c>
      <c r="BB111" s="4">
        <v>4.608309E-2</v>
      </c>
      <c r="BC111" s="4">
        <v>1.917634E-2</v>
      </c>
    </row>
    <row r="112" spans="1:55" x14ac:dyDescent="0.3">
      <c r="A112" s="4">
        <v>2.65</v>
      </c>
      <c r="B112" s="4">
        <v>0.85742300000000005</v>
      </c>
      <c r="C112" s="4">
        <v>0.86570639999999999</v>
      </c>
      <c r="D112" s="4">
        <v>1.00335</v>
      </c>
      <c r="E112" s="4">
        <v>-7.3553190000000004E-2</v>
      </c>
      <c r="F112" s="4">
        <v>-8.6842929999999999E-2</v>
      </c>
      <c r="G112" s="4">
        <v>9.2928620000000007E-3</v>
      </c>
      <c r="H112" s="4">
        <v>-9.5723630000000004E-2</v>
      </c>
      <c r="I112" s="4">
        <v>0.10611080000000001</v>
      </c>
      <c r="J112" s="4">
        <v>2.9992109999999999E-2</v>
      </c>
      <c r="K112" s="4">
        <v>-3.1016060000000002E-2</v>
      </c>
      <c r="L112" s="4">
        <v>1.9761250000000001E-2</v>
      </c>
      <c r="M112" s="4">
        <v>1.728412E-2</v>
      </c>
      <c r="O112" s="4">
        <v>2.65</v>
      </c>
      <c r="P112" s="4">
        <v>0.81864309999999996</v>
      </c>
      <c r="Q112" s="4">
        <v>0.83250729999999995</v>
      </c>
      <c r="R112" s="4">
        <v>1.0073939999999999</v>
      </c>
      <c r="S112" s="4">
        <v>-0.1085227</v>
      </c>
      <c r="T112" s="4">
        <v>-0.12711739999999999</v>
      </c>
      <c r="U112" s="4">
        <v>1.2946239999999999E-2</v>
      </c>
      <c r="V112" s="4">
        <v>-0.12364989999999999</v>
      </c>
      <c r="W112" s="4">
        <v>0.14076</v>
      </c>
      <c r="X112" s="4">
        <v>3.4152290000000002E-2</v>
      </c>
      <c r="Y112" s="4">
        <v>-4.0884839999999999E-2</v>
      </c>
      <c r="Z112" s="4">
        <v>2.6681489999999999E-2</v>
      </c>
      <c r="AA112" s="4">
        <v>1.5333299999999999E-2</v>
      </c>
      <c r="AC112" s="4">
        <v>2.65</v>
      </c>
      <c r="AD112" s="4">
        <v>0.85590809999999995</v>
      </c>
      <c r="AE112" s="4">
        <v>0.86441219999999996</v>
      </c>
      <c r="AF112" s="4">
        <v>1.00349</v>
      </c>
      <c r="AG112" s="4">
        <v>-7.4099520000000002E-2</v>
      </c>
      <c r="AH112" s="4">
        <v>-8.7469519999999995E-2</v>
      </c>
      <c r="AI112" s="4">
        <v>9.2799779999999995E-3</v>
      </c>
      <c r="AJ112" s="4">
        <v>-9.6885819999999997E-2</v>
      </c>
      <c r="AK112" s="4">
        <v>0.10760409999999999</v>
      </c>
      <c r="AL112" s="4">
        <v>3.0535159999999999E-2</v>
      </c>
      <c r="AM112" s="4">
        <v>-3.034802E-2</v>
      </c>
      <c r="AN112" s="4">
        <v>1.904869E-2</v>
      </c>
      <c r="AO112" s="4">
        <v>1.7206229999999999E-2</v>
      </c>
      <c r="AQ112" s="4">
        <v>2.65</v>
      </c>
      <c r="AR112" s="4">
        <v>0.85549750000000002</v>
      </c>
      <c r="AS112" s="4">
        <v>0.86397670000000004</v>
      </c>
      <c r="AT112" s="4">
        <v>1.003528</v>
      </c>
      <c r="AU112" s="4">
        <v>-7.4983649999999999E-2</v>
      </c>
      <c r="AV112" s="4">
        <v>-8.8730820000000002E-2</v>
      </c>
      <c r="AW112" s="4">
        <v>9.4241299999999993E-3</v>
      </c>
      <c r="AX112" s="4">
        <v>-9.7052810000000003E-2</v>
      </c>
      <c r="AY112" s="4">
        <v>0.1075938</v>
      </c>
      <c r="AZ112" s="4">
        <v>2.976585E-2</v>
      </c>
      <c r="BA112" s="4">
        <v>-3.1753219999999999E-2</v>
      </c>
      <c r="BB112" s="4">
        <v>2.0134909999999999E-2</v>
      </c>
      <c r="BC112" s="4">
        <v>1.7303510000000001E-2</v>
      </c>
    </row>
    <row r="113" spans="1:55" x14ac:dyDescent="0.3">
      <c r="A113" s="4">
        <v>2.6749999999999998</v>
      </c>
      <c r="B113" s="4">
        <v>0.85590029999999995</v>
      </c>
      <c r="C113" s="4">
        <v>0.86384059999999996</v>
      </c>
      <c r="D113" s="4">
        <v>1.003546</v>
      </c>
      <c r="E113" s="4">
        <v>-4.826221E-2</v>
      </c>
      <c r="F113" s="4">
        <v>-6.2412509999999997E-2</v>
      </c>
      <c r="G113" s="4">
        <v>6.4350700000000002E-3</v>
      </c>
      <c r="H113" s="4">
        <v>-9.616508E-2</v>
      </c>
      <c r="I113" s="4">
        <v>0.1063284</v>
      </c>
      <c r="J113" s="4">
        <v>3.038685E-2</v>
      </c>
      <c r="K113" s="4">
        <v>-7.7424219999999997E-3</v>
      </c>
      <c r="L113" s="4">
        <v>-5.3443190000000002E-3</v>
      </c>
      <c r="M113" s="4">
        <v>1.568071E-2</v>
      </c>
      <c r="O113" s="4">
        <v>2.6749999999999998</v>
      </c>
      <c r="P113" s="4">
        <v>0.81600830000000002</v>
      </c>
      <c r="Q113" s="4">
        <v>0.82940409999999998</v>
      </c>
      <c r="R113" s="4">
        <v>1.0077069999999999</v>
      </c>
      <c r="S113" s="4">
        <v>-7.5229820000000003E-2</v>
      </c>
      <c r="T113" s="4">
        <v>-9.5460310000000007E-2</v>
      </c>
      <c r="U113" s="4">
        <v>8.1985080000000002E-3</v>
      </c>
      <c r="V113" s="4">
        <v>-0.1245911</v>
      </c>
      <c r="W113" s="4">
        <v>0.14142679999999999</v>
      </c>
      <c r="X113" s="4">
        <v>3.445724E-2</v>
      </c>
      <c r="Y113" s="4">
        <v>-1.1584570000000001E-2</v>
      </c>
      <c r="Z113" s="4">
        <v>-6.0337519999999999E-3</v>
      </c>
      <c r="AA113" s="4">
        <v>1.325461E-2</v>
      </c>
      <c r="AC113" s="4">
        <v>2.6749999999999998</v>
      </c>
      <c r="AD113" s="4">
        <v>0.85436319999999999</v>
      </c>
      <c r="AE113" s="4">
        <v>0.86252220000000002</v>
      </c>
      <c r="AF113" s="4">
        <v>1.003687</v>
      </c>
      <c r="AG113" s="4">
        <v>-4.8470760000000002E-2</v>
      </c>
      <c r="AH113" s="4">
        <v>-6.2731930000000005E-2</v>
      </c>
      <c r="AI113" s="4">
        <v>6.3584289999999996E-3</v>
      </c>
      <c r="AJ113" s="4">
        <v>-9.7318760000000004E-2</v>
      </c>
      <c r="AK113" s="4">
        <v>0.1078129</v>
      </c>
      <c r="AL113" s="4">
        <v>3.092922E-2</v>
      </c>
      <c r="AM113" s="4">
        <v>-6.830465E-3</v>
      </c>
      <c r="AN113" s="4">
        <v>-6.3774679999999999E-3</v>
      </c>
      <c r="AO113" s="4">
        <v>1.55841E-2</v>
      </c>
      <c r="AQ113" s="4">
        <v>2.6749999999999998</v>
      </c>
      <c r="AR113" s="4">
        <v>0.85393070000000004</v>
      </c>
      <c r="AS113" s="4">
        <v>0.86205549999999997</v>
      </c>
      <c r="AT113" s="4">
        <v>1.003728</v>
      </c>
      <c r="AU113" s="4">
        <v>-4.9335619999999997E-2</v>
      </c>
      <c r="AV113" s="4">
        <v>-6.3965599999999997E-2</v>
      </c>
      <c r="AW113" s="4">
        <v>6.491325E-3</v>
      </c>
      <c r="AX113" s="4">
        <v>-9.7520480000000007E-2</v>
      </c>
      <c r="AY113" s="4">
        <v>0.1078301</v>
      </c>
      <c r="AZ113" s="4">
        <v>3.0159720000000001E-2</v>
      </c>
      <c r="BA113" s="4">
        <v>-8.1996150000000004E-3</v>
      </c>
      <c r="BB113" s="4">
        <v>-5.2812060000000001E-3</v>
      </c>
      <c r="BC113" s="4">
        <v>1.5688520000000001E-2</v>
      </c>
    </row>
    <row r="114" spans="1:55" x14ac:dyDescent="0.3">
      <c r="A114" s="4">
        <v>2.7</v>
      </c>
      <c r="B114" s="4">
        <v>0.85500909999999997</v>
      </c>
      <c r="C114" s="4">
        <v>0.86258570000000001</v>
      </c>
      <c r="D114" s="4">
        <v>1.0036719999999999</v>
      </c>
      <c r="E114" s="4">
        <v>-2.3061430000000001E-2</v>
      </c>
      <c r="F114" s="4">
        <v>-3.7989879999999997E-2</v>
      </c>
      <c r="G114" s="4">
        <v>3.6514310000000001E-3</v>
      </c>
      <c r="H114" s="4">
        <v>-9.602977E-2</v>
      </c>
      <c r="I114" s="4">
        <v>0.1059258</v>
      </c>
      <c r="J114" s="4">
        <v>3.0804350000000001E-2</v>
      </c>
      <c r="K114" s="4">
        <v>1.491574E-2</v>
      </c>
      <c r="L114" s="4">
        <v>-2.97836E-2</v>
      </c>
      <c r="M114" s="4">
        <v>1.432719E-2</v>
      </c>
      <c r="O114" s="4">
        <v>2.7</v>
      </c>
      <c r="P114" s="4">
        <v>0.81420559999999997</v>
      </c>
      <c r="Q114" s="4">
        <v>0.82709220000000006</v>
      </c>
      <c r="R114" s="4">
        <v>1.0079009999999999</v>
      </c>
      <c r="S114" s="4">
        <v>-4.1887019999999997E-2</v>
      </c>
      <c r="T114" s="4">
        <v>-6.3644249999999999E-2</v>
      </c>
      <c r="U114" s="4">
        <v>3.501086E-3</v>
      </c>
      <c r="V114" s="4">
        <v>-0.1247938</v>
      </c>
      <c r="W114" s="4">
        <v>0.14127729999999999</v>
      </c>
      <c r="X114" s="4">
        <v>3.4812419999999997E-2</v>
      </c>
      <c r="Y114" s="4">
        <v>1.7126389999999998E-2</v>
      </c>
      <c r="Z114" s="4">
        <v>-3.8084609999999998E-2</v>
      </c>
      <c r="AA114" s="4">
        <v>1.159639E-2</v>
      </c>
      <c r="AC114" s="4">
        <v>2.7</v>
      </c>
      <c r="AD114" s="4">
        <v>0.8534583</v>
      </c>
      <c r="AE114" s="4">
        <v>0.86125079999999998</v>
      </c>
      <c r="AF114" s="4">
        <v>1.003811</v>
      </c>
      <c r="AG114" s="4">
        <v>-2.2932959999999999E-2</v>
      </c>
      <c r="AH114" s="4">
        <v>-3.8002550000000003E-2</v>
      </c>
      <c r="AI114" s="4">
        <v>3.513019E-3</v>
      </c>
      <c r="AJ114" s="4">
        <v>-9.7168459999999998E-2</v>
      </c>
      <c r="AK114" s="4">
        <v>0.1073933</v>
      </c>
      <c r="AL114" s="4">
        <v>3.134704E-2</v>
      </c>
      <c r="AM114" s="4">
        <v>1.606494E-2</v>
      </c>
      <c r="AN114" s="4">
        <v>-3.1129899999999999E-2</v>
      </c>
      <c r="AO114" s="4">
        <v>1.42183E-2</v>
      </c>
      <c r="AQ114" s="4">
        <v>2.7</v>
      </c>
      <c r="AR114" s="4">
        <v>0.8530044</v>
      </c>
      <c r="AS114" s="4">
        <v>0.86075369999999995</v>
      </c>
      <c r="AT114" s="4">
        <v>1.0038560000000001</v>
      </c>
      <c r="AU114" s="4">
        <v>-2.3772330000000001E-2</v>
      </c>
      <c r="AV114" s="4">
        <v>-3.9200190000000003E-2</v>
      </c>
      <c r="AW114" s="4">
        <v>3.6321880000000002E-3</v>
      </c>
      <c r="AX114" s="4">
        <v>-9.7403870000000004E-2</v>
      </c>
      <c r="AY114" s="4">
        <v>0.10743809999999999</v>
      </c>
      <c r="AZ114" s="4">
        <v>3.0577650000000001E-2</v>
      </c>
      <c r="BA114" s="4">
        <v>1.474117E-2</v>
      </c>
      <c r="BB114" s="4">
        <v>-3.0031809999999999E-2</v>
      </c>
      <c r="BC114" s="4">
        <v>1.432985E-2</v>
      </c>
    </row>
    <row r="115" spans="1:55" x14ac:dyDescent="0.3">
      <c r="A115" s="4">
        <v>2.7250000000000001</v>
      </c>
      <c r="B115" s="4">
        <v>0.85474530000000004</v>
      </c>
      <c r="C115" s="4">
        <v>0.86193989999999998</v>
      </c>
      <c r="D115" s="4">
        <v>1.00373</v>
      </c>
      <c r="E115" s="4">
        <v>1.908884E-3</v>
      </c>
      <c r="F115" s="4">
        <v>-1.3715049999999999E-2</v>
      </c>
      <c r="G115" s="4">
        <v>9.944852000000001E-4</v>
      </c>
      <c r="H115" s="4">
        <v>-9.5334329999999995E-2</v>
      </c>
      <c r="I115" s="4">
        <v>0.1049214</v>
      </c>
      <c r="J115" s="4">
        <v>3.1248600000000001E-2</v>
      </c>
      <c r="K115" s="4">
        <v>3.6848480000000003E-2</v>
      </c>
      <c r="L115" s="4">
        <v>-5.3433069999999999E-2</v>
      </c>
      <c r="M115" s="4">
        <v>1.321612E-2</v>
      </c>
      <c r="O115" s="4">
        <v>2.7250000000000001</v>
      </c>
      <c r="P115" s="4">
        <v>0.81323570000000001</v>
      </c>
      <c r="Q115" s="4">
        <v>0.82557539999999996</v>
      </c>
      <c r="R115" s="4">
        <v>1.007978</v>
      </c>
      <c r="S115" s="4">
        <v>-8.6760310000000007E-3</v>
      </c>
      <c r="T115" s="4">
        <v>-3.1847210000000001E-2</v>
      </c>
      <c r="U115" s="4">
        <v>-1.048921E-3</v>
      </c>
      <c r="V115" s="4">
        <v>-0.1242718</v>
      </c>
      <c r="W115" s="4">
        <v>0.14032919999999999</v>
      </c>
      <c r="X115" s="4">
        <v>3.5226899999999998E-2</v>
      </c>
      <c r="Y115" s="4">
        <v>4.5096419999999998E-2</v>
      </c>
      <c r="Z115" s="4">
        <v>-6.9290530000000003E-2</v>
      </c>
      <c r="AA115" s="4">
        <v>1.035148E-2</v>
      </c>
      <c r="AC115" s="4">
        <v>2.7250000000000001</v>
      </c>
      <c r="AD115" s="4">
        <v>0.85318919999999998</v>
      </c>
      <c r="AE115" s="4">
        <v>0.86059620000000003</v>
      </c>
      <c r="AF115" s="4">
        <v>1.0038659999999999</v>
      </c>
      <c r="AG115" s="4">
        <v>2.3718110000000001E-3</v>
      </c>
      <c r="AH115" s="4">
        <v>-1.3423040000000001E-2</v>
      </c>
      <c r="AI115" s="4">
        <v>7.9770929999999996E-4</v>
      </c>
      <c r="AJ115" s="4">
        <v>-9.6451690000000007E-2</v>
      </c>
      <c r="AK115" s="4">
        <v>0.10636379999999999</v>
      </c>
      <c r="AL115" s="4">
        <v>3.1792750000000002E-2</v>
      </c>
      <c r="AM115" s="4">
        <v>3.8226799999999998E-2</v>
      </c>
      <c r="AN115" s="4">
        <v>-5.5082989999999998E-2</v>
      </c>
      <c r="AO115" s="4">
        <v>1.310119E-2</v>
      </c>
      <c r="AQ115" s="4">
        <v>2.7250000000000001</v>
      </c>
      <c r="AR115" s="4">
        <v>0.85271470000000005</v>
      </c>
      <c r="AS115" s="4">
        <v>0.86006959999999999</v>
      </c>
      <c r="AT115" s="4">
        <v>1.003914</v>
      </c>
      <c r="AU115" s="4">
        <v>1.564083E-3</v>
      </c>
      <c r="AV115" s="4">
        <v>-1.457638E-2</v>
      </c>
      <c r="AW115" s="4">
        <v>9.0098190000000001E-4</v>
      </c>
      <c r="AX115" s="4">
        <v>-9.6719479999999997E-2</v>
      </c>
      <c r="AY115" s="4">
        <v>0.1064364</v>
      </c>
      <c r="AZ115" s="4">
        <v>3.1023820000000001E-2</v>
      </c>
      <c r="BA115" s="4">
        <v>3.6957289999999997E-2</v>
      </c>
      <c r="BB115" s="4">
        <v>-5.3991200000000003E-2</v>
      </c>
      <c r="BC115" s="4">
        <v>1.322006E-2</v>
      </c>
    </row>
    <row r="116" spans="1:55" x14ac:dyDescent="0.3">
      <c r="A116" s="4">
        <v>2.75</v>
      </c>
      <c r="B116" s="4">
        <v>0.85510149999999996</v>
      </c>
      <c r="C116" s="4">
        <v>0.86189760000000004</v>
      </c>
      <c r="D116" s="4">
        <v>1.0037229999999999</v>
      </c>
      <c r="E116" s="4">
        <v>2.6512870000000001E-2</v>
      </c>
      <c r="F116" s="4">
        <v>1.0276169999999999E-2</v>
      </c>
      <c r="G116" s="4">
        <v>-1.4883769999999999E-3</v>
      </c>
      <c r="H116" s="4">
        <v>-9.4098249999999994E-2</v>
      </c>
      <c r="I116" s="4">
        <v>0.10333680000000001</v>
      </c>
      <c r="J116" s="4">
        <v>3.172208E-2</v>
      </c>
      <c r="K116" s="4">
        <v>5.7952869999999997E-2</v>
      </c>
      <c r="L116" s="4">
        <v>-7.6177720000000004E-2</v>
      </c>
      <c r="M116" s="4">
        <v>1.233485E-2</v>
      </c>
      <c r="O116" s="4">
        <v>2.75</v>
      </c>
      <c r="P116" s="4">
        <v>0.81309509999999996</v>
      </c>
      <c r="Q116" s="4">
        <v>0.82485269999999999</v>
      </c>
      <c r="R116" s="4">
        <v>1.0079419999999999</v>
      </c>
      <c r="S116" s="4">
        <v>2.4224829999999999E-2</v>
      </c>
      <c r="T116" s="4">
        <v>-2.440132E-4</v>
      </c>
      <c r="U116" s="4">
        <v>-5.3613080000000004E-3</v>
      </c>
      <c r="V116" s="4">
        <v>-0.12304329999999999</v>
      </c>
      <c r="W116" s="4">
        <v>0.1386047</v>
      </c>
      <c r="X116" s="4">
        <v>3.570723E-2</v>
      </c>
      <c r="Y116" s="4">
        <v>7.2180939999999999E-2</v>
      </c>
      <c r="Z116" s="4">
        <v>-9.9481689999999998E-2</v>
      </c>
      <c r="AA116" s="4">
        <v>9.5033940000000001E-3</v>
      </c>
      <c r="AC116" s="4">
        <v>2.75</v>
      </c>
      <c r="AD116" s="4">
        <v>0.85354859999999999</v>
      </c>
      <c r="AE116" s="4">
        <v>0.86055280000000001</v>
      </c>
      <c r="AF116" s="4">
        <v>1.0038549999999999</v>
      </c>
      <c r="AG116" s="4">
        <v>2.7305920000000001E-2</v>
      </c>
      <c r="AH116" s="4">
        <v>1.0869180000000001E-2</v>
      </c>
      <c r="AI116" s="4">
        <v>-1.7388200000000001E-3</v>
      </c>
      <c r="AJ116" s="4">
        <v>-9.5188079999999994E-2</v>
      </c>
      <c r="AK116" s="4">
        <v>0.1047462</v>
      </c>
      <c r="AL116" s="4">
        <v>3.2268869999999998E-2</v>
      </c>
      <c r="AM116" s="4">
        <v>5.9550760000000001E-2</v>
      </c>
      <c r="AN116" s="4">
        <v>-7.8119729999999998E-2</v>
      </c>
      <c r="AO116" s="4">
        <v>1.221974E-2</v>
      </c>
      <c r="AQ116" s="4">
        <v>2.75</v>
      </c>
      <c r="AR116" s="4">
        <v>0.85305439999999999</v>
      </c>
      <c r="AS116" s="4">
        <v>0.85999800000000004</v>
      </c>
      <c r="AT116" s="4">
        <v>1.003905</v>
      </c>
      <c r="AU116" s="4">
        <v>2.6535880000000001E-2</v>
      </c>
      <c r="AV116" s="4">
        <v>9.7681999999999995E-3</v>
      </c>
      <c r="AW116" s="4">
        <v>-1.6532649999999999E-3</v>
      </c>
      <c r="AX116" s="4">
        <v>-9.5486740000000001E-2</v>
      </c>
      <c r="AY116" s="4">
        <v>0.1048462</v>
      </c>
      <c r="AZ116" s="4">
        <v>3.1500859999999999E-2</v>
      </c>
      <c r="BA116" s="4">
        <v>5.8343890000000002E-2</v>
      </c>
      <c r="BB116" s="4">
        <v>-7.7042239999999998E-2</v>
      </c>
      <c r="BC116" s="4">
        <v>1.2346309999999999E-2</v>
      </c>
    </row>
    <row r="117" spans="1:55" x14ac:dyDescent="0.3">
      <c r="A117" s="4">
        <v>2.7749999999999999</v>
      </c>
      <c r="B117" s="4">
        <v>0.85606680000000002</v>
      </c>
      <c r="C117" s="4">
        <v>0.86245019999999994</v>
      </c>
      <c r="D117" s="4">
        <v>1.003657</v>
      </c>
      <c r="E117" s="4">
        <v>5.061964E-2</v>
      </c>
      <c r="F117" s="4">
        <v>3.3852760000000003E-2</v>
      </c>
      <c r="G117" s="4">
        <v>-3.7557129999999999E-3</v>
      </c>
      <c r="H117" s="4">
        <v>-9.2343709999999996E-2</v>
      </c>
      <c r="I117" s="4">
        <v>0.1011958</v>
      </c>
      <c r="J117" s="4">
        <v>3.2225789999999997E-2</v>
      </c>
      <c r="K117" s="4">
        <v>7.8133469999999997E-2</v>
      </c>
      <c r="L117" s="4">
        <v>-9.7911609999999996E-2</v>
      </c>
      <c r="M117" s="4">
        <v>1.1666080000000001E-2</v>
      </c>
      <c r="O117" s="4">
        <v>2.7749999999999999</v>
      </c>
      <c r="P117" s="4">
        <v>0.81377540000000004</v>
      </c>
      <c r="Q117" s="4">
        <v>0.82491879999999995</v>
      </c>
      <c r="R117" s="4">
        <v>1.0077989999999999</v>
      </c>
      <c r="S117" s="4">
        <v>5.6641329999999997E-2</v>
      </c>
      <c r="T117" s="4">
        <v>3.0994270000000001E-2</v>
      </c>
      <c r="U117" s="4">
        <v>-9.3544739999999998E-3</v>
      </c>
      <c r="V117" s="4">
        <v>-0.1211306</v>
      </c>
      <c r="W117" s="4">
        <v>0.1361299</v>
      </c>
      <c r="X117" s="4">
        <v>3.6257360000000002E-2</v>
      </c>
      <c r="Y117" s="4">
        <v>9.8243579999999997E-2</v>
      </c>
      <c r="Z117" s="4">
        <v>-0.12850039999999999</v>
      </c>
      <c r="AA117" s="4">
        <v>9.0271039999999993E-3</v>
      </c>
      <c r="AC117" s="4">
        <v>2.7749999999999999</v>
      </c>
      <c r="AD117" s="4">
        <v>0.8545256</v>
      </c>
      <c r="AE117" s="4">
        <v>0.86111199999999999</v>
      </c>
      <c r="AF117" s="4">
        <v>1.003784</v>
      </c>
      <c r="AG117" s="4">
        <v>5.173672E-2</v>
      </c>
      <c r="AH117" s="4">
        <v>3.4741420000000002E-2</v>
      </c>
      <c r="AI117" s="4">
        <v>-4.053994E-3</v>
      </c>
      <c r="AJ117" s="4">
        <v>-9.3400049999999998E-2</v>
      </c>
      <c r="AK117" s="4">
        <v>0.10256469999999999</v>
      </c>
      <c r="AL117" s="4">
        <v>3.2776430000000002E-2</v>
      </c>
      <c r="AM117" s="4">
        <v>7.9940079999999997E-2</v>
      </c>
      <c r="AN117" s="4">
        <v>-0.1001324</v>
      </c>
      <c r="AO117" s="4">
        <v>1.1556179999999999E-2</v>
      </c>
      <c r="AQ117" s="4">
        <v>2.7749999999999999</v>
      </c>
      <c r="AR117" s="4">
        <v>0.85401260000000001</v>
      </c>
      <c r="AS117" s="4">
        <v>0.86053040000000003</v>
      </c>
      <c r="AT117" s="4">
        <v>1.003835</v>
      </c>
      <c r="AU117" s="4">
        <v>5.1010260000000002E-2</v>
      </c>
      <c r="AV117" s="4">
        <v>3.3700630000000002E-2</v>
      </c>
      <c r="AW117" s="4">
        <v>-3.9875910000000004E-3</v>
      </c>
      <c r="AX117" s="4">
        <v>-9.3727840000000007E-2</v>
      </c>
      <c r="AY117" s="4">
        <v>0.1026917</v>
      </c>
      <c r="AZ117" s="4">
        <v>3.2009839999999998E-2</v>
      </c>
      <c r="BA117" s="4">
        <v>7.8803670000000006E-2</v>
      </c>
      <c r="BB117" s="4">
        <v>-9.9076979999999995E-2</v>
      </c>
      <c r="BC117" s="4">
        <v>1.169098E-2</v>
      </c>
    </row>
    <row r="118" spans="1:55" x14ac:dyDescent="0.3">
      <c r="A118" s="4">
        <v>2.8</v>
      </c>
      <c r="B118" s="4">
        <v>0.85762729999999998</v>
      </c>
      <c r="C118" s="4">
        <v>0.86358570000000001</v>
      </c>
      <c r="D118" s="4">
        <v>1.003538</v>
      </c>
      <c r="E118" s="4">
        <v>7.4103820000000001E-2</v>
      </c>
      <c r="F118" s="4">
        <v>5.6888929999999997E-2</v>
      </c>
      <c r="G118" s="4">
        <v>-5.7726610000000001E-3</v>
      </c>
      <c r="H118" s="4">
        <v>-9.0095359999999999E-2</v>
      </c>
      <c r="I118" s="4">
        <v>9.8525039999999994E-2</v>
      </c>
      <c r="J118" s="4">
        <v>3.2759259999999998E-2</v>
      </c>
      <c r="K118" s="4">
        <v>9.730287E-2</v>
      </c>
      <c r="L118" s="4">
        <v>-0.1185384</v>
      </c>
      <c r="M118" s="4">
        <v>1.118854E-2</v>
      </c>
      <c r="O118" s="4">
        <v>2.8</v>
      </c>
      <c r="P118" s="4">
        <v>0.8152644</v>
      </c>
      <c r="Q118" s="4">
        <v>0.82576430000000001</v>
      </c>
      <c r="R118" s="4">
        <v>1.007558</v>
      </c>
      <c r="S118" s="4">
        <v>8.8403969999999998E-2</v>
      </c>
      <c r="T118" s="4">
        <v>6.1700949999999997E-2</v>
      </c>
      <c r="U118" s="4">
        <v>-1.295688E-2</v>
      </c>
      <c r="V118" s="4">
        <v>-0.11856</v>
      </c>
      <c r="W118" s="4">
        <v>0.13293450000000001</v>
      </c>
      <c r="X118" s="4">
        <v>3.6878719999999997E-2</v>
      </c>
      <c r="Y118" s="4">
        <v>0.12315719999999999</v>
      </c>
      <c r="Z118" s="4">
        <v>-0.15620239999999999</v>
      </c>
      <c r="AA118" s="4">
        <v>8.8900760000000002E-3</v>
      </c>
      <c r="AC118" s="4">
        <v>2.8</v>
      </c>
      <c r="AD118" s="4">
        <v>0.85610609999999998</v>
      </c>
      <c r="AE118" s="4">
        <v>0.86226170000000002</v>
      </c>
      <c r="AF118" s="4">
        <v>1.003657</v>
      </c>
      <c r="AG118" s="4">
        <v>7.5537060000000003E-2</v>
      </c>
      <c r="AH118" s="4">
        <v>5.8066329999999999E-2</v>
      </c>
      <c r="AI118" s="4">
        <v>-6.1119879999999996E-3</v>
      </c>
      <c r="AJ118" s="4">
        <v>-9.1112479999999996E-2</v>
      </c>
      <c r="AK118" s="4">
        <v>9.9846080000000004E-2</v>
      </c>
      <c r="AL118" s="4">
        <v>3.3314969999999999E-2</v>
      </c>
      <c r="AM118" s="4">
        <v>9.9306130000000006E-2</v>
      </c>
      <c r="AN118" s="4">
        <v>-0.1210229</v>
      </c>
      <c r="AO118" s="4">
        <v>1.108865E-2</v>
      </c>
      <c r="AQ118" s="4">
        <v>2.8</v>
      </c>
      <c r="AR118" s="4">
        <v>0.85557550000000004</v>
      </c>
      <c r="AS118" s="4">
        <v>0.8616549</v>
      </c>
      <c r="AT118" s="4">
        <v>1.0037100000000001</v>
      </c>
      <c r="AU118" s="4">
        <v>7.4859919999999996E-2</v>
      </c>
      <c r="AV118" s="4">
        <v>5.7093230000000002E-2</v>
      </c>
      <c r="AW118" s="4">
        <v>-6.0657560000000003E-3</v>
      </c>
      <c r="AX118" s="4">
        <v>-9.1467489999999999E-2</v>
      </c>
      <c r="AY118" s="4">
        <v>9.9999519999999995E-2</v>
      </c>
      <c r="AZ118" s="4">
        <v>3.2550379999999997E-2</v>
      </c>
      <c r="BA118" s="4">
        <v>9.8247390000000004E-2</v>
      </c>
      <c r="BB118" s="4">
        <v>-0.1199972</v>
      </c>
      <c r="BC118" s="4">
        <v>1.123237E-2</v>
      </c>
    </row>
    <row r="119" spans="1:55" x14ac:dyDescent="0.3">
      <c r="A119" s="4">
        <v>2.8250000000000002</v>
      </c>
      <c r="B119" s="4">
        <v>0.85976580000000002</v>
      </c>
      <c r="C119" s="4">
        <v>0.86528919999999998</v>
      </c>
      <c r="D119" s="4">
        <v>1.003371</v>
      </c>
      <c r="E119" s="4">
        <v>9.6846050000000003E-2</v>
      </c>
      <c r="F119" s="4">
        <v>7.9264749999999995E-2</v>
      </c>
      <c r="G119" s="4">
        <v>-7.5113810000000001E-3</v>
      </c>
      <c r="H119" s="4">
        <v>-8.7380100000000002E-2</v>
      </c>
      <c r="I119" s="4">
        <v>9.5353149999999998E-2</v>
      </c>
      <c r="J119" s="4">
        <v>3.3320719999999998E-2</v>
      </c>
      <c r="K119" s="4">
        <v>0.115382</v>
      </c>
      <c r="L119" s="4">
        <v>-0.1379715</v>
      </c>
      <c r="M119" s="4">
        <v>1.087775E-2</v>
      </c>
      <c r="O119" s="4">
        <v>2.8250000000000002</v>
      </c>
      <c r="P119" s="4">
        <v>0.81754510000000002</v>
      </c>
      <c r="Q119" s="4">
        <v>0.82737559999999999</v>
      </c>
      <c r="R119" s="4">
        <v>1.0072270000000001</v>
      </c>
      <c r="S119" s="4">
        <v>0.1193487</v>
      </c>
      <c r="T119" s="4">
        <v>9.1714400000000001E-2</v>
      </c>
      <c r="U119" s="4">
        <v>-1.6108190000000001E-2</v>
      </c>
      <c r="V119" s="4">
        <v>-0.1153613</v>
      </c>
      <c r="W119" s="4">
        <v>0.12905169999999999</v>
      </c>
      <c r="X119" s="4">
        <v>3.7570249999999999E-2</v>
      </c>
      <c r="Y119" s="4">
        <v>0.14680499999999999</v>
      </c>
      <c r="Z119" s="4">
        <v>-0.18245690000000001</v>
      </c>
      <c r="AA119" s="4">
        <v>9.0533699999999998E-3</v>
      </c>
      <c r="AC119" s="4">
        <v>2.8250000000000002</v>
      </c>
      <c r="AD119" s="4">
        <v>0.85827279999999995</v>
      </c>
      <c r="AE119" s="4">
        <v>0.86398680000000005</v>
      </c>
      <c r="AF119" s="4">
        <v>1.003482</v>
      </c>
      <c r="AG119" s="4">
        <v>9.8585870000000006E-2</v>
      </c>
      <c r="AH119" s="4">
        <v>8.0722349999999998E-2</v>
      </c>
      <c r="AI119" s="4">
        <v>-7.8841950000000001E-3</v>
      </c>
      <c r="AJ119" s="4">
        <v>-8.835258E-2</v>
      </c>
      <c r="AK119" s="4">
        <v>9.6619410000000003E-2</v>
      </c>
      <c r="AL119" s="4">
        <v>3.3882660000000002E-2</v>
      </c>
      <c r="AM119" s="4">
        <v>0.1175687</v>
      </c>
      <c r="AN119" s="4">
        <v>-0.14070340000000001</v>
      </c>
      <c r="AO119" s="4">
        <v>1.079199E-2</v>
      </c>
      <c r="AQ119" s="4">
        <v>2.8250000000000002</v>
      </c>
      <c r="AR119" s="4">
        <v>0.85772590000000004</v>
      </c>
      <c r="AS119" s="4">
        <v>0.86335649999999997</v>
      </c>
      <c r="AT119" s="4">
        <v>1.003536</v>
      </c>
      <c r="AU119" s="4">
        <v>9.796357E-2</v>
      </c>
      <c r="AV119" s="4">
        <v>7.9824110000000004E-2</v>
      </c>
      <c r="AW119" s="4">
        <v>-7.8587220000000003E-3</v>
      </c>
      <c r="AX119" s="4">
        <v>-8.8732699999999998E-2</v>
      </c>
      <c r="AY119" s="4">
        <v>9.6798510000000004E-2</v>
      </c>
      <c r="AZ119" s="4">
        <v>3.3120690000000001E-2</v>
      </c>
      <c r="BA119" s="4">
        <v>0.1165943</v>
      </c>
      <c r="BB119" s="4">
        <v>-0.13971459999999999</v>
      </c>
      <c r="BC119" s="4">
        <v>1.0945430000000001E-2</v>
      </c>
    </row>
    <row r="120" spans="1:55" x14ac:dyDescent="0.3">
      <c r="A120" s="4">
        <v>2.85</v>
      </c>
      <c r="B120" s="4">
        <v>0.86246250000000002</v>
      </c>
      <c r="C120" s="4">
        <v>0.86754249999999999</v>
      </c>
      <c r="D120" s="4">
        <v>1.0031639999999999</v>
      </c>
      <c r="E120" s="4">
        <v>0.11873350000000001</v>
      </c>
      <c r="F120" s="4">
        <v>0.1008666</v>
      </c>
      <c r="G120" s="4">
        <v>-8.9513349999999995E-3</v>
      </c>
      <c r="H120" s="4">
        <v>-8.4226800000000004E-2</v>
      </c>
      <c r="I120" s="4">
        <v>9.1710749999999994E-2</v>
      </c>
      <c r="J120" s="4">
        <v>3.3907130000000001E-2</v>
      </c>
      <c r="K120" s="4">
        <v>0.13230059999999999</v>
      </c>
      <c r="L120" s="4">
        <v>-0.15613460000000001</v>
      </c>
      <c r="M120" s="4">
        <v>1.0706749999999999E-2</v>
      </c>
      <c r="O120" s="4">
        <v>2.85</v>
      </c>
      <c r="P120" s="4">
        <v>0.82059689999999996</v>
      </c>
      <c r="Q120" s="4">
        <v>0.82973490000000005</v>
      </c>
      <c r="R120" s="4">
        <v>1.0068189999999999</v>
      </c>
      <c r="S120" s="4">
        <v>0.1493178</v>
      </c>
      <c r="T120" s="4">
        <v>0.12087879999999999</v>
      </c>
      <c r="U120" s="4">
        <v>-1.8760209999999999E-2</v>
      </c>
      <c r="V120" s="4">
        <v>-0.1115676</v>
      </c>
      <c r="W120" s="4">
        <v>0.1245175</v>
      </c>
      <c r="X120" s="4">
        <v>3.8328569999999999E-2</v>
      </c>
      <c r="Y120" s="4">
        <v>0.16908090000000001</v>
      </c>
      <c r="Z120" s="4">
        <v>-0.207148</v>
      </c>
      <c r="AA120" s="4">
        <v>9.4728690000000001E-3</v>
      </c>
      <c r="AC120" s="4">
        <v>2.85</v>
      </c>
      <c r="AD120" s="4">
        <v>0.86100549999999998</v>
      </c>
      <c r="AE120" s="4">
        <v>0.86626910000000001</v>
      </c>
      <c r="AF120" s="4">
        <v>1.0032669999999999</v>
      </c>
      <c r="AG120" s="4">
        <v>0.1207686</v>
      </c>
      <c r="AH120" s="4">
        <v>0.1025943</v>
      </c>
      <c r="AI120" s="4">
        <v>-9.3495060000000005E-3</v>
      </c>
      <c r="AJ120" s="4">
        <v>-8.5149550000000004E-2</v>
      </c>
      <c r="AK120" s="4">
        <v>9.2915670000000006E-2</v>
      </c>
      <c r="AL120" s="4">
        <v>3.4476390000000003E-2</v>
      </c>
      <c r="AM120" s="4">
        <v>0.13465659999999999</v>
      </c>
      <c r="AN120" s="4">
        <v>-0.15909609999999999</v>
      </c>
      <c r="AO120" s="4">
        <v>1.0638470000000001E-2</v>
      </c>
      <c r="AQ120" s="4">
        <v>2.85</v>
      </c>
      <c r="AR120" s="4">
        <v>0.86044390000000004</v>
      </c>
      <c r="AS120" s="4">
        <v>0.86561730000000003</v>
      </c>
      <c r="AT120" s="4">
        <v>1.0033209999999999</v>
      </c>
      <c r="AU120" s="4">
        <v>0.1202064</v>
      </c>
      <c r="AV120" s="4">
        <v>0.1017777</v>
      </c>
      <c r="AW120" s="4">
        <v>-9.3449410000000007E-3</v>
      </c>
      <c r="AX120" s="4">
        <v>-8.5552539999999996E-2</v>
      </c>
      <c r="AY120" s="4">
        <v>9.3119469999999996E-2</v>
      </c>
      <c r="AZ120" s="4">
        <v>3.3717740000000003E-2</v>
      </c>
      <c r="BA120" s="4">
        <v>0.13377230000000001</v>
      </c>
      <c r="BB120" s="4">
        <v>-0.15815119999999999</v>
      </c>
      <c r="BC120" s="4">
        <v>1.0802529999999999E-2</v>
      </c>
    </row>
    <row r="121" spans="1:55" x14ac:dyDescent="0.3">
      <c r="A121" s="4">
        <v>2.875</v>
      </c>
      <c r="B121" s="4">
        <v>0.86569450000000003</v>
      </c>
      <c r="C121" s="4">
        <v>0.87032509999999996</v>
      </c>
      <c r="D121" s="4">
        <v>1.002926</v>
      </c>
      <c r="E121" s="4">
        <v>0.13966039999999999</v>
      </c>
      <c r="F121" s="4">
        <v>0.1215875</v>
      </c>
      <c r="G121" s="4">
        <v>-1.0079380000000001E-2</v>
      </c>
      <c r="H121" s="4">
        <v>-8.0666080000000001E-2</v>
      </c>
      <c r="I121" s="4">
        <v>8.7630169999999993E-2</v>
      </c>
      <c r="J121" s="4">
        <v>3.4514410000000002E-2</v>
      </c>
      <c r="K121" s="4">
        <v>0.14799699999999999</v>
      </c>
      <c r="L121" s="4">
        <v>-0.17296120000000001</v>
      </c>
      <c r="M121" s="4">
        <v>1.0646879999999999E-2</v>
      </c>
      <c r="O121" s="4">
        <v>2.875</v>
      </c>
      <c r="P121" s="4">
        <v>0.82439490000000004</v>
      </c>
      <c r="Q121" s="4">
        <v>0.83282060000000002</v>
      </c>
      <c r="R121" s="4">
        <v>1.0063470000000001</v>
      </c>
      <c r="S121" s="4">
        <v>0.1781604</v>
      </c>
      <c r="T121" s="4">
        <v>0.14904490000000001</v>
      </c>
      <c r="U121" s="4">
        <v>-2.0877420000000001E-2</v>
      </c>
      <c r="V121" s="4">
        <v>-0.1072152</v>
      </c>
      <c r="W121" s="4">
        <v>0.11937059999999999</v>
      </c>
      <c r="X121" s="4">
        <v>3.9148200000000001E-2</v>
      </c>
      <c r="Y121" s="4">
        <v>0.18989049999999999</v>
      </c>
      <c r="Z121" s="4">
        <v>-0.23017389999999999</v>
      </c>
      <c r="AA121" s="4">
        <v>1.010055E-2</v>
      </c>
      <c r="AC121" s="4">
        <v>2.875</v>
      </c>
      <c r="AD121" s="4">
        <v>0.86428139999999998</v>
      </c>
      <c r="AE121" s="4">
        <v>0.86908759999999996</v>
      </c>
      <c r="AF121" s="4">
        <v>1.0030190000000001</v>
      </c>
      <c r="AG121" s="4">
        <v>0.14197789999999999</v>
      </c>
      <c r="AH121" s="4">
        <v>0.1235739</v>
      </c>
      <c r="AI121" s="4">
        <v>-1.0494420000000001E-2</v>
      </c>
      <c r="AJ121" s="4">
        <v>-8.1534389999999998E-2</v>
      </c>
      <c r="AK121" s="4">
        <v>8.8767600000000002E-2</v>
      </c>
      <c r="AL121" s="4">
        <v>3.5091959999999998E-2</v>
      </c>
      <c r="AM121" s="4">
        <v>0.15050720000000001</v>
      </c>
      <c r="AN121" s="4">
        <v>-0.1761336</v>
      </c>
      <c r="AO121" s="4">
        <v>1.0598639999999999E-2</v>
      </c>
      <c r="AQ121" s="4">
        <v>2.875</v>
      </c>
      <c r="AR121" s="4">
        <v>0.86370639999999999</v>
      </c>
      <c r="AS121" s="4">
        <v>0.86841650000000004</v>
      </c>
      <c r="AT121" s="4">
        <v>1.0030730000000001</v>
      </c>
      <c r="AU121" s="4">
        <v>0.14148079999999999</v>
      </c>
      <c r="AV121" s="4">
        <v>0.1228452</v>
      </c>
      <c r="AW121" s="4">
        <v>-1.0510469999999999E-2</v>
      </c>
      <c r="AX121" s="4">
        <v>-8.1957849999999999E-2</v>
      </c>
      <c r="AY121" s="4">
        <v>8.8994950000000003E-2</v>
      </c>
      <c r="AZ121" s="4">
        <v>3.4337350000000003E-2</v>
      </c>
      <c r="BA121" s="4">
        <v>0.1497184</v>
      </c>
      <c r="BB121" s="4">
        <v>-0.17523910000000001</v>
      </c>
      <c r="BC121" s="4">
        <v>1.0774260000000001E-2</v>
      </c>
    </row>
    <row r="122" spans="1:55" x14ac:dyDescent="0.3">
      <c r="A122" s="4">
        <v>2.9</v>
      </c>
      <c r="B122" s="4">
        <v>0.8694366</v>
      </c>
      <c r="C122" s="4">
        <v>0.87361370000000005</v>
      </c>
      <c r="D122" s="4">
        <v>1.0026630000000001</v>
      </c>
      <c r="E122" s="4">
        <v>0.15952830000000001</v>
      </c>
      <c r="F122" s="4">
        <v>0.14132810000000001</v>
      </c>
      <c r="G122" s="4">
        <v>-1.08897E-2</v>
      </c>
      <c r="H122" s="4">
        <v>-7.6730019999999996E-2</v>
      </c>
      <c r="I122" s="4">
        <v>8.3145200000000002E-2</v>
      </c>
      <c r="J122" s="4">
        <v>3.5137509999999997E-2</v>
      </c>
      <c r="K122" s="4">
        <v>0.1624187</v>
      </c>
      <c r="L122" s="4">
        <v>-0.18839510000000001</v>
      </c>
      <c r="M122" s="4">
        <v>1.0668530000000001E-2</v>
      </c>
      <c r="O122" s="4">
        <v>2.9</v>
      </c>
      <c r="P122" s="4">
        <v>0.8289107</v>
      </c>
      <c r="Q122" s="4">
        <v>0.83660749999999995</v>
      </c>
      <c r="R122" s="4">
        <v>1.005822</v>
      </c>
      <c r="S122" s="4">
        <v>0.20573359999999999</v>
      </c>
      <c r="T122" s="4">
        <v>0.17607059999999999</v>
      </c>
      <c r="U122" s="4">
        <v>-2.2437249999999999E-2</v>
      </c>
      <c r="V122" s="4">
        <v>-0.1023425</v>
      </c>
      <c r="W122" s="4">
        <v>0.113652</v>
      </c>
      <c r="X122" s="4">
        <v>4.002174E-2</v>
      </c>
      <c r="Y122" s="4">
        <v>0.2091509</v>
      </c>
      <c r="Z122" s="4">
        <v>-0.25144729999999998</v>
      </c>
      <c r="AA122" s="4">
        <v>1.0885779999999999E-2</v>
      </c>
      <c r="AC122" s="4">
        <v>2.9</v>
      </c>
      <c r="AD122" s="4">
        <v>0.86807480000000004</v>
      </c>
      <c r="AE122" s="4">
        <v>0.87241899999999994</v>
      </c>
      <c r="AF122" s="4">
        <v>1.0027459999999999</v>
      </c>
      <c r="AG122" s="4">
        <v>0.16211390000000001</v>
      </c>
      <c r="AH122" s="4">
        <v>0.1435601</v>
      </c>
      <c r="AI122" s="4">
        <v>-1.131296E-2</v>
      </c>
      <c r="AJ122" s="4">
        <v>-7.7539570000000002E-2</v>
      </c>
      <c r="AK122" s="4">
        <v>8.4209439999999997E-2</v>
      </c>
      <c r="AL122" s="4">
        <v>3.5724209999999999E-2</v>
      </c>
      <c r="AM122" s="4">
        <v>0.1650674</v>
      </c>
      <c r="AN122" s="4">
        <v>-0.1917584</v>
      </c>
      <c r="AO122" s="4">
        <v>1.064206E-2</v>
      </c>
      <c r="AQ122" s="4">
        <v>2.9</v>
      </c>
      <c r="AR122" s="4">
        <v>0.86748820000000004</v>
      </c>
      <c r="AS122" s="4">
        <v>0.87173069999999997</v>
      </c>
      <c r="AT122" s="4">
        <v>1.0027999999999999</v>
      </c>
      <c r="AU122" s="4">
        <v>0.16168640000000001</v>
      </c>
      <c r="AV122" s="4">
        <v>0.1429251</v>
      </c>
      <c r="AW122" s="4">
        <v>-1.134892E-2</v>
      </c>
      <c r="AX122" s="4">
        <v>-7.798099E-2</v>
      </c>
      <c r="AY122" s="4">
        <v>8.4459049999999994E-2</v>
      </c>
      <c r="AZ122" s="4">
        <v>3.4974379999999999E-2</v>
      </c>
      <c r="BA122" s="4">
        <v>0.16437860000000001</v>
      </c>
      <c r="BB122" s="4">
        <v>-0.1909206</v>
      </c>
      <c r="BC122" s="4">
        <v>1.083023E-2</v>
      </c>
    </row>
    <row r="123" spans="1:55" x14ac:dyDescent="0.3">
      <c r="A123" s="4">
        <v>2.9249999999999998</v>
      </c>
      <c r="B123" s="4">
        <v>0.87366129999999997</v>
      </c>
      <c r="C123" s="4">
        <v>0.87738260000000001</v>
      </c>
      <c r="D123" s="4">
        <v>1.0023839999999999</v>
      </c>
      <c r="E123" s="4">
        <v>0.17824699999999999</v>
      </c>
      <c r="F123" s="4">
        <v>0.15999650000000001</v>
      </c>
      <c r="G123" s="4">
        <v>-1.1383580000000001E-2</v>
      </c>
      <c r="H123" s="4">
        <v>-7.2451909999999994E-2</v>
      </c>
      <c r="I123" s="4">
        <v>7.8290890000000002E-2</v>
      </c>
      <c r="J123" s="4">
        <v>3.5770639999999999E-2</v>
      </c>
      <c r="K123" s="4">
        <v>0.17552219999999999</v>
      </c>
      <c r="L123" s="4">
        <v>-0.2023895</v>
      </c>
      <c r="M123" s="4">
        <v>1.07419E-2</v>
      </c>
      <c r="O123" s="4">
        <v>2.9249999999999998</v>
      </c>
      <c r="P123" s="4">
        <v>0.83411239999999998</v>
      </c>
      <c r="Q123" s="4">
        <v>0.84106689999999995</v>
      </c>
      <c r="R123" s="4">
        <v>1.00526</v>
      </c>
      <c r="S123" s="4">
        <v>0.23190279999999999</v>
      </c>
      <c r="T123" s="4">
        <v>0.20182230000000001</v>
      </c>
      <c r="U123" s="4">
        <v>-2.3430079999999999E-2</v>
      </c>
      <c r="V123" s="4">
        <v>-9.6990679999999996E-2</v>
      </c>
      <c r="W123" s="4">
        <v>0.10740479999999999</v>
      </c>
      <c r="X123" s="4">
        <v>4.0940190000000001E-2</v>
      </c>
      <c r="Y123" s="4">
        <v>0.22679179999999999</v>
      </c>
      <c r="Z123" s="4">
        <v>-0.27089479999999999</v>
      </c>
      <c r="AA123" s="4">
        <v>1.177662E-2</v>
      </c>
      <c r="AC123" s="4">
        <v>2.9249999999999998</v>
      </c>
      <c r="AD123" s="4">
        <v>0.87235779999999996</v>
      </c>
      <c r="AE123" s="4">
        <v>0.87623709999999999</v>
      </c>
      <c r="AF123" s="4">
        <v>1.0024569999999999</v>
      </c>
      <c r="AG123" s="4">
        <v>0.18108460000000001</v>
      </c>
      <c r="AH123" s="4">
        <v>0.16245979999999999</v>
      </c>
      <c r="AI123" s="4">
        <v>-1.180645E-2</v>
      </c>
      <c r="AJ123" s="4">
        <v>-7.3198780000000005E-2</v>
      </c>
      <c r="AK123" s="4">
        <v>7.9276700000000005E-2</v>
      </c>
      <c r="AL123" s="4">
        <v>3.6367169999999997E-2</v>
      </c>
      <c r="AM123" s="4">
        <v>0.1782929</v>
      </c>
      <c r="AN123" s="4">
        <v>-0.2059233</v>
      </c>
      <c r="AO123" s="4">
        <v>1.073809E-2</v>
      </c>
      <c r="AQ123" s="4">
        <v>2.9249999999999998</v>
      </c>
      <c r="AR123" s="4">
        <v>0.87176140000000002</v>
      </c>
      <c r="AS123" s="4">
        <v>0.87553420000000004</v>
      </c>
      <c r="AT123" s="4">
        <v>1.0025090000000001</v>
      </c>
      <c r="AU123" s="4">
        <v>0.180731</v>
      </c>
      <c r="AV123" s="4">
        <v>0.1619237</v>
      </c>
      <c r="AW123" s="4">
        <v>-1.1861210000000001E-2</v>
      </c>
      <c r="AX123" s="4">
        <v>-7.3655570000000004E-2</v>
      </c>
      <c r="AY123" s="4">
        <v>7.9547119999999999E-2</v>
      </c>
      <c r="AZ123" s="4">
        <v>3.5622910000000001E-2</v>
      </c>
      <c r="BA123" s="4">
        <v>0.1777079</v>
      </c>
      <c r="BB123" s="4">
        <v>-0.2051481</v>
      </c>
      <c r="BC123" s="4">
        <v>1.093978E-2</v>
      </c>
    </row>
    <row r="124" spans="1:55" x14ac:dyDescent="0.3">
      <c r="A124" s="4">
        <v>2.95</v>
      </c>
      <c r="B124" s="4">
        <v>0.87833870000000003</v>
      </c>
      <c r="C124" s="4">
        <v>0.8816039</v>
      </c>
      <c r="D124" s="4">
        <v>1.002097</v>
      </c>
      <c r="E124" s="4">
        <v>0.1957343</v>
      </c>
      <c r="F124" s="4">
        <v>0.177509</v>
      </c>
      <c r="G124" s="4">
        <v>-1.1569019999999999E-2</v>
      </c>
      <c r="H124" s="4">
        <v>-6.7865949999999994E-2</v>
      </c>
      <c r="I124" s="4">
        <v>7.3103329999999994E-2</v>
      </c>
      <c r="J124" s="4">
        <v>3.6407410000000001E-2</v>
      </c>
      <c r="K124" s="4">
        <v>0.18727279999999999</v>
      </c>
      <c r="L124" s="4">
        <v>-0.2149076</v>
      </c>
      <c r="M124" s="4">
        <v>1.0837680000000001E-2</v>
      </c>
      <c r="O124" s="4">
        <v>2.95</v>
      </c>
      <c r="P124" s="4">
        <v>0.83996440000000006</v>
      </c>
      <c r="Q124" s="4">
        <v>0.84616650000000004</v>
      </c>
      <c r="R124" s="4">
        <v>1.0046740000000001</v>
      </c>
      <c r="S124" s="4">
        <v>0.25654329999999997</v>
      </c>
      <c r="T124" s="4">
        <v>0.22617470000000001</v>
      </c>
      <c r="U124" s="4">
        <v>-2.3858959999999999E-2</v>
      </c>
      <c r="V124" s="4">
        <v>-9.1202240000000004E-2</v>
      </c>
      <c r="W124" s="4">
        <v>0.1006736</v>
      </c>
      <c r="X124" s="4">
        <v>4.1893189999999997E-2</v>
      </c>
      <c r="Y124" s="4">
        <v>0.24275459999999999</v>
      </c>
      <c r="Z124" s="4">
        <v>-0.2884565</v>
      </c>
      <c r="AA124" s="4">
        <v>1.2721049999999999E-2</v>
      </c>
      <c r="AC124" s="4">
        <v>2.95</v>
      </c>
      <c r="AD124" s="4">
        <v>0.87710030000000005</v>
      </c>
      <c r="AE124" s="4">
        <v>0.88051389999999996</v>
      </c>
      <c r="AF124" s="4">
        <v>1.002159</v>
      </c>
      <c r="AG124" s="4">
        <v>0.1988067</v>
      </c>
      <c r="AH124" s="4">
        <v>0.18018790000000001</v>
      </c>
      <c r="AI124" s="4">
        <v>-1.198316E-2</v>
      </c>
      <c r="AJ124" s="4">
        <v>-6.8546679999999999E-2</v>
      </c>
      <c r="AK124" s="4">
        <v>7.4005950000000001E-2</v>
      </c>
      <c r="AL124" s="4">
        <v>3.7014289999999998E-2</v>
      </c>
      <c r="AM124" s="4">
        <v>0.1901487</v>
      </c>
      <c r="AN124" s="4">
        <v>-0.2185908</v>
      </c>
      <c r="AO124" s="4">
        <v>1.0856589999999999E-2</v>
      </c>
      <c r="AQ124" s="4">
        <v>2.95</v>
      </c>
      <c r="AR124" s="4">
        <v>0.87649600000000005</v>
      </c>
      <c r="AS124" s="4">
        <v>0.87979870000000004</v>
      </c>
      <c r="AT124" s="4">
        <v>1.00221</v>
      </c>
      <c r="AU124" s="4">
        <v>0.19853080000000001</v>
      </c>
      <c r="AV124" s="4">
        <v>0.17975550000000001</v>
      </c>
      <c r="AW124" s="4">
        <v>-1.205523E-2</v>
      </c>
      <c r="AX124" s="4">
        <v>-6.9016140000000004E-2</v>
      </c>
      <c r="AY124" s="4">
        <v>7.4295570000000005E-2</v>
      </c>
      <c r="AZ124" s="4">
        <v>3.6276379999999997E-2</v>
      </c>
      <c r="BA124" s="4">
        <v>0.1896707</v>
      </c>
      <c r="BB124" s="4">
        <v>-0.21788350000000001</v>
      </c>
      <c r="BC124" s="4">
        <v>1.1072729999999999E-2</v>
      </c>
    </row>
    <row r="125" spans="1:55" x14ac:dyDescent="0.3">
      <c r="A125" s="4">
        <v>2.9750000000000001</v>
      </c>
      <c r="B125" s="4">
        <v>0.88343720000000003</v>
      </c>
      <c r="C125" s="4">
        <v>0.88624780000000003</v>
      </c>
      <c r="D125" s="4">
        <v>1.001808</v>
      </c>
      <c r="E125" s="4">
        <v>0.21191679999999999</v>
      </c>
      <c r="F125" s="4">
        <v>0.1937903</v>
      </c>
      <c r="G125" s="4">
        <v>-1.146025E-2</v>
      </c>
      <c r="H125" s="4">
        <v>-6.3007030000000006E-2</v>
      </c>
      <c r="I125" s="4">
        <v>6.7619410000000005E-2</v>
      </c>
      <c r="J125" s="4">
        <v>3.7041039999999997E-2</v>
      </c>
      <c r="K125" s="4">
        <v>0.19764470000000001</v>
      </c>
      <c r="L125" s="4">
        <v>-0.2259216</v>
      </c>
      <c r="M125" s="4">
        <v>1.092769E-2</v>
      </c>
      <c r="O125" s="4">
        <v>2.9750000000000001</v>
      </c>
      <c r="P125" s="4">
        <v>0.84642830000000002</v>
      </c>
      <c r="Q125" s="4">
        <v>0.85187109999999999</v>
      </c>
      <c r="R125" s="4">
        <v>1.0040789999999999</v>
      </c>
      <c r="S125" s="4">
        <v>0.27953990000000001</v>
      </c>
      <c r="T125" s="4">
        <v>0.2490127</v>
      </c>
      <c r="U125" s="4">
        <v>-2.3738990000000001E-2</v>
      </c>
      <c r="V125" s="4">
        <v>-8.5021239999999998E-2</v>
      </c>
      <c r="W125" s="4">
        <v>9.3504539999999997E-2</v>
      </c>
      <c r="X125" s="4">
        <v>4.2869320000000002E-2</v>
      </c>
      <c r="Y125" s="4">
        <v>0.25699280000000002</v>
      </c>
      <c r="Z125" s="4">
        <v>-0.3040851</v>
      </c>
      <c r="AA125" s="4">
        <v>1.366815E-2</v>
      </c>
      <c r="AC125" s="4">
        <v>2.9750000000000001</v>
      </c>
      <c r="AD125" s="4">
        <v>0.88227009999999995</v>
      </c>
      <c r="AE125" s="4">
        <v>0.88521899999999998</v>
      </c>
      <c r="AF125" s="4">
        <v>1.00186</v>
      </c>
      <c r="AG125" s="4">
        <v>0.21520529999999999</v>
      </c>
      <c r="AH125" s="4">
        <v>0.19666810000000001</v>
      </c>
      <c r="AI125" s="4">
        <v>-1.185773E-2</v>
      </c>
      <c r="AJ125" s="4">
        <v>-6.3618579999999994E-2</v>
      </c>
      <c r="AK125" s="4">
        <v>6.8434599999999998E-2</v>
      </c>
      <c r="AL125" s="4">
        <v>3.76586E-2</v>
      </c>
      <c r="AM125" s="4">
        <v>0.2006085</v>
      </c>
      <c r="AN125" s="4">
        <v>-0.22973250000000001</v>
      </c>
      <c r="AO125" s="4">
        <v>1.096859E-2</v>
      </c>
      <c r="AQ125" s="4">
        <v>2.9750000000000001</v>
      </c>
      <c r="AR125" s="4">
        <v>0.88165979999999999</v>
      </c>
      <c r="AS125" s="4">
        <v>0.88449440000000001</v>
      </c>
      <c r="AT125" s="4">
        <v>1.0019089999999999</v>
      </c>
      <c r="AU125" s="4">
        <v>0.2150106</v>
      </c>
      <c r="AV125" s="4">
        <v>0.1963433</v>
      </c>
      <c r="AW125" s="4">
        <v>-1.1945300000000001E-2</v>
      </c>
      <c r="AX125" s="4">
        <v>-6.4097979999999999E-2</v>
      </c>
      <c r="AY125" s="4">
        <v>6.8741679999999999E-2</v>
      </c>
      <c r="AZ125" s="4">
        <v>3.6927809999999998E-2</v>
      </c>
      <c r="BA125" s="4">
        <v>0.2002401</v>
      </c>
      <c r="BB125" s="4">
        <v>-0.2290981</v>
      </c>
      <c r="BC125" s="4">
        <v>1.120005E-2</v>
      </c>
    </row>
    <row r="126" spans="1:55" x14ac:dyDescent="0.3">
      <c r="A126" s="4">
        <v>3</v>
      </c>
      <c r="B126" s="4">
        <v>0.88892320000000002</v>
      </c>
      <c r="C126" s="4">
        <v>0.89128260000000004</v>
      </c>
      <c r="D126" s="4">
        <v>1.0015259999999999</v>
      </c>
      <c r="E126" s="4">
        <v>0.22673019999999999</v>
      </c>
      <c r="F126" s="4">
        <v>0.20877409999999999</v>
      </c>
      <c r="G126" s="4">
        <v>-1.1077129999999999E-2</v>
      </c>
      <c r="H126" s="4">
        <v>-5.7910429999999999E-2</v>
      </c>
      <c r="I126" s="4">
        <v>6.1876649999999998E-2</v>
      </c>
      <c r="J126" s="4">
        <v>3.7664490000000002E-2</v>
      </c>
      <c r="K126" s="4">
        <v>0.20662069999999999</v>
      </c>
      <c r="L126" s="4">
        <v>-0.23541290000000001</v>
      </c>
      <c r="M126" s="4">
        <v>1.0985470000000001E-2</v>
      </c>
      <c r="O126" s="4">
        <v>3</v>
      </c>
      <c r="P126" s="4">
        <v>0.85346290000000002</v>
      </c>
      <c r="Q126" s="4">
        <v>0.85814270000000004</v>
      </c>
      <c r="R126" s="4">
        <v>1.0034879999999999</v>
      </c>
      <c r="S126" s="4">
        <v>0.30078880000000002</v>
      </c>
      <c r="T126" s="4">
        <v>0.270231</v>
      </c>
      <c r="U126" s="4">
        <v>-2.3096559999999999E-2</v>
      </c>
      <c r="V126" s="4">
        <v>-7.8492690000000004E-2</v>
      </c>
      <c r="W126" s="4">
        <v>8.5944980000000004E-2</v>
      </c>
      <c r="X126" s="4">
        <v>4.3856430000000002E-2</v>
      </c>
      <c r="Y126" s="4">
        <v>0.26947169999999998</v>
      </c>
      <c r="Z126" s="4">
        <v>-0.31774570000000002</v>
      </c>
      <c r="AA126" s="4">
        <v>1.4569210000000001E-2</v>
      </c>
      <c r="AC126" s="4">
        <v>3</v>
      </c>
      <c r="AD126" s="4">
        <v>0.88783330000000005</v>
      </c>
      <c r="AE126" s="4">
        <v>0.89032049999999996</v>
      </c>
      <c r="AF126" s="4">
        <v>1.001568</v>
      </c>
      <c r="AG126" s="4">
        <v>0.23021510000000001</v>
      </c>
      <c r="AH126" s="4">
        <v>0.21183289999999999</v>
      </c>
      <c r="AI126" s="4">
        <v>-1.145059E-2</v>
      </c>
      <c r="AJ126" s="4">
        <v>-5.8450240000000001E-2</v>
      </c>
      <c r="AK126" s="4">
        <v>6.2600680000000006E-2</v>
      </c>
      <c r="AL126" s="4">
        <v>3.8292850000000003E-2</v>
      </c>
      <c r="AM126" s="4">
        <v>0.20965490000000001</v>
      </c>
      <c r="AN126" s="4">
        <v>-0.2393295</v>
      </c>
      <c r="AO126" s="4">
        <v>1.104688E-2</v>
      </c>
      <c r="AQ126" s="4">
        <v>3</v>
      </c>
      <c r="AR126" s="4">
        <v>0.88721919999999999</v>
      </c>
      <c r="AS126" s="4">
        <v>0.88958899999999996</v>
      </c>
      <c r="AT126" s="4">
        <v>1.001614</v>
      </c>
      <c r="AU126" s="4">
        <v>0.23010439999999999</v>
      </c>
      <c r="AV126" s="4">
        <v>0.211619</v>
      </c>
      <c r="AW126" s="4">
        <v>-1.1551570000000001E-2</v>
      </c>
      <c r="AX126" s="4">
        <v>-5.8936799999999998E-2</v>
      </c>
      <c r="AY126" s="4">
        <v>6.2923350000000003E-2</v>
      </c>
      <c r="AZ126" s="4">
        <v>3.7569959999999999E-2</v>
      </c>
      <c r="BA126" s="4">
        <v>0.20939769999999999</v>
      </c>
      <c r="BB126" s="4">
        <v>-0.2387724</v>
      </c>
      <c r="BC126" s="4">
        <v>1.1294439999999999E-2</v>
      </c>
    </row>
    <row r="127" spans="1:55" x14ac:dyDescent="0.3">
      <c r="A127" s="4">
        <v>3.0249999999999999</v>
      </c>
      <c r="B127" s="4">
        <v>0.89476180000000005</v>
      </c>
      <c r="C127" s="4">
        <v>0.89667520000000001</v>
      </c>
      <c r="D127" s="4">
        <v>1.0012559999999999</v>
      </c>
      <c r="E127" s="4">
        <v>0.2401191</v>
      </c>
      <c r="F127" s="4">
        <v>0.22240289999999999</v>
      </c>
      <c r="G127" s="4">
        <v>-1.044438E-2</v>
      </c>
      <c r="H127" s="4">
        <v>-5.2611640000000001E-2</v>
      </c>
      <c r="I127" s="4">
        <v>5.5912980000000001E-2</v>
      </c>
      <c r="J127" s="4">
        <v>3.8270650000000003E-2</v>
      </c>
      <c r="K127" s="4">
        <v>0.21419189999999999</v>
      </c>
      <c r="L127" s="4">
        <v>-0.243371</v>
      </c>
      <c r="M127" s="4">
        <v>1.098683E-2</v>
      </c>
      <c r="O127" s="4">
        <v>3.0249999999999999</v>
      </c>
      <c r="P127" s="4">
        <v>0.86102420000000002</v>
      </c>
      <c r="Q127" s="4">
        <v>0.8649405</v>
      </c>
      <c r="R127" s="4">
        <v>1.002915</v>
      </c>
      <c r="S127" s="4">
        <v>0.32019720000000002</v>
      </c>
      <c r="T127" s="4">
        <v>0.28973569999999998</v>
      </c>
      <c r="U127" s="4">
        <v>-2.19683E-2</v>
      </c>
      <c r="V127" s="4">
        <v>-7.1662180000000006E-2</v>
      </c>
      <c r="W127" s="4">
        <v>7.8043119999999994E-2</v>
      </c>
      <c r="X127" s="4">
        <v>4.4841930000000002E-2</v>
      </c>
      <c r="Y127" s="4">
        <v>0.28016799999999997</v>
      </c>
      <c r="Z127" s="4">
        <v>-0.3294144</v>
      </c>
      <c r="AA127" s="4">
        <v>1.537871E-2</v>
      </c>
      <c r="AC127" s="4">
        <v>3.0249999999999999</v>
      </c>
      <c r="AD127" s="4">
        <v>0.89375450000000001</v>
      </c>
      <c r="AE127" s="4">
        <v>0.89578469999999999</v>
      </c>
      <c r="AF127" s="4">
        <v>1.0012890000000001</v>
      </c>
      <c r="AG127" s="4">
        <v>0.24377960000000001</v>
      </c>
      <c r="AH127" s="4">
        <v>0.22562389999999999</v>
      </c>
      <c r="AI127" s="4">
        <v>-1.078724E-2</v>
      </c>
      <c r="AJ127" s="4">
        <v>-5.3077590000000001E-2</v>
      </c>
      <c r="AK127" s="4">
        <v>5.654265E-2</v>
      </c>
      <c r="AL127" s="4">
        <v>3.8909770000000003E-2</v>
      </c>
      <c r="AM127" s="4">
        <v>0.21727879999999999</v>
      </c>
      <c r="AN127" s="4">
        <v>-0.24737129999999999</v>
      </c>
      <c r="AO127" s="4">
        <v>1.1066579999999999E-2</v>
      </c>
      <c r="AQ127" s="4">
        <v>3.0249999999999999</v>
      </c>
      <c r="AR127" s="4">
        <v>0.8931386</v>
      </c>
      <c r="AS127" s="4">
        <v>0.89504930000000005</v>
      </c>
      <c r="AT127" s="4">
        <v>1.001333</v>
      </c>
      <c r="AU127" s="4">
        <v>0.24375530000000001</v>
      </c>
      <c r="AV127" s="4">
        <v>0.22552359999999999</v>
      </c>
      <c r="AW127" s="4">
        <v>-1.0899280000000001E-2</v>
      </c>
      <c r="AX127" s="4">
        <v>-5.356851E-2</v>
      </c>
      <c r="AY127" s="4">
        <v>5.6878909999999998E-2</v>
      </c>
      <c r="AZ127" s="4">
        <v>3.8195510000000002E-2</v>
      </c>
      <c r="BA127" s="4">
        <v>0.21713399999999999</v>
      </c>
      <c r="BB127" s="4">
        <v>-0.24689539999999999</v>
      </c>
      <c r="BC127" s="4">
        <v>1.133088E-2</v>
      </c>
    </row>
    <row r="128" spans="1:55" x14ac:dyDescent="0.3">
      <c r="A128" s="4">
        <v>3.05</v>
      </c>
      <c r="B128" s="4">
        <v>0.90091690000000002</v>
      </c>
      <c r="C128" s="4">
        <v>0.9023911</v>
      </c>
      <c r="D128" s="4">
        <v>1.0010049999999999</v>
      </c>
      <c r="E128" s="4">
        <v>0.25203769999999998</v>
      </c>
      <c r="F128" s="4">
        <v>0.23462849999999999</v>
      </c>
      <c r="G128" s="4">
        <v>-9.5908790000000001E-3</v>
      </c>
      <c r="H128" s="4">
        <v>-4.7146090000000002E-2</v>
      </c>
      <c r="I128" s="4">
        <v>4.9766560000000001E-2</v>
      </c>
      <c r="J128" s="4">
        <v>3.8852539999999998E-2</v>
      </c>
      <c r="K128" s="4">
        <v>0.22035750000000001</v>
      </c>
      <c r="L128" s="4">
        <v>-0.24979399999999999</v>
      </c>
      <c r="M128" s="4">
        <v>1.091021E-2</v>
      </c>
      <c r="O128" s="4">
        <v>3.05</v>
      </c>
      <c r="P128" s="4">
        <v>0.86906609999999995</v>
      </c>
      <c r="Q128" s="4">
        <v>0.87222160000000004</v>
      </c>
      <c r="R128" s="4">
        <v>1.00237</v>
      </c>
      <c r="S128" s="4">
        <v>0.3376845</v>
      </c>
      <c r="T128" s="4">
        <v>0.3074441</v>
      </c>
      <c r="U128" s="4">
        <v>-2.0399899999999999E-2</v>
      </c>
      <c r="V128" s="4">
        <v>-6.4575560000000004E-2</v>
      </c>
      <c r="W128" s="4">
        <v>6.9847870000000006E-2</v>
      </c>
      <c r="X128" s="4">
        <v>4.5813060000000003E-2</v>
      </c>
      <c r="Y128" s="4">
        <v>0.28906939999999998</v>
      </c>
      <c r="Z128" s="4">
        <v>-0.33907799999999999</v>
      </c>
      <c r="AA128" s="4">
        <v>1.6055150000000001E-2</v>
      </c>
      <c r="AC128" s="4">
        <v>3.05</v>
      </c>
      <c r="AD128" s="4">
        <v>0.89999700000000005</v>
      </c>
      <c r="AE128" s="4">
        <v>0.90157670000000001</v>
      </c>
      <c r="AF128" s="4">
        <v>1.0010300000000001</v>
      </c>
      <c r="AG128" s="4">
        <v>0.25585210000000003</v>
      </c>
      <c r="AH128" s="4">
        <v>0.23799210000000001</v>
      </c>
      <c r="AI128" s="4">
        <v>-9.897398E-3</v>
      </c>
      <c r="AJ128" s="4">
        <v>-4.753653E-2</v>
      </c>
      <c r="AK128" s="4">
        <v>5.0299200000000002E-2</v>
      </c>
      <c r="AL128" s="4">
        <v>3.9502139999999998E-2</v>
      </c>
      <c r="AM128" s="4">
        <v>0.22347939999999999</v>
      </c>
      <c r="AN128" s="4">
        <v>-0.25385570000000002</v>
      </c>
      <c r="AO128" s="4">
        <v>1.100552E-2</v>
      </c>
      <c r="AQ128" s="4">
        <v>3.05</v>
      </c>
      <c r="AR128" s="4">
        <v>0.8993816</v>
      </c>
      <c r="AS128" s="4">
        <v>0.90084019999999998</v>
      </c>
      <c r="AT128" s="4">
        <v>1.001071</v>
      </c>
      <c r="AU128" s="4">
        <v>0.25591619999999998</v>
      </c>
      <c r="AV128" s="4">
        <v>0.23800740000000001</v>
      </c>
      <c r="AW128" s="4">
        <v>-1.0018000000000001E-2</v>
      </c>
      <c r="AX128" s="4">
        <v>-4.8029019999999999E-2</v>
      </c>
      <c r="AY128" s="4">
        <v>5.0646980000000001E-2</v>
      </c>
      <c r="AZ128" s="4">
        <v>3.8797230000000002E-2</v>
      </c>
      <c r="BA128" s="4">
        <v>0.22344739999999999</v>
      </c>
      <c r="BB128" s="4">
        <v>-0.25346449999999998</v>
      </c>
      <c r="BC128" s="4">
        <v>1.128707E-2</v>
      </c>
    </row>
    <row r="129" spans="1:55" x14ac:dyDescent="0.3">
      <c r="A129" s="4">
        <v>3.0750000000000002</v>
      </c>
      <c r="B129" s="4">
        <v>0.90735109999999997</v>
      </c>
      <c r="C129" s="4">
        <v>0.90839460000000005</v>
      </c>
      <c r="D129" s="4">
        <v>1.0007779999999999</v>
      </c>
      <c r="E129" s="4">
        <v>0.26244970000000001</v>
      </c>
      <c r="F129" s="4">
        <v>0.24541209999999999</v>
      </c>
      <c r="G129" s="4">
        <v>-8.5488019999999994E-3</v>
      </c>
      <c r="H129" s="4">
        <v>-4.1548979999999999E-2</v>
      </c>
      <c r="I129" s="4">
        <v>4.3475590000000001E-2</v>
      </c>
      <c r="J129" s="4">
        <v>3.9403390000000003E-2</v>
      </c>
      <c r="K129" s="4">
        <v>0.2251242</v>
      </c>
      <c r="L129" s="4">
        <v>-0.25468780000000002</v>
      </c>
      <c r="M129" s="4">
        <v>1.0737089999999999E-2</v>
      </c>
      <c r="O129" s="4">
        <v>3.0750000000000002</v>
      </c>
      <c r="P129" s="4">
        <v>0.87754030000000005</v>
      </c>
      <c r="Q129" s="4">
        <v>0.87994090000000003</v>
      </c>
      <c r="R129" s="4">
        <v>1.001865</v>
      </c>
      <c r="S129" s="4">
        <v>0.35318240000000001</v>
      </c>
      <c r="T129" s="4">
        <v>0.32328560000000001</v>
      </c>
      <c r="U129" s="4">
        <v>-1.8444740000000001E-2</v>
      </c>
      <c r="V129" s="4">
        <v>-5.7278599999999999E-2</v>
      </c>
      <c r="W129" s="4">
        <v>6.1408619999999997E-2</v>
      </c>
      <c r="X129" s="4">
        <v>4.6757199999999999E-2</v>
      </c>
      <c r="Y129" s="4">
        <v>0.29617389999999999</v>
      </c>
      <c r="Z129" s="4">
        <v>-0.34673290000000001</v>
      </c>
      <c r="AA129" s="4">
        <v>1.6561820000000001E-2</v>
      </c>
      <c r="AC129" s="4">
        <v>3.0750000000000002</v>
      </c>
      <c r="AD129" s="4">
        <v>0.90652299999999997</v>
      </c>
      <c r="AE129" s="4">
        <v>0.90766049999999998</v>
      </c>
      <c r="AF129" s="4">
        <v>1.0007950000000001</v>
      </c>
      <c r="AG129" s="4">
        <v>0.26639550000000001</v>
      </c>
      <c r="AH129" s="4">
        <v>0.24889790000000001</v>
      </c>
      <c r="AI129" s="4">
        <v>-8.8142040000000008E-3</v>
      </c>
      <c r="AJ129" s="4">
        <v>-4.1862700000000003E-2</v>
      </c>
      <c r="AK129" s="4">
        <v>4.39091E-2</v>
      </c>
      <c r="AL129" s="4">
        <v>4.0063029999999999E-2</v>
      </c>
      <c r="AM129" s="4">
        <v>0.22826370000000001</v>
      </c>
      <c r="AN129" s="4">
        <v>-0.25878839999999997</v>
      </c>
      <c r="AO129" s="4">
        <v>1.0844650000000001E-2</v>
      </c>
      <c r="AQ129" s="4">
        <v>3.0750000000000002</v>
      </c>
      <c r="AR129" s="4">
        <v>0.90591029999999995</v>
      </c>
      <c r="AS129" s="4">
        <v>0.90692569999999995</v>
      </c>
      <c r="AT129" s="4">
        <v>1.0008330000000001</v>
      </c>
      <c r="AU129" s="4">
        <v>0.26654929999999999</v>
      </c>
      <c r="AV129" s="4">
        <v>0.24903</v>
      </c>
      <c r="AW129" s="4">
        <v>-8.9407370000000007E-3</v>
      </c>
      <c r="AX129" s="4">
        <v>-4.2353950000000001E-2</v>
      </c>
      <c r="AY129" s="4">
        <v>4.426621E-2</v>
      </c>
      <c r="AZ129" s="4">
        <v>3.9368130000000001E-2</v>
      </c>
      <c r="BA129" s="4">
        <v>0.2283443</v>
      </c>
      <c r="BB129" s="4">
        <v>-0.25848490000000002</v>
      </c>
      <c r="BC129" s="4">
        <v>1.1143810000000001E-2</v>
      </c>
    </row>
    <row r="130" spans="1:55" x14ac:dyDescent="0.3">
      <c r="A130" s="4">
        <v>3.1</v>
      </c>
      <c r="B130" s="4">
        <v>0.91402660000000002</v>
      </c>
      <c r="C130" s="4">
        <v>0.91464939999999995</v>
      </c>
      <c r="D130" s="4">
        <v>1.0005790000000001</v>
      </c>
      <c r="E130" s="4">
        <v>0.27132800000000001</v>
      </c>
      <c r="F130" s="4">
        <v>0.25472430000000001</v>
      </c>
      <c r="G130" s="4">
        <v>-7.3527499999999999E-3</v>
      </c>
      <c r="H130" s="4">
        <v>-3.5855030000000003E-2</v>
      </c>
      <c r="I130" s="4">
        <v>3.7078109999999997E-2</v>
      </c>
      <c r="J130" s="4">
        <v>3.9916840000000002E-2</v>
      </c>
      <c r="K130" s="4">
        <v>0.2285065</v>
      </c>
      <c r="L130" s="4">
        <v>-0.2580654</v>
      </c>
      <c r="M130" s="4">
        <v>1.045225E-2</v>
      </c>
      <c r="O130" s="4">
        <v>3.1</v>
      </c>
      <c r="P130" s="4">
        <v>0.88639710000000005</v>
      </c>
      <c r="Q130" s="4">
        <v>0.88805160000000005</v>
      </c>
      <c r="R130" s="4">
        <v>1.0014099999999999</v>
      </c>
      <c r="S130" s="4">
        <v>0.3666354</v>
      </c>
      <c r="T130" s="4">
        <v>0.337202</v>
      </c>
      <c r="U130" s="4">
        <v>-1.6162429999999998E-2</v>
      </c>
      <c r="V130" s="4">
        <v>-4.9816720000000002E-2</v>
      </c>
      <c r="W130" s="4">
        <v>5.2775009999999997E-2</v>
      </c>
      <c r="X130" s="4">
        <v>4.7662080000000002E-2</v>
      </c>
      <c r="Y130" s="4">
        <v>0.30148940000000002</v>
      </c>
      <c r="Z130" s="4">
        <v>-0.352385</v>
      </c>
      <c r="AA130" s="4">
        <v>1.6867389999999999E-2</v>
      </c>
      <c r="AC130" s="4">
        <v>3.1</v>
      </c>
      <c r="AD130" s="4">
        <v>0.91329400000000005</v>
      </c>
      <c r="AE130" s="4">
        <v>0.91399900000000001</v>
      </c>
      <c r="AF130" s="4">
        <v>1.000589</v>
      </c>
      <c r="AG130" s="4">
        <v>0.27538220000000002</v>
      </c>
      <c r="AH130" s="4">
        <v>0.25831140000000002</v>
      </c>
      <c r="AI130" s="4">
        <v>-7.5733019999999996E-3</v>
      </c>
      <c r="AJ130" s="4">
        <v>-3.6091270000000002E-2</v>
      </c>
      <c r="AK130" s="4">
        <v>3.7410939999999997E-2</v>
      </c>
      <c r="AL130" s="4">
        <v>4.0585889999999999E-2</v>
      </c>
      <c r="AM130" s="4">
        <v>0.2316462</v>
      </c>
      <c r="AN130" s="4">
        <v>-0.2621829</v>
      </c>
      <c r="AO130" s="4">
        <v>1.0568320000000001E-2</v>
      </c>
      <c r="AQ130" s="4">
        <v>3.1</v>
      </c>
      <c r="AR130" s="4">
        <v>0.9126862</v>
      </c>
      <c r="AS130" s="4">
        <v>0.913269</v>
      </c>
      <c r="AT130" s="4">
        <v>1.000624</v>
      </c>
      <c r="AU130" s="4">
        <v>0.2756265</v>
      </c>
      <c r="AV130" s="4">
        <v>0.25856069999999998</v>
      </c>
      <c r="AW130" s="4">
        <v>-7.703072E-3</v>
      </c>
      <c r="AX130" s="4">
        <v>-3.657854E-2</v>
      </c>
      <c r="AY130" s="4">
        <v>3.7775120000000002E-2</v>
      </c>
      <c r="AZ130" s="4">
        <v>3.9901619999999999E-2</v>
      </c>
      <c r="BA130" s="4">
        <v>0.2318384</v>
      </c>
      <c r="BB130" s="4">
        <v>-0.26196940000000002</v>
      </c>
      <c r="BC130" s="4">
        <v>1.0885239999999999E-2</v>
      </c>
    </row>
    <row r="131" spans="1:55" x14ac:dyDescent="0.3">
      <c r="A131" s="4">
        <v>3.125</v>
      </c>
      <c r="B131" s="4">
        <v>0.92090459999999996</v>
      </c>
      <c r="C131" s="4">
        <v>0.9211184</v>
      </c>
      <c r="D131" s="4">
        <v>1.0004120000000001</v>
      </c>
      <c r="E131" s="4">
        <v>0.2786554</v>
      </c>
      <c r="F131" s="4">
        <v>0.26254480000000002</v>
      </c>
      <c r="G131" s="4">
        <v>-6.0388919999999997E-3</v>
      </c>
      <c r="H131" s="4">
        <v>-3.0098369999999999E-2</v>
      </c>
      <c r="I131" s="4">
        <v>3.0611849999999999E-2</v>
      </c>
      <c r="J131" s="4">
        <v>4.0387039999999999E-2</v>
      </c>
      <c r="K131" s="4">
        <v>0.2305256</v>
      </c>
      <c r="L131" s="4">
        <v>-0.25994719999999999</v>
      </c>
      <c r="M131" s="4">
        <v>1.004391E-2</v>
      </c>
      <c r="O131" s="4">
        <v>3.125</v>
      </c>
      <c r="P131" s="4">
        <v>0.89558530000000003</v>
      </c>
      <c r="Q131" s="4">
        <v>0.89650549999999996</v>
      </c>
      <c r="R131" s="4">
        <v>1.0010129999999999</v>
      </c>
      <c r="S131" s="4">
        <v>0.37800099999999998</v>
      </c>
      <c r="T131" s="4">
        <v>0.3491474</v>
      </c>
      <c r="U131" s="4">
        <v>-1.3617290000000001E-2</v>
      </c>
      <c r="V131" s="4">
        <v>-4.2234689999999998E-2</v>
      </c>
      <c r="W131" s="4">
        <v>4.3996750000000001E-2</v>
      </c>
      <c r="X131" s="4">
        <v>4.8516110000000001E-2</v>
      </c>
      <c r="Y131" s="4">
        <v>0.30503340000000001</v>
      </c>
      <c r="Z131" s="4">
        <v>-0.35604849999999999</v>
      </c>
      <c r="AA131" s="4">
        <v>1.6946340000000001E-2</v>
      </c>
      <c r="AC131" s="4">
        <v>3.125</v>
      </c>
      <c r="AD131" s="4">
        <v>0.92027080000000006</v>
      </c>
      <c r="AE131" s="4">
        <v>0.92055480000000001</v>
      </c>
      <c r="AF131" s="4">
        <v>1.000416</v>
      </c>
      <c r="AG131" s="4">
        <v>0.2827944</v>
      </c>
      <c r="AH131" s="4">
        <v>0.266212</v>
      </c>
      <c r="AI131" s="4">
        <v>-6.2119499999999999E-3</v>
      </c>
      <c r="AJ131" s="4">
        <v>-3.025682E-2</v>
      </c>
      <c r="AK131" s="4">
        <v>3.0843019999999999E-2</v>
      </c>
      <c r="AL131" s="4">
        <v>4.1064690000000001E-2</v>
      </c>
      <c r="AM131" s="4">
        <v>0.2336483</v>
      </c>
      <c r="AN131" s="4">
        <v>-0.26405960000000001</v>
      </c>
      <c r="AO131" s="4">
        <v>1.016443E-2</v>
      </c>
      <c r="AQ131" s="4">
        <v>3.125</v>
      </c>
      <c r="AR131" s="4">
        <v>0.91967019999999999</v>
      </c>
      <c r="AS131" s="4">
        <v>0.91983230000000005</v>
      </c>
      <c r="AT131" s="4">
        <v>1.0004470000000001</v>
      </c>
      <c r="AU131" s="4">
        <v>0.28312939999999998</v>
      </c>
      <c r="AV131" s="4">
        <v>0.26657819999999999</v>
      </c>
      <c r="AW131" s="4">
        <v>-6.3422679999999999E-3</v>
      </c>
      <c r="AX131" s="4">
        <v>-3.0737400000000002E-2</v>
      </c>
      <c r="AY131" s="4">
        <v>3.1211940000000001E-2</v>
      </c>
      <c r="AZ131" s="4">
        <v>4.0391589999999998E-2</v>
      </c>
      <c r="BA131" s="4">
        <v>0.23395070000000001</v>
      </c>
      <c r="BB131" s="4">
        <v>-0.2639379</v>
      </c>
      <c r="BC131" s="4">
        <v>1.0499110000000001E-2</v>
      </c>
    </row>
    <row r="132" spans="1:55" x14ac:dyDescent="0.3">
      <c r="A132" s="4">
        <v>3.15</v>
      </c>
      <c r="B132" s="4">
        <v>0.9279463</v>
      </c>
      <c r="C132" s="4">
        <v>0.92776409999999998</v>
      </c>
      <c r="D132" s="4">
        <v>1.000278</v>
      </c>
      <c r="E132" s="4">
        <v>0.2844237</v>
      </c>
      <c r="F132" s="4">
        <v>0.26886280000000001</v>
      </c>
      <c r="G132" s="4">
        <v>-4.6441030000000001E-3</v>
      </c>
      <c r="H132" s="4">
        <v>-2.431237E-2</v>
      </c>
      <c r="I132" s="4">
        <v>2.411406E-2</v>
      </c>
      <c r="J132" s="4">
        <v>4.0808730000000001E-2</v>
      </c>
      <c r="K132" s="4">
        <v>0.23120930000000001</v>
      </c>
      <c r="L132" s="4">
        <v>-0.26036039999999999</v>
      </c>
      <c r="M132" s="4">
        <v>9.5038929999999994E-3</v>
      </c>
      <c r="O132" s="4">
        <v>3.15</v>
      </c>
      <c r="P132" s="4">
        <v>0.90505259999999998</v>
      </c>
      <c r="Q132" s="4">
        <v>0.90525339999999999</v>
      </c>
      <c r="R132" s="4">
        <v>1.0006790000000001</v>
      </c>
      <c r="S132" s="4">
        <v>0.38724950000000002</v>
      </c>
      <c r="T132" s="4">
        <v>0.35908909999999999</v>
      </c>
      <c r="U132" s="4">
        <v>-1.0876749999999999E-2</v>
      </c>
      <c r="V132" s="4">
        <v>-3.4576460000000003E-2</v>
      </c>
      <c r="W132" s="4">
        <v>3.5123420000000002E-2</v>
      </c>
      <c r="X132" s="4">
        <v>4.9308480000000002E-2</v>
      </c>
      <c r="Y132" s="4">
        <v>0.30683179999999999</v>
      </c>
      <c r="Z132" s="4">
        <v>-0.3577457</v>
      </c>
      <c r="AA132" s="4">
        <v>1.67793E-2</v>
      </c>
      <c r="AC132" s="4">
        <v>3.15</v>
      </c>
      <c r="AD132" s="4">
        <v>0.92741390000000001</v>
      </c>
      <c r="AE132" s="4">
        <v>0.92728980000000005</v>
      </c>
      <c r="AF132" s="4">
        <v>1.000278</v>
      </c>
      <c r="AG132" s="4">
        <v>0.28862369999999998</v>
      </c>
      <c r="AH132" s="4">
        <v>0.27258840000000001</v>
      </c>
      <c r="AI132" s="4">
        <v>-4.7681370000000004E-3</v>
      </c>
      <c r="AJ132" s="4">
        <v>-2.4393120000000001E-2</v>
      </c>
      <c r="AK132" s="4">
        <v>2.4243130000000002E-2</v>
      </c>
      <c r="AL132" s="4">
        <v>4.1494030000000001E-2</v>
      </c>
      <c r="AM132" s="4">
        <v>0.23429839999999999</v>
      </c>
      <c r="AN132" s="4">
        <v>-0.26444580000000001</v>
      </c>
      <c r="AO132" s="4">
        <v>9.6245580000000001E-3</v>
      </c>
      <c r="AQ132" s="4">
        <v>3.15</v>
      </c>
      <c r="AR132" s="4">
        <v>0.92682279999999995</v>
      </c>
      <c r="AS132" s="4">
        <v>0.92657789999999995</v>
      </c>
      <c r="AT132" s="4">
        <v>1.0003059999999999</v>
      </c>
      <c r="AU132" s="4">
        <v>0.289049</v>
      </c>
      <c r="AV132" s="4">
        <v>0.2730707</v>
      </c>
      <c r="AW132" s="4">
        <v>-4.8963729999999999E-3</v>
      </c>
      <c r="AX132" s="4">
        <v>-2.486435E-2</v>
      </c>
      <c r="AY132" s="4">
        <v>2.4614420000000001E-2</v>
      </c>
      <c r="AZ132" s="4">
        <v>4.0832609999999998E-2</v>
      </c>
      <c r="BA132" s="4">
        <v>0.2347088</v>
      </c>
      <c r="BB132" s="4">
        <v>-0.26441720000000002</v>
      </c>
      <c r="BC132" s="4">
        <v>9.976782E-3</v>
      </c>
    </row>
    <row r="133" spans="1:55" x14ac:dyDescent="0.3">
      <c r="A133" s="4">
        <v>3.1749999999999998</v>
      </c>
      <c r="B133" s="4">
        <v>0.93511279999999997</v>
      </c>
      <c r="C133" s="4">
        <v>0.93454899999999996</v>
      </c>
      <c r="D133" s="4">
        <v>1.0001800000000001</v>
      </c>
      <c r="E133" s="4">
        <v>0.288634</v>
      </c>
      <c r="F133" s="4">
        <v>0.27367649999999999</v>
      </c>
      <c r="G133" s="4">
        <v>-3.2051279999999998E-3</v>
      </c>
      <c r="H133" s="4">
        <v>-1.8529469999999999E-2</v>
      </c>
      <c r="I133" s="4">
        <v>1.7621290000000001E-2</v>
      </c>
      <c r="J133" s="4">
        <v>4.1177400000000003E-2</v>
      </c>
      <c r="K133" s="4">
        <v>0.23059170000000001</v>
      </c>
      <c r="L133" s="4">
        <v>-0.25933850000000003</v>
      </c>
      <c r="M133" s="4">
        <v>8.8275969999999995E-3</v>
      </c>
      <c r="O133" s="4">
        <v>3.1749999999999998</v>
      </c>
      <c r="P133" s="4">
        <v>0.91474599999999995</v>
      </c>
      <c r="Q133" s="4">
        <v>0.91424490000000003</v>
      </c>
      <c r="R133" s="4">
        <v>1.0004139999999999</v>
      </c>
      <c r="S133" s="4">
        <v>0.39436450000000001</v>
      </c>
      <c r="T133" s="4">
        <v>0.36700650000000001</v>
      </c>
      <c r="U133" s="4">
        <v>-8.0097899999999993E-3</v>
      </c>
      <c r="V133" s="4">
        <v>-2.688492E-2</v>
      </c>
      <c r="W133" s="4">
        <v>2.620426E-2</v>
      </c>
      <c r="X133" s="4">
        <v>5.0029450000000003E-2</v>
      </c>
      <c r="Y133" s="4">
        <v>0.30691889999999999</v>
      </c>
      <c r="Z133" s="4">
        <v>-0.35750680000000001</v>
      </c>
      <c r="AA133" s="4">
        <v>1.6353199999999998E-2</v>
      </c>
      <c r="AC133" s="4">
        <v>3.1749999999999998</v>
      </c>
      <c r="AD133" s="4">
        <v>0.93468370000000001</v>
      </c>
      <c r="AE133" s="4">
        <v>0.93416589999999999</v>
      </c>
      <c r="AF133" s="4">
        <v>1.000176</v>
      </c>
      <c r="AG133" s="4">
        <v>0.2928711</v>
      </c>
      <c r="AH133" s="4">
        <v>0.27743899999999999</v>
      </c>
      <c r="AI133" s="4">
        <v>-3.2797170000000001E-3</v>
      </c>
      <c r="AJ133" s="4">
        <v>-1.8533029999999999E-2</v>
      </c>
      <c r="AK133" s="4">
        <v>1.7648420000000001E-2</v>
      </c>
      <c r="AL133" s="4">
        <v>4.1869249999999997E-2</v>
      </c>
      <c r="AM133" s="4">
        <v>0.2336308</v>
      </c>
      <c r="AN133" s="4">
        <v>-0.26337549999999998</v>
      </c>
      <c r="AO133" s="4">
        <v>8.9439910000000001E-3</v>
      </c>
      <c r="AQ133" s="4">
        <v>3.1749999999999998</v>
      </c>
      <c r="AR133" s="4">
        <v>0.9341043</v>
      </c>
      <c r="AS133" s="4">
        <v>0.93346739999999995</v>
      </c>
      <c r="AT133" s="4">
        <v>1.0002009999999999</v>
      </c>
      <c r="AU133" s="4">
        <v>0.29338579999999997</v>
      </c>
      <c r="AV133" s="4">
        <v>0.27803539999999999</v>
      </c>
      <c r="AW133" s="4">
        <v>-3.4033549999999998E-3</v>
      </c>
      <c r="AX133" s="4">
        <v>-1.899234E-2</v>
      </c>
      <c r="AY133" s="4">
        <v>1.8019670000000002E-2</v>
      </c>
      <c r="AZ133" s="4">
        <v>4.1219930000000002E-2</v>
      </c>
      <c r="BA133" s="4">
        <v>0.2341464</v>
      </c>
      <c r="BB133" s="4">
        <v>-0.26344060000000002</v>
      </c>
      <c r="BC133" s="4">
        <v>9.3133509999999992E-3</v>
      </c>
    </row>
    <row r="134" spans="1:55" x14ac:dyDescent="0.3">
      <c r="A134" s="4">
        <v>3.2</v>
      </c>
      <c r="B134" s="4">
        <v>0.94236509999999996</v>
      </c>
      <c r="C134" s="4">
        <v>0.94143549999999998</v>
      </c>
      <c r="D134" s="4">
        <v>1.0001180000000001</v>
      </c>
      <c r="E134" s="4">
        <v>0.29129640000000001</v>
      </c>
      <c r="F134" s="4">
        <v>0.27699299999999999</v>
      </c>
      <c r="G134" s="4">
        <v>-1.757787E-3</v>
      </c>
      <c r="H134" s="4">
        <v>-1.278106E-2</v>
      </c>
      <c r="I134" s="4">
        <v>1.116929E-2</v>
      </c>
      <c r="J134" s="4">
        <v>4.1489280000000003E-2</v>
      </c>
      <c r="K134" s="4">
        <v>0.22871259999999999</v>
      </c>
      <c r="L134" s="4">
        <v>-0.25692130000000002</v>
      </c>
      <c r="M134" s="4">
        <v>8.0139449999999997E-3</v>
      </c>
      <c r="O134" s="4">
        <v>3.2</v>
      </c>
      <c r="P134" s="4">
        <v>0.9246124</v>
      </c>
      <c r="Q134" s="4">
        <v>0.92342970000000002</v>
      </c>
      <c r="R134" s="4">
        <v>1.000221</v>
      </c>
      <c r="S134" s="4">
        <v>0.39934239999999999</v>
      </c>
      <c r="T134" s="4">
        <v>0.3728921</v>
      </c>
      <c r="U134" s="4">
        <v>-5.0853690000000002E-3</v>
      </c>
      <c r="V134" s="4">
        <v>-1.9201780000000002E-2</v>
      </c>
      <c r="W134" s="4">
        <v>1.7287960000000002E-2</v>
      </c>
      <c r="X134" s="4">
        <v>5.0670460000000001E-2</v>
      </c>
      <c r="Y134" s="4">
        <v>0.3053362</v>
      </c>
      <c r="Z134" s="4">
        <v>-0.35536909999999999</v>
      </c>
      <c r="AA134" s="4">
        <v>1.56613E-2</v>
      </c>
      <c r="AC134" s="4">
        <v>3.2</v>
      </c>
      <c r="AD134" s="4">
        <v>0.94204089999999996</v>
      </c>
      <c r="AE134" s="4">
        <v>0.94114500000000001</v>
      </c>
      <c r="AF134" s="4">
        <v>1.0001119999999999</v>
      </c>
      <c r="AG134" s="4">
        <v>0.29554659999999999</v>
      </c>
      <c r="AH134" s="4">
        <v>0.28077059999999998</v>
      </c>
      <c r="AI134" s="4">
        <v>-1.783597E-3</v>
      </c>
      <c r="AJ134" s="4">
        <v>-1.270836E-2</v>
      </c>
      <c r="AK134" s="4">
        <v>1.109517E-2</v>
      </c>
      <c r="AL134" s="4">
        <v>4.2186479999999998E-2</v>
      </c>
      <c r="AM134" s="4">
        <v>0.231686</v>
      </c>
      <c r="AN134" s="4">
        <v>-0.26088889999999998</v>
      </c>
      <c r="AO134" s="4">
        <v>8.1216310000000007E-3</v>
      </c>
      <c r="AQ134" s="4">
        <v>3.2</v>
      </c>
      <c r="AR134" s="4">
        <v>0.94147539999999996</v>
      </c>
      <c r="AS134" s="4">
        <v>0.94046280000000004</v>
      </c>
      <c r="AT134" s="4">
        <v>1.0001340000000001</v>
      </c>
      <c r="AU134" s="4">
        <v>0.2961493</v>
      </c>
      <c r="AV134" s="4">
        <v>0.28147870000000003</v>
      </c>
      <c r="AW134" s="4">
        <v>-1.900288E-3</v>
      </c>
      <c r="AX134" s="4">
        <v>-1.315324E-2</v>
      </c>
      <c r="AY134" s="4">
        <v>1.146397E-2</v>
      </c>
      <c r="AZ134" s="4">
        <v>4.1549599999999999E-2</v>
      </c>
      <c r="BA134" s="4">
        <v>0.23230339999999999</v>
      </c>
      <c r="BB134" s="4">
        <v>-0.26104759999999999</v>
      </c>
      <c r="BC134" s="4">
        <v>8.5075289999999998E-3</v>
      </c>
    </row>
    <row r="135" spans="1:55" x14ac:dyDescent="0.3">
      <c r="A135" s="4">
        <v>3.2250000000000001</v>
      </c>
      <c r="B135" s="4">
        <v>0.94966490000000003</v>
      </c>
      <c r="C135" s="4">
        <v>0.94838630000000002</v>
      </c>
      <c r="D135" s="4">
        <v>1.000092</v>
      </c>
      <c r="E135" s="4">
        <v>0.29242970000000001</v>
      </c>
      <c r="F135" s="4">
        <v>0.27882780000000001</v>
      </c>
      <c r="G135" s="4">
        <v>-3.3625199999999999E-4</v>
      </c>
      <c r="H135" s="4">
        <v>-7.097412E-3</v>
      </c>
      <c r="I135" s="4">
        <v>4.7927949999999999E-3</v>
      </c>
      <c r="J135" s="4">
        <v>4.1741449999999999E-2</v>
      </c>
      <c r="K135" s="4">
        <v>0.22561719999999999</v>
      </c>
      <c r="L135" s="4">
        <v>-0.2531544</v>
      </c>
      <c r="M135" s="4">
        <v>7.0652550000000003E-3</v>
      </c>
      <c r="O135" s="4">
        <v>3.2250000000000001</v>
      </c>
      <c r="P135" s="4">
        <v>0.93459820000000005</v>
      </c>
      <c r="Q135" s="4">
        <v>0.93275680000000005</v>
      </c>
      <c r="R135" s="4">
        <v>1.0001009999999999</v>
      </c>
      <c r="S135" s="4">
        <v>0.4021921</v>
      </c>
      <c r="T135" s="4">
        <v>0.37675059999999999</v>
      </c>
      <c r="U135" s="4">
        <v>-2.1709609999999999E-3</v>
      </c>
      <c r="V135" s="4">
        <v>-1.156737E-2</v>
      </c>
      <c r="W135" s="4">
        <v>8.4224880000000005E-3</v>
      </c>
      <c r="X135" s="4">
        <v>5.1224289999999999E-2</v>
      </c>
      <c r="Y135" s="4">
        <v>0.30213259999999997</v>
      </c>
      <c r="Z135" s="4">
        <v>-0.3513773</v>
      </c>
      <c r="AA135" s="4">
        <v>1.470313E-2</v>
      </c>
      <c r="AC135" s="4">
        <v>3.2250000000000001</v>
      </c>
      <c r="AD135" s="4">
        <v>0.94944620000000002</v>
      </c>
      <c r="AE135" s="4">
        <v>0.94818930000000001</v>
      </c>
      <c r="AF135" s="4">
        <v>1.0000849999999999</v>
      </c>
      <c r="AG135" s="4">
        <v>0.29666920000000002</v>
      </c>
      <c r="AH135" s="4">
        <v>0.28259909999999999</v>
      </c>
      <c r="AI135" s="4">
        <v>-3.1498060000000001E-4</v>
      </c>
      <c r="AJ135" s="4">
        <v>-6.9497350000000003E-3</v>
      </c>
      <c r="AK135" s="4">
        <v>4.6186780000000002E-3</v>
      </c>
      <c r="AL135" s="4">
        <v>4.2442689999999998E-2</v>
      </c>
      <c r="AM135" s="4">
        <v>0.22850960000000001</v>
      </c>
      <c r="AN135" s="4">
        <v>-0.25703189999999998</v>
      </c>
      <c r="AO135" s="4">
        <v>7.1598790000000001E-3</v>
      </c>
      <c r="AQ135" s="4">
        <v>3.2250000000000001</v>
      </c>
      <c r="AR135" s="4">
        <v>0.94889679999999998</v>
      </c>
      <c r="AS135" s="4">
        <v>0.94752610000000004</v>
      </c>
      <c r="AT135" s="4">
        <v>1.000105</v>
      </c>
      <c r="AU135" s="4">
        <v>0.29735780000000001</v>
      </c>
      <c r="AV135" s="4">
        <v>0.2834158</v>
      </c>
      <c r="AW135" s="4">
        <v>-4.225926E-4</v>
      </c>
      <c r="AX135" s="4">
        <v>-7.3778009999999998E-3</v>
      </c>
      <c r="AY135" s="4">
        <v>4.9826059999999997E-3</v>
      </c>
      <c r="AZ135" s="4">
        <v>4.181853E-2</v>
      </c>
      <c r="BA135" s="4">
        <v>0.22922500000000001</v>
      </c>
      <c r="BB135" s="4">
        <v>-0.25728390000000001</v>
      </c>
      <c r="BC135" s="4">
        <v>7.5615320000000001E-3</v>
      </c>
    </row>
    <row r="136" spans="1:55" x14ac:dyDescent="0.3">
      <c r="A136" s="4">
        <v>3.25</v>
      </c>
      <c r="B136" s="4">
        <v>0.95697410000000005</v>
      </c>
      <c r="C136" s="4">
        <v>0.95536469999999996</v>
      </c>
      <c r="D136" s="4">
        <v>1.0001009999999999</v>
      </c>
      <c r="E136" s="4">
        <v>0.29206070000000001</v>
      </c>
      <c r="F136" s="4">
        <v>0.27920489999999998</v>
      </c>
      <c r="G136" s="4">
        <v>1.027619E-3</v>
      </c>
      <c r="H136" s="4">
        <v>-1.50753E-3</v>
      </c>
      <c r="I136" s="4">
        <v>-1.474616E-3</v>
      </c>
      <c r="J136" s="4">
        <v>4.1931839999999998E-2</v>
      </c>
      <c r="K136" s="4">
        <v>0.22135569999999999</v>
      </c>
      <c r="L136" s="4">
        <v>-0.24808910000000001</v>
      </c>
      <c r="M136" s="4">
        <v>5.9870390000000004E-3</v>
      </c>
      <c r="O136" s="4">
        <v>3.25</v>
      </c>
      <c r="P136" s="4">
        <v>0.94465049999999995</v>
      </c>
      <c r="Q136" s="4">
        <v>0.94217580000000001</v>
      </c>
      <c r="R136" s="4">
        <v>1.0000530000000001</v>
      </c>
      <c r="S136" s="4">
        <v>0.40293489999999998</v>
      </c>
      <c r="T136" s="4">
        <v>0.37859860000000001</v>
      </c>
      <c r="U136" s="4">
        <v>6.6884669999999998E-4</v>
      </c>
      <c r="V136" s="4">
        <v>-4.0206019999999999E-3</v>
      </c>
      <c r="W136" s="4">
        <v>-3.4512760000000002E-4</v>
      </c>
      <c r="X136" s="4">
        <v>5.1685149999999999E-2</v>
      </c>
      <c r="Y136" s="4">
        <v>0.2973633</v>
      </c>
      <c r="Z136" s="4">
        <v>-0.34558290000000003</v>
      </c>
      <c r="AA136" s="4">
        <v>1.348426E-2</v>
      </c>
      <c r="AC136" s="4">
        <v>3.25</v>
      </c>
      <c r="AD136" s="4">
        <v>0.95686119999999997</v>
      </c>
      <c r="AE136" s="4">
        <v>0.95526149999999999</v>
      </c>
      <c r="AF136" s="4">
        <v>1.000095</v>
      </c>
      <c r="AG136" s="4">
        <v>0.29626599999999997</v>
      </c>
      <c r="AH136" s="4">
        <v>0.2829487</v>
      </c>
      <c r="AI136" s="4">
        <v>1.093311E-3</v>
      </c>
      <c r="AJ136" s="4">
        <v>-1.286545E-3</v>
      </c>
      <c r="AK136" s="4">
        <v>-1.7469219999999999E-3</v>
      </c>
      <c r="AL136" s="4">
        <v>4.263575E-2</v>
      </c>
      <c r="AM136" s="4">
        <v>0.22415260000000001</v>
      </c>
      <c r="AN136" s="4">
        <v>-0.25185659999999999</v>
      </c>
      <c r="AO136" s="4">
        <v>6.0644260000000004E-3</v>
      </c>
      <c r="AQ136" s="4">
        <v>3.25</v>
      </c>
      <c r="AR136" s="4">
        <v>0.95633009999999996</v>
      </c>
      <c r="AS136" s="4">
        <v>0.95462000000000002</v>
      </c>
      <c r="AT136" s="4">
        <v>1.000111</v>
      </c>
      <c r="AU136" s="4">
        <v>0.29703810000000003</v>
      </c>
      <c r="AV136" s="4">
        <v>0.28387010000000001</v>
      </c>
      <c r="AW136" s="4">
        <v>9.9665470000000005E-4</v>
      </c>
      <c r="AX136" s="4">
        <v>-1.6955010000000001E-3</v>
      </c>
      <c r="AY136" s="4">
        <v>-1.390269E-3</v>
      </c>
      <c r="AZ136" s="4">
        <v>4.2024510000000001E-2</v>
      </c>
      <c r="BA136" s="4">
        <v>0.22496150000000001</v>
      </c>
      <c r="BB136" s="4">
        <v>-0.25220049999999999</v>
      </c>
      <c r="BC136" s="4">
        <v>6.4808779999999998E-3</v>
      </c>
    </row>
    <row r="137" spans="1:55" x14ac:dyDescent="0.3">
      <c r="A137" s="4">
        <v>3.2749999999999999</v>
      </c>
      <c r="B137" s="4">
        <v>0.96425570000000005</v>
      </c>
      <c r="C137" s="4">
        <v>0.96233469999999999</v>
      </c>
      <c r="D137" s="4">
        <v>1.0001420000000001</v>
      </c>
      <c r="E137" s="4">
        <v>0.2902245</v>
      </c>
      <c r="F137" s="4">
        <v>0.27815590000000001</v>
      </c>
      <c r="G137" s="4">
        <v>2.304857E-3</v>
      </c>
      <c r="H137" s="4">
        <v>3.9609090000000003E-3</v>
      </c>
      <c r="I137" s="4">
        <v>-7.6006709999999998E-3</v>
      </c>
      <c r="J137" s="4">
        <v>4.2059249999999999E-2</v>
      </c>
      <c r="K137" s="4">
        <v>0.2159828</v>
      </c>
      <c r="L137" s="4">
        <v>-0.241782</v>
      </c>
      <c r="M137" s="4">
        <v>4.787744E-3</v>
      </c>
      <c r="O137" s="4">
        <v>3.2749999999999999</v>
      </c>
      <c r="P137" s="4">
        <v>0.95471649999999997</v>
      </c>
      <c r="Q137" s="4">
        <v>0.95163640000000005</v>
      </c>
      <c r="R137" s="4">
        <v>1.000076</v>
      </c>
      <c r="S137" s="4">
        <v>0.40160390000000001</v>
      </c>
      <c r="T137" s="4">
        <v>0.37846439999999998</v>
      </c>
      <c r="U137" s="4">
        <v>3.3736299999999999E-3</v>
      </c>
      <c r="V137" s="4">
        <v>3.4011549999999999E-3</v>
      </c>
      <c r="W137" s="4">
        <v>-8.9690159999999998E-3</v>
      </c>
      <c r="X137" s="4">
        <v>5.2048749999999998E-2</v>
      </c>
      <c r="Y137" s="4">
        <v>0.2910895</v>
      </c>
      <c r="Z137" s="4">
        <v>-0.33804459999999997</v>
      </c>
      <c r="AA137" s="4">
        <v>1.2015959999999999E-2</v>
      </c>
      <c r="AC137" s="4">
        <v>3.2749999999999999</v>
      </c>
      <c r="AD137" s="4">
        <v>0.9642482</v>
      </c>
      <c r="AE137" s="4">
        <v>0.96232499999999999</v>
      </c>
      <c r="AF137" s="4">
        <v>1.000138</v>
      </c>
      <c r="AG137" s="4">
        <v>0.29437259999999998</v>
      </c>
      <c r="AH137" s="4">
        <v>0.28185149999999998</v>
      </c>
      <c r="AI137" s="4">
        <v>2.4114359999999999E-3</v>
      </c>
      <c r="AJ137" s="4">
        <v>4.2531849999999996E-3</v>
      </c>
      <c r="AK137" s="4">
        <v>-7.9688229999999999E-3</v>
      </c>
      <c r="AL137" s="4">
        <v>4.2764429999999999E-2</v>
      </c>
      <c r="AM137" s="4">
        <v>0.21867030000000001</v>
      </c>
      <c r="AN137" s="4">
        <v>-0.24542030000000001</v>
      </c>
      <c r="AO137" s="4">
        <v>4.8439889999999999E-3</v>
      </c>
      <c r="AQ137" s="4">
        <v>3.2749999999999999</v>
      </c>
      <c r="AR137" s="4">
        <v>0.96373730000000002</v>
      </c>
      <c r="AS137" s="4">
        <v>0.9617078</v>
      </c>
      <c r="AT137" s="4">
        <v>1.0001519999999999</v>
      </c>
      <c r="AU137" s="4">
        <v>0.29522500000000002</v>
      </c>
      <c r="AV137" s="4">
        <v>0.28287299999999999</v>
      </c>
      <c r="AW137" s="4">
        <v>2.3273209999999998E-3</v>
      </c>
      <c r="AX137" s="4">
        <v>3.8655120000000002E-3</v>
      </c>
      <c r="AY137" s="4">
        <v>-7.6218120000000004E-3</v>
      </c>
      <c r="AZ137" s="4">
        <v>4.2166240000000001E-2</v>
      </c>
      <c r="BA137" s="4">
        <v>0.2195676</v>
      </c>
      <c r="BB137" s="4">
        <v>-0.24585419999999999</v>
      </c>
      <c r="BC137" s="4">
        <v>5.2741259999999996E-3</v>
      </c>
    </row>
    <row r="138" spans="1:55" x14ac:dyDescent="0.3">
      <c r="A138" s="4">
        <v>3.3</v>
      </c>
      <c r="B138" s="4">
        <v>0.97147340000000004</v>
      </c>
      <c r="C138" s="4">
        <v>0.96926089999999998</v>
      </c>
      <c r="D138" s="4">
        <v>1.0002150000000001</v>
      </c>
      <c r="E138" s="4">
        <v>0.28696339999999998</v>
      </c>
      <c r="F138" s="4">
        <v>0.27571990000000002</v>
      </c>
      <c r="G138" s="4">
        <v>3.4698680000000001E-3</v>
      </c>
      <c r="H138" s="4">
        <v>9.2816419999999997E-3</v>
      </c>
      <c r="I138" s="4">
        <v>-1.355456E-2</v>
      </c>
      <c r="J138" s="4">
        <v>4.2123380000000002E-2</v>
      </c>
      <c r="K138" s="4">
        <v>0.2095574</v>
      </c>
      <c r="L138" s="4">
        <v>-0.234295</v>
      </c>
      <c r="M138" s="4">
        <v>3.4784460000000001E-3</v>
      </c>
      <c r="O138" s="4">
        <v>3.3</v>
      </c>
      <c r="P138" s="4">
        <v>0.9647445</v>
      </c>
      <c r="Q138" s="4">
        <v>0.96108910000000003</v>
      </c>
      <c r="R138" s="4">
        <v>1.0001660000000001</v>
      </c>
      <c r="S138" s="4">
        <v>0.39824340000000003</v>
      </c>
      <c r="T138" s="4">
        <v>0.37638729999999998</v>
      </c>
      <c r="U138" s="4">
        <v>5.8882639999999998E-3</v>
      </c>
      <c r="V138" s="4">
        <v>1.066216E-2</v>
      </c>
      <c r="W138" s="4">
        <v>-1.7404670000000001E-2</v>
      </c>
      <c r="X138" s="4">
        <v>5.2312369999999997E-2</v>
      </c>
      <c r="Y138" s="4">
        <v>0.28337810000000002</v>
      </c>
      <c r="Z138" s="4">
        <v>-0.3288278</v>
      </c>
      <c r="AA138" s="4">
        <v>1.0314769999999999E-2</v>
      </c>
      <c r="AC138" s="4">
        <v>3.3</v>
      </c>
      <c r="AD138" s="4">
        <v>0.97157039999999995</v>
      </c>
      <c r="AE138" s="4">
        <v>0.96934410000000004</v>
      </c>
      <c r="AF138" s="4">
        <v>1.000213</v>
      </c>
      <c r="AG138" s="4">
        <v>0.29103180000000001</v>
      </c>
      <c r="AH138" s="4">
        <v>0.27934710000000001</v>
      </c>
      <c r="AI138" s="4">
        <v>3.613036E-3</v>
      </c>
      <c r="AJ138" s="4">
        <v>9.6428550000000005E-3</v>
      </c>
      <c r="AK138" s="4">
        <v>-1.4015690000000001E-2</v>
      </c>
      <c r="AL138" s="4">
        <v>4.2828390000000001E-2</v>
      </c>
      <c r="AM138" s="4">
        <v>0.21212239999999999</v>
      </c>
      <c r="AN138" s="4">
        <v>-0.2377853</v>
      </c>
      <c r="AO138" s="4">
        <v>3.5099929999999999E-3</v>
      </c>
      <c r="AQ138" s="4">
        <v>3.3</v>
      </c>
      <c r="AR138" s="4">
        <v>0.97108179999999999</v>
      </c>
      <c r="AS138" s="4">
        <v>0.96875359999999999</v>
      </c>
      <c r="AT138" s="4">
        <v>1.0002249999999999</v>
      </c>
      <c r="AU138" s="4">
        <v>0.29196100000000003</v>
      </c>
      <c r="AV138" s="4">
        <v>0.28046369999999998</v>
      </c>
      <c r="AW138" s="4">
        <v>3.5427259999999999E-3</v>
      </c>
      <c r="AX138" s="4">
        <v>9.2785070000000001E-3</v>
      </c>
      <c r="AY138" s="4">
        <v>-1.3680640000000001E-2</v>
      </c>
      <c r="AZ138" s="4">
        <v>4.2243309999999999E-2</v>
      </c>
      <c r="BA138" s="4">
        <v>0.21310270000000001</v>
      </c>
      <c r="BB138" s="4">
        <v>-0.23830699999999999</v>
      </c>
      <c r="BC138" s="4">
        <v>3.9525640000000004E-3</v>
      </c>
    </row>
    <row r="139" spans="1:55" x14ac:dyDescent="0.3">
      <c r="A139" s="4">
        <v>3.3250000000000002</v>
      </c>
      <c r="B139" s="4">
        <v>0.97859240000000003</v>
      </c>
      <c r="C139" s="4">
        <v>0.97610949999999996</v>
      </c>
      <c r="D139" s="4">
        <v>1.0003150000000001</v>
      </c>
      <c r="E139" s="4">
        <v>0.28232679999999999</v>
      </c>
      <c r="F139" s="4">
        <v>0.27194269999999998</v>
      </c>
      <c r="G139" s="4">
        <v>4.5008219999999998E-3</v>
      </c>
      <c r="H139" s="4">
        <v>1.4429890000000001E-2</v>
      </c>
      <c r="I139" s="4">
        <v>-1.9307080000000001E-2</v>
      </c>
      <c r="J139" s="4">
        <v>4.2124759999999997E-2</v>
      </c>
      <c r="K139" s="4">
        <v>0.2021423</v>
      </c>
      <c r="L139" s="4">
        <v>-0.22569449999999999</v>
      </c>
      <c r="M139" s="4">
        <v>2.0724960000000001E-3</v>
      </c>
      <c r="O139" s="4">
        <v>3.3250000000000002</v>
      </c>
      <c r="P139" s="4">
        <v>0.97468410000000005</v>
      </c>
      <c r="Q139" s="4">
        <v>0.97048559999999995</v>
      </c>
      <c r="R139" s="4">
        <v>1.000318</v>
      </c>
      <c r="S139" s="4">
        <v>0.39290849999999999</v>
      </c>
      <c r="T139" s="4">
        <v>0.37241730000000001</v>
      </c>
      <c r="U139" s="4">
        <v>8.1638979999999993E-3</v>
      </c>
      <c r="V139" s="4">
        <v>1.772835E-2</v>
      </c>
      <c r="W139" s="4">
        <v>-2.5609150000000001E-2</v>
      </c>
      <c r="X139" s="4">
        <v>5.2474850000000003E-2</v>
      </c>
      <c r="Y139" s="4">
        <v>0.27430090000000001</v>
      </c>
      <c r="Z139" s="4">
        <v>-0.31800489999999998</v>
      </c>
      <c r="AA139" s="4">
        <v>8.4019909999999993E-3</v>
      </c>
      <c r="AC139" s="4">
        <v>3.3250000000000002</v>
      </c>
      <c r="AD139" s="4">
        <v>0.9787922</v>
      </c>
      <c r="AE139" s="4">
        <v>0.97628420000000005</v>
      </c>
      <c r="AF139" s="4">
        <v>1.000316</v>
      </c>
      <c r="AG139" s="4">
        <v>0.28629379999999999</v>
      </c>
      <c r="AH139" s="4">
        <v>0.275482</v>
      </c>
      <c r="AI139" s="4">
        <v>4.6756330000000002E-3</v>
      </c>
      <c r="AJ139" s="4">
        <v>1.485736E-2</v>
      </c>
      <c r="AK139" s="4">
        <v>-1.9857820000000002E-2</v>
      </c>
      <c r="AL139" s="4">
        <v>4.2828169999999999E-2</v>
      </c>
      <c r="AM139" s="4">
        <v>0.20457230000000001</v>
      </c>
      <c r="AN139" s="4">
        <v>-0.2290191</v>
      </c>
      <c r="AO139" s="4">
        <v>2.076208E-3</v>
      </c>
      <c r="AQ139" s="4">
        <v>3.3250000000000002</v>
      </c>
      <c r="AR139" s="4">
        <v>0.97832770000000002</v>
      </c>
      <c r="AS139" s="4">
        <v>0.9757226</v>
      </c>
      <c r="AT139" s="4">
        <v>1.000327</v>
      </c>
      <c r="AU139" s="4">
        <v>0.28729569999999999</v>
      </c>
      <c r="AV139" s="4">
        <v>0.27668809999999999</v>
      </c>
      <c r="AW139" s="4">
        <v>4.620056E-3</v>
      </c>
      <c r="AX139" s="4">
        <v>1.451825E-2</v>
      </c>
      <c r="AY139" s="4">
        <v>-1.9536959999999999E-2</v>
      </c>
      <c r="AZ139" s="4">
        <v>4.2256189999999999E-2</v>
      </c>
      <c r="BA139" s="4">
        <v>0.2056297</v>
      </c>
      <c r="BB139" s="4">
        <v>-0.22962550000000001</v>
      </c>
      <c r="BC139" s="4">
        <v>2.5298479999999999E-3</v>
      </c>
    </row>
    <row r="140" spans="1:55" x14ac:dyDescent="0.3">
      <c r="A140" s="4">
        <v>3.35</v>
      </c>
      <c r="B140" s="4">
        <v>0.98557879999999998</v>
      </c>
      <c r="C140" s="4">
        <v>0.98284729999999998</v>
      </c>
      <c r="D140" s="4">
        <v>1.0004390000000001</v>
      </c>
      <c r="E140" s="4">
        <v>0.27637050000000002</v>
      </c>
      <c r="F140" s="4">
        <v>0.26687689999999997</v>
      </c>
      <c r="G140" s="4">
        <v>5.3799410000000001E-3</v>
      </c>
      <c r="H140" s="4">
        <v>1.9382420000000001E-2</v>
      </c>
      <c r="I140" s="4">
        <v>-2.4830749999999999E-2</v>
      </c>
      <c r="J140" s="4">
        <v>4.2064730000000002E-2</v>
      </c>
      <c r="K140" s="4">
        <v>0.19380330000000001</v>
      </c>
      <c r="L140" s="4">
        <v>-0.21605160000000001</v>
      </c>
      <c r="M140" s="4">
        <v>5.8513779999999995E-4</v>
      </c>
      <c r="O140" s="4">
        <v>3.35</v>
      </c>
      <c r="P140" s="4">
        <v>0.98448599999999997</v>
      </c>
      <c r="Q140" s="4">
        <v>0.9797787</v>
      </c>
      <c r="R140" s="4">
        <v>1.000526</v>
      </c>
      <c r="S140" s="4">
        <v>0.38566430000000002</v>
      </c>
      <c r="T140" s="4">
        <v>0.36661389999999999</v>
      </c>
      <c r="U140" s="4">
        <v>1.0158759999999999E-2</v>
      </c>
      <c r="V140" s="4">
        <v>2.4567390000000001E-2</v>
      </c>
      <c r="W140" s="4">
        <v>-3.3541309999999998E-2</v>
      </c>
      <c r="X140" s="4">
        <v>5.2536600000000003E-2</v>
      </c>
      <c r="Y140" s="4">
        <v>0.26393450000000002</v>
      </c>
      <c r="Z140" s="4">
        <v>-0.30565500000000001</v>
      </c>
      <c r="AA140" s="4">
        <v>6.3030819999999998E-3</v>
      </c>
      <c r="AC140" s="4">
        <v>3.35</v>
      </c>
      <c r="AD140" s="4">
        <v>0.98587930000000001</v>
      </c>
      <c r="AE140" s="4">
        <v>0.98311179999999998</v>
      </c>
      <c r="AF140" s="4">
        <v>1.0004440000000001</v>
      </c>
      <c r="AG140" s="4">
        <v>0.2802152</v>
      </c>
      <c r="AH140" s="4">
        <v>0.27030949999999998</v>
      </c>
      <c r="AI140" s="4">
        <v>5.5809350000000004E-3</v>
      </c>
      <c r="AJ140" s="4">
        <v>1.9873169999999999E-2</v>
      </c>
      <c r="AK140" s="4">
        <v>-2.5467239999999999E-2</v>
      </c>
      <c r="AL140" s="4">
        <v>4.2765160000000003E-2</v>
      </c>
      <c r="AM140" s="4">
        <v>0.19608690000000001</v>
      </c>
      <c r="AN140" s="4">
        <v>-0.21919369999999999</v>
      </c>
      <c r="AO140" s="4">
        <v>5.5835990000000001E-4</v>
      </c>
      <c r="AQ140" s="4">
        <v>3.35</v>
      </c>
      <c r="AR140" s="4">
        <v>0.98544069999999995</v>
      </c>
      <c r="AS140" s="4">
        <v>0.98258140000000005</v>
      </c>
      <c r="AT140" s="4">
        <v>1.000454</v>
      </c>
      <c r="AU140" s="4">
        <v>0.28128530000000002</v>
      </c>
      <c r="AV140" s="4">
        <v>0.27159879999999997</v>
      </c>
      <c r="AW140" s="4">
        <v>5.5406680000000003E-3</v>
      </c>
      <c r="AX140" s="4">
        <v>1.9561039999999998E-2</v>
      </c>
      <c r="AY140" s="4">
        <v>-2.5162730000000001E-2</v>
      </c>
      <c r="AZ140" s="4">
        <v>4.2206189999999998E-2</v>
      </c>
      <c r="BA140" s="4">
        <v>0.1972149</v>
      </c>
      <c r="BB140" s="4">
        <v>-0.2198811</v>
      </c>
      <c r="BC140" s="4">
        <v>1.021611E-3</v>
      </c>
    </row>
    <row r="141" spans="1:55" x14ac:dyDescent="0.3">
      <c r="A141" s="4">
        <v>3.375</v>
      </c>
      <c r="B141" s="4">
        <v>0.99240039999999996</v>
      </c>
      <c r="C141" s="4">
        <v>0.98944310000000002</v>
      </c>
      <c r="D141" s="4">
        <v>1.0005820000000001</v>
      </c>
      <c r="E141" s="4">
        <v>0.26915630000000001</v>
      </c>
      <c r="F141" s="4">
        <v>0.26058049999999999</v>
      </c>
      <c r="G141" s="4">
        <v>6.0936899999999997E-3</v>
      </c>
      <c r="H141" s="4">
        <v>2.4117590000000001E-2</v>
      </c>
      <c r="I141" s="4">
        <v>-3.0099979999999998E-2</v>
      </c>
      <c r="J141" s="4">
        <v>4.1945410000000002E-2</v>
      </c>
      <c r="K141" s="4">
        <v>0.18460960000000001</v>
      </c>
      <c r="L141" s="4">
        <v>-0.2054414</v>
      </c>
      <c r="M141" s="4">
        <v>-9.6689949999999997E-4</v>
      </c>
      <c r="O141" s="4">
        <v>3.375</v>
      </c>
      <c r="P141" s="4">
        <v>0.99410259999999995</v>
      </c>
      <c r="Q141" s="4">
        <v>0.98892279999999999</v>
      </c>
      <c r="R141" s="4">
        <v>1.000783</v>
      </c>
      <c r="S141" s="4">
        <v>0.37658510000000001</v>
      </c>
      <c r="T141" s="4">
        <v>0.35904570000000002</v>
      </c>
      <c r="U141" s="4">
        <v>1.183878E-2</v>
      </c>
      <c r="V141" s="4">
        <v>3.1148740000000001E-2</v>
      </c>
      <c r="W141" s="4">
        <v>-4.1162030000000002E-2</v>
      </c>
      <c r="X141" s="4">
        <v>5.2499530000000003E-2</v>
      </c>
      <c r="Y141" s="4">
        <v>0.25235990000000003</v>
      </c>
      <c r="Z141" s="4">
        <v>-0.29186430000000002</v>
      </c>
      <c r="AA141" s="4">
        <v>4.0469859999999998E-3</v>
      </c>
      <c r="AC141" s="4">
        <v>3.375</v>
      </c>
      <c r="AD141" s="4">
        <v>0.99279899999999999</v>
      </c>
      <c r="AE141" s="4">
        <v>0.98979510000000004</v>
      </c>
      <c r="AF141" s="4">
        <v>1.0005930000000001</v>
      </c>
      <c r="AG141" s="4">
        <v>0.27285870000000001</v>
      </c>
      <c r="AH141" s="4">
        <v>0.26388869999999998</v>
      </c>
      <c r="AI141" s="4">
        <v>6.3150259999999996E-3</v>
      </c>
      <c r="AJ141" s="4">
        <v>2.4668349999999999E-2</v>
      </c>
      <c r="AK141" s="4">
        <v>-3.0817899999999999E-2</v>
      </c>
      <c r="AL141" s="4">
        <v>4.2641510000000001E-2</v>
      </c>
      <c r="AM141" s="4">
        <v>0.18673609999999999</v>
      </c>
      <c r="AN141" s="4">
        <v>-0.2083853</v>
      </c>
      <c r="AO141" s="4">
        <v>-1.026295E-3</v>
      </c>
      <c r="AQ141" s="4">
        <v>3.375</v>
      </c>
      <c r="AR141" s="4">
        <v>0.99238789999999999</v>
      </c>
      <c r="AS141" s="4">
        <v>0.9892978</v>
      </c>
      <c r="AT141" s="4">
        <v>1.000602</v>
      </c>
      <c r="AU141" s="4">
        <v>0.27399210000000002</v>
      </c>
      <c r="AV141" s="4">
        <v>0.2652545</v>
      </c>
      <c r="AW141" s="4">
        <v>6.2902909999999999E-3</v>
      </c>
      <c r="AX141" s="4">
        <v>2.438481E-2</v>
      </c>
      <c r="AY141" s="4">
        <v>-3.0531800000000001E-2</v>
      </c>
      <c r="AZ141" s="4">
        <v>4.2095420000000001E-2</v>
      </c>
      <c r="BA141" s="4">
        <v>0.18792800000000001</v>
      </c>
      <c r="BB141" s="4">
        <v>-0.20914959999999999</v>
      </c>
      <c r="BC141" s="4">
        <v>-5.5495459999999996E-4</v>
      </c>
    </row>
    <row r="142" spans="1:55" x14ac:dyDescent="0.3">
      <c r="A142" s="4">
        <v>3.4</v>
      </c>
      <c r="B142" s="4">
        <v>0.99902670000000005</v>
      </c>
      <c r="C142" s="4">
        <v>0.99586660000000005</v>
      </c>
      <c r="D142" s="4">
        <v>1.000742</v>
      </c>
      <c r="E142" s="4">
        <v>0.26075150000000002</v>
      </c>
      <c r="F142" s="4">
        <v>0.25311719999999999</v>
      </c>
      <c r="G142" s="4">
        <v>6.6328589999999996E-3</v>
      </c>
      <c r="H142" s="4">
        <v>2.8615430000000001E-2</v>
      </c>
      <c r="I142" s="4">
        <v>-3.5091129999999998E-2</v>
      </c>
      <c r="J142" s="4">
        <v>4.1769599999999997E-2</v>
      </c>
      <c r="K142" s="4">
        <v>0.1746326</v>
      </c>
      <c r="L142" s="4">
        <v>-0.19394310000000001</v>
      </c>
      <c r="M142" s="4">
        <v>-2.565824E-3</v>
      </c>
      <c r="O142" s="4">
        <v>3.4</v>
      </c>
      <c r="P142" s="4">
        <v>1.0034879999999999</v>
      </c>
      <c r="Q142" s="4">
        <v>0.99787380000000003</v>
      </c>
      <c r="R142" s="4">
        <v>1.001082</v>
      </c>
      <c r="S142" s="4">
        <v>0.36575400000000002</v>
      </c>
      <c r="T142" s="4">
        <v>0.34978989999999999</v>
      </c>
      <c r="U142" s="4">
        <v>1.317804E-2</v>
      </c>
      <c r="V142" s="4">
        <v>3.7443700000000003E-2</v>
      </c>
      <c r="W142" s="4">
        <v>-4.8434390000000001E-2</v>
      </c>
      <c r="X142" s="4">
        <v>5.236698E-2</v>
      </c>
      <c r="Y142" s="4">
        <v>0.23966199999999999</v>
      </c>
      <c r="Z142" s="4">
        <v>-0.2767252</v>
      </c>
      <c r="AA142" s="4">
        <v>1.665421E-3</v>
      </c>
      <c r="AC142" s="4">
        <v>3.4</v>
      </c>
      <c r="AD142" s="4">
        <v>0.99952010000000002</v>
      </c>
      <c r="AE142" s="4">
        <v>0.99630339999999995</v>
      </c>
      <c r="AF142" s="4">
        <v>1.000758</v>
      </c>
      <c r="AG142" s="4">
        <v>0.26429269999999999</v>
      </c>
      <c r="AH142" s="4">
        <v>0.25628400000000001</v>
      </c>
      <c r="AI142" s="4">
        <v>6.868458E-3</v>
      </c>
      <c r="AJ142" s="4">
        <v>2.9222660000000001E-2</v>
      </c>
      <c r="AK142" s="4">
        <v>-3.5885729999999998E-2</v>
      </c>
      <c r="AL142" s="4">
        <v>4.2460089999999999E-2</v>
      </c>
      <c r="AM142" s="4">
        <v>0.17659240000000001</v>
      </c>
      <c r="AN142" s="4">
        <v>-0.19667399999999999</v>
      </c>
      <c r="AO142" s="4">
        <v>-2.6594019999999999E-3</v>
      </c>
      <c r="AQ142" s="4">
        <v>3.4</v>
      </c>
      <c r="AR142" s="4">
        <v>0.99913799999999997</v>
      </c>
      <c r="AS142" s="4">
        <v>0.99584119999999998</v>
      </c>
      <c r="AT142" s="4">
        <v>1.000767</v>
      </c>
      <c r="AU142" s="4">
        <v>0.2654842</v>
      </c>
      <c r="AV142" s="4">
        <v>0.25771929999999998</v>
      </c>
      <c r="AW142" s="4">
        <v>6.8591260000000001E-3</v>
      </c>
      <c r="AX142" s="4">
        <v>2.8969149999999999E-2</v>
      </c>
      <c r="AY142" s="4">
        <v>-3.5619959999999999E-2</v>
      </c>
      <c r="AZ142" s="4">
        <v>4.1926709999999999E-2</v>
      </c>
      <c r="BA142" s="4">
        <v>0.1778411</v>
      </c>
      <c r="BB142" s="4">
        <v>-0.1975104</v>
      </c>
      <c r="BC142" s="4">
        <v>-2.1815300000000001E-3</v>
      </c>
    </row>
    <row r="143" spans="1:55" x14ac:dyDescent="0.3">
      <c r="A143" s="4">
        <v>3.4249999999999998</v>
      </c>
      <c r="B143" s="4">
        <v>1.0054289999999999</v>
      </c>
      <c r="C143" s="4">
        <v>1.0020899999999999</v>
      </c>
      <c r="D143" s="4">
        <v>1.0009129999999999</v>
      </c>
      <c r="E143" s="4">
        <v>0.25122810000000001</v>
      </c>
      <c r="F143" s="4">
        <v>0.2445552</v>
      </c>
      <c r="G143" s="4">
        <v>6.9925530000000003E-3</v>
      </c>
      <c r="H143" s="4">
        <v>3.2857659999999997E-2</v>
      </c>
      <c r="I143" s="4">
        <v>-3.9782669999999999E-2</v>
      </c>
      <c r="J143" s="4">
        <v>4.1540710000000002E-2</v>
      </c>
      <c r="K143" s="4">
        <v>0.16394629999999999</v>
      </c>
      <c r="L143" s="4">
        <v>-0.18163899999999999</v>
      </c>
      <c r="M143" s="4">
        <v>-4.193207E-3</v>
      </c>
      <c r="O143" s="4">
        <v>3.4249999999999998</v>
      </c>
      <c r="P143" s="4">
        <v>1.0125999999999999</v>
      </c>
      <c r="Q143" s="4">
        <v>1.0065900000000001</v>
      </c>
      <c r="R143" s="4">
        <v>1.0014130000000001</v>
      </c>
      <c r="S143" s="4">
        <v>0.35326170000000001</v>
      </c>
      <c r="T143" s="4">
        <v>0.33893089999999998</v>
      </c>
      <c r="U143" s="4">
        <v>1.415899E-2</v>
      </c>
      <c r="V143" s="4">
        <v>4.3425430000000001E-2</v>
      </c>
      <c r="W143" s="4">
        <v>-5.5323890000000001E-2</v>
      </c>
      <c r="X143" s="4">
        <v>5.214365E-2</v>
      </c>
      <c r="Y143" s="4">
        <v>0.2259292</v>
      </c>
      <c r="Z143" s="4">
        <v>-0.26033709999999999</v>
      </c>
      <c r="AA143" s="4">
        <v>-8.0787800000000005E-4</v>
      </c>
      <c r="AC143" s="4">
        <v>3.4249999999999998</v>
      </c>
      <c r="AD143" s="4">
        <v>1.006013</v>
      </c>
      <c r="AE143" s="4">
        <v>1.0026079999999999</v>
      </c>
      <c r="AF143" s="4">
        <v>1.0009349999999999</v>
      </c>
      <c r="AG143" s="4">
        <v>0.25459039999999999</v>
      </c>
      <c r="AH143" s="4">
        <v>0.24756500000000001</v>
      </c>
      <c r="AI143" s="4">
        <v>7.2362370000000004E-3</v>
      </c>
      <c r="AJ143" s="4">
        <v>3.3517560000000002E-2</v>
      </c>
      <c r="AK143" s="4">
        <v>-4.0648770000000001E-2</v>
      </c>
      <c r="AL143" s="4">
        <v>4.222443E-2</v>
      </c>
      <c r="AM143" s="4">
        <v>0.1657305</v>
      </c>
      <c r="AN143" s="4">
        <v>-0.18414349999999999</v>
      </c>
      <c r="AO143" s="4">
        <v>-4.3219490000000003E-3</v>
      </c>
      <c r="AQ143" s="4">
        <v>3.4249999999999998</v>
      </c>
      <c r="AR143" s="4">
        <v>1.0056620000000001</v>
      </c>
      <c r="AS143" s="4">
        <v>1.002183</v>
      </c>
      <c r="AT143" s="4">
        <v>1.0009429999999999</v>
      </c>
      <c r="AU143" s="4">
        <v>0.25583430000000001</v>
      </c>
      <c r="AV143" s="4">
        <v>0.24906220000000001</v>
      </c>
      <c r="AW143" s="4">
        <v>7.2418420000000001E-3</v>
      </c>
      <c r="AX143" s="4">
        <v>3.329534E-2</v>
      </c>
      <c r="AY143" s="4">
        <v>-4.0405150000000001E-2</v>
      </c>
      <c r="AZ143" s="4">
        <v>4.1703530000000003E-2</v>
      </c>
      <c r="BA143" s="4">
        <v>0.1670285</v>
      </c>
      <c r="BB143" s="4">
        <v>-0.18504680000000001</v>
      </c>
      <c r="BC143" s="4">
        <v>-3.8391110000000001E-3</v>
      </c>
    </row>
    <row r="144" spans="1:55" x14ac:dyDescent="0.3">
      <c r="A144" s="4">
        <v>3.45</v>
      </c>
      <c r="B144" s="4">
        <v>1.011579</v>
      </c>
      <c r="C144" s="4">
        <v>1.008086</v>
      </c>
      <c r="D144" s="4">
        <v>1.00109</v>
      </c>
      <c r="E144" s="4">
        <v>0.24066270000000001</v>
      </c>
      <c r="F144" s="4">
        <v>0.23496729999999999</v>
      </c>
      <c r="G144" s="4">
        <v>7.1720869999999997E-3</v>
      </c>
      <c r="H144" s="4">
        <v>3.6827749999999999E-2</v>
      </c>
      <c r="I144" s="4">
        <v>-4.415521E-2</v>
      </c>
      <c r="J144" s="4">
        <v>4.1262680000000003E-2</v>
      </c>
      <c r="K144" s="4">
        <v>0.15262619999999999</v>
      </c>
      <c r="L144" s="4">
        <v>-0.1686145</v>
      </c>
      <c r="M144" s="4">
        <v>-5.8304050000000003E-3</v>
      </c>
      <c r="O144" s="4">
        <v>3.45</v>
      </c>
      <c r="P144" s="4">
        <v>1.0213950000000001</v>
      </c>
      <c r="Q144" s="4">
        <v>1.015031</v>
      </c>
      <c r="R144" s="4">
        <v>1.0017670000000001</v>
      </c>
      <c r="S144" s="4">
        <v>0.33920610000000001</v>
      </c>
      <c r="T144" s="4">
        <v>0.32656020000000002</v>
      </c>
      <c r="U144" s="4">
        <v>1.4772510000000001E-2</v>
      </c>
      <c r="V144" s="4">
        <v>4.9069069999999999E-2</v>
      </c>
      <c r="W144" s="4">
        <v>-6.179867E-2</v>
      </c>
      <c r="X144" s="4">
        <v>5.183542E-2</v>
      </c>
      <c r="Y144" s="4">
        <v>0.21125340000000001</v>
      </c>
      <c r="Z144" s="4">
        <v>-0.2428053</v>
      </c>
      <c r="AA144" s="4">
        <v>-3.3379289999999999E-3</v>
      </c>
      <c r="AC144" s="4">
        <v>3.45</v>
      </c>
      <c r="AD144" s="4">
        <v>1.012251</v>
      </c>
      <c r="AE144" s="4">
        <v>1.0086820000000001</v>
      </c>
      <c r="AF144" s="4">
        <v>1.001118</v>
      </c>
      <c r="AG144" s="4">
        <v>0.2438294</v>
      </c>
      <c r="AH144" s="4">
        <v>0.23780509999999999</v>
      </c>
      <c r="AI144" s="4">
        <v>7.4177189999999997E-3</v>
      </c>
      <c r="AJ144" s="4">
        <v>3.753629E-2</v>
      </c>
      <c r="AK144" s="4">
        <v>-4.508728E-2</v>
      </c>
      <c r="AL144" s="4">
        <v>4.1938580000000003E-2</v>
      </c>
      <c r="AM144" s="4">
        <v>0.154227</v>
      </c>
      <c r="AN144" s="4">
        <v>-0.17088049999999999</v>
      </c>
      <c r="AO144" s="4">
        <v>-5.9947000000000004E-3</v>
      </c>
      <c r="AQ144" s="4">
        <v>3.45</v>
      </c>
      <c r="AR144" s="4">
        <v>1.0119309999999999</v>
      </c>
      <c r="AS144" s="4">
        <v>1.0082949999999999</v>
      </c>
      <c r="AT144" s="4">
        <v>1.0011270000000001</v>
      </c>
      <c r="AU144" s="4">
        <v>0.2451198</v>
      </c>
      <c r="AV144" s="4">
        <v>0.2393566</v>
      </c>
      <c r="AW144" s="4">
        <v>7.4374769999999996E-3</v>
      </c>
      <c r="AX144" s="4">
        <v>3.7346450000000003E-2</v>
      </c>
      <c r="AY144" s="4">
        <v>-4.4867459999999998E-2</v>
      </c>
      <c r="AZ144" s="4">
        <v>4.1429889999999997E-2</v>
      </c>
      <c r="BA144" s="4">
        <v>0.1555667</v>
      </c>
      <c r="BB144" s="4">
        <v>-0.171845</v>
      </c>
      <c r="BC144" s="4">
        <v>-5.5084419999999997E-3</v>
      </c>
    </row>
    <row r="145" spans="1:55" x14ac:dyDescent="0.3">
      <c r="A145" s="4">
        <v>3.4750000000000001</v>
      </c>
      <c r="B145" s="4">
        <v>1.0174540000000001</v>
      </c>
      <c r="C145" s="4">
        <v>1.01383</v>
      </c>
      <c r="D145" s="4">
        <v>1.0012700000000001</v>
      </c>
      <c r="E145" s="4">
        <v>0.22913529999999999</v>
      </c>
      <c r="F145" s="4">
        <v>0.22442960000000001</v>
      </c>
      <c r="G145" s="4">
        <v>7.1747979999999996E-3</v>
      </c>
      <c r="H145" s="4">
        <v>4.0510940000000002E-2</v>
      </c>
      <c r="I145" s="4">
        <v>-4.8191610000000003E-2</v>
      </c>
      <c r="J145" s="4">
        <v>4.0939900000000001E-2</v>
      </c>
      <c r="K145" s="4">
        <v>0.14074919999999999</v>
      </c>
      <c r="L145" s="4">
        <v>-0.1549575</v>
      </c>
      <c r="M145" s="4">
        <v>-7.4589690000000002E-3</v>
      </c>
      <c r="O145" s="4">
        <v>3.4750000000000001</v>
      </c>
      <c r="P145" s="4">
        <v>1.029836</v>
      </c>
      <c r="Q145" s="4">
        <v>1.0231600000000001</v>
      </c>
      <c r="R145" s="4">
        <v>1.0021359999999999</v>
      </c>
      <c r="S145" s="4">
        <v>0.32369140000000002</v>
      </c>
      <c r="T145" s="4">
        <v>0.31277519999999998</v>
      </c>
      <c r="U145" s="4">
        <v>1.5017829999999999E-2</v>
      </c>
      <c r="V145" s="4">
        <v>5.4351719999999999E-2</v>
      </c>
      <c r="W145" s="4">
        <v>-6.7829630000000002E-2</v>
      </c>
      <c r="X145" s="4">
        <v>5.1449269999999998E-2</v>
      </c>
      <c r="Y145" s="4">
        <v>0.19572919999999999</v>
      </c>
      <c r="Z145" s="4">
        <v>-0.2242411</v>
      </c>
      <c r="AA145" s="4">
        <v>-5.8892789999999999E-3</v>
      </c>
      <c r="AC145" s="4">
        <v>3.4750000000000001</v>
      </c>
      <c r="AD145" s="4">
        <v>1.018208</v>
      </c>
      <c r="AE145" s="4">
        <v>1.0145010000000001</v>
      </c>
      <c r="AF145" s="4">
        <v>1.001304</v>
      </c>
      <c r="AG145" s="4">
        <v>0.2320912</v>
      </c>
      <c r="AH145" s="4">
        <v>0.22708200000000001</v>
      </c>
      <c r="AI145" s="4">
        <v>7.4164139999999996E-3</v>
      </c>
      <c r="AJ145" s="4">
        <v>4.1263870000000001E-2</v>
      </c>
      <c r="AK145" s="4">
        <v>-4.9183789999999998E-2</v>
      </c>
      <c r="AL145" s="4">
        <v>4.1607030000000003E-2</v>
      </c>
      <c r="AM145" s="4">
        <v>0.14216000000000001</v>
      </c>
      <c r="AN145" s="4">
        <v>-0.15697430000000001</v>
      </c>
      <c r="AO145" s="4">
        <v>-7.6586170000000004E-3</v>
      </c>
      <c r="AQ145" s="4">
        <v>3.4750000000000001</v>
      </c>
      <c r="AR145" s="4">
        <v>1.0179210000000001</v>
      </c>
      <c r="AS145" s="4">
        <v>1.0141519999999999</v>
      </c>
      <c r="AT145" s="4">
        <v>1.0013129999999999</v>
      </c>
      <c r="AU145" s="4">
        <v>0.23342189999999999</v>
      </c>
      <c r="AV145" s="4">
        <v>0.22867950000000001</v>
      </c>
      <c r="AW145" s="4">
        <v>7.449247E-3</v>
      </c>
      <c r="AX145" s="4">
        <v>4.1107310000000001E-2</v>
      </c>
      <c r="AY145" s="4">
        <v>-4.8989270000000001E-2</v>
      </c>
      <c r="AZ145" s="4">
        <v>4.1110279999999999E-2</v>
      </c>
      <c r="BA145" s="4">
        <v>0.14353340000000001</v>
      </c>
      <c r="BB145" s="4">
        <v>-0.15799369999999999</v>
      </c>
      <c r="BC145" s="4">
        <v>-7.170437E-3</v>
      </c>
    </row>
    <row r="146" spans="1:55" x14ac:dyDescent="0.3">
      <c r="A146" s="4">
        <v>3.5</v>
      </c>
      <c r="B146" s="4">
        <v>1.023029</v>
      </c>
      <c r="C146" s="4">
        <v>1.0193000000000001</v>
      </c>
      <c r="D146" s="4">
        <v>1.001447</v>
      </c>
      <c r="E146" s="4">
        <v>0.21672959999999999</v>
      </c>
      <c r="F146" s="4">
        <v>0.2130215</v>
      </c>
      <c r="G146" s="4">
        <v>7.0077760000000003E-3</v>
      </c>
      <c r="H146" s="4">
        <v>4.3894299999999997E-2</v>
      </c>
      <c r="I146" s="4">
        <v>-5.1877060000000003E-2</v>
      </c>
      <c r="J146" s="4">
        <v>4.057707E-2</v>
      </c>
      <c r="K146" s="4">
        <v>0.12839329999999999</v>
      </c>
      <c r="L146" s="4">
        <v>-0.14075779999999999</v>
      </c>
      <c r="M146" s="4">
        <v>-9.0610299999999994E-3</v>
      </c>
      <c r="O146" s="4">
        <v>3.5</v>
      </c>
      <c r="P146" s="4">
        <v>1.0378860000000001</v>
      </c>
      <c r="Q146" s="4">
        <v>1.0309410000000001</v>
      </c>
      <c r="R146" s="4">
        <v>1.0025109999999999</v>
      </c>
      <c r="S146" s="4">
        <v>0.30682710000000002</v>
      </c>
      <c r="T146" s="4">
        <v>0.29767840000000001</v>
      </c>
      <c r="U146" s="4">
        <v>1.4902139999999999E-2</v>
      </c>
      <c r="V146" s="4">
        <v>5.9252569999999997E-2</v>
      </c>
      <c r="W146" s="4">
        <v>-7.3390670000000005E-2</v>
      </c>
      <c r="X146" s="4">
        <v>5.0993040000000003E-2</v>
      </c>
      <c r="Y146" s="4">
        <v>0.17945369999999999</v>
      </c>
      <c r="Z146" s="4">
        <v>-0.204761</v>
      </c>
      <c r="AA146" s="4">
        <v>-8.4267739999999997E-3</v>
      </c>
      <c r="AC146" s="4">
        <v>3.5</v>
      </c>
      <c r="AD146" s="4">
        <v>1.02386</v>
      </c>
      <c r="AE146" s="4">
        <v>1.0200400000000001</v>
      </c>
      <c r="AF146" s="4">
        <v>1.0014879999999999</v>
      </c>
      <c r="AG146" s="4">
        <v>0.21946070000000001</v>
      </c>
      <c r="AH146" s="4">
        <v>0.21547620000000001</v>
      </c>
      <c r="AI146" s="4">
        <v>7.2397080000000001E-3</v>
      </c>
      <c r="AJ146" s="4">
        <v>4.468718E-2</v>
      </c>
      <c r="AK146" s="4">
        <v>-5.292318E-2</v>
      </c>
      <c r="AL146" s="4">
        <v>4.1234630000000001E-2</v>
      </c>
      <c r="AM146" s="4">
        <v>0.12960849999999999</v>
      </c>
      <c r="AN146" s="4">
        <v>-0.14251630000000001</v>
      </c>
      <c r="AO146" s="4">
        <v>-9.2952620000000003E-3</v>
      </c>
      <c r="AQ146" s="4">
        <v>3.5</v>
      </c>
      <c r="AR146" s="4">
        <v>1.0236069999999999</v>
      </c>
      <c r="AS146" s="4">
        <v>1.0197320000000001</v>
      </c>
      <c r="AT146" s="4">
        <v>1.001498</v>
      </c>
      <c r="AU146" s="4">
        <v>0.2208252</v>
      </c>
      <c r="AV146" s="4">
        <v>0.21711150000000001</v>
      </c>
      <c r="AW146" s="4">
        <v>7.2842779999999999E-3</v>
      </c>
      <c r="AX146" s="4">
        <v>4.4564619999999999E-2</v>
      </c>
      <c r="AY146" s="4">
        <v>-5.2755280000000002E-2</v>
      </c>
      <c r="AZ146" s="4">
        <v>4.0749510000000003E-2</v>
      </c>
      <c r="BA146" s="4">
        <v>0.1310075</v>
      </c>
      <c r="BB146" s="4">
        <v>-0.14358409999999999</v>
      </c>
      <c r="BC146" s="4">
        <v>-8.8065850000000005E-3</v>
      </c>
    </row>
    <row r="147" spans="1:55" x14ac:dyDescent="0.3">
      <c r="A147" s="4">
        <v>3.5249999999999999</v>
      </c>
      <c r="B147" s="4">
        <v>1.028284</v>
      </c>
      <c r="C147" s="4">
        <v>1.024475</v>
      </c>
      <c r="D147" s="4">
        <v>1.001619</v>
      </c>
      <c r="E147" s="4">
        <v>0.2035315</v>
      </c>
      <c r="F147" s="4">
        <v>0.20082510000000001</v>
      </c>
      <c r="G147" s="4">
        <v>6.6815279999999999E-3</v>
      </c>
      <c r="H147" s="4">
        <v>4.6966760000000003E-2</v>
      </c>
      <c r="I147" s="4">
        <v>-5.5199079999999998E-2</v>
      </c>
      <c r="J147" s="4">
        <v>4.0179109999999997E-2</v>
      </c>
      <c r="K147" s="4">
        <v>0.1156373</v>
      </c>
      <c r="L147" s="4">
        <v>-0.12610689999999999</v>
      </c>
      <c r="M147" s="4">
        <v>-1.061966E-2</v>
      </c>
      <c r="O147" s="4">
        <v>3.5249999999999999</v>
      </c>
      <c r="P147" s="4">
        <v>1.045512</v>
      </c>
      <c r="Q147" s="4">
        <v>1.038343</v>
      </c>
      <c r="R147" s="4">
        <v>1.0028820000000001</v>
      </c>
      <c r="S147" s="4">
        <v>0.28872769999999998</v>
      </c>
      <c r="T147" s="4">
        <v>0.28137689999999999</v>
      </c>
      <c r="U147" s="4">
        <v>1.444024E-2</v>
      </c>
      <c r="V147" s="4">
        <v>6.3752939999999994E-2</v>
      </c>
      <c r="W147" s="4">
        <v>-7.8458769999999997E-2</v>
      </c>
      <c r="X147" s="4">
        <v>5.0475310000000002E-2</v>
      </c>
      <c r="Y147" s="4">
        <v>0.16252649999999999</v>
      </c>
      <c r="Z147" s="4">
        <v>-0.1844865</v>
      </c>
      <c r="AA147" s="4">
        <v>-1.091629E-2</v>
      </c>
      <c r="AC147" s="4">
        <v>3.5249999999999999</v>
      </c>
      <c r="AD147" s="4">
        <v>1.0291870000000001</v>
      </c>
      <c r="AE147" s="4">
        <v>1.02528</v>
      </c>
      <c r="AF147" s="4">
        <v>1.001665</v>
      </c>
      <c r="AG147" s="4">
        <v>0.20602519999999999</v>
      </c>
      <c r="AH147" s="4">
        <v>0.203071</v>
      </c>
      <c r="AI147" s="4">
        <v>6.8985169999999998E-3</v>
      </c>
      <c r="AJ147" s="4">
        <v>4.7794950000000003E-2</v>
      </c>
      <c r="AK147" s="4">
        <v>-5.6292700000000001E-2</v>
      </c>
      <c r="AL147" s="4">
        <v>4.0826460000000002E-2</v>
      </c>
      <c r="AM147" s="4">
        <v>0.1166522</v>
      </c>
      <c r="AN147" s="4">
        <v>-0.1275993</v>
      </c>
      <c r="AO147" s="4">
        <v>-1.088716E-2</v>
      </c>
      <c r="AQ147" s="4">
        <v>3.5249999999999999</v>
      </c>
      <c r="AR147" s="4">
        <v>1.0289680000000001</v>
      </c>
      <c r="AS147" s="4">
        <v>1.025013</v>
      </c>
      <c r="AT147" s="4">
        <v>1.001676</v>
      </c>
      <c r="AU147" s="4">
        <v>0.20741699999999999</v>
      </c>
      <c r="AV147" s="4">
        <v>0.20473549999999999</v>
      </c>
      <c r="AW147" s="4">
        <v>6.9532609999999996E-3</v>
      </c>
      <c r="AX147" s="4">
        <v>4.7706909999999998E-2</v>
      </c>
      <c r="AY147" s="4">
        <v>-5.6152590000000002E-2</v>
      </c>
      <c r="AZ147" s="4">
        <v>4.0352649999999997E-2</v>
      </c>
      <c r="BA147" s="4">
        <v>0.1180686</v>
      </c>
      <c r="BB147" s="4">
        <v>-0.12870860000000001</v>
      </c>
      <c r="BC147" s="4">
        <v>-1.039932E-2</v>
      </c>
    </row>
    <row r="148" spans="1:55" x14ac:dyDescent="0.3">
      <c r="A148" s="4">
        <v>3.55</v>
      </c>
      <c r="B148" s="4">
        <v>1.0331999999999999</v>
      </c>
      <c r="C148" s="4">
        <v>1.0293350000000001</v>
      </c>
      <c r="D148" s="4">
        <v>1.0017799999999999</v>
      </c>
      <c r="E148" s="4">
        <v>0.1896293</v>
      </c>
      <c r="F148" s="4">
        <v>0.18792429999999999</v>
      </c>
      <c r="G148" s="4">
        <v>6.2095819999999999E-3</v>
      </c>
      <c r="H148" s="4">
        <v>4.9719069999999997E-2</v>
      </c>
      <c r="I148" s="4">
        <v>-5.8147549999999999E-2</v>
      </c>
      <c r="J148" s="4">
        <v>3.9751069999999999E-2</v>
      </c>
      <c r="K148" s="4">
        <v>0.1025599</v>
      </c>
      <c r="L148" s="4">
        <v>-0.1110969</v>
      </c>
      <c r="M148" s="4">
        <v>-1.211918E-2</v>
      </c>
      <c r="O148" s="4">
        <v>3.55</v>
      </c>
      <c r="P148" s="4">
        <v>1.052683</v>
      </c>
      <c r="Q148" s="4">
        <v>1.045334</v>
      </c>
      <c r="R148" s="4">
        <v>1.0032399999999999</v>
      </c>
      <c r="S148" s="4">
        <v>0.26951160000000002</v>
      </c>
      <c r="T148" s="4">
        <v>0.26398159999999998</v>
      </c>
      <c r="U148" s="4">
        <v>1.365386E-2</v>
      </c>
      <c r="V148" s="4">
        <v>6.7836339999999995E-2</v>
      </c>
      <c r="W148" s="4">
        <v>-8.3014149999999995E-2</v>
      </c>
      <c r="X148" s="4">
        <v>4.990518E-2</v>
      </c>
      <c r="Y148" s="4">
        <v>0.1450485</v>
      </c>
      <c r="Z148" s="4">
        <v>-0.16354299999999999</v>
      </c>
      <c r="AA148" s="4">
        <v>-1.3325439999999999E-2</v>
      </c>
      <c r="AC148" s="4">
        <v>3.55</v>
      </c>
      <c r="AD148" s="4">
        <v>1.0341689999999999</v>
      </c>
      <c r="AE148" s="4">
        <v>1.0302</v>
      </c>
      <c r="AF148" s="4">
        <v>1.0018320000000001</v>
      </c>
      <c r="AG148" s="4">
        <v>0.19187470000000001</v>
      </c>
      <c r="AH148" s="4">
        <v>0.1899517</v>
      </c>
      <c r="AI148" s="4">
        <v>6.4068830000000004E-3</v>
      </c>
      <c r="AJ148" s="4">
        <v>5.0577799999999999E-2</v>
      </c>
      <c r="AK148" s="4">
        <v>-5.9282029999999999E-2</v>
      </c>
      <c r="AL148" s="4">
        <v>4.0387699999999999E-2</v>
      </c>
      <c r="AM148" s="4">
        <v>0.103371</v>
      </c>
      <c r="AN148" s="4">
        <v>-0.11231729999999999</v>
      </c>
      <c r="AO148" s="4">
        <v>-1.2418149999999999E-2</v>
      </c>
      <c r="AQ148" s="4">
        <v>3.55</v>
      </c>
      <c r="AR148" s="4">
        <v>1.0339849999999999</v>
      </c>
      <c r="AS148" s="4">
        <v>1.029976</v>
      </c>
      <c r="AT148" s="4">
        <v>1.0018450000000001</v>
      </c>
      <c r="AU148" s="4">
        <v>0.19328680000000001</v>
      </c>
      <c r="AV148" s="4">
        <v>0.1916368</v>
      </c>
      <c r="AW148" s="4">
        <v>6.4700529999999999E-3</v>
      </c>
      <c r="AX148" s="4">
        <v>5.0524619999999999E-2</v>
      </c>
      <c r="AY148" s="4">
        <v>-5.9170680000000003E-2</v>
      </c>
      <c r="AZ148" s="4">
        <v>3.9924910000000001E-2</v>
      </c>
      <c r="BA148" s="4">
        <v>0.10479670000000001</v>
      </c>
      <c r="BB148" s="4">
        <v>-0.1134609</v>
      </c>
      <c r="BC148" s="4">
        <v>-1.193235E-2</v>
      </c>
    </row>
    <row r="149" spans="1:55" x14ac:dyDescent="0.3">
      <c r="A149" s="4">
        <v>3.5750000000000002</v>
      </c>
      <c r="B149" s="4">
        <v>1.03776</v>
      </c>
      <c r="C149" s="4">
        <v>1.033866</v>
      </c>
      <c r="D149" s="4">
        <v>1.0019279999999999</v>
      </c>
      <c r="E149" s="4">
        <v>0.17511299999999999</v>
      </c>
      <c r="F149" s="4">
        <v>0.1744048</v>
      </c>
      <c r="G149" s="4">
        <v>5.608053E-3</v>
      </c>
      <c r="H149" s="4">
        <v>5.2143920000000003E-2</v>
      </c>
      <c r="I149" s="4">
        <v>-6.0714770000000001E-2</v>
      </c>
      <c r="J149" s="4">
        <v>3.9298020000000003E-2</v>
      </c>
      <c r="K149" s="4">
        <v>8.9239899999999997E-2</v>
      </c>
      <c r="L149" s="4">
        <v>-9.5820359999999993E-2</v>
      </c>
      <c r="M149" s="4">
        <v>-1.354546E-2</v>
      </c>
      <c r="O149" s="4">
        <v>3.5750000000000002</v>
      </c>
      <c r="P149" s="4">
        <v>1.0593710000000001</v>
      </c>
      <c r="Q149" s="4">
        <v>1.0518890000000001</v>
      </c>
      <c r="R149" s="4">
        <v>1.0035780000000001</v>
      </c>
      <c r="S149" s="4">
        <v>0.24930079999999999</v>
      </c>
      <c r="T149" s="4">
        <v>0.24560650000000001</v>
      </c>
      <c r="U149" s="4">
        <v>1.2570949999999999E-2</v>
      </c>
      <c r="V149" s="4">
        <v>7.1488560000000007E-2</v>
      </c>
      <c r="W149" s="4">
        <v>-8.7040339999999994E-2</v>
      </c>
      <c r="X149" s="4">
        <v>4.9292049999999997E-2</v>
      </c>
      <c r="Y149" s="4">
        <v>0.12712209999999999</v>
      </c>
      <c r="Z149" s="4">
        <v>-0.14205899999999999</v>
      </c>
      <c r="AA149" s="4">
        <v>-1.56242E-2</v>
      </c>
      <c r="AC149" s="4">
        <v>3.5750000000000002</v>
      </c>
      <c r="AD149" s="4">
        <v>1.0387900000000001</v>
      </c>
      <c r="AE149" s="4">
        <v>1.034786</v>
      </c>
      <c r="AF149" s="4">
        <v>1.0019849999999999</v>
      </c>
      <c r="AG149" s="4">
        <v>0.17710029999999999</v>
      </c>
      <c r="AH149" s="4">
        <v>0.17620520000000001</v>
      </c>
      <c r="AI149" s="4">
        <v>5.7815139999999998E-3</v>
      </c>
      <c r="AJ149" s="4">
        <v>5.3028289999999999E-2</v>
      </c>
      <c r="AK149" s="4">
        <v>-6.1883300000000002E-2</v>
      </c>
      <c r="AL149" s="4">
        <v>3.992358E-2</v>
      </c>
      <c r="AM149" s="4">
        <v>8.9844839999999995E-2</v>
      </c>
      <c r="AN149" s="4">
        <v>-9.6764450000000002E-2</v>
      </c>
      <c r="AO149" s="4">
        <v>-1.387364E-2</v>
      </c>
      <c r="AQ149" s="4">
        <v>3.5750000000000002</v>
      </c>
      <c r="AR149" s="4">
        <v>1.0386420000000001</v>
      </c>
      <c r="AS149" s="4">
        <v>1.0346029999999999</v>
      </c>
      <c r="AT149" s="4">
        <v>1.0019990000000001</v>
      </c>
      <c r="AU149" s="4">
        <v>0.17852589999999999</v>
      </c>
      <c r="AV149" s="4">
        <v>0.17790220000000001</v>
      </c>
      <c r="AW149" s="4">
        <v>5.851223E-3</v>
      </c>
      <c r="AX149" s="4">
        <v>5.3010080000000001E-2</v>
      </c>
      <c r="AY149" s="4">
        <v>-6.1801479999999999E-2</v>
      </c>
      <c r="AZ149" s="4">
        <v>3.94715E-2</v>
      </c>
      <c r="BA149" s="4">
        <v>9.1271489999999997E-2</v>
      </c>
      <c r="BB149" s="4">
        <v>-9.7934889999999997E-2</v>
      </c>
      <c r="BC149" s="4">
        <v>-1.339096E-2</v>
      </c>
    </row>
    <row r="150" spans="1:55" x14ac:dyDescent="0.3">
      <c r="A150" s="4">
        <v>3.6</v>
      </c>
      <c r="B150" s="4">
        <v>1.0419510000000001</v>
      </c>
      <c r="C150" s="4">
        <v>1.0380510000000001</v>
      </c>
      <c r="D150" s="4">
        <v>1.00206</v>
      </c>
      <c r="E150" s="4">
        <v>0.16007350000000001</v>
      </c>
      <c r="F150" s="4">
        <v>0.1603532</v>
      </c>
      <c r="G150" s="4">
        <v>4.8951619999999998E-3</v>
      </c>
      <c r="H150" s="4">
        <v>5.4235869999999999E-2</v>
      </c>
      <c r="I150" s="4">
        <v>-6.2895370000000006E-2</v>
      </c>
      <c r="J150" s="4">
        <v>3.8824930000000001E-2</v>
      </c>
      <c r="K150" s="4">
        <v>7.5755329999999996E-2</v>
      </c>
      <c r="L150" s="4">
        <v>-8.0369620000000003E-2</v>
      </c>
      <c r="M150" s="4">
        <v>-1.4886160000000001E-2</v>
      </c>
      <c r="O150" s="4">
        <v>3.6</v>
      </c>
      <c r="P150" s="4">
        <v>1.065553</v>
      </c>
      <c r="Q150" s="4">
        <v>1.057982</v>
      </c>
      <c r="R150" s="4">
        <v>1.003889</v>
      </c>
      <c r="S150" s="4">
        <v>0.22821949999999999</v>
      </c>
      <c r="T150" s="4">
        <v>0.22636780000000001</v>
      </c>
      <c r="U150" s="4">
        <v>1.122486E-2</v>
      </c>
      <c r="V150" s="4">
        <v>7.4697760000000002E-2</v>
      </c>
      <c r="W150" s="4">
        <v>-9.0524259999999995E-2</v>
      </c>
      <c r="X150" s="4">
        <v>4.8645470000000003E-2</v>
      </c>
      <c r="Y150" s="4">
        <v>0.10885069999999999</v>
      </c>
      <c r="Z150" s="4">
        <v>-0.1201657</v>
      </c>
      <c r="AA150" s="4">
        <v>-1.7785479999999999E-2</v>
      </c>
      <c r="AC150" s="4">
        <v>3.6</v>
      </c>
      <c r="AD150" s="4">
        <v>1.0430349999999999</v>
      </c>
      <c r="AE150" s="4">
        <v>1.0390200000000001</v>
      </c>
      <c r="AF150" s="4">
        <v>1.0021199999999999</v>
      </c>
      <c r="AG150" s="4">
        <v>0.16179470000000001</v>
      </c>
      <c r="AH150" s="4">
        <v>0.1619196</v>
      </c>
      <c r="AI150" s="4">
        <v>5.041299E-3</v>
      </c>
      <c r="AJ150" s="4">
        <v>5.5140849999999998E-2</v>
      </c>
      <c r="AK150" s="4">
        <v>-6.4091019999999999E-2</v>
      </c>
      <c r="AL150" s="4">
        <v>3.9439219999999997E-2</v>
      </c>
      <c r="AM150" s="4">
        <v>7.6152869999999998E-2</v>
      </c>
      <c r="AN150" s="4">
        <v>-8.1034729999999999E-2</v>
      </c>
      <c r="AO150" s="4">
        <v>-1.52409E-2</v>
      </c>
      <c r="AQ150" s="4">
        <v>3.6</v>
      </c>
      <c r="AR150" s="4">
        <v>1.0429219999999999</v>
      </c>
      <c r="AS150" s="4">
        <v>1.03888</v>
      </c>
      <c r="AT150" s="4">
        <v>1.0021370000000001</v>
      </c>
      <c r="AU150" s="4">
        <v>0.16322680000000001</v>
      </c>
      <c r="AV150" s="4">
        <v>0.16361980000000001</v>
      </c>
      <c r="AW150" s="4">
        <v>5.1155649999999999E-3</v>
      </c>
      <c r="AX150" s="4">
        <v>5.5157560000000001E-2</v>
      </c>
      <c r="AY150" s="4">
        <v>-6.4039310000000002E-2</v>
      </c>
      <c r="AZ150" s="4">
        <v>3.8997579999999997E-2</v>
      </c>
      <c r="BA150" s="4">
        <v>7.7572290000000002E-2</v>
      </c>
      <c r="BB150" s="4">
        <v>-8.2224450000000004E-2</v>
      </c>
      <c r="BC150" s="4">
        <v>-1.4762259999999999E-2</v>
      </c>
    </row>
    <row r="151" spans="1:55" x14ac:dyDescent="0.3">
      <c r="A151" s="4">
        <v>3.625</v>
      </c>
      <c r="B151" s="4">
        <v>1.04576</v>
      </c>
      <c r="C151" s="4">
        <v>1.0418799999999999</v>
      </c>
      <c r="D151" s="4">
        <v>1.0021720000000001</v>
      </c>
      <c r="E151" s="4">
        <v>0.14460239999999999</v>
      </c>
      <c r="F151" s="4">
        <v>0.14585680000000001</v>
      </c>
      <c r="G151" s="4">
        <v>4.090743E-3</v>
      </c>
      <c r="H151" s="4">
        <v>5.5991350000000002E-2</v>
      </c>
      <c r="I151" s="4">
        <v>-6.4686380000000002E-2</v>
      </c>
      <c r="J151" s="4">
        <v>3.8336620000000002E-2</v>
      </c>
      <c r="K151" s="4">
        <v>6.218336E-2</v>
      </c>
      <c r="L151" s="4">
        <v>-6.4836060000000001E-2</v>
      </c>
      <c r="M151" s="4">
        <v>-1.6130869999999999E-2</v>
      </c>
      <c r="O151" s="4">
        <v>3.625</v>
      </c>
      <c r="P151" s="4">
        <v>1.0712060000000001</v>
      </c>
      <c r="Q151" s="4">
        <v>1.063593</v>
      </c>
      <c r="R151" s="4">
        <v>1.004165</v>
      </c>
      <c r="S151" s="4">
        <v>0.20639440000000001</v>
      </c>
      <c r="T151" s="4">
        <v>0.2063837</v>
      </c>
      <c r="U151" s="4">
        <v>9.6534099999999994E-3</v>
      </c>
      <c r="V151" s="4">
        <v>7.7454469999999997E-2</v>
      </c>
      <c r="W151" s="4">
        <v>-9.3456269999999994E-2</v>
      </c>
      <c r="X151" s="4">
        <v>4.7974879999999998E-2</v>
      </c>
      <c r="Y151" s="4">
        <v>9.0337810000000004E-2</v>
      </c>
      <c r="Z151" s="4">
        <v>-9.7995170000000006E-2</v>
      </c>
      <c r="AA151" s="4">
        <v>-1.978562E-2</v>
      </c>
      <c r="AC151" s="4">
        <v>3.625</v>
      </c>
      <c r="AD151" s="4">
        <v>1.0468919999999999</v>
      </c>
      <c r="AE151" s="4">
        <v>1.0428919999999999</v>
      </c>
      <c r="AF151" s="4">
        <v>1.002237</v>
      </c>
      <c r="AG151" s="4">
        <v>0.14605099999999999</v>
      </c>
      <c r="AH151" s="4">
        <v>0.14718349999999999</v>
      </c>
      <c r="AI151" s="4">
        <v>4.2067889999999998E-3</v>
      </c>
      <c r="AJ151" s="4">
        <v>5.6911879999999998E-2</v>
      </c>
      <c r="AK151" s="4">
        <v>-6.5902130000000003E-2</v>
      </c>
      <c r="AL151" s="4">
        <v>3.8939580000000001E-2</v>
      </c>
      <c r="AM151" s="4">
        <v>6.2373390000000001E-2</v>
      </c>
      <c r="AN151" s="4">
        <v>-6.5221280000000006E-2</v>
      </c>
      <c r="AO151" s="4">
        <v>-1.6509200000000002E-2</v>
      </c>
      <c r="AQ151" s="4">
        <v>3.625</v>
      </c>
      <c r="AR151" s="4">
        <v>1.0468150000000001</v>
      </c>
      <c r="AS151" s="4">
        <v>1.0427949999999999</v>
      </c>
      <c r="AT151" s="4">
        <v>1.0022549999999999</v>
      </c>
      <c r="AU151" s="4">
        <v>0.14748249999999999</v>
      </c>
      <c r="AV151" s="4">
        <v>0.14887819999999999</v>
      </c>
      <c r="AW151" s="4">
        <v>4.283584E-3</v>
      </c>
      <c r="AX151" s="4">
        <v>5.6963220000000002E-2</v>
      </c>
      <c r="AY151" s="4">
        <v>-6.5880919999999996E-2</v>
      </c>
      <c r="AZ151" s="4">
        <v>3.850812E-2</v>
      </c>
      <c r="BA151" s="4">
        <v>6.3777520000000004E-2</v>
      </c>
      <c r="BB151" s="4">
        <v>-6.6422579999999995E-2</v>
      </c>
      <c r="BC151" s="4">
        <v>-1.6035359999999999E-2</v>
      </c>
    </row>
    <row r="152" spans="1:55" x14ac:dyDescent="0.3">
      <c r="A152" s="4">
        <v>3.65</v>
      </c>
      <c r="B152" s="4">
        <v>1.0491779999999999</v>
      </c>
      <c r="C152" s="4">
        <v>1.0453410000000001</v>
      </c>
      <c r="D152" s="4">
        <v>1.002264</v>
      </c>
      <c r="E152" s="4">
        <v>0.12879160000000001</v>
      </c>
      <c r="F152" s="4">
        <v>0.13100300000000001</v>
      </c>
      <c r="G152" s="4">
        <v>3.2157319999999998E-3</v>
      </c>
      <c r="H152" s="4">
        <v>5.7408710000000002E-2</v>
      </c>
      <c r="I152" s="4">
        <v>-6.6087110000000004E-2</v>
      </c>
      <c r="J152" s="4">
        <v>3.7837629999999997E-2</v>
      </c>
      <c r="K152" s="4">
        <v>4.8599820000000002E-2</v>
      </c>
      <c r="L152" s="4">
        <v>-4.9309600000000002E-2</v>
      </c>
      <c r="M152" s="4">
        <v>-1.7271290000000002E-2</v>
      </c>
      <c r="O152" s="4">
        <v>3.65</v>
      </c>
      <c r="P152" s="4">
        <v>1.0763119999999999</v>
      </c>
      <c r="Q152" s="4">
        <v>1.068703</v>
      </c>
      <c r="R152" s="4">
        <v>1.004402</v>
      </c>
      <c r="S152" s="4">
        <v>0.18395310000000001</v>
      </c>
      <c r="T152" s="4">
        <v>0.18577340000000001</v>
      </c>
      <c r="U152" s="4">
        <v>7.8979089999999998E-3</v>
      </c>
      <c r="V152" s="4">
        <v>7.9751740000000002E-2</v>
      </c>
      <c r="W152" s="4">
        <v>-9.5830150000000003E-2</v>
      </c>
      <c r="X152" s="4">
        <v>4.7289449999999997E-2</v>
      </c>
      <c r="Y152" s="4">
        <v>7.1686890000000003E-2</v>
      </c>
      <c r="Z152" s="4">
        <v>-7.5680070000000002E-2</v>
      </c>
      <c r="AA152" s="4">
        <v>-2.1604780000000001E-2</v>
      </c>
      <c r="AC152" s="4">
        <v>3.65</v>
      </c>
      <c r="AD152" s="4">
        <v>1.050351</v>
      </c>
      <c r="AE152" s="4">
        <v>1.0463910000000001</v>
      </c>
      <c r="AF152" s="4">
        <v>1.0023310000000001</v>
      </c>
      <c r="AG152" s="4">
        <v>0.12996250000000001</v>
      </c>
      <c r="AH152" s="4">
        <v>0.1320856</v>
      </c>
      <c r="AI152" s="4">
        <v>3.2996760000000001E-3</v>
      </c>
      <c r="AJ152" s="4">
        <v>5.8339639999999998E-2</v>
      </c>
      <c r="AK152" s="4">
        <v>-6.7315899999999998E-2</v>
      </c>
      <c r="AL152" s="4">
        <v>3.8429339999999999E-2</v>
      </c>
      <c r="AM152" s="4">
        <v>4.8583349999999997E-2</v>
      </c>
      <c r="AN152" s="4">
        <v>-4.941574E-2</v>
      </c>
      <c r="AO152" s="4">
        <v>-1.766999E-2</v>
      </c>
      <c r="AQ152" s="4">
        <v>3.65</v>
      </c>
      <c r="AR152" s="4">
        <v>1.0503089999999999</v>
      </c>
      <c r="AS152" s="4">
        <v>1.0463359999999999</v>
      </c>
      <c r="AT152" s="4">
        <v>1.002351</v>
      </c>
      <c r="AU152" s="4">
        <v>0.13138630000000001</v>
      </c>
      <c r="AV152" s="4">
        <v>0.1337662</v>
      </c>
      <c r="AW152" s="4">
        <v>3.3769669999999998E-3</v>
      </c>
      <c r="AX152" s="4">
        <v>5.8425159999999997E-2</v>
      </c>
      <c r="AY152" s="4">
        <v>-6.7325380000000004E-2</v>
      </c>
      <c r="AZ152" s="4">
        <v>3.8007829999999999E-2</v>
      </c>
      <c r="BA152" s="4">
        <v>4.9964269999999998E-2</v>
      </c>
      <c r="BB152" s="4">
        <v>-5.062088E-2</v>
      </c>
      <c r="BC152" s="4">
        <v>-1.7201549999999999E-2</v>
      </c>
    </row>
    <row r="153" spans="1:55" x14ac:dyDescent="0.3">
      <c r="A153" s="4">
        <v>3.6749999999999998</v>
      </c>
      <c r="B153" s="4">
        <v>1.052198</v>
      </c>
      <c r="C153" s="4">
        <v>1.0484279999999999</v>
      </c>
      <c r="D153" s="4">
        <v>1.002332</v>
      </c>
      <c r="E153" s="4">
        <v>0.11273229999999999</v>
      </c>
      <c r="F153" s="4">
        <v>0.1158788</v>
      </c>
      <c r="G153" s="4">
        <v>2.2916640000000001E-3</v>
      </c>
      <c r="H153" s="4">
        <v>5.8488129999999999E-2</v>
      </c>
      <c r="I153" s="4">
        <v>-6.7099149999999996E-2</v>
      </c>
      <c r="J153" s="4">
        <v>3.7332160000000003E-2</v>
      </c>
      <c r="K153" s="4">
        <v>3.5078779999999997E-2</v>
      </c>
      <c r="L153" s="4">
        <v>-3.3878140000000001E-2</v>
      </c>
      <c r="M153" s="4">
        <v>-1.8301310000000001E-2</v>
      </c>
      <c r="O153" s="4">
        <v>3.6749999999999998</v>
      </c>
      <c r="P153" s="4">
        <v>1.080856</v>
      </c>
      <c r="Q153" s="4">
        <v>1.0732969999999999</v>
      </c>
      <c r="R153" s="4">
        <v>1.0045949999999999</v>
      </c>
      <c r="S153" s="4">
        <v>0.16102430000000001</v>
      </c>
      <c r="T153" s="4">
        <v>0.16465669999999999</v>
      </c>
      <c r="U153" s="4">
        <v>6.0021340000000001E-3</v>
      </c>
      <c r="V153" s="4">
        <v>8.1585099999999994E-2</v>
      </c>
      <c r="W153" s="4">
        <v>-9.7643090000000002E-2</v>
      </c>
      <c r="X153" s="4">
        <v>4.6597890000000003E-2</v>
      </c>
      <c r="Y153" s="4">
        <v>5.3000659999999998E-2</v>
      </c>
      <c r="Z153" s="4">
        <v>-5.3352169999999997E-2</v>
      </c>
      <c r="AA153" s="4">
        <v>-2.322724E-2</v>
      </c>
      <c r="AC153" s="4">
        <v>3.6749999999999998</v>
      </c>
      <c r="AD153" s="4">
        <v>1.053404</v>
      </c>
      <c r="AE153" s="4">
        <v>1.049509</v>
      </c>
      <c r="AF153" s="4">
        <v>1.002402</v>
      </c>
      <c r="AG153" s="4">
        <v>0.11362220000000001</v>
      </c>
      <c r="AH153" s="4">
        <v>0.1167144</v>
      </c>
      <c r="AI153" s="4">
        <v>2.3422640000000002E-3</v>
      </c>
      <c r="AJ153" s="4">
        <v>5.9424320000000003E-2</v>
      </c>
      <c r="AK153" s="4">
        <v>-6.8333939999999996E-2</v>
      </c>
      <c r="AL153" s="4">
        <v>3.791282E-2</v>
      </c>
      <c r="AM153" s="4">
        <v>3.4857949999999999E-2</v>
      </c>
      <c r="AN153" s="4">
        <v>-3.3707719999999997E-2</v>
      </c>
      <c r="AO153" s="4">
        <v>-1.871695E-2</v>
      </c>
      <c r="AQ153" s="4">
        <v>3.6749999999999998</v>
      </c>
      <c r="AR153" s="4">
        <v>1.0533980000000001</v>
      </c>
      <c r="AS153" s="4">
        <v>1.049496</v>
      </c>
      <c r="AT153" s="4">
        <v>1.002424</v>
      </c>
      <c r="AU153" s="4">
        <v>0.1150313</v>
      </c>
      <c r="AV153" s="4">
        <v>0.1183723</v>
      </c>
      <c r="AW153" s="4">
        <v>2.4180629999999998E-3</v>
      </c>
      <c r="AX153" s="4">
        <v>5.9543359999999997E-2</v>
      </c>
      <c r="AY153" s="4">
        <v>-6.8374099999999993E-2</v>
      </c>
      <c r="AZ153" s="4">
        <v>3.7501079999999999E-2</v>
      </c>
      <c r="BA153" s="4">
        <v>3.6207959999999997E-2</v>
      </c>
      <c r="BB153" s="4">
        <v>-3.4908950000000001E-2</v>
      </c>
      <c r="BC153" s="4">
        <v>-1.8254360000000001E-2</v>
      </c>
    </row>
    <row r="154" spans="1:55" x14ac:dyDescent="0.3">
      <c r="A154" s="4">
        <v>3.7</v>
      </c>
      <c r="B154" s="4">
        <v>1.054813</v>
      </c>
      <c r="C154" s="4">
        <v>1.051134</v>
      </c>
      <c r="D154" s="4">
        <v>1.002378</v>
      </c>
      <c r="E154" s="4">
        <v>9.6515249999999997E-2</v>
      </c>
      <c r="F154" s="4">
        <v>0.10057049999999999</v>
      </c>
      <c r="G154" s="4">
        <v>1.340171E-3</v>
      </c>
      <c r="H154" s="4">
        <v>5.9231659999999998E-2</v>
      </c>
      <c r="I154" s="4">
        <v>-6.7726250000000002E-2</v>
      </c>
      <c r="J154" s="4">
        <v>3.6824030000000001E-2</v>
      </c>
      <c r="K154" s="4">
        <v>2.1692240000000002E-2</v>
      </c>
      <c r="L154" s="4">
        <v>-1.8626960000000001E-2</v>
      </c>
      <c r="M154" s="4">
        <v>-1.921699E-2</v>
      </c>
      <c r="O154" s="4">
        <v>3.7</v>
      </c>
      <c r="P154" s="4">
        <v>1.084827</v>
      </c>
      <c r="Q154" s="4">
        <v>1.0773630000000001</v>
      </c>
      <c r="R154" s="4">
        <v>1.00474</v>
      </c>
      <c r="S154" s="4">
        <v>0.13773650000000001</v>
      </c>
      <c r="T154" s="4">
        <v>0.14315359999999999</v>
      </c>
      <c r="U154" s="4">
        <v>4.0112990000000003E-3</v>
      </c>
      <c r="V154" s="4">
        <v>8.2952670000000006E-2</v>
      </c>
      <c r="W154" s="4">
        <v>-9.8895659999999996E-2</v>
      </c>
      <c r="X154" s="4">
        <v>4.5908299999999999E-2</v>
      </c>
      <c r="Y154" s="4">
        <v>3.4380559999999998E-2</v>
      </c>
      <c r="Z154" s="4">
        <v>-3.1141390000000001E-2</v>
      </c>
      <c r="AA154" s="4">
        <v>-2.4641590000000001E-2</v>
      </c>
      <c r="AC154" s="4">
        <v>3.7</v>
      </c>
      <c r="AD154" s="4">
        <v>1.056047</v>
      </c>
      <c r="AE154" s="4">
        <v>1.052241</v>
      </c>
      <c r="AF154" s="4">
        <v>1.0024489999999999</v>
      </c>
      <c r="AG154" s="4">
        <v>9.7122310000000003E-2</v>
      </c>
      <c r="AH154" s="4">
        <v>0.10115739999999999</v>
      </c>
      <c r="AI154" s="4">
        <v>1.356957E-3</v>
      </c>
      <c r="AJ154" s="4">
        <v>6.0167959999999999E-2</v>
      </c>
      <c r="AK154" s="4">
        <v>-6.8960049999999995E-2</v>
      </c>
      <c r="AL154" s="4">
        <v>3.7393950000000002E-2</v>
      </c>
      <c r="AM154" s="4">
        <v>2.1270279999999999E-2</v>
      </c>
      <c r="AN154" s="4">
        <v>-1.8184180000000001E-2</v>
      </c>
      <c r="AO154" s="4">
        <v>-1.9646090000000001E-2</v>
      </c>
      <c r="AQ154" s="4">
        <v>3.7</v>
      </c>
      <c r="AR154" s="4">
        <v>1.056076</v>
      </c>
      <c r="AS154" s="4">
        <v>1.0522689999999999</v>
      </c>
      <c r="AT154" s="4">
        <v>1.0024729999999999</v>
      </c>
      <c r="AU154" s="4">
        <v>9.8509680000000002E-2</v>
      </c>
      <c r="AV154" s="4">
        <v>0.1027844</v>
      </c>
      <c r="AW154" s="4">
        <v>1.429362E-3</v>
      </c>
      <c r="AX154" s="4">
        <v>6.0319669999999999E-2</v>
      </c>
      <c r="AY154" s="4">
        <v>-6.9030690000000006E-2</v>
      </c>
      <c r="AZ154" s="4">
        <v>3.6991830000000003E-2</v>
      </c>
      <c r="BA154" s="4">
        <v>2.258195E-2</v>
      </c>
      <c r="BB154" s="4">
        <v>-1.9373850000000001E-2</v>
      </c>
      <c r="BC154" s="4">
        <v>-1.9189580000000001E-2</v>
      </c>
    </row>
    <row r="155" spans="1:55" x14ac:dyDescent="0.3">
      <c r="A155" s="4">
        <v>3.7250000000000001</v>
      </c>
      <c r="B155" s="4">
        <v>1.057023</v>
      </c>
      <c r="C155" s="4">
        <v>1.053455</v>
      </c>
      <c r="D155" s="4">
        <v>1.002399</v>
      </c>
      <c r="E155" s="4">
        <v>8.0229800000000004E-2</v>
      </c>
      <c r="F155" s="4">
        <v>8.5163150000000007E-2</v>
      </c>
      <c r="G155" s="4">
        <v>3.8251380000000002E-4</v>
      </c>
      <c r="H155" s="4">
        <v>5.9643109999999999E-2</v>
      </c>
      <c r="I155" s="4">
        <v>-6.7974279999999998E-2</v>
      </c>
      <c r="J155" s="4">
        <v>3.6316569999999999E-2</v>
      </c>
      <c r="K155" s="4">
        <v>8.5097349999999992E-3</v>
      </c>
      <c r="L155" s="4">
        <v>-3.6382540000000001E-3</v>
      </c>
      <c r="M155" s="4">
        <v>-2.0016619999999999E-2</v>
      </c>
      <c r="O155" s="4">
        <v>3.7250000000000001</v>
      </c>
      <c r="P155" s="4">
        <v>1.0882149999999999</v>
      </c>
      <c r="Q155" s="4">
        <v>1.0808899999999999</v>
      </c>
      <c r="R155" s="4">
        <v>1.0048349999999999</v>
      </c>
      <c r="S155" s="4">
        <v>0.1142181</v>
      </c>
      <c r="T155" s="4">
        <v>0.1213833</v>
      </c>
      <c r="U155" s="4">
        <v>1.9710259999999999E-3</v>
      </c>
      <c r="V155" s="4">
        <v>8.3855109999999997E-2</v>
      </c>
      <c r="W155" s="4">
        <v>-9.9591689999999997E-2</v>
      </c>
      <c r="X155" s="4">
        <v>4.5227999999999997E-2</v>
      </c>
      <c r="Y155" s="4">
        <v>1.5926160000000002E-2</v>
      </c>
      <c r="Z155" s="4">
        <v>-9.1747489999999994E-3</v>
      </c>
      <c r="AA155" s="4">
        <v>-2.5840849999999999E-2</v>
      </c>
      <c r="AC155" s="4">
        <v>3.7250000000000001</v>
      </c>
      <c r="AD155" s="4">
        <v>1.058276</v>
      </c>
      <c r="AE155" s="4">
        <v>1.0545819999999999</v>
      </c>
      <c r="AF155" s="4">
        <v>1.0024709999999999</v>
      </c>
      <c r="AG155" s="4">
        <v>8.0553719999999995E-2</v>
      </c>
      <c r="AH155" s="4">
        <v>8.5501190000000005E-2</v>
      </c>
      <c r="AI155" s="4">
        <v>3.6576829999999998E-4</v>
      </c>
      <c r="AJ155" s="4">
        <v>6.0574410000000002E-2</v>
      </c>
      <c r="AK155" s="4">
        <v>-6.9200209999999998E-2</v>
      </c>
      <c r="AL155" s="4">
        <v>3.6876180000000001E-2</v>
      </c>
      <c r="AM155" s="4">
        <v>7.8909600000000007E-3</v>
      </c>
      <c r="AN155" s="4">
        <v>-2.9289379999999999E-3</v>
      </c>
      <c r="AO155" s="4">
        <v>-2.0455620000000001E-2</v>
      </c>
      <c r="AQ155" s="4">
        <v>3.7250000000000001</v>
      </c>
      <c r="AR155" s="4">
        <v>1.0583400000000001</v>
      </c>
      <c r="AS155" s="4">
        <v>1.0546500000000001</v>
      </c>
      <c r="AT155" s="4">
        <v>1.002497</v>
      </c>
      <c r="AU155" s="4">
        <v>8.1912490000000004E-2</v>
      </c>
      <c r="AV155" s="4">
        <v>8.7089139999999995E-2</v>
      </c>
      <c r="AW155" s="4">
        <v>4.3300160000000001E-4</v>
      </c>
      <c r="AX155" s="4">
        <v>6.0757770000000003E-2</v>
      </c>
      <c r="AY155" s="4">
        <v>-6.9300920000000002E-2</v>
      </c>
      <c r="AZ155" s="4">
        <v>3.6483559999999998E-2</v>
      </c>
      <c r="BA155" s="4">
        <v>9.1571570000000008E-3</v>
      </c>
      <c r="BB155" s="4">
        <v>-4.099498E-3</v>
      </c>
      <c r="BC155" s="4">
        <v>-2.00053E-2</v>
      </c>
    </row>
    <row r="156" spans="1:55" x14ac:dyDescent="0.3">
      <c r="A156" s="4">
        <v>3.75</v>
      </c>
      <c r="B156" s="4">
        <v>1.0588249999999999</v>
      </c>
      <c r="C156" s="4">
        <v>1.0553920000000001</v>
      </c>
      <c r="D156" s="4">
        <v>1.002397</v>
      </c>
      <c r="E156" s="4">
        <v>6.3963660000000006E-2</v>
      </c>
      <c r="F156" s="4">
        <v>6.9740339999999998E-2</v>
      </c>
      <c r="G156" s="4">
        <v>-5.6086579999999997E-4</v>
      </c>
      <c r="H156" s="4">
        <v>5.9728040000000003E-2</v>
      </c>
      <c r="I156" s="4">
        <v>-6.7851129999999996E-2</v>
      </c>
      <c r="J156" s="4">
        <v>3.5812660000000003E-2</v>
      </c>
      <c r="K156" s="4">
        <v>-4.401973E-3</v>
      </c>
      <c r="L156" s="4">
        <v>1.1009390000000001E-2</v>
      </c>
      <c r="M156" s="4">
        <v>-2.070058E-2</v>
      </c>
      <c r="O156" s="4">
        <v>3.75</v>
      </c>
      <c r="P156" s="4">
        <v>1.0910150000000001</v>
      </c>
      <c r="Q156" s="4">
        <v>1.0838730000000001</v>
      </c>
      <c r="R156" s="4">
        <v>1.00488</v>
      </c>
      <c r="S156" s="4">
        <v>9.0596140000000006E-2</v>
      </c>
      <c r="T156" s="4">
        <v>9.9464170000000005E-2</v>
      </c>
      <c r="U156" s="4">
        <v>-7.3653049999999998E-5</v>
      </c>
      <c r="V156" s="4">
        <v>8.429565E-2</v>
      </c>
      <c r="W156" s="4">
        <v>-9.9738209999999994E-2</v>
      </c>
      <c r="X156" s="4">
        <v>4.4563419999999999E-2</v>
      </c>
      <c r="Y156" s="4">
        <v>-2.2654099999999998E-3</v>
      </c>
      <c r="Z156" s="4">
        <v>1.242468E-2</v>
      </c>
      <c r="AA156" s="4">
        <v>-2.6822430000000001E-2</v>
      </c>
      <c r="AC156" s="4">
        <v>3.75</v>
      </c>
      <c r="AD156" s="4">
        <v>1.0600909999999999</v>
      </c>
      <c r="AE156" s="4">
        <v>1.056532</v>
      </c>
      <c r="AF156" s="4">
        <v>1.0024679999999999</v>
      </c>
      <c r="AG156" s="4">
        <v>6.4005740000000005E-2</v>
      </c>
      <c r="AH156" s="4">
        <v>6.9830589999999998E-2</v>
      </c>
      <c r="AI156" s="4">
        <v>-6.1013880000000003E-4</v>
      </c>
      <c r="AJ156" s="4">
        <v>6.0649309999999998E-2</v>
      </c>
      <c r="AK156" s="4">
        <v>-6.9062440000000003E-2</v>
      </c>
      <c r="AL156" s="4">
        <v>3.6362440000000003E-2</v>
      </c>
      <c r="AM156" s="4">
        <v>-5.2121930000000004E-3</v>
      </c>
      <c r="AN156" s="4">
        <v>1.197787E-2</v>
      </c>
      <c r="AO156" s="4">
        <v>-2.114599E-2</v>
      </c>
      <c r="AQ156" s="4">
        <v>3.75</v>
      </c>
      <c r="AR156" s="4">
        <v>1.0601879999999999</v>
      </c>
      <c r="AS156" s="4">
        <v>1.0566390000000001</v>
      </c>
      <c r="AT156" s="4">
        <v>1.0024960000000001</v>
      </c>
      <c r="AU156" s="4">
        <v>6.5329170000000006E-2</v>
      </c>
      <c r="AV156" s="4">
        <v>7.1371610000000002E-2</v>
      </c>
      <c r="AW156" s="4">
        <v>-5.4969269999999998E-4</v>
      </c>
      <c r="AX156" s="4">
        <v>6.0863109999999998E-2</v>
      </c>
      <c r="AY156" s="4">
        <v>-6.9192630000000005E-2</v>
      </c>
      <c r="AZ156" s="4">
        <v>3.5979270000000001E-2</v>
      </c>
      <c r="BA156" s="4">
        <v>-3.9982459999999996E-3</v>
      </c>
      <c r="BB156" s="4">
        <v>1.083377E-2</v>
      </c>
      <c r="BC156" s="4">
        <v>-2.0701799999999999E-2</v>
      </c>
    </row>
    <row r="157" spans="1:55" x14ac:dyDescent="0.3">
      <c r="A157" s="4">
        <v>3.7749999999999999</v>
      </c>
      <c r="B157" s="4">
        <v>1.060222</v>
      </c>
      <c r="C157" s="4">
        <v>1.056943</v>
      </c>
      <c r="D157" s="4">
        <v>1.002372</v>
      </c>
      <c r="E157" s="4">
        <v>4.7802480000000001E-2</v>
      </c>
      <c r="F157" s="4">
        <v>5.4383609999999999E-2</v>
      </c>
      <c r="G157" s="4">
        <v>-1.4707450000000001E-3</v>
      </c>
      <c r="H157" s="4">
        <v>5.9493669999999998E-2</v>
      </c>
      <c r="I157" s="4">
        <v>-6.7366579999999995E-2</v>
      </c>
      <c r="J157" s="4">
        <v>3.531463E-2</v>
      </c>
      <c r="K157" s="4">
        <v>-1.697922E-2</v>
      </c>
      <c r="L157" s="4">
        <v>2.5241429999999999E-2</v>
      </c>
      <c r="M157" s="4">
        <v>-2.1271269999999998E-2</v>
      </c>
      <c r="O157" s="4">
        <v>3.7749999999999999</v>
      </c>
      <c r="P157" s="4">
        <v>1.093224</v>
      </c>
      <c r="Q157" s="4">
        <v>1.0863080000000001</v>
      </c>
      <c r="R157" s="4">
        <v>1.0048729999999999</v>
      </c>
      <c r="S157" s="4">
        <v>6.6996239999999999E-2</v>
      </c>
      <c r="T157" s="4">
        <v>7.7513009999999993E-2</v>
      </c>
      <c r="U157" s="4">
        <v>-2.0792440000000001E-3</v>
      </c>
      <c r="V157" s="4">
        <v>8.4280069999999999E-2</v>
      </c>
      <c r="W157" s="4">
        <v>-9.9345299999999997E-2</v>
      </c>
      <c r="X157" s="4">
        <v>4.3920010000000002E-2</v>
      </c>
      <c r="Y157" s="4">
        <v>-2.010004E-2</v>
      </c>
      <c r="Z157" s="4">
        <v>3.3538650000000003E-2</v>
      </c>
      <c r="AA157" s="4">
        <v>-2.7588029999999999E-2</v>
      </c>
      <c r="AC157" s="4">
        <v>3.7749999999999999</v>
      </c>
      <c r="AD157" s="4">
        <v>1.0614939999999999</v>
      </c>
      <c r="AE157" s="4">
        <v>1.05809</v>
      </c>
      <c r="AF157" s="4">
        <v>1.0024420000000001</v>
      </c>
      <c r="AG157" s="4">
        <v>4.7565530000000002E-2</v>
      </c>
      <c r="AH157" s="4">
        <v>5.4228499999999999E-2</v>
      </c>
      <c r="AI157" s="4">
        <v>-1.5508690000000001E-3</v>
      </c>
      <c r="AJ157" s="4">
        <v>6.0399979999999999E-2</v>
      </c>
      <c r="AK157" s="4">
        <v>-6.8556690000000003E-2</v>
      </c>
      <c r="AL157" s="4">
        <v>3.5855129999999999E-2</v>
      </c>
      <c r="AM157" s="4">
        <v>-1.7974509999999999E-2</v>
      </c>
      <c r="AN157" s="4">
        <v>2.64602E-2</v>
      </c>
      <c r="AO157" s="4">
        <v>-2.1719720000000001E-2</v>
      </c>
      <c r="AQ157" s="4">
        <v>3.7749999999999999</v>
      </c>
      <c r="AR157" s="4">
        <v>1.061623</v>
      </c>
      <c r="AS157" s="4">
        <v>1.058235</v>
      </c>
      <c r="AT157" s="4">
        <v>1.00247</v>
      </c>
      <c r="AU157" s="4">
        <v>4.8847069999999999E-2</v>
      </c>
      <c r="AV157" s="4">
        <v>5.5715029999999999E-2</v>
      </c>
      <c r="AW157" s="4">
        <v>-1.498634E-3</v>
      </c>
      <c r="AX157" s="4">
        <v>6.064286E-2</v>
      </c>
      <c r="AY157" s="4">
        <v>-6.8715600000000002E-2</v>
      </c>
      <c r="AZ157" s="4">
        <v>3.5481400000000003E-2</v>
      </c>
      <c r="BA157" s="4">
        <v>-1.6819199999999999E-2</v>
      </c>
      <c r="BB157" s="4">
        <v>2.5349679999999999E-2</v>
      </c>
      <c r="BC157" s="4">
        <v>-2.1281459999999999E-2</v>
      </c>
    </row>
    <row r="158" spans="1:55" x14ac:dyDescent="0.3">
      <c r="A158" s="4">
        <v>3.8</v>
      </c>
      <c r="B158" s="4">
        <v>1.0612170000000001</v>
      </c>
      <c r="C158" s="4">
        <v>1.0581119999999999</v>
      </c>
      <c r="D158" s="4">
        <v>1.002324</v>
      </c>
      <c r="E158" s="4">
        <v>3.1829429999999999E-2</v>
      </c>
      <c r="F158" s="4">
        <v>3.9172220000000001E-2</v>
      </c>
      <c r="G158" s="4">
        <v>-2.3294819999999999E-3</v>
      </c>
      <c r="H158" s="4">
        <v>5.8948849999999997E-2</v>
      </c>
      <c r="I158" s="4">
        <v>-6.65322E-2</v>
      </c>
      <c r="J158" s="4">
        <v>3.4824290000000001E-2</v>
      </c>
      <c r="K158" s="4">
        <v>-2.916175E-2</v>
      </c>
      <c r="L158" s="4">
        <v>3.8987710000000002E-2</v>
      </c>
      <c r="M158" s="4">
        <v>-2.1732959999999999E-2</v>
      </c>
      <c r="O158" s="4">
        <v>3.8</v>
      </c>
      <c r="P158" s="4">
        <v>1.0948450000000001</v>
      </c>
      <c r="Q158" s="4">
        <v>1.088195</v>
      </c>
      <c r="R158" s="4">
        <v>1.0048170000000001</v>
      </c>
      <c r="S158" s="4">
        <v>4.3541799999999999E-2</v>
      </c>
      <c r="T158" s="4">
        <v>5.5644590000000001E-2</v>
      </c>
      <c r="U158" s="4">
        <v>-4.0046659999999996E-3</v>
      </c>
      <c r="V158" s="4">
        <v>8.3816639999999998E-2</v>
      </c>
      <c r="W158" s="4">
        <v>-9.8425929999999995E-2</v>
      </c>
      <c r="X158" s="4">
        <v>4.3302180000000003E-2</v>
      </c>
      <c r="Y158" s="4">
        <v>-3.7487189999999997E-2</v>
      </c>
      <c r="Z158" s="4">
        <v>5.4054650000000003E-2</v>
      </c>
      <c r="AA158" s="4">
        <v>-2.8143439999999999E-2</v>
      </c>
      <c r="AC158" s="4">
        <v>3.8</v>
      </c>
      <c r="AD158" s="4">
        <v>1.0624880000000001</v>
      </c>
      <c r="AE158" s="4">
        <v>1.0592600000000001</v>
      </c>
      <c r="AF158" s="4">
        <v>1.0023919999999999</v>
      </c>
      <c r="AG158" s="4">
        <v>3.1317780000000003E-2</v>
      </c>
      <c r="AH158" s="4">
        <v>3.8775469999999999E-2</v>
      </c>
      <c r="AI158" s="4">
        <v>-2.4381670000000002E-3</v>
      </c>
      <c r="AJ158" s="4">
        <v>5.9835390000000002E-2</v>
      </c>
      <c r="AK158" s="4">
        <v>-6.7694749999999998E-2</v>
      </c>
      <c r="AL158" s="4">
        <v>3.5356119999999998E-2</v>
      </c>
      <c r="AM158" s="4">
        <v>-3.033477E-2</v>
      </c>
      <c r="AN158" s="4">
        <v>4.0446530000000001E-2</v>
      </c>
      <c r="AO158" s="4">
        <v>-2.218125E-2</v>
      </c>
      <c r="AQ158" s="4">
        <v>3.8</v>
      </c>
      <c r="AR158" s="4">
        <v>1.062649</v>
      </c>
      <c r="AS158" s="4">
        <v>1.0594410000000001</v>
      </c>
      <c r="AT158" s="4">
        <v>1.0024219999999999</v>
      </c>
      <c r="AU158" s="4">
        <v>3.2551070000000001E-2</v>
      </c>
      <c r="AV158" s="4">
        <v>4.020029E-2</v>
      </c>
      <c r="AW158" s="4">
        <v>-2.3953479999999998E-3</v>
      </c>
      <c r="AX158" s="4">
        <v>6.0105829999999999E-2</v>
      </c>
      <c r="AY158" s="4">
        <v>-6.7881440000000001E-2</v>
      </c>
      <c r="AZ158" s="4">
        <v>3.4991840000000003E-2</v>
      </c>
      <c r="BA158" s="4">
        <v>-2.9244059999999999E-2</v>
      </c>
      <c r="BB158" s="4">
        <v>3.9376429999999997E-2</v>
      </c>
      <c r="BC158" s="4">
        <v>-2.174858E-2</v>
      </c>
    </row>
    <row r="159" spans="1:55" x14ac:dyDescent="0.3">
      <c r="A159" s="4">
        <v>3.8250000000000002</v>
      </c>
      <c r="B159" s="4">
        <v>1.0618160000000001</v>
      </c>
      <c r="C159" s="4">
        <v>1.0589029999999999</v>
      </c>
      <c r="D159" s="4">
        <v>1.002256</v>
      </c>
      <c r="E159" s="4">
        <v>1.612483E-2</v>
      </c>
      <c r="F159" s="4">
        <v>2.4182760000000001E-2</v>
      </c>
      <c r="G159" s="4">
        <v>-3.1213170000000002E-3</v>
      </c>
      <c r="H159" s="4">
        <v>5.81039E-2</v>
      </c>
      <c r="I159" s="4">
        <v>-6.5361240000000001E-2</v>
      </c>
      <c r="J159" s="4">
        <v>3.4342900000000003E-2</v>
      </c>
      <c r="K159" s="4">
        <v>-4.0892930000000001E-2</v>
      </c>
      <c r="L159" s="4">
        <v>5.2182869999999999E-2</v>
      </c>
      <c r="M159" s="4">
        <v>-2.2091610000000001E-2</v>
      </c>
      <c r="O159" s="4">
        <v>3.8250000000000002</v>
      </c>
      <c r="P159" s="4">
        <v>1.09588</v>
      </c>
      <c r="Q159" s="4">
        <v>1.0895360000000001</v>
      </c>
      <c r="R159" s="4">
        <v>1.004713</v>
      </c>
      <c r="S159" s="4">
        <v>2.035352E-2</v>
      </c>
      <c r="T159" s="4">
        <v>3.3971130000000002E-2</v>
      </c>
      <c r="U159" s="4">
        <v>-5.8120480000000002E-3</v>
      </c>
      <c r="V159" s="4">
        <v>8.2916039999999996E-2</v>
      </c>
      <c r="W159" s="4">
        <v>-9.6995819999999996E-2</v>
      </c>
      <c r="X159" s="4">
        <v>4.2713210000000001E-2</v>
      </c>
      <c r="Y159" s="4">
        <v>-5.4340479999999997E-2</v>
      </c>
      <c r="Z159" s="4">
        <v>7.3866619999999994E-2</v>
      </c>
      <c r="AA159" s="4">
        <v>-2.8498280000000001E-2</v>
      </c>
      <c r="AC159" s="4">
        <v>3.8250000000000002</v>
      </c>
      <c r="AD159" s="4">
        <v>1.063078</v>
      </c>
      <c r="AE159" s="4">
        <v>1.060046</v>
      </c>
      <c r="AF159" s="4">
        <v>1.002321</v>
      </c>
      <c r="AG159" s="4">
        <v>1.534428E-2</v>
      </c>
      <c r="AH159" s="4">
        <v>2.3549339999999998E-2</v>
      </c>
      <c r="AI159" s="4">
        <v>-3.2557350000000001E-3</v>
      </c>
      <c r="AJ159" s="4">
        <v>5.8966039999999997E-2</v>
      </c>
      <c r="AK159" s="4">
        <v>-6.6490129999999995E-2</v>
      </c>
      <c r="AL159" s="4">
        <v>3.4866679999999997E-2</v>
      </c>
      <c r="AM159" s="4">
        <v>-4.2235439999999999E-2</v>
      </c>
      <c r="AN159" s="4">
        <v>5.3870170000000002E-2</v>
      </c>
      <c r="AO159" s="4">
        <v>-2.2536770000000001E-2</v>
      </c>
      <c r="AQ159" s="4">
        <v>3.8250000000000002</v>
      </c>
      <c r="AR159" s="4">
        <v>1.063269</v>
      </c>
      <c r="AS159" s="4">
        <v>1.060262</v>
      </c>
      <c r="AT159" s="4">
        <v>1.0023519999999999</v>
      </c>
      <c r="AU159" s="4">
        <v>1.652323E-2</v>
      </c>
      <c r="AV159" s="4">
        <v>2.4905610000000002E-2</v>
      </c>
      <c r="AW159" s="4">
        <v>-3.2232990000000002E-3</v>
      </c>
      <c r="AX159" s="4">
        <v>5.9262380000000003E-2</v>
      </c>
      <c r="AY159" s="4">
        <v>-6.6703479999999996E-2</v>
      </c>
      <c r="AZ159" s="4">
        <v>3.4511939999999998E-2</v>
      </c>
      <c r="BA159" s="4">
        <v>-4.1214830000000001E-2</v>
      </c>
      <c r="BB159" s="4">
        <v>5.2847020000000001E-2</v>
      </c>
      <c r="BC159" s="4">
        <v>-2.2109259999999999E-2</v>
      </c>
    </row>
    <row r="160" spans="1:55" x14ac:dyDescent="0.3">
      <c r="A160" s="4">
        <v>3.85</v>
      </c>
      <c r="B160" s="4">
        <v>1.0620259999999999</v>
      </c>
      <c r="C160" s="4">
        <v>1.0593239999999999</v>
      </c>
      <c r="D160" s="4">
        <v>1.0021690000000001</v>
      </c>
      <c r="E160" s="4">
        <v>7.6580069999999999E-4</v>
      </c>
      <c r="F160" s="4">
        <v>9.4887989999999992E-3</v>
      </c>
      <c r="G160" s="4">
        <v>-3.832631E-3</v>
      </c>
      <c r="H160" s="4">
        <v>5.6970609999999998E-2</v>
      </c>
      <c r="I160" s="4">
        <v>-6.386849E-2</v>
      </c>
      <c r="J160" s="4">
        <v>3.387122E-2</v>
      </c>
      <c r="K160" s="4">
        <v>-5.2120060000000003E-2</v>
      </c>
      <c r="L160" s="4">
        <v>6.4766550000000006E-2</v>
      </c>
      <c r="M160" s="4">
        <v>-2.235463E-2</v>
      </c>
      <c r="O160" s="4">
        <v>3.85</v>
      </c>
      <c r="P160" s="4">
        <v>1.096336</v>
      </c>
      <c r="Q160" s="4">
        <v>1.090336</v>
      </c>
      <c r="R160" s="4">
        <v>1.004564</v>
      </c>
      <c r="S160" s="4">
        <v>-2.4511860000000002E-3</v>
      </c>
      <c r="T160" s="4">
        <v>1.2601899999999999E-2</v>
      </c>
      <c r="U160" s="4">
        <v>-7.4674199999999998E-3</v>
      </c>
      <c r="V160" s="4">
        <v>8.1591269999999994E-2</v>
      </c>
      <c r="W160" s="4">
        <v>-9.5073249999999998E-2</v>
      </c>
      <c r="X160" s="4">
        <v>4.2155289999999998E-2</v>
      </c>
      <c r="Y160" s="4">
        <v>-7.0578109999999999E-2</v>
      </c>
      <c r="Z160" s="4">
        <v>9.2875600000000003E-2</v>
      </c>
      <c r="AA160" s="4">
        <v>-2.8665590000000001E-2</v>
      </c>
      <c r="AC160" s="4">
        <v>3.85</v>
      </c>
      <c r="AD160" s="4">
        <v>1.0632729999999999</v>
      </c>
      <c r="AE160" s="4">
        <v>1.0604549999999999</v>
      </c>
      <c r="AF160" s="4">
        <v>1.0022310000000001</v>
      </c>
      <c r="AG160" s="4">
        <v>-2.7641619999999999E-4</v>
      </c>
      <c r="AH160" s="4">
        <v>8.624919E-3</v>
      </c>
      <c r="AI160" s="4">
        <v>-3.9894910000000004E-3</v>
      </c>
      <c r="AJ160" s="4">
        <v>5.7803880000000002E-2</v>
      </c>
      <c r="AK160" s="4">
        <v>-6.4957890000000004E-2</v>
      </c>
      <c r="AL160" s="4">
        <v>3.4387580000000001E-2</v>
      </c>
      <c r="AM160" s="4">
        <v>-5.3622940000000001E-2</v>
      </c>
      <c r="AN160" s="4">
        <v>6.6669590000000001E-2</v>
      </c>
      <c r="AO160" s="4">
        <v>-2.2793979999999998E-2</v>
      </c>
      <c r="AQ160" s="4">
        <v>3.85</v>
      </c>
      <c r="AR160" s="4">
        <v>1.0634939999999999</v>
      </c>
      <c r="AS160" s="4">
        <v>1.0607040000000001</v>
      </c>
      <c r="AT160" s="4">
        <v>1.002262</v>
      </c>
      <c r="AU160" s="4">
        <v>8.4237699999999995E-4</v>
      </c>
      <c r="AV160" s="4">
        <v>9.9062070000000002E-3</v>
      </c>
      <c r="AW160" s="4">
        <v>-3.968152E-3</v>
      </c>
      <c r="AX160" s="4">
        <v>5.8124309999999998E-2</v>
      </c>
      <c r="AY160" s="4">
        <v>-6.5196630000000005E-2</v>
      </c>
      <c r="AZ160" s="4">
        <v>3.4042469999999998E-2</v>
      </c>
      <c r="BA160" s="4">
        <v>-5.2677469999999997E-2</v>
      </c>
      <c r="BB160" s="4">
        <v>6.5699549999999995E-2</v>
      </c>
      <c r="BC160" s="4">
        <v>-2.237109E-2</v>
      </c>
    </row>
    <row r="161" spans="1:55" x14ac:dyDescent="0.3">
      <c r="A161" s="4">
        <v>3.875</v>
      </c>
      <c r="B161" s="4">
        <v>1.0618570000000001</v>
      </c>
      <c r="C161" s="4">
        <v>1.0593809999999999</v>
      </c>
      <c r="D161" s="4">
        <v>1.002065</v>
      </c>
      <c r="E161" s="4">
        <v>-1.417411E-2</v>
      </c>
      <c r="F161" s="4">
        <v>-4.8393899999999998E-3</v>
      </c>
      <c r="G161" s="4">
        <v>-4.4521320000000001E-3</v>
      </c>
      <c r="H161" s="4">
        <v>5.5562050000000002E-2</v>
      </c>
      <c r="I161" s="4">
        <v>-6.2070140000000003E-2</v>
      </c>
      <c r="J161" s="4">
        <v>3.3409469999999997E-2</v>
      </c>
      <c r="K161" s="4">
        <v>-6.2794509999999998E-2</v>
      </c>
      <c r="L161" s="4">
        <v>7.6683660000000001E-2</v>
      </c>
      <c r="M161" s="4">
        <v>-2.2530680000000001E-2</v>
      </c>
      <c r="O161" s="4">
        <v>3.875</v>
      </c>
      <c r="P161" s="4">
        <v>1.0962240000000001</v>
      </c>
      <c r="Q161" s="4">
        <v>1.090603</v>
      </c>
      <c r="R161" s="4">
        <v>1.0043740000000001</v>
      </c>
      <c r="S161" s="4">
        <v>-2.475869E-2</v>
      </c>
      <c r="T161" s="4">
        <v>-8.3573229999999998E-3</v>
      </c>
      <c r="U161" s="4">
        <v>-8.9412980000000003E-3</v>
      </c>
      <c r="V161" s="4">
        <v>7.9857549999999999E-2</v>
      </c>
      <c r="W161" s="4">
        <v>-9.2678880000000005E-2</v>
      </c>
      <c r="X161" s="4">
        <v>4.16295E-2</v>
      </c>
      <c r="Y161" s="4">
        <v>-8.6123350000000001E-2</v>
      </c>
      <c r="Z161" s="4">
        <v>0.1109902</v>
      </c>
      <c r="AA161" s="4">
        <v>-2.866146E-2</v>
      </c>
      <c r="AC161" s="4">
        <v>3.875</v>
      </c>
      <c r="AD161" s="4">
        <v>1.063083</v>
      </c>
      <c r="AE161" s="4">
        <v>1.060495</v>
      </c>
      <c r="AF161" s="4">
        <v>1.0021230000000001</v>
      </c>
      <c r="AG161" s="4">
        <v>-1.546939E-2</v>
      </c>
      <c r="AH161" s="4">
        <v>-5.9263459999999999E-3</v>
      </c>
      <c r="AI161" s="4">
        <v>-4.6277740000000003E-3</v>
      </c>
      <c r="AJ161" s="4">
        <v>5.6362200000000001E-2</v>
      </c>
      <c r="AK161" s="4">
        <v>-6.3114550000000005E-2</v>
      </c>
      <c r="AL161" s="4">
        <v>3.3919039999999998E-2</v>
      </c>
      <c r="AM161" s="4">
        <v>-6.4447879999999999E-2</v>
      </c>
      <c r="AN161" s="4">
        <v>7.8788620000000004E-2</v>
      </c>
      <c r="AO161" s="4">
        <v>-2.296188E-2</v>
      </c>
      <c r="AQ161" s="4">
        <v>3.875</v>
      </c>
      <c r="AR161" s="4">
        <v>1.063331</v>
      </c>
      <c r="AS161" s="4">
        <v>1.060775</v>
      </c>
      <c r="AT161" s="4">
        <v>1.0021549999999999</v>
      </c>
      <c r="AU161" s="4">
        <v>-1.441624E-2</v>
      </c>
      <c r="AV161" s="4">
        <v>-4.7260119999999999E-3</v>
      </c>
      <c r="AW161" s="4">
        <v>-4.6179840000000003E-3</v>
      </c>
      <c r="AX161" s="4">
        <v>5.6704810000000001E-2</v>
      </c>
      <c r="AY161" s="4">
        <v>-6.3377249999999996E-2</v>
      </c>
      <c r="AZ161" s="4">
        <v>3.3583700000000001E-2</v>
      </c>
      <c r="BA161" s="4">
        <v>-6.3582050000000001E-2</v>
      </c>
      <c r="BB161" s="4">
        <v>7.7877450000000001E-2</v>
      </c>
      <c r="BC161" s="4">
        <v>-2.2543009999999999E-2</v>
      </c>
    </row>
    <row r="162" spans="1:55" x14ac:dyDescent="0.3">
      <c r="A162" s="4">
        <v>3.9</v>
      </c>
      <c r="B162" s="4">
        <v>1.061321</v>
      </c>
      <c r="C162" s="4">
        <v>1.0590850000000001</v>
      </c>
      <c r="D162" s="4">
        <v>1.0019469999999999</v>
      </c>
      <c r="E162" s="4">
        <v>-2.86252E-2</v>
      </c>
      <c r="F162" s="4">
        <v>-1.8735149999999999E-2</v>
      </c>
      <c r="G162" s="4">
        <v>-4.9709899999999998E-3</v>
      </c>
      <c r="H162" s="4">
        <v>5.3892509999999998E-2</v>
      </c>
      <c r="I162" s="4">
        <v>-5.9983679999999998E-2</v>
      </c>
      <c r="J162" s="4">
        <v>3.2957439999999998E-2</v>
      </c>
      <c r="K162" s="4">
        <v>-7.2871939999999996E-2</v>
      </c>
      <c r="L162" s="4">
        <v>8.7884550000000006E-2</v>
      </c>
      <c r="M162" s="4">
        <v>-2.2629429999999999E-2</v>
      </c>
      <c r="O162" s="4">
        <v>3.9</v>
      </c>
      <c r="P162" s="4">
        <v>1.0955550000000001</v>
      </c>
      <c r="Q162" s="4">
        <v>1.090347</v>
      </c>
      <c r="R162" s="4">
        <v>1.004148</v>
      </c>
      <c r="S162" s="4">
        <v>-4.6459739999999999E-2</v>
      </c>
      <c r="T162" s="4">
        <v>-2.8804679999999999E-2</v>
      </c>
      <c r="U162" s="4">
        <v>-1.020915E-2</v>
      </c>
      <c r="V162" s="4">
        <v>7.7732159999999995E-2</v>
      </c>
      <c r="W162" s="4">
        <v>-8.9835529999999997E-2</v>
      </c>
      <c r="X162" s="4">
        <v>4.1135860000000003E-2</v>
      </c>
      <c r="Y162" s="4">
        <v>-0.10090499999999999</v>
      </c>
      <c r="Z162" s="4">
        <v>0.1281272</v>
      </c>
      <c r="AA162" s="4">
        <v>-2.8504499999999999E-2</v>
      </c>
      <c r="AC162" s="4">
        <v>3.9</v>
      </c>
      <c r="AD162" s="4">
        <v>1.062519</v>
      </c>
      <c r="AE162" s="4">
        <v>1.0601769999999999</v>
      </c>
      <c r="AF162" s="4">
        <v>1.0020009999999999</v>
      </c>
      <c r="AG162" s="4">
        <v>-3.0163619999999999E-2</v>
      </c>
      <c r="AH162" s="4">
        <v>-2.0036669999999999E-2</v>
      </c>
      <c r="AI162" s="4">
        <v>-5.1614759999999999E-3</v>
      </c>
      <c r="AJ162" s="4">
        <v>5.4655530000000001E-2</v>
      </c>
      <c r="AK162" s="4">
        <v>-6.0977910000000003E-2</v>
      </c>
      <c r="AL162" s="4">
        <v>3.3460799999999999E-2</v>
      </c>
      <c r="AM162" s="4">
        <v>-7.4665179999999998E-2</v>
      </c>
      <c r="AN162" s="4">
        <v>9.0176640000000002E-2</v>
      </c>
      <c r="AO162" s="4">
        <v>-2.3050500000000002E-2</v>
      </c>
      <c r="AQ162" s="4">
        <v>3.9</v>
      </c>
      <c r="AR162" s="4">
        <v>1.062792</v>
      </c>
      <c r="AS162" s="4">
        <v>1.060486</v>
      </c>
      <c r="AT162" s="4">
        <v>1.002033</v>
      </c>
      <c r="AU162" s="4">
        <v>-2.9181260000000001E-2</v>
      </c>
      <c r="AV162" s="4">
        <v>-1.892278E-2</v>
      </c>
      <c r="AW162" s="4">
        <v>-5.1634239999999998E-3</v>
      </c>
      <c r="AX162" s="4">
        <v>5.5018299999999999E-2</v>
      </c>
      <c r="AY162" s="4">
        <v>-6.1263020000000001E-2</v>
      </c>
      <c r="AZ162" s="4">
        <v>3.3135419999999999E-2</v>
      </c>
      <c r="BA162" s="4">
        <v>-7.3883000000000004E-2</v>
      </c>
      <c r="BB162" s="4">
        <v>8.9329690000000003E-2</v>
      </c>
      <c r="BC162" s="4">
        <v>-2.2634990000000001E-2</v>
      </c>
    </row>
    <row r="163" spans="1:55" x14ac:dyDescent="0.3">
      <c r="A163" s="4">
        <v>3.9249999999999998</v>
      </c>
      <c r="B163" s="4">
        <v>1.0604309999999999</v>
      </c>
      <c r="C163" s="4">
        <v>1.0584480000000001</v>
      </c>
      <c r="D163" s="4">
        <v>1.001817</v>
      </c>
      <c r="E163" s="4">
        <v>-4.2521990000000003E-2</v>
      </c>
      <c r="F163" s="4">
        <v>-3.2135700000000003E-2</v>
      </c>
      <c r="G163" s="4">
        <v>-5.3829109999999998E-3</v>
      </c>
      <c r="H163" s="4">
        <v>5.1977389999999998E-2</v>
      </c>
      <c r="I163" s="4">
        <v>-5.7627730000000002E-2</v>
      </c>
      <c r="J163" s="4">
        <v>3.251445E-2</v>
      </c>
      <c r="K163" s="4">
        <v>-8.2312430000000006E-2</v>
      </c>
      <c r="L163" s="4">
        <v>9.8325120000000002E-2</v>
      </c>
      <c r="M163" s="4">
        <v>-2.2661270000000001E-2</v>
      </c>
      <c r="O163" s="4">
        <v>3.9249999999999998</v>
      </c>
      <c r="P163" s="4">
        <v>1.094346</v>
      </c>
      <c r="Q163" s="4">
        <v>1.0895820000000001</v>
      </c>
      <c r="R163" s="4">
        <v>1.0038910000000001</v>
      </c>
      <c r="S163" s="4">
        <v>-6.744994E-2</v>
      </c>
      <c r="T163" s="4">
        <v>-4.8642699999999997E-2</v>
      </c>
      <c r="U163" s="4">
        <v>-1.125172E-2</v>
      </c>
      <c r="V163" s="4">
        <v>7.5234300000000004E-2</v>
      </c>
      <c r="W163" s="4">
        <v>-8.6568019999999996E-2</v>
      </c>
      <c r="X163" s="4">
        <v>4.0673380000000002E-2</v>
      </c>
      <c r="Y163" s="4">
        <v>-0.1148576</v>
      </c>
      <c r="Z163" s="4">
        <v>0.14421149999999999</v>
      </c>
      <c r="AA163" s="4">
        <v>-2.821541E-2</v>
      </c>
      <c r="AC163" s="4">
        <v>3.9249999999999998</v>
      </c>
      <c r="AD163" s="4">
        <v>1.0615939999999999</v>
      </c>
      <c r="AE163" s="4">
        <v>1.0595110000000001</v>
      </c>
      <c r="AF163" s="4">
        <v>1.0018670000000001</v>
      </c>
      <c r="AG163" s="4">
        <v>-4.4292339999999999E-2</v>
      </c>
      <c r="AH163" s="4">
        <v>-3.3642190000000002E-2</v>
      </c>
      <c r="AI163" s="4">
        <v>-5.5841190000000002E-3</v>
      </c>
      <c r="AJ163" s="4">
        <v>5.269952E-2</v>
      </c>
      <c r="AK163" s="4">
        <v>-5.8566960000000001E-2</v>
      </c>
      <c r="AL163" s="4">
        <v>3.301217E-2</v>
      </c>
      <c r="AM163" s="4">
        <v>-8.4234260000000005E-2</v>
      </c>
      <c r="AN163" s="4">
        <v>0.10078869999999999</v>
      </c>
      <c r="AO163" s="4">
        <v>-2.3070630000000002E-2</v>
      </c>
      <c r="AQ163" s="4">
        <v>3.9249999999999998</v>
      </c>
      <c r="AR163" s="4">
        <v>1.0618909999999999</v>
      </c>
      <c r="AS163" s="4">
        <v>1.059847</v>
      </c>
      <c r="AT163" s="4">
        <v>1.001898</v>
      </c>
      <c r="AU163" s="4">
        <v>-4.3385519999999997E-2</v>
      </c>
      <c r="AV163" s="4">
        <v>-3.2619740000000001E-2</v>
      </c>
      <c r="AW163" s="4">
        <v>-5.5977329999999997E-3</v>
      </c>
      <c r="AX163" s="4">
        <v>5.308032E-2</v>
      </c>
      <c r="AY163" s="4">
        <v>-5.887278E-2</v>
      </c>
      <c r="AZ163" s="4">
        <v>3.2696929999999999E-2</v>
      </c>
      <c r="BA163" s="4">
        <v>-8.3539199999999994E-2</v>
      </c>
      <c r="BB163" s="4">
        <v>0.1000109</v>
      </c>
      <c r="BC163" s="4">
        <v>-2.2657790000000001E-2</v>
      </c>
    </row>
    <row r="164" spans="1:55" x14ac:dyDescent="0.3">
      <c r="A164" s="4">
        <v>3.95</v>
      </c>
      <c r="B164" s="4">
        <v>1.0591999999999999</v>
      </c>
      <c r="C164" s="4">
        <v>1.057483</v>
      </c>
      <c r="D164" s="4">
        <v>1.001679</v>
      </c>
      <c r="E164" s="4">
        <v>-5.580338E-2</v>
      </c>
      <c r="F164" s="4">
        <v>-4.4982389999999997E-2</v>
      </c>
      <c r="G164" s="4">
        <v>-5.6841540000000003E-3</v>
      </c>
      <c r="H164" s="4">
        <v>4.9833040000000002E-2</v>
      </c>
      <c r="I164" s="4">
        <v>-5.5021889999999997E-2</v>
      </c>
      <c r="J164" s="4">
        <v>3.2079459999999997E-2</v>
      </c>
      <c r="K164" s="4">
        <v>-9.1080560000000005E-2</v>
      </c>
      <c r="L164" s="4">
        <v>0.1079669</v>
      </c>
      <c r="M164" s="4">
        <v>-2.26371E-2</v>
      </c>
      <c r="O164" s="4">
        <v>3.95</v>
      </c>
      <c r="P164" s="4">
        <v>1.092614</v>
      </c>
      <c r="Q164" s="4">
        <v>1.0883229999999999</v>
      </c>
      <c r="R164" s="4">
        <v>1.0036080000000001</v>
      </c>
      <c r="S164" s="4">
        <v>-8.7630239999999998E-2</v>
      </c>
      <c r="T164" s="4">
        <v>-6.7778759999999993E-2</v>
      </c>
      <c r="U164" s="4">
        <v>-1.205526E-2</v>
      </c>
      <c r="V164" s="4">
        <v>7.2384920000000005E-2</v>
      </c>
      <c r="W164" s="4">
        <v>-8.2902900000000002E-2</v>
      </c>
      <c r="X164" s="4">
        <v>4.0240140000000001E-2</v>
      </c>
      <c r="Y164" s="4">
        <v>-0.1279218</v>
      </c>
      <c r="Z164" s="4">
        <v>0.1591764</v>
      </c>
      <c r="AA164" s="4">
        <v>-2.781637E-2</v>
      </c>
      <c r="AC164" s="4">
        <v>3.95</v>
      </c>
      <c r="AD164" s="4">
        <v>1.060324</v>
      </c>
      <c r="AE164" s="4">
        <v>1.0585119999999999</v>
      </c>
      <c r="AF164" s="4">
        <v>1.0017229999999999</v>
      </c>
      <c r="AG164" s="4">
        <v>-5.7793320000000002E-2</v>
      </c>
      <c r="AH164" s="4">
        <v>-4.6683250000000003E-2</v>
      </c>
      <c r="AI164" s="4">
        <v>-5.8918759999999999E-3</v>
      </c>
      <c r="AJ164" s="4">
        <v>5.0510800000000002E-2</v>
      </c>
      <c r="AK164" s="4">
        <v>-5.5901699999999999E-2</v>
      </c>
      <c r="AL164" s="4">
        <v>3.2572030000000002E-2</v>
      </c>
      <c r="AM164" s="4">
        <v>-9.3119160000000006E-2</v>
      </c>
      <c r="AN164" s="4">
        <v>0.11058560000000001</v>
      </c>
      <c r="AO164" s="4">
        <v>-2.3033540000000002E-2</v>
      </c>
      <c r="AQ164" s="4">
        <v>3.95</v>
      </c>
      <c r="AR164" s="4">
        <v>1.0606420000000001</v>
      </c>
      <c r="AS164" s="4">
        <v>1.058873</v>
      </c>
      <c r="AT164" s="4">
        <v>1.001754</v>
      </c>
      <c r="AU164" s="4">
        <v>-5.6966370000000002E-2</v>
      </c>
      <c r="AV164" s="4">
        <v>-4.5756680000000001E-2</v>
      </c>
      <c r="AW164" s="4">
        <v>-5.9168329999999998E-3</v>
      </c>
      <c r="AX164" s="4">
        <v>5.090745E-2</v>
      </c>
      <c r="AY164" s="4">
        <v>-5.6226430000000001E-2</v>
      </c>
      <c r="AZ164" s="4">
        <v>3.2267150000000001E-2</v>
      </c>
      <c r="BA164" s="4">
        <v>-9.2514139999999995E-2</v>
      </c>
      <c r="BB164" s="4">
        <v>0.1098813</v>
      </c>
      <c r="BC164" s="4">
        <v>-2.2622690000000001E-2</v>
      </c>
    </row>
    <row r="165" spans="1:55" x14ac:dyDescent="0.3">
      <c r="A165" s="4">
        <v>3.9750000000000001</v>
      </c>
      <c r="B165" s="4">
        <v>1.0576460000000001</v>
      </c>
      <c r="C165" s="4">
        <v>1.0562039999999999</v>
      </c>
      <c r="D165" s="4">
        <v>1.0015339999999999</v>
      </c>
      <c r="E165" s="4">
        <v>-6.841303E-2</v>
      </c>
      <c r="F165" s="4">
        <v>-5.7220930000000003E-2</v>
      </c>
      <c r="G165" s="4">
        <v>-5.8734859999999998E-3</v>
      </c>
      <c r="H165" s="4">
        <v>4.747668E-2</v>
      </c>
      <c r="I165" s="4">
        <v>-5.2186660000000003E-2</v>
      </c>
      <c r="J165" s="4">
        <v>3.165109E-2</v>
      </c>
      <c r="K165" s="4">
        <v>-9.9145559999999994E-2</v>
      </c>
      <c r="L165" s="4">
        <v>0.11677700000000001</v>
      </c>
      <c r="M165" s="4">
        <v>-2.2568029999999999E-2</v>
      </c>
      <c r="O165" s="4">
        <v>3.9750000000000001</v>
      </c>
      <c r="P165" s="4">
        <v>1.090381</v>
      </c>
      <c r="Q165" s="4">
        <v>1.086587</v>
      </c>
      <c r="R165" s="4">
        <v>1.003306</v>
      </c>
      <c r="S165" s="4">
        <v>-0.1069075</v>
      </c>
      <c r="T165" s="4">
        <v>-8.6125469999999996E-2</v>
      </c>
      <c r="U165" s="4">
        <v>-1.261162E-2</v>
      </c>
      <c r="V165" s="4">
        <v>6.9206539999999997E-2</v>
      </c>
      <c r="W165" s="4">
        <v>-7.8868320000000006E-2</v>
      </c>
      <c r="X165" s="4">
        <v>3.9833380000000002E-2</v>
      </c>
      <c r="Y165" s="4">
        <v>-0.1400448</v>
      </c>
      <c r="Z165" s="4">
        <v>0.17296410000000001</v>
      </c>
      <c r="AA165" s="4">
        <v>-2.733054E-2</v>
      </c>
      <c r="AC165" s="4">
        <v>3.9750000000000001</v>
      </c>
      <c r="AD165" s="4">
        <v>1.0587230000000001</v>
      </c>
      <c r="AE165" s="4">
        <v>1.0571950000000001</v>
      </c>
      <c r="AF165" s="4">
        <v>1.001573</v>
      </c>
      <c r="AG165" s="4">
        <v>-7.0609060000000001E-2</v>
      </c>
      <c r="AH165" s="4">
        <v>-5.9104619999999997E-2</v>
      </c>
      <c r="AI165" s="4">
        <v>-6.0835220000000001E-3</v>
      </c>
      <c r="AJ165" s="4">
        <v>4.8106870000000003E-2</v>
      </c>
      <c r="AK165" s="4">
        <v>-5.3003010000000003E-2</v>
      </c>
      <c r="AL165" s="4">
        <v>3.2138949999999999E-2</v>
      </c>
      <c r="AM165" s="4">
        <v>-0.10128860000000001</v>
      </c>
      <c r="AN165" s="4">
        <v>0.1195339</v>
      </c>
      <c r="AO165" s="4">
        <v>-2.2950769999999999E-2</v>
      </c>
      <c r="AQ165" s="4">
        <v>3.9750000000000001</v>
      </c>
      <c r="AR165" s="4">
        <v>1.059061</v>
      </c>
      <c r="AS165" s="4">
        <v>1.057577</v>
      </c>
      <c r="AT165" s="4">
        <v>1.0016039999999999</v>
      </c>
      <c r="AU165" s="4">
        <v>-6.9865899999999995E-2</v>
      </c>
      <c r="AV165" s="4">
        <v>-5.8277830000000003E-2</v>
      </c>
      <c r="AW165" s="4">
        <v>-6.1192620000000003E-3</v>
      </c>
      <c r="AX165" s="4">
        <v>4.8517110000000002E-2</v>
      </c>
      <c r="AY165" s="4">
        <v>-5.3344740000000002E-2</v>
      </c>
      <c r="AZ165" s="4">
        <v>3.1844659999999997E-2</v>
      </c>
      <c r="BA165" s="4">
        <v>-0.100776</v>
      </c>
      <c r="BB165" s="4">
        <v>0.118907</v>
      </c>
      <c r="BC165" s="4">
        <v>-2.2541220000000001E-2</v>
      </c>
    </row>
    <row r="166" spans="1:55" x14ac:dyDescent="0.3">
      <c r="A166" s="4">
        <v>4</v>
      </c>
      <c r="B166" s="4">
        <v>1.0557859999999999</v>
      </c>
      <c r="C166" s="4">
        <v>1.054627</v>
      </c>
      <c r="D166" s="4">
        <v>1.0013860000000001</v>
      </c>
      <c r="E166" s="4">
        <v>-8.0299449999999994E-2</v>
      </c>
      <c r="F166" s="4">
        <v>-6.8801589999999996E-2</v>
      </c>
      <c r="G166" s="4">
        <v>-5.952092E-3</v>
      </c>
      <c r="H166" s="4">
        <v>4.4926250000000001E-2</v>
      </c>
      <c r="I166" s="4">
        <v>-4.9143249999999999E-2</v>
      </c>
      <c r="J166" s="4">
        <v>3.1227680000000001E-2</v>
      </c>
      <c r="K166" s="4">
        <v>-0.1064813</v>
      </c>
      <c r="L166" s="4">
        <v>0.1247283</v>
      </c>
      <c r="M166" s="4">
        <v>-2.246515E-2</v>
      </c>
      <c r="O166" s="4">
        <v>4</v>
      </c>
      <c r="P166" s="4">
        <v>1.0876669999999999</v>
      </c>
      <c r="Q166" s="4">
        <v>1.084395</v>
      </c>
      <c r="R166" s="4">
        <v>1.002991</v>
      </c>
      <c r="S166" s="4">
        <v>-0.12519479999999999</v>
      </c>
      <c r="T166" s="4">
        <v>-0.1036011</v>
      </c>
      <c r="U166" s="4">
        <v>-1.291817E-2</v>
      </c>
      <c r="V166" s="4">
        <v>6.5723080000000003E-2</v>
      </c>
      <c r="W166" s="4">
        <v>-7.4493779999999996E-2</v>
      </c>
      <c r="X166" s="4">
        <v>3.9449640000000001E-2</v>
      </c>
      <c r="Y166" s="4">
        <v>-0.15118000000000001</v>
      </c>
      <c r="Z166" s="4">
        <v>0.18552489999999999</v>
      </c>
      <c r="AA166" s="4">
        <v>-2.6781530000000001E-2</v>
      </c>
      <c r="AC166" s="4">
        <v>4</v>
      </c>
      <c r="AD166" s="4">
        <v>1.0568120000000001</v>
      </c>
      <c r="AE166" s="4">
        <v>1.0555749999999999</v>
      </c>
      <c r="AF166" s="4">
        <v>1.00142</v>
      </c>
      <c r="AG166" s="4">
        <v>-8.2687099999999999E-2</v>
      </c>
      <c r="AH166" s="4">
        <v>-7.0855689999999999E-2</v>
      </c>
      <c r="AI166" s="4">
        <v>-6.1603409999999997E-3</v>
      </c>
      <c r="AJ166" s="4">
        <v>4.5505999999999998E-2</v>
      </c>
      <c r="AK166" s="4">
        <v>-4.9892510000000001E-2</v>
      </c>
      <c r="AL166" s="4">
        <v>3.171119E-2</v>
      </c>
      <c r="AM166" s="4">
        <v>-0.10871599999999999</v>
      </c>
      <c r="AN166" s="4">
        <v>0.127606</v>
      </c>
      <c r="AO166" s="4">
        <v>-2.2833820000000001E-2</v>
      </c>
      <c r="AQ166" s="4">
        <v>4</v>
      </c>
      <c r="AR166" s="4">
        <v>1.057167</v>
      </c>
      <c r="AS166" s="4">
        <v>1.0559769999999999</v>
      </c>
      <c r="AT166" s="4">
        <v>1.00145</v>
      </c>
      <c r="AU166" s="4">
        <v>-8.2031160000000006E-2</v>
      </c>
      <c r="AV166" s="4">
        <v>-7.0131979999999997E-2</v>
      </c>
      <c r="AW166" s="4">
        <v>-6.2060850000000001E-3</v>
      </c>
      <c r="AX166" s="4">
        <v>4.5927500000000003E-2</v>
      </c>
      <c r="AY166" s="4">
        <v>-5.0249250000000002E-2</v>
      </c>
      <c r="AZ166" s="4">
        <v>3.1427719999999999E-2</v>
      </c>
      <c r="BA166" s="4">
        <v>-0.10829759999999999</v>
      </c>
      <c r="BB166" s="4">
        <v>0.1270599</v>
      </c>
      <c r="BC166" s="4">
        <v>-2.2424929999999999E-2</v>
      </c>
    </row>
    <row r="167" spans="1:55" x14ac:dyDescent="0.3">
      <c r="A167" s="4">
        <v>4.0250000000000004</v>
      </c>
      <c r="B167" s="4">
        <v>1.0536380000000001</v>
      </c>
      <c r="C167" s="4">
        <v>1.05277</v>
      </c>
      <c r="D167" s="4">
        <v>1.0012369999999999</v>
      </c>
      <c r="E167" s="4">
        <v>-9.1416310000000001E-2</v>
      </c>
      <c r="F167" s="4">
        <v>-7.9679369999999999E-2</v>
      </c>
      <c r="G167" s="4">
        <v>-5.9234359999999998E-3</v>
      </c>
      <c r="H167" s="4">
        <v>4.2200300000000003E-2</v>
      </c>
      <c r="I167" s="4">
        <v>-4.5913450000000001E-2</v>
      </c>
      <c r="J167" s="4">
        <v>3.0807379999999999E-2</v>
      </c>
      <c r="K167" s="4">
        <v>-0.11306620000000001</v>
      </c>
      <c r="L167" s="4">
        <v>0.1317991</v>
      </c>
      <c r="M167" s="4">
        <v>-2.2339310000000001E-2</v>
      </c>
      <c r="O167" s="4">
        <v>4.0250000000000004</v>
      </c>
      <c r="P167" s="4">
        <v>1.0844990000000001</v>
      </c>
      <c r="Q167" s="4">
        <v>1.0817680000000001</v>
      </c>
      <c r="R167" s="4">
        <v>1.0026679999999999</v>
      </c>
      <c r="S167" s="4">
        <v>-0.14241210000000001</v>
      </c>
      <c r="T167" s="4">
        <v>-0.1201301</v>
      </c>
      <c r="U167" s="4">
        <v>-1.297768E-2</v>
      </c>
      <c r="V167" s="4">
        <v>6.195962E-2</v>
      </c>
      <c r="W167" s="4">
        <v>-6.9809949999999996E-2</v>
      </c>
      <c r="X167" s="4">
        <v>3.9084809999999998E-2</v>
      </c>
      <c r="Y167" s="4">
        <v>-0.1612876</v>
      </c>
      <c r="Z167" s="4">
        <v>0.19681770000000001</v>
      </c>
      <c r="AA167" s="4">
        <v>-2.619285E-2</v>
      </c>
      <c r="AC167" s="4">
        <v>4.0250000000000004</v>
      </c>
      <c r="AD167" s="4">
        <v>1.0546070000000001</v>
      </c>
      <c r="AE167" s="4">
        <v>1.0536700000000001</v>
      </c>
      <c r="AF167" s="4">
        <v>1.001266</v>
      </c>
      <c r="AG167" s="4">
        <v>-9.3980159999999993E-2</v>
      </c>
      <c r="AH167" s="4">
        <v>-8.1890660000000004E-2</v>
      </c>
      <c r="AI167" s="4">
        <v>-6.1259799999999996E-3</v>
      </c>
      <c r="AJ167" s="4">
        <v>4.2727029999999999E-2</v>
      </c>
      <c r="AK167" s="4">
        <v>-4.6592450000000001E-2</v>
      </c>
      <c r="AL167" s="4">
        <v>3.1286809999999998E-2</v>
      </c>
      <c r="AM167" s="4">
        <v>-0.1153795</v>
      </c>
      <c r="AN167" s="4">
        <v>0.1347797</v>
      </c>
      <c r="AO167" s="4">
        <v>-2.2693910000000001E-2</v>
      </c>
      <c r="AQ167" s="4">
        <v>4.0250000000000004</v>
      </c>
      <c r="AR167" s="4">
        <v>1.054978</v>
      </c>
      <c r="AS167" s="4">
        <v>1.0540879999999999</v>
      </c>
      <c r="AT167" s="4">
        <v>1.001295</v>
      </c>
      <c r="AU167" s="4">
        <v>-9.3414380000000005E-2</v>
      </c>
      <c r="AV167" s="4">
        <v>-8.1272750000000005E-2</v>
      </c>
      <c r="AW167" s="4">
        <v>-6.1807549999999996E-3</v>
      </c>
      <c r="AX167" s="4">
        <v>4.3157470000000003E-2</v>
      </c>
      <c r="AY167" s="4">
        <v>-4.69621E-2</v>
      </c>
      <c r="AZ167" s="4">
        <v>3.1014400000000001E-2</v>
      </c>
      <c r="BA167" s="4">
        <v>-0.11505659999999999</v>
      </c>
      <c r="BB167" s="4">
        <v>0.1343174</v>
      </c>
      <c r="BC167" s="4">
        <v>-2.2285079999999999E-2</v>
      </c>
    </row>
    <row r="168" spans="1:55" x14ac:dyDescent="0.3">
      <c r="A168" s="4">
        <v>4.05</v>
      </c>
      <c r="B168" s="4">
        <v>1.0512220000000001</v>
      </c>
      <c r="C168" s="4">
        <v>1.0506500000000001</v>
      </c>
      <c r="D168" s="4">
        <v>1.001091</v>
      </c>
      <c r="E168" s="4">
        <v>-0.10172249999999999</v>
      </c>
      <c r="F168" s="4">
        <v>-8.9814119999999997E-2</v>
      </c>
      <c r="G168" s="4">
        <v>-5.793075E-3</v>
      </c>
      <c r="H168" s="4">
        <v>3.9317850000000001E-2</v>
      </c>
      <c r="I168" s="4">
        <v>-4.2519519999999998E-2</v>
      </c>
      <c r="J168" s="4">
        <v>3.0388149999999999E-2</v>
      </c>
      <c r="K168" s="4">
        <v>-0.1188835</v>
      </c>
      <c r="L168" s="4">
        <v>0.1379734</v>
      </c>
      <c r="M168" s="4">
        <v>-2.2200879999999999E-2</v>
      </c>
      <c r="O168" s="4">
        <v>4.05</v>
      </c>
      <c r="P168" s="4">
        <v>1.0809040000000001</v>
      </c>
      <c r="Q168" s="4">
        <v>1.0787310000000001</v>
      </c>
      <c r="R168" s="4">
        <v>1.002345</v>
      </c>
      <c r="S168" s="4">
        <v>-0.1584863</v>
      </c>
      <c r="T168" s="4">
        <v>-0.13564309999999999</v>
      </c>
      <c r="U168" s="4">
        <v>-1.279806E-2</v>
      </c>
      <c r="V168" s="4">
        <v>5.7942260000000002E-2</v>
      </c>
      <c r="W168" s="4">
        <v>-6.4848470000000005E-2</v>
      </c>
      <c r="X168" s="4">
        <v>3.8734339999999999E-2</v>
      </c>
      <c r="Y168" s="4">
        <v>-0.1703345</v>
      </c>
      <c r="Z168" s="4">
        <v>0.20680970000000001</v>
      </c>
      <c r="AA168" s="4">
        <v>-2.558742E-2</v>
      </c>
      <c r="AC168" s="4">
        <v>4.05</v>
      </c>
      <c r="AD168" s="4">
        <v>1.05213</v>
      </c>
      <c r="AE168" s="4">
        <v>1.0514969999999999</v>
      </c>
      <c r="AF168" s="4">
        <v>1.0011140000000001</v>
      </c>
      <c r="AG168" s="4">
        <v>-0.10444630000000001</v>
      </c>
      <c r="AH168" s="4">
        <v>-9.2168710000000001E-2</v>
      </c>
      <c r="AI168" s="4">
        <v>-5.9862580000000004E-3</v>
      </c>
      <c r="AJ168" s="4">
        <v>3.9789320000000003E-2</v>
      </c>
      <c r="AK168" s="4">
        <v>-4.3125499999999997E-2</v>
      </c>
      <c r="AL168" s="4">
        <v>3.0863689999999999E-2</v>
      </c>
      <c r="AM168" s="4">
        <v>-0.12126199999999999</v>
      </c>
      <c r="AN168" s="4">
        <v>0.14103889999999999</v>
      </c>
      <c r="AO168" s="4">
        <v>-2.2541800000000001E-2</v>
      </c>
      <c r="AQ168" s="4">
        <v>4.05</v>
      </c>
      <c r="AR168" s="4">
        <v>1.0525139999999999</v>
      </c>
      <c r="AS168" s="4">
        <v>1.05193</v>
      </c>
      <c r="AT168" s="4">
        <v>1.0011410000000001</v>
      </c>
      <c r="AU168" s="4">
        <v>-0.1039731</v>
      </c>
      <c r="AV168" s="4">
        <v>-9.1658690000000001E-2</v>
      </c>
      <c r="AW168" s="4">
        <v>-6.048922E-3</v>
      </c>
      <c r="AX168" s="4">
        <v>4.0226329999999998E-2</v>
      </c>
      <c r="AY168" s="4">
        <v>-4.3505919999999997E-2</v>
      </c>
      <c r="AZ168" s="4">
        <v>3.0602560000000001E-2</v>
      </c>
      <c r="BA168" s="4">
        <v>-0.1210353</v>
      </c>
      <c r="BB168" s="4">
        <v>0.1406627</v>
      </c>
      <c r="BC168" s="4">
        <v>-2.2132519999999999E-2</v>
      </c>
    </row>
    <row r="169" spans="1:55" x14ac:dyDescent="0.3">
      <c r="A169" s="4">
        <v>4.0750000000000002</v>
      </c>
      <c r="B169" s="4">
        <v>1.048559</v>
      </c>
      <c r="C169" s="4">
        <v>1.0482860000000001</v>
      </c>
      <c r="D169" s="4">
        <v>1.0009479999999999</v>
      </c>
      <c r="E169" s="4">
        <v>-0.1111823</v>
      </c>
      <c r="F169" s="4">
        <v>-9.9170729999999999E-2</v>
      </c>
      <c r="G169" s="4">
        <v>-5.5684410000000004E-3</v>
      </c>
      <c r="H169" s="4">
        <v>3.6298289999999997E-2</v>
      </c>
      <c r="I169" s="4">
        <v>-3.8984039999999998E-2</v>
      </c>
      <c r="J169" s="4">
        <v>2.996789E-2</v>
      </c>
      <c r="K169" s="4">
        <v>-0.1239209</v>
      </c>
      <c r="L169" s="4">
        <v>0.14324049999999999</v>
      </c>
      <c r="M169" s="4">
        <v>-2.205959E-2</v>
      </c>
      <c r="O169" s="4">
        <v>4.0750000000000002</v>
      </c>
      <c r="P169" s="4">
        <v>1.0769089999999999</v>
      </c>
      <c r="Q169" s="4">
        <v>1.0753079999999999</v>
      </c>
      <c r="R169" s="4">
        <v>1.0020260000000001</v>
      </c>
      <c r="S169" s="4">
        <v>-0.17335200000000001</v>
      </c>
      <c r="T169" s="4">
        <v>-0.1500775</v>
      </c>
      <c r="U169" s="4">
        <v>-1.239196E-2</v>
      </c>
      <c r="V169" s="4">
        <v>5.36979E-2</v>
      </c>
      <c r="W169" s="4">
        <v>-5.964175E-2</v>
      </c>
      <c r="X169" s="4">
        <v>3.8393299999999998E-2</v>
      </c>
      <c r="Y169" s="4">
        <v>-0.17829390000000001</v>
      </c>
      <c r="Z169" s="4">
        <v>0.215476</v>
      </c>
      <c r="AA169" s="4">
        <v>-2.4987140000000001E-2</v>
      </c>
      <c r="AC169" s="4">
        <v>4.0750000000000002</v>
      </c>
      <c r="AD169" s="4">
        <v>1.0494019999999999</v>
      </c>
      <c r="AE169" s="4">
        <v>1.049078</v>
      </c>
      <c r="AF169" s="4">
        <v>1.0009669999999999</v>
      </c>
      <c r="AG169" s="4">
        <v>-0.1140491</v>
      </c>
      <c r="AH169" s="4">
        <v>-0.1016541</v>
      </c>
      <c r="AI169" s="4">
        <v>-5.7489389999999998E-3</v>
      </c>
      <c r="AJ169" s="4">
        <v>3.6712590000000003E-2</v>
      </c>
      <c r="AK169" s="4">
        <v>-3.9514710000000001E-2</v>
      </c>
      <c r="AL169" s="4">
        <v>3.043964E-2</v>
      </c>
      <c r="AM169" s="4">
        <v>-0.12635109999999999</v>
      </c>
      <c r="AN169" s="4">
        <v>0.14637249999999999</v>
      </c>
      <c r="AO169" s="4">
        <v>-2.2387549999999999E-2</v>
      </c>
      <c r="AQ169" s="4">
        <v>4.0750000000000002</v>
      </c>
      <c r="AR169" s="4">
        <v>1.0497970000000001</v>
      </c>
      <c r="AS169" s="4">
        <v>1.0495220000000001</v>
      </c>
      <c r="AT169" s="4">
        <v>1.000993</v>
      </c>
      <c r="AU169" s="4">
        <v>-0.11367049999999999</v>
      </c>
      <c r="AV169" s="4">
        <v>-0.10125339999999999</v>
      </c>
      <c r="AW169" s="4">
        <v>-5.818213E-3</v>
      </c>
      <c r="AX169" s="4">
        <v>3.7153789999999999E-2</v>
      </c>
      <c r="AY169" s="4">
        <v>-3.9903679999999997E-2</v>
      </c>
      <c r="AZ169" s="4">
        <v>3.019001E-2</v>
      </c>
      <c r="BA169" s="4">
        <v>-0.12622079999999999</v>
      </c>
      <c r="BB169" s="4">
        <v>0.1460843</v>
      </c>
      <c r="BC169" s="4">
        <v>-2.1977360000000001E-2</v>
      </c>
    </row>
    <row r="170" spans="1:55" x14ac:dyDescent="0.3">
      <c r="A170" s="4">
        <v>4.0999999999999996</v>
      </c>
      <c r="B170" s="4">
        <v>1.0456700000000001</v>
      </c>
      <c r="C170" s="4">
        <v>1.045698</v>
      </c>
      <c r="D170" s="4">
        <v>1.000813</v>
      </c>
      <c r="E170" s="4">
        <v>-0.11976539999999999</v>
      </c>
      <c r="F170" s="4">
        <v>-0.1077191</v>
      </c>
      <c r="G170" s="4">
        <v>-5.2585949999999996E-3</v>
      </c>
      <c r="H170" s="4">
        <v>3.316123E-2</v>
      </c>
      <c r="I170" s="4">
        <v>-3.5329800000000001E-2</v>
      </c>
      <c r="J170" s="4">
        <v>2.954445E-2</v>
      </c>
      <c r="K170" s="4">
        <v>-0.1281708</v>
      </c>
      <c r="L170" s="4">
        <v>0.1475948</v>
      </c>
      <c r="M170" s="4">
        <v>-2.1924300000000001E-2</v>
      </c>
      <c r="O170" s="4">
        <v>4.0999999999999996</v>
      </c>
      <c r="P170" s="4">
        <v>1.072546</v>
      </c>
      <c r="Q170" s="4">
        <v>1.071528</v>
      </c>
      <c r="R170" s="4">
        <v>1.0017180000000001</v>
      </c>
      <c r="S170" s="4">
        <v>-0.18695129999999999</v>
      </c>
      <c r="T170" s="4">
        <v>-0.16337789999999999</v>
      </c>
      <c r="U170" s="4">
        <v>-1.177632E-2</v>
      </c>
      <c r="V170" s="4">
        <v>4.9254039999999999E-2</v>
      </c>
      <c r="W170" s="4">
        <v>-5.4222810000000003E-2</v>
      </c>
      <c r="X170" s="4">
        <v>3.8056560000000003E-2</v>
      </c>
      <c r="Y170" s="4">
        <v>-0.18514600000000001</v>
      </c>
      <c r="Z170" s="4">
        <v>0.22279959999999999</v>
      </c>
      <c r="AA170" s="4">
        <v>-2.4412429999999999E-2</v>
      </c>
      <c r="AC170" s="4">
        <v>4.0999999999999996</v>
      </c>
      <c r="AD170" s="4">
        <v>1.0464450000000001</v>
      </c>
      <c r="AE170" s="4">
        <v>1.0464310000000001</v>
      </c>
      <c r="AF170" s="4">
        <v>1.0008269999999999</v>
      </c>
      <c r="AG170" s="4">
        <v>-0.12275759999999999</v>
      </c>
      <c r="AH170" s="4">
        <v>-0.1103161</v>
      </c>
      <c r="AI170" s="4">
        <v>-5.4234729999999998E-3</v>
      </c>
      <c r="AJ170" s="4">
        <v>3.3516799999999999E-2</v>
      </c>
      <c r="AK170" s="4">
        <v>-3.5783299999999997E-2</v>
      </c>
      <c r="AL170" s="4">
        <v>3.001241E-2</v>
      </c>
      <c r="AM170" s="4">
        <v>-0.13063910000000001</v>
      </c>
      <c r="AN170" s="4">
        <v>0.1507751</v>
      </c>
      <c r="AO170" s="4">
        <v>-2.2240340000000001E-2</v>
      </c>
      <c r="AQ170" s="4">
        <v>4.0999999999999996</v>
      </c>
      <c r="AR170" s="4">
        <v>1.0468470000000001</v>
      </c>
      <c r="AS170" s="4">
        <v>1.0468839999999999</v>
      </c>
      <c r="AT170" s="4">
        <v>1.0008509999999999</v>
      </c>
      <c r="AU170" s="4">
        <v>-0.1224749</v>
      </c>
      <c r="AV170" s="4">
        <v>-0.11002580000000001</v>
      </c>
      <c r="AW170" s="4">
        <v>-5.4979729999999997E-3</v>
      </c>
      <c r="AX170" s="4">
        <v>3.3959820000000002E-2</v>
      </c>
      <c r="AY170" s="4">
        <v>-3.6178580000000002E-2</v>
      </c>
      <c r="AZ170" s="4">
        <v>2.9774479999999999E-2</v>
      </c>
      <c r="BA170" s="4">
        <v>-0.13060479999999999</v>
      </c>
      <c r="BB170" s="4">
        <v>0.15057609999999999</v>
      </c>
      <c r="BC170" s="4">
        <v>-2.182891E-2</v>
      </c>
    </row>
    <row r="171" spans="1:55" x14ac:dyDescent="0.3">
      <c r="A171" s="4">
        <v>4.125</v>
      </c>
      <c r="B171" s="4">
        <v>1.042578</v>
      </c>
      <c r="C171" s="4">
        <v>1.042907</v>
      </c>
      <c r="D171" s="4">
        <v>1.000686</v>
      </c>
      <c r="E171" s="4">
        <v>-0.12744710000000001</v>
      </c>
      <c r="F171" s="4">
        <v>-0.11543440000000001</v>
      </c>
      <c r="G171" s="4">
        <v>-4.8739539999999998E-3</v>
      </c>
      <c r="H171" s="4">
        <v>2.9926410000000001E-2</v>
      </c>
      <c r="I171" s="4">
        <v>-3.1579629999999997E-2</v>
      </c>
      <c r="J171" s="4">
        <v>2.9115729999999999E-2</v>
      </c>
      <c r="K171" s="4">
        <v>-0.13162989999999999</v>
      </c>
      <c r="L171" s="4">
        <v>0.15103610000000001</v>
      </c>
      <c r="M171" s="4">
        <v>-2.180294E-2</v>
      </c>
      <c r="O171" s="4">
        <v>4.125</v>
      </c>
      <c r="P171" s="4">
        <v>1.067847</v>
      </c>
      <c r="Q171" s="4">
        <v>1.0674170000000001</v>
      </c>
      <c r="R171" s="4">
        <v>1.0014259999999999</v>
      </c>
      <c r="S171" s="4">
        <v>-0.19923450000000001</v>
      </c>
      <c r="T171" s="4">
        <v>-0.17549590000000001</v>
      </c>
      <c r="U171" s="4">
        <v>-1.097188E-2</v>
      </c>
      <c r="V171" s="4">
        <v>4.4638629999999999E-2</v>
      </c>
      <c r="W171" s="4">
        <v>-4.8625080000000001E-2</v>
      </c>
      <c r="X171" s="4">
        <v>3.7718889999999998E-2</v>
      </c>
      <c r="Y171" s="4">
        <v>-0.1908772</v>
      </c>
      <c r="Z171" s="4">
        <v>0.228771</v>
      </c>
      <c r="AA171" s="4">
        <v>-2.3881889999999999E-2</v>
      </c>
      <c r="AC171" s="4">
        <v>4.125</v>
      </c>
      <c r="AD171" s="4">
        <v>1.04328</v>
      </c>
      <c r="AE171" s="4">
        <v>1.043577</v>
      </c>
      <c r="AF171" s="4">
        <v>1.000696</v>
      </c>
      <c r="AG171" s="4">
        <v>-0.13054669999999999</v>
      </c>
      <c r="AH171" s="4">
        <v>-0.1181296</v>
      </c>
      <c r="AI171" s="4">
        <v>-5.0207180000000004E-3</v>
      </c>
      <c r="AJ171" s="4">
        <v>3.022203E-2</v>
      </c>
      <c r="AK171" s="4">
        <v>-3.1954570000000002E-2</v>
      </c>
      <c r="AL171" s="4">
        <v>2.957982E-2</v>
      </c>
      <c r="AM171" s="4">
        <v>-0.13412260000000001</v>
      </c>
      <c r="AN171" s="4">
        <v>0.15424650000000001</v>
      </c>
      <c r="AO171" s="4">
        <v>-2.2108349999999999E-2</v>
      </c>
      <c r="AQ171" s="4">
        <v>4.125</v>
      </c>
      <c r="AR171" s="4">
        <v>1.0436890000000001</v>
      </c>
      <c r="AS171" s="4">
        <v>1.044036</v>
      </c>
      <c r="AT171" s="4">
        <v>1.000718</v>
      </c>
      <c r="AU171" s="4">
        <v>-0.1303608</v>
      </c>
      <c r="AV171" s="4">
        <v>-0.1179497</v>
      </c>
      <c r="AW171" s="4">
        <v>-5.0989829999999996E-3</v>
      </c>
      <c r="AX171" s="4">
        <v>3.0664529999999999E-2</v>
      </c>
      <c r="AY171" s="4">
        <v>-3.2353890000000003E-2</v>
      </c>
      <c r="AZ171" s="4">
        <v>2.9353750000000001E-2</v>
      </c>
      <c r="BA171" s="4">
        <v>-0.13418350000000001</v>
      </c>
      <c r="BB171" s="4">
        <v>0.15413740000000001</v>
      </c>
      <c r="BC171" s="4">
        <v>-2.1695430000000002E-2</v>
      </c>
    </row>
    <row r="172" spans="1:55" x14ac:dyDescent="0.3">
      <c r="A172" s="4">
        <v>4.1500000000000004</v>
      </c>
      <c r="B172" s="4">
        <v>1.0393049999999999</v>
      </c>
      <c r="C172" s="4">
        <v>1.039933</v>
      </c>
      <c r="D172" s="4">
        <v>1.00057</v>
      </c>
      <c r="E172" s="4">
        <v>-0.1342083</v>
      </c>
      <c r="F172" s="4">
        <v>-0.1222968</v>
      </c>
      <c r="G172" s="4">
        <v>-4.4260020000000001E-3</v>
      </c>
      <c r="H172" s="4">
        <v>2.6613589999999999E-2</v>
      </c>
      <c r="I172" s="4">
        <v>-2.7756329999999999E-2</v>
      </c>
      <c r="J172" s="4">
        <v>2.8679670000000001E-2</v>
      </c>
      <c r="K172" s="4">
        <v>-0.13429920000000001</v>
      </c>
      <c r="L172" s="4">
        <v>0.15356900000000001</v>
      </c>
      <c r="M172" s="4">
        <v>-2.1702309999999999E-2</v>
      </c>
      <c r="O172" s="4">
        <v>4.1500000000000004</v>
      </c>
      <c r="P172" s="4">
        <v>1.062843</v>
      </c>
      <c r="Q172" s="4">
        <v>1.063007</v>
      </c>
      <c r="R172" s="4">
        <v>1.0011540000000001</v>
      </c>
      <c r="S172" s="4">
        <v>-0.21016009999999999</v>
      </c>
      <c r="T172" s="4">
        <v>-0.18639040000000001</v>
      </c>
      <c r="U172" s="4">
        <v>-1.0002550000000001E-2</v>
      </c>
      <c r="V172" s="4">
        <v>3.9879860000000003E-2</v>
      </c>
      <c r="W172" s="4">
        <v>-4.2882219999999999E-2</v>
      </c>
      <c r="X172" s="4">
        <v>3.7375079999999998E-2</v>
      </c>
      <c r="Y172" s="4">
        <v>-0.1954803</v>
      </c>
      <c r="Z172" s="4">
        <v>0.23338790000000001</v>
      </c>
      <c r="AA172" s="4">
        <v>-2.3411959999999999E-2</v>
      </c>
      <c r="AC172" s="4">
        <v>4.1500000000000004</v>
      </c>
      <c r="AD172" s="4">
        <v>1.0399320000000001</v>
      </c>
      <c r="AE172" s="4">
        <v>1.0405390000000001</v>
      </c>
      <c r="AF172" s="4">
        <v>1.0005759999999999</v>
      </c>
      <c r="AG172" s="4">
        <v>-0.13739680000000001</v>
      </c>
      <c r="AH172" s="4">
        <v>-0.1250742</v>
      </c>
      <c r="AI172" s="4">
        <v>-4.5526330000000004E-3</v>
      </c>
      <c r="AJ172" s="4">
        <v>2.684837E-2</v>
      </c>
      <c r="AK172" s="4">
        <v>-2.805177E-2</v>
      </c>
      <c r="AL172" s="4">
        <v>2.9139720000000001E-2</v>
      </c>
      <c r="AM172" s="4">
        <v>-0.1368028</v>
      </c>
      <c r="AN172" s="4">
        <v>0.15679129999999999</v>
      </c>
      <c r="AO172" s="4">
        <v>-2.199864E-2</v>
      </c>
      <c r="AQ172" s="4">
        <v>4.1500000000000004</v>
      </c>
      <c r="AR172" s="4">
        <v>1.0403450000000001</v>
      </c>
      <c r="AS172" s="4">
        <v>1.0410010000000001</v>
      </c>
      <c r="AT172" s="4">
        <v>1.000596</v>
      </c>
      <c r="AU172" s="4">
        <v>-0.13730800000000001</v>
      </c>
      <c r="AV172" s="4">
        <v>-0.12500449999999999</v>
      </c>
      <c r="AW172" s="4">
        <v>-4.6331660000000002E-3</v>
      </c>
      <c r="AX172" s="4">
        <v>2.7288030000000001E-2</v>
      </c>
      <c r="AY172" s="4">
        <v>-2.845284E-2</v>
      </c>
      <c r="AZ172" s="4">
        <v>2.8925659999999999E-2</v>
      </c>
      <c r="BA172" s="4">
        <v>-0.13695750000000001</v>
      </c>
      <c r="BB172" s="4">
        <v>0.15677240000000001</v>
      </c>
      <c r="BC172" s="4">
        <v>-2.1584099999999998E-2</v>
      </c>
    </row>
    <row r="173" spans="1:55" x14ac:dyDescent="0.3">
      <c r="A173" s="4">
        <v>4.1749999999999998</v>
      </c>
      <c r="B173" s="4">
        <v>1.0358750000000001</v>
      </c>
      <c r="C173" s="4">
        <v>1.036799</v>
      </c>
      <c r="D173" s="4">
        <v>1.0004649999999999</v>
      </c>
      <c r="E173" s="4">
        <v>-0.1400354</v>
      </c>
      <c r="F173" s="4">
        <v>-0.12829160000000001</v>
      </c>
      <c r="G173" s="4">
        <v>-3.9269980000000001E-3</v>
      </c>
      <c r="H173" s="4">
        <v>2.324242E-2</v>
      </c>
      <c r="I173" s="4">
        <v>-2.3882529999999999E-2</v>
      </c>
      <c r="J173" s="4">
        <v>2.8234370000000002E-2</v>
      </c>
      <c r="K173" s="4">
        <v>-0.1361841</v>
      </c>
      <c r="L173" s="4">
        <v>0.1552027</v>
      </c>
      <c r="M173" s="4">
        <v>-2.1628049999999999E-2</v>
      </c>
      <c r="O173" s="4">
        <v>4.1749999999999998</v>
      </c>
      <c r="P173" s="4">
        <v>1.0575699999999999</v>
      </c>
      <c r="Q173" s="4">
        <v>1.058327</v>
      </c>
      <c r="R173" s="4">
        <v>1.000907</v>
      </c>
      <c r="S173" s="4">
        <v>-0.2196948</v>
      </c>
      <c r="T173" s="4">
        <v>-0.19602820000000001</v>
      </c>
      <c r="U173" s="4">
        <v>-8.8947809999999992E-3</v>
      </c>
      <c r="V173" s="4">
        <v>3.5006009999999997E-2</v>
      </c>
      <c r="W173" s="4">
        <v>-3.7027989999999997E-2</v>
      </c>
      <c r="X173" s="4">
        <v>3.70201E-2</v>
      </c>
      <c r="Y173" s="4">
        <v>-0.1989544</v>
      </c>
      <c r="Z173" s="4">
        <v>0.2366549</v>
      </c>
      <c r="AA173" s="4">
        <v>-2.3016700000000001E-2</v>
      </c>
      <c r="AC173" s="4">
        <v>4.1749999999999998</v>
      </c>
      <c r="AD173" s="4">
        <v>1.0364249999999999</v>
      </c>
      <c r="AE173" s="4">
        <v>1.037337</v>
      </c>
      <c r="AF173" s="4">
        <v>1.0004690000000001</v>
      </c>
      <c r="AG173" s="4">
        <v>-0.1432939</v>
      </c>
      <c r="AH173" s="4">
        <v>-0.13113530000000001</v>
      </c>
      <c r="AI173" s="4">
        <v>-4.0319789999999998E-3</v>
      </c>
      <c r="AJ173" s="4">
        <v>2.341582E-2</v>
      </c>
      <c r="AK173" s="4">
        <v>-2.4097980000000001E-2</v>
      </c>
      <c r="AL173" s="4">
        <v>2.8690130000000001E-2</v>
      </c>
      <c r="AM173" s="4">
        <v>-0.138685</v>
      </c>
      <c r="AN173" s="4">
        <v>0.158419</v>
      </c>
      <c r="AO173" s="4">
        <v>-2.1916999999999999E-2</v>
      </c>
      <c r="AQ173" s="4">
        <v>4.1749999999999998</v>
      </c>
      <c r="AR173" s="4">
        <v>1.0368379999999999</v>
      </c>
      <c r="AS173" s="4">
        <v>1.0378000000000001</v>
      </c>
      <c r="AT173" s="4">
        <v>1.000486</v>
      </c>
      <c r="AU173" s="4">
        <v>-0.14330209999999999</v>
      </c>
      <c r="AV173" s="4">
        <v>-0.13117470000000001</v>
      </c>
      <c r="AW173" s="4">
        <v>-4.1132740000000001E-3</v>
      </c>
      <c r="AX173" s="4">
        <v>2.3850360000000001E-2</v>
      </c>
      <c r="AY173" s="4">
        <v>-2.4498519999999999E-2</v>
      </c>
      <c r="AZ173" s="4">
        <v>2.8488200000000002E-2</v>
      </c>
      <c r="BA173" s="4">
        <v>-0.13893159999999999</v>
      </c>
      <c r="BB173" s="4">
        <v>0.15848999999999999</v>
      </c>
      <c r="BC173" s="4">
        <v>-2.1500829999999999E-2</v>
      </c>
    </row>
    <row r="174" spans="1:55" x14ac:dyDescent="0.3">
      <c r="A174" s="4">
        <v>4.2</v>
      </c>
      <c r="B174" s="4">
        <v>1.032311</v>
      </c>
      <c r="C174" s="4">
        <v>1.0335259999999999</v>
      </c>
      <c r="D174" s="4">
        <v>1.0003740000000001</v>
      </c>
      <c r="E174" s="4">
        <v>-0.14491999999999999</v>
      </c>
      <c r="F174" s="4">
        <v>-0.13340930000000001</v>
      </c>
      <c r="G174" s="4">
        <v>-3.3896730000000002E-3</v>
      </c>
      <c r="H174" s="4">
        <v>1.983234E-2</v>
      </c>
      <c r="I174" s="4">
        <v>-1.998055E-2</v>
      </c>
      <c r="J174" s="4">
        <v>2.77781E-2</v>
      </c>
      <c r="K174" s="4">
        <v>-0.1372939</v>
      </c>
      <c r="L174" s="4">
        <v>0.15595129999999999</v>
      </c>
      <c r="M174" s="4">
        <v>-2.1584570000000001E-2</v>
      </c>
      <c r="O174" s="4">
        <v>4.2</v>
      </c>
      <c r="P174" s="4">
        <v>1.0520609999999999</v>
      </c>
      <c r="Q174" s="4">
        <v>1.05341</v>
      </c>
      <c r="R174" s="4">
        <v>1.000688</v>
      </c>
      <c r="S174" s="4">
        <v>-0.22781370000000001</v>
      </c>
      <c r="T174" s="4">
        <v>-0.20438329999999999</v>
      </c>
      <c r="U174" s="4">
        <v>-7.6769389999999998E-3</v>
      </c>
      <c r="V174" s="4">
        <v>3.00453E-2</v>
      </c>
      <c r="W174" s="4">
        <v>-3.109603E-2</v>
      </c>
      <c r="X174" s="4">
        <v>3.6649149999999998E-2</v>
      </c>
      <c r="Y174" s="4">
        <v>-0.2013045</v>
      </c>
      <c r="Z174" s="4">
        <v>0.2385835</v>
      </c>
      <c r="AA174" s="4">
        <v>-2.2707580000000002E-2</v>
      </c>
      <c r="AC174" s="4">
        <v>4.2</v>
      </c>
      <c r="AD174" s="4">
        <v>1.0327809999999999</v>
      </c>
      <c r="AE174" s="4">
        <v>1.033995</v>
      </c>
      <c r="AF174" s="4">
        <v>1.000375</v>
      </c>
      <c r="AG174" s="4">
        <v>-0.14822979999999999</v>
      </c>
      <c r="AH174" s="4">
        <v>-0.13630300000000001</v>
      </c>
      <c r="AI174" s="4">
        <v>-3.4720039999999999E-3</v>
      </c>
      <c r="AJ174" s="4">
        <v>1.9944159999999999E-2</v>
      </c>
      <c r="AK174" s="4">
        <v>-2.0115979999999999E-2</v>
      </c>
      <c r="AL174" s="4">
        <v>2.8229250000000001E-2</v>
      </c>
      <c r="AM174" s="4">
        <v>-0.13977880000000001</v>
      </c>
      <c r="AN174" s="4">
        <v>0.15914410000000001</v>
      </c>
      <c r="AO174" s="4">
        <v>-2.186797E-2</v>
      </c>
      <c r="AQ174" s="4">
        <v>4.2</v>
      </c>
      <c r="AR174" s="4">
        <v>1.033193</v>
      </c>
      <c r="AS174" s="4">
        <v>1.0344549999999999</v>
      </c>
      <c r="AT174" s="4">
        <v>1.0003899999999999</v>
      </c>
      <c r="AU174" s="4">
        <v>-0.1483341</v>
      </c>
      <c r="AV174" s="4">
        <v>-0.13644999999999999</v>
      </c>
      <c r="AW174" s="4">
        <v>-3.5525830000000002E-3</v>
      </c>
      <c r="AX174" s="4">
        <v>2.037137E-2</v>
      </c>
      <c r="AY174" s="4">
        <v>-2.0513710000000001E-2</v>
      </c>
      <c r="AZ174" s="4">
        <v>2.8039519999999998E-2</v>
      </c>
      <c r="BA174" s="4">
        <v>-0.14011499999999999</v>
      </c>
      <c r="BB174" s="4">
        <v>0.1593041</v>
      </c>
      <c r="BC174" s="4">
        <v>-2.145027E-2</v>
      </c>
    </row>
    <row r="175" spans="1:55" x14ac:dyDescent="0.3">
      <c r="A175" s="4">
        <v>4.2249999999999996</v>
      </c>
      <c r="B175" s="4">
        <v>1.028637</v>
      </c>
      <c r="C175" s="4">
        <v>1.0301359999999999</v>
      </c>
      <c r="D175" s="4">
        <v>1.0002960000000001</v>
      </c>
      <c r="E175" s="4">
        <v>-0.14885960000000001</v>
      </c>
      <c r="F175" s="4">
        <v>-0.1376455</v>
      </c>
      <c r="G175" s="4">
        <v>-2.8269380000000002E-3</v>
      </c>
      <c r="H175" s="4">
        <v>1.640252E-2</v>
      </c>
      <c r="I175" s="4">
        <v>-1.6072329999999999E-2</v>
      </c>
      <c r="J175" s="4">
        <v>2.7309340000000001E-2</v>
      </c>
      <c r="K175" s="4">
        <v>-0.13764170000000001</v>
      </c>
      <c r="L175" s="4">
        <v>0.155833</v>
      </c>
      <c r="M175" s="4">
        <v>-2.1574989999999999E-2</v>
      </c>
      <c r="O175" s="4">
        <v>4.2249999999999996</v>
      </c>
      <c r="P175" s="4">
        <v>1.0463530000000001</v>
      </c>
      <c r="Q175" s="4">
        <v>1.0482860000000001</v>
      </c>
      <c r="R175" s="4">
        <v>1.000499</v>
      </c>
      <c r="S175" s="4">
        <v>-0.2345005</v>
      </c>
      <c r="T175" s="4">
        <v>-0.2114376</v>
      </c>
      <c r="U175" s="4">
        <v>-6.37858E-3</v>
      </c>
      <c r="V175" s="4">
        <v>2.5025720000000001E-2</v>
      </c>
      <c r="W175" s="4">
        <v>-2.5119740000000002E-2</v>
      </c>
      <c r="X175" s="4">
        <v>3.6257820000000003E-2</v>
      </c>
      <c r="Y175" s="4">
        <v>-0.2025411</v>
      </c>
      <c r="Z175" s="4">
        <v>0.2391913</v>
      </c>
      <c r="AA175" s="4">
        <v>-2.2493340000000001E-2</v>
      </c>
      <c r="AC175" s="4">
        <v>4.2249999999999996</v>
      </c>
      <c r="AD175" s="4">
        <v>1.029026</v>
      </c>
      <c r="AE175" s="4">
        <v>1.0305340000000001</v>
      </c>
      <c r="AF175" s="4">
        <v>1.0002949999999999</v>
      </c>
      <c r="AG175" s="4">
        <v>-0.15220159999999999</v>
      </c>
      <c r="AH175" s="4">
        <v>-0.1405728</v>
      </c>
      <c r="AI175" s="4">
        <v>-2.8861350000000002E-3</v>
      </c>
      <c r="AJ175" s="4">
        <v>1.6452890000000001E-2</v>
      </c>
      <c r="AK175" s="4">
        <v>-1.6128159999999999E-2</v>
      </c>
      <c r="AL175" s="4">
        <v>2.7755479999999999E-2</v>
      </c>
      <c r="AM175" s="4">
        <v>-0.14009769999999999</v>
      </c>
      <c r="AN175" s="4">
        <v>0.15898509999999999</v>
      </c>
      <c r="AO175" s="4">
        <v>-2.1854780000000001E-2</v>
      </c>
      <c r="AQ175" s="4">
        <v>4.2249999999999996</v>
      </c>
      <c r="AR175" s="4">
        <v>1.029434</v>
      </c>
      <c r="AS175" s="4">
        <v>1.0309900000000001</v>
      </c>
      <c r="AT175" s="4">
        <v>1.000308</v>
      </c>
      <c r="AU175" s="4">
        <v>-0.1524007</v>
      </c>
      <c r="AV175" s="4">
        <v>-0.14082529999999999</v>
      </c>
      <c r="AW175" s="4">
        <v>-2.9645779999999998E-3</v>
      </c>
      <c r="AX175" s="4">
        <v>1.6870599999999999E-2</v>
      </c>
      <c r="AY175" s="4">
        <v>-1.6520819999999999E-2</v>
      </c>
      <c r="AZ175" s="4">
        <v>2.7577979999999998E-2</v>
      </c>
      <c r="BA175" s="4">
        <v>-0.1405206</v>
      </c>
      <c r="BB175" s="4">
        <v>0.1592326</v>
      </c>
      <c r="BC175" s="4">
        <v>-2.143577E-2</v>
      </c>
    </row>
    <row r="176" spans="1:55" x14ac:dyDescent="0.3">
      <c r="A176" s="4">
        <v>4.25</v>
      </c>
      <c r="B176" s="4">
        <v>1.0248759999999999</v>
      </c>
      <c r="C176" s="4">
        <v>1.026651</v>
      </c>
      <c r="D176" s="4">
        <v>1.000232</v>
      </c>
      <c r="E176" s="4">
        <v>-0.15185650000000001</v>
      </c>
      <c r="F176" s="4">
        <v>-0.1410005</v>
      </c>
      <c r="G176" s="4">
        <v>-2.2516020000000001E-3</v>
      </c>
      <c r="H176" s="4">
        <v>1.2971720000000001E-2</v>
      </c>
      <c r="I176" s="4">
        <v>-1.2179300000000001E-2</v>
      </c>
      <c r="J176" s="4">
        <v>2.682679E-2</v>
      </c>
      <c r="K176" s="4">
        <v>-0.13724449999999999</v>
      </c>
      <c r="L176" s="4">
        <v>0.15487020000000001</v>
      </c>
      <c r="M176" s="4">
        <v>-2.1601200000000001E-2</v>
      </c>
      <c r="O176" s="4">
        <v>4.25</v>
      </c>
      <c r="P176" s="4">
        <v>1.040481</v>
      </c>
      <c r="Q176" s="4">
        <v>1.0429900000000001</v>
      </c>
      <c r="R176" s="4">
        <v>1.000343</v>
      </c>
      <c r="S176" s="4">
        <v>-0.23974690000000001</v>
      </c>
      <c r="T176" s="4">
        <v>-0.2171804</v>
      </c>
      <c r="U176" s="4">
        <v>-5.0298030000000002E-3</v>
      </c>
      <c r="V176" s="4">
        <v>1.99749E-2</v>
      </c>
      <c r="W176" s="4">
        <v>-1.9132110000000001E-2</v>
      </c>
      <c r="X176" s="4">
        <v>3.5842119999999998E-2</v>
      </c>
      <c r="Y176" s="4">
        <v>-0.20268059999999999</v>
      </c>
      <c r="Z176" s="4">
        <v>0.2385022</v>
      </c>
      <c r="AA176" s="4">
        <v>-2.2379949999999999E-2</v>
      </c>
      <c r="AC176" s="4">
        <v>4.25</v>
      </c>
      <c r="AD176" s="4">
        <v>1.025183</v>
      </c>
      <c r="AE176" s="4">
        <v>1.0269779999999999</v>
      </c>
      <c r="AF176" s="4">
        <v>1.00023</v>
      </c>
      <c r="AG176" s="4">
        <v>-0.15521190000000001</v>
      </c>
      <c r="AH176" s="4">
        <v>-0.1439452</v>
      </c>
      <c r="AI176" s="4">
        <v>-2.2876900000000002E-3</v>
      </c>
      <c r="AJ176" s="4">
        <v>1.296109E-2</v>
      </c>
      <c r="AK176" s="4">
        <v>-1.215637E-2</v>
      </c>
      <c r="AL176" s="4">
        <v>2.726748E-2</v>
      </c>
      <c r="AM176" s="4">
        <v>-0.1396588</v>
      </c>
      <c r="AN176" s="4">
        <v>0.15796489999999999</v>
      </c>
      <c r="AO176" s="4">
        <v>-2.1879329999999999E-2</v>
      </c>
      <c r="AQ176" s="4">
        <v>4.25</v>
      </c>
      <c r="AR176" s="4">
        <v>1.025585</v>
      </c>
      <c r="AS176" s="4">
        <v>1.027425</v>
      </c>
      <c r="AT176" s="4">
        <v>1.0002420000000001</v>
      </c>
      <c r="AU176" s="4">
        <v>-0.155504</v>
      </c>
      <c r="AV176" s="4">
        <v>-0.1443004</v>
      </c>
      <c r="AW176" s="4">
        <v>-2.3626630000000001E-3</v>
      </c>
      <c r="AX176" s="4">
        <v>1.3367240000000001E-2</v>
      </c>
      <c r="AY176" s="4">
        <v>-1.2541770000000001E-2</v>
      </c>
      <c r="AZ176" s="4">
        <v>2.710222E-2</v>
      </c>
      <c r="BA176" s="4">
        <v>-0.14016519999999999</v>
      </c>
      <c r="BB176" s="4">
        <v>0.1582982</v>
      </c>
      <c r="BC176" s="4">
        <v>-2.145934E-2</v>
      </c>
    </row>
    <row r="177" spans="1:55" x14ac:dyDescent="0.3">
      <c r="A177" s="4">
        <v>4.2750000000000004</v>
      </c>
      <c r="B177" s="4">
        <v>1.0210520000000001</v>
      </c>
      <c r="C177" s="4">
        <v>1.023093</v>
      </c>
      <c r="D177" s="4">
        <v>1.000183</v>
      </c>
      <c r="E177" s="4">
        <v>-0.15391859999999999</v>
      </c>
      <c r="F177" s="4">
        <v>-0.14347969999999999</v>
      </c>
      <c r="G177" s="4">
        <v>-1.676103E-3</v>
      </c>
      <c r="H177" s="4">
        <v>9.5582359999999995E-3</v>
      </c>
      <c r="I177" s="4">
        <v>-8.3222910000000008E-3</v>
      </c>
      <c r="J177" s="4">
        <v>2.6329450000000001E-2</v>
      </c>
      <c r="K177" s="4">
        <v>-0.13612270000000001</v>
      </c>
      <c r="L177" s="4">
        <v>0.15308920000000001</v>
      </c>
      <c r="M177" s="4">
        <v>-2.166384E-2</v>
      </c>
      <c r="O177" s="4">
        <v>4.2750000000000004</v>
      </c>
      <c r="P177" s="4">
        <v>1.0344819999999999</v>
      </c>
      <c r="Q177" s="4">
        <v>1.037552</v>
      </c>
      <c r="R177" s="4">
        <v>1.0002200000000001</v>
      </c>
      <c r="S177" s="4">
        <v>-0.2435532</v>
      </c>
      <c r="T177" s="4">
        <v>-0.22160859999999999</v>
      </c>
      <c r="U177" s="4">
        <v>-3.6605800000000001E-3</v>
      </c>
      <c r="V177" s="4">
        <v>1.4919999999999999E-2</v>
      </c>
      <c r="W177" s="4">
        <v>-1.316555E-2</v>
      </c>
      <c r="X177" s="4">
        <v>3.5398609999999997E-2</v>
      </c>
      <c r="Y177" s="4">
        <v>-0.20174439999999999</v>
      </c>
      <c r="Z177" s="4">
        <v>0.23654600000000001</v>
      </c>
      <c r="AA177" s="4">
        <v>-2.2370560000000001E-2</v>
      </c>
      <c r="AC177" s="4">
        <v>4.2750000000000004</v>
      </c>
      <c r="AD177" s="4">
        <v>1.0212760000000001</v>
      </c>
      <c r="AE177" s="4">
        <v>1.023347</v>
      </c>
      <c r="AF177" s="4">
        <v>1.0001800000000001</v>
      </c>
      <c r="AG177" s="4">
        <v>-0.15726860000000001</v>
      </c>
      <c r="AH177" s="4">
        <v>-0.14642559999999999</v>
      </c>
      <c r="AI177" s="4">
        <v>-1.6895930000000001E-3</v>
      </c>
      <c r="AJ177" s="4">
        <v>9.4873820000000008E-3</v>
      </c>
      <c r="AK177" s="4">
        <v>-8.2218629999999994E-3</v>
      </c>
      <c r="AL177" s="4">
        <v>2.6764199999999998E-2</v>
      </c>
      <c r="AM177" s="4">
        <v>-0.13848299999999999</v>
      </c>
      <c r="AN177" s="4">
        <v>0.15611040000000001</v>
      </c>
      <c r="AO177" s="4">
        <v>-2.194225E-2</v>
      </c>
      <c r="AQ177" s="4">
        <v>4.2750000000000004</v>
      </c>
      <c r="AR177" s="4">
        <v>1.0216689999999999</v>
      </c>
      <c r="AS177" s="4">
        <v>1.0237849999999999</v>
      </c>
      <c r="AT177" s="4">
        <v>1.0001899999999999</v>
      </c>
      <c r="AU177" s="4">
        <v>-0.1576514</v>
      </c>
      <c r="AV177" s="4">
        <v>-0.14688029999999999</v>
      </c>
      <c r="AW177" s="4">
        <v>-1.7598749999999999E-3</v>
      </c>
      <c r="AX177" s="4">
        <v>9.8799630000000003E-3</v>
      </c>
      <c r="AY177" s="4">
        <v>-8.5978489999999994E-3</v>
      </c>
      <c r="AZ177" s="4">
        <v>2.661113E-2</v>
      </c>
      <c r="BA177" s="4">
        <v>-0.13906930000000001</v>
      </c>
      <c r="BB177" s="4">
        <v>0.156527</v>
      </c>
      <c r="BC177" s="4">
        <v>-2.1521720000000001E-2</v>
      </c>
    </row>
    <row r="178" spans="1:55" x14ac:dyDescent="0.3">
      <c r="A178" s="4">
        <v>4.3</v>
      </c>
      <c r="B178" s="4">
        <v>1.017188</v>
      </c>
      <c r="C178" s="4">
        <v>1.0194840000000001</v>
      </c>
      <c r="D178" s="4">
        <v>1.000149</v>
      </c>
      <c r="E178" s="4">
        <v>-0.15505840000000001</v>
      </c>
      <c r="F178" s="4">
        <v>-0.14509269999999999</v>
      </c>
      <c r="G178" s="4">
        <v>-1.112261E-3</v>
      </c>
      <c r="H178" s="4">
        <v>6.1798030000000002E-3</v>
      </c>
      <c r="I178" s="4">
        <v>-4.521415E-3</v>
      </c>
      <c r="J178" s="4">
        <v>2.5816579999999999E-2</v>
      </c>
      <c r="K178" s="4">
        <v>-0.13430010000000001</v>
      </c>
      <c r="L178" s="4">
        <v>0.15052019999999999</v>
      </c>
      <c r="M178" s="4">
        <v>-2.176237E-2</v>
      </c>
      <c r="O178" s="4">
        <v>4.3</v>
      </c>
      <c r="P178" s="4">
        <v>1.0283899999999999</v>
      </c>
      <c r="Q178" s="4">
        <v>1.032008</v>
      </c>
      <c r="R178" s="4">
        <v>1.000132</v>
      </c>
      <c r="S178" s="4">
        <v>-0.2459276</v>
      </c>
      <c r="T178" s="4">
        <v>-0.22472639999999999</v>
      </c>
      <c r="U178" s="4">
        <v>-2.3001269999999999E-3</v>
      </c>
      <c r="V178" s="4">
        <v>9.88758E-3</v>
      </c>
      <c r="W178" s="4">
        <v>-7.251764E-3</v>
      </c>
      <c r="X178" s="4">
        <v>3.4924400000000001E-2</v>
      </c>
      <c r="Y178" s="4">
        <v>-0.19975899999999999</v>
      </c>
      <c r="Z178" s="4">
        <v>0.23335800000000001</v>
      </c>
      <c r="AA178" s="4">
        <v>-2.2465579999999999E-2</v>
      </c>
      <c r="AC178" s="4">
        <v>4.3</v>
      </c>
      <c r="AD178" s="4">
        <v>1.0173289999999999</v>
      </c>
      <c r="AE178" s="4">
        <v>1.019666</v>
      </c>
      <c r="AF178" s="4">
        <v>1.0001450000000001</v>
      </c>
      <c r="AG178" s="4">
        <v>-0.15838459999999999</v>
      </c>
      <c r="AH178" s="4">
        <v>-0.14802409999999999</v>
      </c>
      <c r="AI178" s="4">
        <v>-1.104126E-3</v>
      </c>
      <c r="AJ178" s="4">
        <v>6.0498089999999997E-3</v>
      </c>
      <c r="AK178" s="4">
        <v>-4.3451779999999999E-3</v>
      </c>
      <c r="AL178" s="4">
        <v>2.6244880000000002E-2</v>
      </c>
      <c r="AM178" s="4">
        <v>-0.13659450000000001</v>
      </c>
      <c r="AN178" s="4">
        <v>0.15345239999999999</v>
      </c>
      <c r="AO178" s="4">
        <v>-2.2042929999999999E-2</v>
      </c>
      <c r="AQ178" s="4">
        <v>4.3</v>
      </c>
      <c r="AR178" s="4">
        <v>1.017712</v>
      </c>
      <c r="AS178" s="4">
        <v>1.0200910000000001</v>
      </c>
      <c r="AT178" s="4">
        <v>1.0001530000000001</v>
      </c>
      <c r="AU178" s="4">
        <v>-0.1588553</v>
      </c>
      <c r="AV178" s="4">
        <v>-0.1485744</v>
      </c>
      <c r="AW178" s="4">
        <v>-1.1686279999999999E-3</v>
      </c>
      <c r="AX178" s="4">
        <v>6.426925E-3</v>
      </c>
      <c r="AY178" s="4">
        <v>-4.7096630000000002E-3</v>
      </c>
      <c r="AZ178" s="4">
        <v>2.6103899999999999E-2</v>
      </c>
      <c r="BA178" s="4">
        <v>-0.13725660000000001</v>
      </c>
      <c r="BB178" s="4">
        <v>0.15394939999999999</v>
      </c>
      <c r="BC178" s="4">
        <v>-2.1622389999999998E-2</v>
      </c>
    </row>
    <row r="179" spans="1:55" x14ac:dyDescent="0.3">
      <c r="A179" s="4">
        <v>4.3250000000000002</v>
      </c>
      <c r="B179" s="4">
        <v>1.013307</v>
      </c>
      <c r="C179" s="4">
        <v>1.015846</v>
      </c>
      <c r="D179" s="4">
        <v>1.0001279999999999</v>
      </c>
      <c r="E179" s="4">
        <v>-0.1552935</v>
      </c>
      <c r="F179" s="4">
        <v>-0.14585409999999999</v>
      </c>
      <c r="G179" s="4">
        <v>-5.7105960000000005E-4</v>
      </c>
      <c r="H179" s="4">
        <v>2.8535320000000002E-3</v>
      </c>
      <c r="I179" s="4">
        <v>-7.9599710000000004E-4</v>
      </c>
      <c r="J179" s="4">
        <v>2.5287750000000001E-2</v>
      </c>
      <c r="K179" s="4">
        <v>-0.13180339999999999</v>
      </c>
      <c r="L179" s="4">
        <v>0.14719670000000001</v>
      </c>
      <c r="M179" s="4">
        <v>-2.1895120000000001E-2</v>
      </c>
      <c r="O179" s="4">
        <v>4.3250000000000002</v>
      </c>
      <c r="P179" s="4">
        <v>1.022243</v>
      </c>
      <c r="Q179" s="4">
        <v>1.0263880000000001</v>
      </c>
      <c r="R179" s="4">
        <v>1.000078</v>
      </c>
      <c r="S179" s="4">
        <v>-0.2468862</v>
      </c>
      <c r="T179" s="4">
        <v>-0.2265452</v>
      </c>
      <c r="U179" s="4">
        <v>-9.7631059999999997E-4</v>
      </c>
      <c r="V179" s="4">
        <v>4.9034999999999999E-3</v>
      </c>
      <c r="W179" s="4">
        <v>-1.421606E-3</v>
      </c>
      <c r="X179" s="4">
        <v>3.441727E-2</v>
      </c>
      <c r="Y179" s="4">
        <v>-0.19675570000000001</v>
      </c>
      <c r="Z179" s="4">
        <v>0.22897899999999999</v>
      </c>
      <c r="AA179" s="4">
        <v>-2.26628E-2</v>
      </c>
      <c r="AC179" s="4">
        <v>4.3250000000000002</v>
      </c>
      <c r="AD179" s="4">
        <v>1.0133650000000001</v>
      </c>
      <c r="AE179" s="4">
        <v>1.0159549999999999</v>
      </c>
      <c r="AF179" s="4">
        <v>1.000124</v>
      </c>
      <c r="AG179" s="4">
        <v>-0.15857779999999999</v>
      </c>
      <c r="AH179" s="4">
        <v>-0.14875530000000001</v>
      </c>
      <c r="AI179" s="4">
        <v>-5.4268770000000005E-4</v>
      </c>
      <c r="AJ179" s="4">
        <v>2.6657809999999999E-3</v>
      </c>
      <c r="AK179" s="4">
        <v>-5.4603270000000003E-4</v>
      </c>
      <c r="AL179" s="4">
        <v>2.5709039999999999E-2</v>
      </c>
      <c r="AM179" s="4">
        <v>-0.13402059999999999</v>
      </c>
      <c r="AN179" s="4">
        <v>0.15002489999999999</v>
      </c>
      <c r="AO179" s="4">
        <v>-2.2179620000000001E-2</v>
      </c>
      <c r="AQ179" s="4">
        <v>4.3250000000000002</v>
      </c>
      <c r="AR179" s="4">
        <v>1.0137350000000001</v>
      </c>
      <c r="AS179" s="4">
        <v>1.016365</v>
      </c>
      <c r="AT179" s="4">
        <v>1.00013</v>
      </c>
      <c r="AU179" s="4">
        <v>-0.159133</v>
      </c>
      <c r="AV179" s="4">
        <v>-0.149397</v>
      </c>
      <c r="AW179" s="4">
        <v>-6.0047789999999996E-4</v>
      </c>
      <c r="AX179" s="4">
        <v>3.025635E-3</v>
      </c>
      <c r="AY179" s="4">
        <v>-8.9701189999999995E-4</v>
      </c>
      <c r="AZ179" s="4">
        <v>2.5580039999999998E-2</v>
      </c>
      <c r="BA179" s="4">
        <v>-0.13475409999999999</v>
      </c>
      <c r="BB179" s="4">
        <v>0.15059910000000001</v>
      </c>
      <c r="BC179" s="4">
        <v>-2.1759690000000002E-2</v>
      </c>
    </row>
    <row r="180" spans="1:55" x14ac:dyDescent="0.3">
      <c r="A180" s="4">
        <v>4.3499999999999996</v>
      </c>
      <c r="B180" s="4">
        <v>1.009431</v>
      </c>
      <c r="C180" s="4">
        <v>1.0121990000000001</v>
      </c>
      <c r="D180" s="4">
        <v>1.0001199999999999</v>
      </c>
      <c r="E180" s="4">
        <v>-0.1546457</v>
      </c>
      <c r="F180" s="4">
        <v>-0.14578250000000001</v>
      </c>
      <c r="G180" s="4">
        <v>-6.2450800000000002E-5</v>
      </c>
      <c r="H180" s="4">
        <v>-4.041661E-4</v>
      </c>
      <c r="I180" s="4">
        <v>2.835522E-3</v>
      </c>
      <c r="J180" s="4">
        <v>2.474283E-2</v>
      </c>
      <c r="K180" s="4">
        <v>-0.12866250000000001</v>
      </c>
      <c r="L180" s="4">
        <v>0.14315530000000001</v>
      </c>
      <c r="M180" s="4">
        <v>-2.2059450000000001E-2</v>
      </c>
      <c r="O180" s="4">
        <v>4.3499999999999996</v>
      </c>
      <c r="P180" s="4">
        <v>1.0160739999999999</v>
      </c>
      <c r="Q180" s="4">
        <v>1.020726</v>
      </c>
      <c r="R180" s="4">
        <v>1.0000560000000001</v>
      </c>
      <c r="S180" s="4">
        <v>-0.24645239999999999</v>
      </c>
      <c r="T180" s="4">
        <v>-0.22708329999999999</v>
      </c>
      <c r="U180" s="4">
        <v>2.8488539999999999E-4</v>
      </c>
      <c r="V180" s="4">
        <v>-7.1908669999999998E-6</v>
      </c>
      <c r="W180" s="4">
        <v>4.2950870000000004E-3</v>
      </c>
      <c r="X180" s="4">
        <v>3.387565E-2</v>
      </c>
      <c r="Y180" s="4">
        <v>-0.19277</v>
      </c>
      <c r="Z180" s="4">
        <v>0.22345490000000001</v>
      </c>
      <c r="AA180" s="4">
        <v>-2.2957479999999999E-2</v>
      </c>
      <c r="AC180" s="4">
        <v>4.3499999999999996</v>
      </c>
      <c r="AD180" s="4">
        <v>1.0094069999999999</v>
      </c>
      <c r="AE180" s="4">
        <v>1.012235</v>
      </c>
      <c r="AF180" s="4">
        <v>1.0001169999999999</v>
      </c>
      <c r="AG180" s="4">
        <v>-0.1578706</v>
      </c>
      <c r="AH180" s="4">
        <v>-0.1486382</v>
      </c>
      <c r="AI180" s="4">
        <v>-1.560547E-5</v>
      </c>
      <c r="AJ180" s="4">
        <v>-6.4800369999999999E-4</v>
      </c>
      <c r="AK180" s="4">
        <v>3.1567499999999998E-3</v>
      </c>
      <c r="AL180" s="4">
        <v>2.515657E-2</v>
      </c>
      <c r="AM180" s="4">
        <v>-0.1307915</v>
      </c>
      <c r="AN180" s="4">
        <v>0.14586560000000001</v>
      </c>
      <c r="AO180" s="4">
        <v>-2.2349520000000001E-2</v>
      </c>
      <c r="AQ180" s="4">
        <v>4.3499999999999996</v>
      </c>
      <c r="AR180" s="4">
        <v>1.009762</v>
      </c>
      <c r="AS180" s="4">
        <v>1.012629</v>
      </c>
      <c r="AT180" s="4">
        <v>1.000122</v>
      </c>
      <c r="AU180" s="4">
        <v>-0.1585067</v>
      </c>
      <c r="AV180" s="4">
        <v>-0.14936659999999999</v>
      </c>
      <c r="AW180" s="4">
        <v>-6.5920059999999996E-5</v>
      </c>
      <c r="AX180" s="4">
        <v>-3.0709710000000002E-4</v>
      </c>
      <c r="AY180" s="4">
        <v>2.8211920000000001E-3</v>
      </c>
      <c r="AZ180" s="4">
        <v>2.5039369999999998E-2</v>
      </c>
      <c r="BA180" s="4">
        <v>-0.13159170000000001</v>
      </c>
      <c r="BB180" s="4">
        <v>0.14651310000000001</v>
      </c>
      <c r="BC180" s="4">
        <v>-2.1930890000000001E-2</v>
      </c>
    </row>
    <row r="181" spans="1:55" x14ac:dyDescent="0.3">
      <c r="A181" s="4">
        <v>4.375</v>
      </c>
      <c r="B181" s="4">
        <v>1.0055810000000001</v>
      </c>
      <c r="C181" s="4">
        <v>1.0085630000000001</v>
      </c>
      <c r="D181" s="4">
        <v>1.000124</v>
      </c>
      <c r="E181" s="4">
        <v>-0.15314150000000001</v>
      </c>
      <c r="F181" s="4">
        <v>-0.14490040000000001</v>
      </c>
      <c r="G181" s="4">
        <v>4.0480429999999998E-4</v>
      </c>
      <c r="H181" s="4">
        <v>-3.577644E-3</v>
      </c>
      <c r="I181" s="4">
        <v>6.3556639999999996E-3</v>
      </c>
      <c r="J181" s="4">
        <v>2.418199E-2</v>
      </c>
      <c r="K181" s="4">
        <v>-0.1249096</v>
      </c>
      <c r="L181" s="4">
        <v>0.1384358</v>
      </c>
      <c r="M181" s="4">
        <v>-2.225179E-2</v>
      </c>
      <c r="O181" s="4">
        <v>4.375</v>
      </c>
      <c r="P181" s="4">
        <v>1.0099199999999999</v>
      </c>
      <c r="Q181" s="4">
        <v>1.015053</v>
      </c>
      <c r="R181" s="4">
        <v>1.0000659999999999</v>
      </c>
      <c r="S181" s="4">
        <v>-0.2446574</v>
      </c>
      <c r="T181" s="4">
        <v>-0.2263656</v>
      </c>
      <c r="U181" s="4">
        <v>1.459842E-3</v>
      </c>
      <c r="V181" s="4">
        <v>-4.8203380000000004E-3</v>
      </c>
      <c r="W181" s="4">
        <v>9.8696129999999993E-3</v>
      </c>
      <c r="X181" s="4">
        <v>3.3298630000000003E-2</v>
      </c>
      <c r="Y181" s="4">
        <v>-0.18784200000000001</v>
      </c>
      <c r="Z181" s="4">
        <v>0.21683659999999999</v>
      </c>
      <c r="AA181" s="4">
        <v>-2.334261E-2</v>
      </c>
      <c r="AC181" s="4">
        <v>4.375</v>
      </c>
      <c r="AD181" s="4">
        <v>1.005477</v>
      </c>
      <c r="AE181" s="4">
        <v>1.008529</v>
      </c>
      <c r="AF181" s="4">
        <v>1.000122</v>
      </c>
      <c r="AG181" s="4">
        <v>-0.15629000000000001</v>
      </c>
      <c r="AH181" s="4">
        <v>-0.14769599999999999</v>
      </c>
      <c r="AI181" s="4">
        <v>4.6803939999999998E-4</v>
      </c>
      <c r="AJ181" s="4">
        <v>-3.8756210000000001E-3</v>
      </c>
      <c r="AK181" s="4">
        <v>6.7453280000000001E-3</v>
      </c>
      <c r="AL181" s="4">
        <v>2.4587600000000001E-2</v>
      </c>
      <c r="AM181" s="4">
        <v>-0.12694030000000001</v>
      </c>
      <c r="AN181" s="4">
        <v>0.141015</v>
      </c>
      <c r="AO181" s="4">
        <v>-2.2548869999999999E-2</v>
      </c>
      <c r="AQ181" s="4">
        <v>4.375</v>
      </c>
      <c r="AR181" s="4">
        <v>1.005816</v>
      </c>
      <c r="AS181" s="4">
        <v>1.0089030000000001</v>
      </c>
      <c r="AT181" s="4">
        <v>1.0001260000000001</v>
      </c>
      <c r="AU181" s="4">
        <v>-0.1570027</v>
      </c>
      <c r="AV181" s="4">
        <v>-0.148506</v>
      </c>
      <c r="AW181" s="4">
        <v>4.2578400000000001E-4</v>
      </c>
      <c r="AX181" s="4">
        <v>-3.5552309999999998E-3</v>
      </c>
      <c r="AY181" s="4">
        <v>6.4270040000000001E-3</v>
      </c>
      <c r="AZ181" s="4">
        <v>2.4482009999999998E-2</v>
      </c>
      <c r="BA181" s="4">
        <v>-0.1278021</v>
      </c>
      <c r="BB181" s="4">
        <v>0.14173160000000001</v>
      </c>
      <c r="BC181" s="4">
        <v>-2.2132300000000001E-2</v>
      </c>
    </row>
    <row r="182" spans="1:55" x14ac:dyDescent="0.3">
      <c r="A182" s="4">
        <v>4.4000000000000004</v>
      </c>
      <c r="B182" s="4">
        <v>1.0017799999999999</v>
      </c>
      <c r="C182" s="4">
        <v>1.0049600000000001</v>
      </c>
      <c r="D182" s="4">
        <v>1.00014</v>
      </c>
      <c r="E182" s="4">
        <v>-0.1508111</v>
      </c>
      <c r="F182" s="4">
        <v>-0.14323430000000001</v>
      </c>
      <c r="G182" s="4">
        <v>8.2326320000000004E-4</v>
      </c>
      <c r="H182" s="4">
        <v>-6.6520750000000003E-3</v>
      </c>
      <c r="I182" s="4">
        <v>9.7479860000000002E-3</v>
      </c>
      <c r="J182" s="4">
        <v>2.3605660000000001E-2</v>
      </c>
      <c r="K182" s="4">
        <v>-0.1205797</v>
      </c>
      <c r="L182" s="4">
        <v>0.13308059999999999</v>
      </c>
      <c r="M182" s="4">
        <v>-2.2467790000000001E-2</v>
      </c>
      <c r="O182" s="4">
        <v>4.4000000000000004</v>
      </c>
      <c r="P182" s="4">
        <v>1.003814</v>
      </c>
      <c r="Q182" s="4">
        <v>1.009401</v>
      </c>
      <c r="R182" s="4">
        <v>1.000105</v>
      </c>
      <c r="S182" s="4">
        <v>-0.2415389</v>
      </c>
      <c r="T182" s="4">
        <v>-0.2244236</v>
      </c>
      <c r="U182" s="4">
        <v>2.5277089999999999E-3</v>
      </c>
      <c r="V182" s="4">
        <v>-9.5127660000000006E-3</v>
      </c>
      <c r="W182" s="4">
        <v>1.527455E-2</v>
      </c>
      <c r="X182" s="4">
        <v>3.2686029999999998E-2</v>
      </c>
      <c r="Y182" s="4">
        <v>-0.18201539999999999</v>
      </c>
      <c r="Z182" s="4">
        <v>0.20917959999999999</v>
      </c>
      <c r="AA182" s="4">
        <v>-2.3809150000000001E-2</v>
      </c>
      <c r="AC182" s="4">
        <v>4.4000000000000004</v>
      </c>
      <c r="AD182" s="4">
        <v>1.001598</v>
      </c>
      <c r="AE182" s="4">
        <v>1.004856</v>
      </c>
      <c r="AF182" s="4">
        <v>1.0001389999999999</v>
      </c>
      <c r="AG182" s="4">
        <v>-0.1538669</v>
      </c>
      <c r="AH182" s="4">
        <v>-0.14595569999999999</v>
      </c>
      <c r="AI182" s="4">
        <v>9.005412E-4</v>
      </c>
      <c r="AJ182" s="4">
        <v>-7.0019829999999998E-3</v>
      </c>
      <c r="AK182" s="4">
        <v>1.0202920000000001E-2</v>
      </c>
      <c r="AL182" s="4">
        <v>2.4002619999999999E-2</v>
      </c>
      <c r="AM182" s="4">
        <v>-0.1225024</v>
      </c>
      <c r="AN182" s="4">
        <v>0.13551630000000001</v>
      </c>
      <c r="AO182" s="4">
        <v>-2.2773129999999999E-2</v>
      </c>
      <c r="AQ182" s="4">
        <v>4.4000000000000004</v>
      </c>
      <c r="AR182" s="4">
        <v>1.0019169999999999</v>
      </c>
      <c r="AS182" s="4">
        <v>1.005209</v>
      </c>
      <c r="AT182" s="4">
        <v>1.0001420000000001</v>
      </c>
      <c r="AU182" s="4">
        <v>-0.1546516</v>
      </c>
      <c r="AV182" s="4">
        <v>-0.14684179999999999</v>
      </c>
      <c r="AW182" s="4">
        <v>8.6674199999999999E-4</v>
      </c>
      <c r="AX182" s="4">
        <v>-6.7035530000000001E-3</v>
      </c>
      <c r="AY182" s="4">
        <v>9.9035249999999998E-3</v>
      </c>
      <c r="AZ182" s="4">
        <v>2.3908390000000002E-2</v>
      </c>
      <c r="BA182" s="4">
        <v>-0.1234205</v>
      </c>
      <c r="BB182" s="4">
        <v>0.13629740000000001</v>
      </c>
      <c r="BC182" s="4">
        <v>-2.2359420000000001E-2</v>
      </c>
    </row>
    <row r="183" spans="1:55" x14ac:dyDescent="0.3">
      <c r="A183" s="4">
        <v>4.4249999999999998</v>
      </c>
      <c r="B183" s="4">
        <v>0.99804749999999998</v>
      </c>
      <c r="C183" s="4">
        <v>1.0014080000000001</v>
      </c>
      <c r="D183" s="4">
        <v>1.000165</v>
      </c>
      <c r="E183" s="4">
        <v>-0.1476886</v>
      </c>
      <c r="F183" s="4">
        <v>-0.14081440000000001</v>
      </c>
      <c r="G183" s="4">
        <v>1.1868950000000001E-3</v>
      </c>
      <c r="H183" s="4">
        <v>-9.6135100000000005E-3</v>
      </c>
      <c r="I183" s="4">
        <v>1.2997150000000001E-2</v>
      </c>
      <c r="J183" s="4">
        <v>2.3014590000000001E-2</v>
      </c>
      <c r="K183" s="4">
        <v>-0.1157096</v>
      </c>
      <c r="L183" s="4">
        <v>0.12713450000000001</v>
      </c>
      <c r="M183" s="4">
        <v>-2.2702469999999999E-2</v>
      </c>
      <c r="O183" s="4">
        <v>4.4249999999999998</v>
      </c>
      <c r="P183" s="4">
        <v>0.99778809999999996</v>
      </c>
      <c r="Q183" s="4">
        <v>1.0038</v>
      </c>
      <c r="R183" s="4">
        <v>1.00017</v>
      </c>
      <c r="S183" s="4">
        <v>-0.2371412</v>
      </c>
      <c r="T183" s="4">
        <v>-0.2212944</v>
      </c>
      <c r="U183" s="4">
        <v>3.4707409999999998E-3</v>
      </c>
      <c r="V183" s="4">
        <v>-1.4062359999999999E-2</v>
      </c>
      <c r="W183" s="4">
        <v>2.0483870000000001E-2</v>
      </c>
      <c r="X183" s="4">
        <v>3.203831E-2</v>
      </c>
      <c r="Y183" s="4">
        <v>-0.17533770000000001</v>
      </c>
      <c r="Z183" s="4">
        <v>0.20054379999999999</v>
      </c>
      <c r="AA183" s="4">
        <v>-2.434625E-2</v>
      </c>
      <c r="AC183" s="4">
        <v>4.4249999999999998</v>
      </c>
      <c r="AD183" s="4">
        <v>0.99778800000000001</v>
      </c>
      <c r="AE183" s="4">
        <v>1.001236</v>
      </c>
      <c r="AF183" s="4">
        <v>1.0001660000000001</v>
      </c>
      <c r="AG183" s="4">
        <v>-0.1506362</v>
      </c>
      <c r="AH183" s="4">
        <v>-0.14344799999999999</v>
      </c>
      <c r="AI183" s="4">
        <v>1.2756670000000001E-3</v>
      </c>
      <c r="AJ183" s="4">
        <v>-1.001289E-2</v>
      </c>
      <c r="AK183" s="4">
        <v>1.3513850000000001E-2</v>
      </c>
      <c r="AL183" s="4">
        <v>2.340238E-2</v>
      </c>
      <c r="AM183" s="4">
        <v>-0.11751549999999999</v>
      </c>
      <c r="AN183" s="4">
        <v>0.12941530000000001</v>
      </c>
      <c r="AO183" s="4">
        <v>-2.3017099999999999E-2</v>
      </c>
      <c r="AQ183" s="4">
        <v>4.4249999999999998</v>
      </c>
      <c r="AR183" s="4">
        <v>0.99808719999999995</v>
      </c>
      <c r="AS183" s="4">
        <v>1.001565</v>
      </c>
      <c r="AT183" s="4">
        <v>1.0001690000000001</v>
      </c>
      <c r="AU183" s="4">
        <v>-0.15148809999999999</v>
      </c>
      <c r="AV183" s="4">
        <v>-0.14440420000000001</v>
      </c>
      <c r="AW183" s="4">
        <v>1.250531E-3</v>
      </c>
      <c r="AX183" s="4">
        <v>-9.7377339999999996E-3</v>
      </c>
      <c r="AY183" s="4">
        <v>1.323497E-2</v>
      </c>
      <c r="AZ183" s="4">
        <v>2.331923E-2</v>
      </c>
      <c r="BA183" s="4">
        <v>-0.1184844</v>
      </c>
      <c r="BB183" s="4">
        <v>0.13025600000000001</v>
      </c>
      <c r="BC183" s="4">
        <v>-2.260707E-2</v>
      </c>
    </row>
    <row r="184" spans="1:55" x14ac:dyDescent="0.3">
      <c r="A184" s="4">
        <v>4.45</v>
      </c>
      <c r="B184" s="4">
        <v>0.99440220000000001</v>
      </c>
      <c r="C184" s="4">
        <v>0.99792530000000002</v>
      </c>
      <c r="D184" s="4">
        <v>1.0001979999999999</v>
      </c>
      <c r="E184" s="4">
        <v>-0.14381179999999999</v>
      </c>
      <c r="F184" s="4">
        <v>-0.13767380000000001</v>
      </c>
      <c r="G184" s="4">
        <v>1.4911379999999999E-3</v>
      </c>
      <c r="H184" s="4">
        <v>-1.244892E-2</v>
      </c>
      <c r="I184" s="4">
        <v>1.6088979999999999E-2</v>
      </c>
      <c r="J184" s="4">
        <v>2.2409749999999999E-2</v>
      </c>
      <c r="K184" s="4">
        <v>-0.11033850000000001</v>
      </c>
      <c r="L184" s="4">
        <v>0.1206445</v>
      </c>
      <c r="M184" s="4">
        <v>-2.295036E-2</v>
      </c>
      <c r="O184" s="4">
        <v>4.45</v>
      </c>
      <c r="P184" s="4">
        <v>0.99187519999999996</v>
      </c>
      <c r="Q184" s="4">
        <v>0.9982799</v>
      </c>
      <c r="R184" s="4">
        <v>1.0002580000000001</v>
      </c>
      <c r="S184" s="4">
        <v>-0.2315149</v>
      </c>
      <c r="T184" s="4">
        <v>-0.21702109999999999</v>
      </c>
      <c r="U184" s="4">
        <v>4.2745489999999999E-3</v>
      </c>
      <c r="V184" s="4">
        <v>-1.844813E-2</v>
      </c>
      <c r="W184" s="4">
        <v>2.547307E-2</v>
      </c>
      <c r="X184" s="4">
        <v>3.1356599999999998E-2</v>
      </c>
      <c r="Y184" s="4">
        <v>-0.1678598</v>
      </c>
      <c r="Z184" s="4">
        <v>0.19099350000000001</v>
      </c>
      <c r="AA184" s="4">
        <v>-2.4941609999999999E-2</v>
      </c>
      <c r="AC184" s="4">
        <v>4.45</v>
      </c>
      <c r="AD184" s="4">
        <v>0.99406850000000002</v>
      </c>
      <c r="AE184" s="4">
        <v>0.99768679999999998</v>
      </c>
      <c r="AF184" s="4">
        <v>1.000202</v>
      </c>
      <c r="AG184" s="4">
        <v>-0.1466364</v>
      </c>
      <c r="AH184" s="4">
        <v>-0.14020679999999999</v>
      </c>
      <c r="AI184" s="4">
        <v>1.588716E-3</v>
      </c>
      <c r="AJ184" s="4">
        <v>-1.289509E-2</v>
      </c>
      <c r="AK184" s="4">
        <v>1.6663669999999998E-2</v>
      </c>
      <c r="AL184" s="4">
        <v>2.278788E-2</v>
      </c>
      <c r="AM184" s="4">
        <v>-0.1120193</v>
      </c>
      <c r="AN184" s="4">
        <v>0.1227601</v>
      </c>
      <c r="AO184" s="4">
        <v>-2.3275049999999999E-2</v>
      </c>
      <c r="AQ184" s="4">
        <v>4.45</v>
      </c>
      <c r="AR184" s="4">
        <v>0.9943457</v>
      </c>
      <c r="AS184" s="4">
        <v>0.99799190000000004</v>
      </c>
      <c r="AT184" s="4">
        <v>1.0002040000000001</v>
      </c>
      <c r="AU184" s="4">
        <v>-0.14755019999999999</v>
      </c>
      <c r="AV184" s="4">
        <v>-0.14122689999999999</v>
      </c>
      <c r="AW184" s="4">
        <v>1.572265E-3</v>
      </c>
      <c r="AX184" s="4">
        <v>-1.264438E-2</v>
      </c>
      <c r="AY184" s="4">
        <v>1.640674E-2</v>
      </c>
      <c r="AZ184" s="4">
        <v>2.2715519999999999E-2</v>
      </c>
      <c r="BA184" s="4">
        <v>-0.1130331</v>
      </c>
      <c r="BB184" s="4">
        <v>0.1236551</v>
      </c>
      <c r="BC184" s="4">
        <v>-2.2869549999999999E-2</v>
      </c>
    </row>
    <row r="185" spans="1:55" x14ac:dyDescent="0.3">
      <c r="A185" s="4">
        <v>4.4749999999999996</v>
      </c>
      <c r="B185" s="4">
        <v>0.99086280000000004</v>
      </c>
      <c r="C185" s="4">
        <v>0.99452989999999997</v>
      </c>
      <c r="D185" s="4">
        <v>1.0002390000000001</v>
      </c>
      <c r="E185" s="4">
        <v>-0.1392214</v>
      </c>
      <c r="F185" s="4">
        <v>-0.13384879999999999</v>
      </c>
      <c r="G185" s="4">
        <v>1.732927E-3</v>
      </c>
      <c r="H185" s="4">
        <v>-1.514625E-2</v>
      </c>
      <c r="I185" s="4">
        <v>1.9010510000000001E-2</v>
      </c>
      <c r="J185" s="4">
        <v>2.1792349999999999E-2</v>
      </c>
      <c r="K185" s="4">
        <v>-0.104507</v>
      </c>
      <c r="L185" s="4">
        <v>0.1136596</v>
      </c>
      <c r="M185" s="4">
        <v>-2.320564E-2</v>
      </c>
      <c r="O185" s="4">
        <v>4.4749999999999996</v>
      </c>
      <c r="P185" s="4">
        <v>0.98610569999999997</v>
      </c>
      <c r="Q185" s="4">
        <v>0.99286909999999995</v>
      </c>
      <c r="R185" s="4">
        <v>1.0003660000000001</v>
      </c>
      <c r="S185" s="4">
        <v>-0.2247161</v>
      </c>
      <c r="T185" s="4">
        <v>-0.2116517</v>
      </c>
      <c r="U185" s="4">
        <v>4.9282759999999997E-3</v>
      </c>
      <c r="V185" s="4">
        <v>-2.265031E-2</v>
      </c>
      <c r="W185" s="4">
        <v>3.0219280000000001E-2</v>
      </c>
      <c r="X185" s="4">
        <v>3.0642639999999999E-2</v>
      </c>
      <c r="Y185" s="4">
        <v>-0.15963559999999999</v>
      </c>
      <c r="Z185" s="4">
        <v>0.18059639999999999</v>
      </c>
      <c r="AA185" s="4">
        <v>-2.5581759999999999E-2</v>
      </c>
      <c r="AC185" s="4">
        <v>4.4749999999999996</v>
      </c>
      <c r="AD185" s="4">
        <v>0.99045780000000005</v>
      </c>
      <c r="AE185" s="4">
        <v>0.99422739999999998</v>
      </c>
      <c r="AF185" s="4">
        <v>1.0002450000000001</v>
      </c>
      <c r="AG185" s="4">
        <v>-0.14190920000000001</v>
      </c>
      <c r="AH185" s="4">
        <v>-0.13626930000000001</v>
      </c>
      <c r="AI185" s="4">
        <v>1.836545E-3</v>
      </c>
      <c r="AJ185" s="4">
        <v>-1.5636290000000001E-2</v>
      </c>
      <c r="AK185" s="4">
        <v>1.9639130000000001E-2</v>
      </c>
      <c r="AL185" s="4">
        <v>2.2160369999999999E-2</v>
      </c>
      <c r="AM185" s="4">
        <v>-0.10605530000000001</v>
      </c>
      <c r="AN185" s="4">
        <v>0.1156006</v>
      </c>
      <c r="AO185" s="4">
        <v>-2.3540889999999998E-2</v>
      </c>
      <c r="AQ185" s="4">
        <v>4.4749999999999996</v>
      </c>
      <c r="AR185" s="4">
        <v>0.99071149999999997</v>
      </c>
      <c r="AS185" s="4">
        <v>0.99450640000000001</v>
      </c>
      <c r="AT185" s="4">
        <v>1.0002470000000001</v>
      </c>
      <c r="AU185" s="4">
        <v>-0.14287929999999999</v>
      </c>
      <c r="AV185" s="4">
        <v>-0.13734689999999999</v>
      </c>
      <c r="AW185" s="4">
        <v>1.828617E-3</v>
      </c>
      <c r="AX185" s="4">
        <v>-1.5411070000000001E-2</v>
      </c>
      <c r="AY185" s="4">
        <v>1.9405459999999999E-2</v>
      </c>
      <c r="AZ185" s="4">
        <v>2.209848E-2</v>
      </c>
      <c r="BA185" s="4">
        <v>-0.1071081</v>
      </c>
      <c r="BB185" s="4">
        <v>0.1165443</v>
      </c>
      <c r="BC185" s="4">
        <v>-2.314076E-2</v>
      </c>
    </row>
    <row r="186" spans="1:55" x14ac:dyDescent="0.3">
      <c r="A186" s="4">
        <v>4.5</v>
      </c>
      <c r="B186" s="4">
        <v>0.98744670000000001</v>
      </c>
      <c r="C186" s="4">
        <v>0.99123830000000002</v>
      </c>
      <c r="D186" s="4">
        <v>1.0002850000000001</v>
      </c>
      <c r="E186" s="4">
        <v>-0.1339611</v>
      </c>
      <c r="F186" s="4">
        <v>-0.12937870000000001</v>
      </c>
      <c r="G186" s="4">
        <v>1.9106769999999999E-3</v>
      </c>
      <c r="H186" s="4">
        <v>-1.7694459999999999E-2</v>
      </c>
      <c r="I186" s="4">
        <v>2.175005E-2</v>
      </c>
      <c r="J186" s="4">
        <v>2.11638E-2</v>
      </c>
      <c r="K186" s="4">
        <v>-9.8257300000000006E-2</v>
      </c>
      <c r="L186" s="4">
        <v>0.10623009999999999</v>
      </c>
      <c r="M186" s="4">
        <v>-2.3462259999999999E-2</v>
      </c>
      <c r="O186" s="4">
        <v>4.5</v>
      </c>
      <c r="P186" s="4">
        <v>0.98050850000000001</v>
      </c>
      <c r="Q186" s="4">
        <v>0.987595</v>
      </c>
      <c r="R186" s="4">
        <v>1.0004900000000001</v>
      </c>
      <c r="S186" s="4">
        <v>-0.2168062</v>
      </c>
      <c r="T186" s="4">
        <v>-0.20523920000000001</v>
      </c>
      <c r="U186" s="4">
        <v>5.4246820000000001E-3</v>
      </c>
      <c r="V186" s="4">
        <v>-2.6650380000000001E-2</v>
      </c>
      <c r="W186" s="4">
        <v>3.4701389999999999E-2</v>
      </c>
      <c r="X186" s="4">
        <v>2.989872E-2</v>
      </c>
      <c r="Y186" s="4">
        <v>-0.15072189999999999</v>
      </c>
      <c r="Z186" s="4">
        <v>0.1694243</v>
      </c>
      <c r="AA186" s="4">
        <v>-2.625241E-2</v>
      </c>
      <c r="AC186" s="4">
        <v>4.5</v>
      </c>
      <c r="AD186" s="4">
        <v>0.98697369999999995</v>
      </c>
      <c r="AE186" s="4">
        <v>0.99087449999999999</v>
      </c>
      <c r="AF186" s="4">
        <v>1.0002930000000001</v>
      </c>
      <c r="AG186" s="4">
        <v>-0.13649919999999999</v>
      </c>
      <c r="AH186" s="4">
        <v>-0.13167509999999999</v>
      </c>
      <c r="AI186" s="4">
        <v>2.0175589999999999E-3</v>
      </c>
      <c r="AJ186" s="4">
        <v>-1.822526E-2</v>
      </c>
      <c r="AK186" s="4">
        <v>2.242829E-2</v>
      </c>
      <c r="AL186" s="4">
        <v>2.152134E-2</v>
      </c>
      <c r="AM186" s="4">
        <v>-9.9666340000000006E-2</v>
      </c>
      <c r="AN186" s="4">
        <v>0.1079883</v>
      </c>
      <c r="AO186" s="4">
        <v>-2.3808329999999999E-2</v>
      </c>
      <c r="AQ186" s="4">
        <v>4.5</v>
      </c>
      <c r="AR186" s="4">
        <v>0.98720249999999998</v>
      </c>
      <c r="AS186" s="4">
        <v>0.9911259</v>
      </c>
      <c r="AT186" s="4">
        <v>1.0002949999999999</v>
      </c>
      <c r="AU186" s="4">
        <v>-0.1375198</v>
      </c>
      <c r="AV186" s="4">
        <v>-0.13280349999999999</v>
      </c>
      <c r="AW186" s="4">
        <v>2.01782E-3</v>
      </c>
      <c r="AX186" s="4">
        <v>-1.8026420000000001E-2</v>
      </c>
      <c r="AY186" s="4">
        <v>2.2219039999999999E-2</v>
      </c>
      <c r="AZ186" s="4">
        <v>2.146957E-2</v>
      </c>
      <c r="BA186" s="4">
        <v>-0.10075199999999999</v>
      </c>
      <c r="BB186" s="4">
        <v>0.1089749</v>
      </c>
      <c r="BC186" s="4">
        <v>-2.3414399999999998E-2</v>
      </c>
    </row>
    <row r="187" spans="1:55" x14ac:dyDescent="0.3">
      <c r="A187" s="4">
        <v>4.5250000000000004</v>
      </c>
      <c r="B187" s="4">
        <v>0.98416999999999999</v>
      </c>
      <c r="C187" s="4">
        <v>0.988066</v>
      </c>
      <c r="D187" s="4">
        <v>1.0003340000000001</v>
      </c>
      <c r="E187" s="4">
        <v>-0.128077</v>
      </c>
      <c r="F187" s="4">
        <v>-0.12430479999999999</v>
      </c>
      <c r="G187" s="4">
        <v>2.0242509999999999E-3</v>
      </c>
      <c r="H187" s="4">
        <v>-2.0083520000000001E-2</v>
      </c>
      <c r="I187" s="4">
        <v>2.4297180000000002E-2</v>
      </c>
      <c r="J187" s="4">
        <v>2.0525689999999999E-2</v>
      </c>
      <c r="K187" s="4">
        <v>-9.1632710000000006E-2</v>
      </c>
      <c r="L187" s="4">
        <v>9.840786E-2</v>
      </c>
      <c r="M187" s="4">
        <v>-2.3714160000000001E-2</v>
      </c>
      <c r="O187" s="4">
        <v>4.5250000000000004</v>
      </c>
      <c r="P187" s="4">
        <v>0.97511139999999996</v>
      </c>
      <c r="Q187" s="4">
        <v>0.98248329999999995</v>
      </c>
      <c r="R187" s="4">
        <v>1.000626</v>
      </c>
      <c r="S187" s="4">
        <v>-0.20785120000000001</v>
      </c>
      <c r="T187" s="4">
        <v>-0.19784089999999999</v>
      </c>
      <c r="U187" s="4">
        <v>5.7601609999999998E-3</v>
      </c>
      <c r="V187" s="4">
        <v>-3.043117E-2</v>
      </c>
      <c r="W187" s="4">
        <v>3.89001E-2</v>
      </c>
      <c r="X187" s="4">
        <v>2.912768E-2</v>
      </c>
      <c r="Y187" s="4">
        <v>-0.1411779</v>
      </c>
      <c r="Z187" s="4">
        <v>0.15755160000000001</v>
      </c>
      <c r="AA187" s="4">
        <v>-2.6938790000000001E-2</v>
      </c>
      <c r="AC187" s="4">
        <v>4.5250000000000004</v>
      </c>
      <c r="AD187" s="4">
        <v>0.98363250000000002</v>
      </c>
      <c r="AE187" s="4">
        <v>0.98764390000000002</v>
      </c>
      <c r="AF187" s="4">
        <v>1.000345</v>
      </c>
      <c r="AG187" s="4">
        <v>-0.13045370000000001</v>
      </c>
      <c r="AH187" s="4">
        <v>-0.12646679999999999</v>
      </c>
      <c r="AI187" s="4">
        <v>2.1316669999999999E-3</v>
      </c>
      <c r="AJ187" s="4">
        <v>-2.065181E-2</v>
      </c>
      <c r="AK187" s="4">
        <v>2.5020520000000001E-2</v>
      </c>
      <c r="AL187" s="4">
        <v>2.0872399999999999E-2</v>
      </c>
      <c r="AM187" s="4">
        <v>-9.2896699999999999E-2</v>
      </c>
      <c r="AN187" s="4">
        <v>9.9976170000000003E-2</v>
      </c>
      <c r="AO187" s="4">
        <v>-2.407103E-2</v>
      </c>
      <c r="AQ187" s="4">
        <v>4.5250000000000004</v>
      </c>
      <c r="AR187" s="4">
        <v>0.98383520000000002</v>
      </c>
      <c r="AS187" s="4">
        <v>0.98786649999999998</v>
      </c>
      <c r="AT187" s="4">
        <v>1.0003470000000001</v>
      </c>
      <c r="AU187" s="4">
        <v>-0.13151860000000001</v>
      </c>
      <c r="AV187" s="4">
        <v>-0.12763920000000001</v>
      </c>
      <c r="AW187" s="4">
        <v>2.1396240000000001E-3</v>
      </c>
      <c r="AX187" s="4">
        <v>-2.048007E-2</v>
      </c>
      <c r="AY187" s="4">
        <v>2.48367E-2</v>
      </c>
      <c r="AZ187" s="4">
        <v>2.0830399999999999E-2</v>
      </c>
      <c r="BA187" s="4">
        <v>-9.4008980000000006E-2</v>
      </c>
      <c r="BB187" s="4">
        <v>0.10099950000000001</v>
      </c>
      <c r="BC187" s="4">
        <v>-2.368408E-2</v>
      </c>
    </row>
    <row r="188" spans="1:55" x14ac:dyDescent="0.3">
      <c r="A188" s="4">
        <v>4.55</v>
      </c>
      <c r="B188" s="4">
        <v>0.98104769999999997</v>
      </c>
      <c r="C188" s="4">
        <v>0.98502769999999995</v>
      </c>
      <c r="D188" s="4">
        <v>1.0003850000000001</v>
      </c>
      <c r="E188" s="4">
        <v>-0.1216177</v>
      </c>
      <c r="F188" s="4">
        <v>-0.1186707</v>
      </c>
      <c r="G188" s="4">
        <v>2.0748849999999998E-3</v>
      </c>
      <c r="H188" s="4">
        <v>-2.2304500000000001E-2</v>
      </c>
      <c r="I188" s="4">
        <v>2.6642829999999999E-2</v>
      </c>
      <c r="J188" s="4">
        <v>1.9879730000000002E-2</v>
      </c>
      <c r="K188" s="4">
        <v>-8.467761E-2</v>
      </c>
      <c r="L188" s="4">
        <v>9.0245539999999999E-2</v>
      </c>
      <c r="M188" s="4">
        <v>-2.395533E-2</v>
      </c>
      <c r="O188" s="4">
        <v>4.55</v>
      </c>
      <c r="P188" s="4">
        <v>0.96994040000000004</v>
      </c>
      <c r="Q188" s="4">
        <v>0.97755860000000006</v>
      </c>
      <c r="R188" s="4">
        <v>1.0007699999999999</v>
      </c>
      <c r="S188" s="4">
        <v>-0.1979216</v>
      </c>
      <c r="T188" s="4">
        <v>-0.1895182</v>
      </c>
      <c r="U188" s="4">
        <v>5.9346709999999999E-3</v>
      </c>
      <c r="V188" s="4">
        <v>-3.3976899999999997E-2</v>
      </c>
      <c r="W188" s="4">
        <v>4.2798049999999997E-2</v>
      </c>
      <c r="X188" s="4">
        <v>2.833275E-2</v>
      </c>
      <c r="Y188" s="4">
        <v>-0.13106509999999999</v>
      </c>
      <c r="Z188" s="4">
        <v>0.14505589999999999</v>
      </c>
      <c r="AA188" s="4">
        <v>-2.762599E-2</v>
      </c>
      <c r="AC188" s="4">
        <v>4.55</v>
      </c>
      <c r="AD188" s="4">
        <v>0.98044949999999997</v>
      </c>
      <c r="AE188" s="4">
        <v>0.98455040000000005</v>
      </c>
      <c r="AF188" s="4">
        <v>1.000399</v>
      </c>
      <c r="AG188" s="4">
        <v>-0.1238221</v>
      </c>
      <c r="AH188" s="4">
        <v>-0.1206888</v>
      </c>
      <c r="AI188" s="4">
        <v>2.180207E-3</v>
      </c>
      <c r="AJ188" s="4">
        <v>-2.2906820000000001E-2</v>
      </c>
      <c r="AK188" s="4">
        <v>2.7406570000000002E-2</v>
      </c>
      <c r="AL188" s="4">
        <v>2.0215339999999998E-2</v>
      </c>
      <c r="AM188" s="4">
        <v>-8.5791539999999999E-2</v>
      </c>
      <c r="AN188" s="4">
        <v>9.161801E-2</v>
      </c>
      <c r="AO188" s="4">
        <v>-2.4322730000000001E-2</v>
      </c>
      <c r="AQ188" s="4">
        <v>4.55</v>
      </c>
      <c r="AR188" s="4">
        <v>0.98062519999999997</v>
      </c>
      <c r="AS188" s="4">
        <v>0.98474329999999999</v>
      </c>
      <c r="AT188" s="4">
        <v>1.0004010000000001</v>
      </c>
      <c r="AU188" s="4">
        <v>-0.1249252</v>
      </c>
      <c r="AV188" s="4">
        <v>-0.1218981</v>
      </c>
      <c r="AW188" s="4">
        <v>2.1952249999999999E-3</v>
      </c>
      <c r="AX188" s="4">
        <v>-2.2762790000000001E-2</v>
      </c>
      <c r="AY188" s="4">
        <v>2.7249010000000001E-2</v>
      </c>
      <c r="AZ188" s="4">
        <v>2.0182749999999999E-2</v>
      </c>
      <c r="BA188" s="4">
        <v>-8.6924119999999994E-2</v>
      </c>
      <c r="BB188" s="4">
        <v>9.2671799999999999E-2</v>
      </c>
      <c r="BC188" s="4">
        <v>-2.3943519999999999E-2</v>
      </c>
    </row>
    <row r="189" spans="1:55" x14ac:dyDescent="0.3">
      <c r="A189" s="4">
        <v>4.5750000000000002</v>
      </c>
      <c r="B189" s="4">
        <v>0.97809349999999995</v>
      </c>
      <c r="C189" s="4">
        <v>0.98213680000000003</v>
      </c>
      <c r="D189" s="4">
        <v>1.000437</v>
      </c>
      <c r="E189" s="4">
        <v>-0.1146335</v>
      </c>
      <c r="F189" s="4">
        <v>-0.112522</v>
      </c>
      <c r="G189" s="4">
        <v>2.0650949999999999E-3</v>
      </c>
      <c r="H189" s="4">
        <v>-2.4349559999999999E-2</v>
      </c>
      <c r="I189" s="4">
        <v>2.8779269999999999E-2</v>
      </c>
      <c r="J189" s="4">
        <v>1.9227749999999998E-2</v>
      </c>
      <c r="K189" s="4">
        <v>-7.743709E-2</v>
      </c>
      <c r="L189" s="4">
        <v>8.1796549999999996E-2</v>
      </c>
      <c r="M189" s="4">
        <v>-2.4179989999999998E-2</v>
      </c>
      <c r="O189" s="4">
        <v>4.5750000000000002</v>
      </c>
      <c r="P189" s="4">
        <v>0.96501950000000003</v>
      </c>
      <c r="Q189" s="4">
        <v>0.97284389999999998</v>
      </c>
      <c r="R189" s="4">
        <v>1.000918</v>
      </c>
      <c r="S189" s="4">
        <v>-0.1870916</v>
      </c>
      <c r="T189" s="4">
        <v>-0.18033589999999999</v>
      </c>
      <c r="U189" s="4">
        <v>5.951591E-3</v>
      </c>
      <c r="V189" s="4">
        <v>-3.7273229999999997E-2</v>
      </c>
      <c r="W189" s="4">
        <v>4.637985E-2</v>
      </c>
      <c r="X189" s="4">
        <v>2.751756E-2</v>
      </c>
      <c r="Y189" s="4">
        <v>-0.1204469</v>
      </c>
      <c r="Z189" s="4">
        <v>0.132017</v>
      </c>
      <c r="AA189" s="4">
        <v>-2.829928E-2</v>
      </c>
      <c r="AC189" s="4">
        <v>4.5750000000000002</v>
      </c>
      <c r="AD189" s="4">
        <v>0.9774389</v>
      </c>
      <c r="AE189" s="4">
        <v>0.98160780000000003</v>
      </c>
      <c r="AF189" s="4">
        <v>1.000454</v>
      </c>
      <c r="AG189" s="4">
        <v>-0.116656</v>
      </c>
      <c r="AH189" s="4">
        <v>-0.11438760000000001</v>
      </c>
      <c r="AI189" s="4">
        <v>2.165854E-3</v>
      </c>
      <c r="AJ189" s="4">
        <v>-2.4982299999999999E-2</v>
      </c>
      <c r="AK189" s="4">
        <v>2.957854E-2</v>
      </c>
      <c r="AL189" s="4">
        <v>1.9552050000000001E-2</v>
      </c>
      <c r="AM189" s="4">
        <v>-7.8396789999999994E-2</v>
      </c>
      <c r="AN189" s="4">
        <v>8.2968420000000001E-2</v>
      </c>
      <c r="AO189" s="4">
        <v>-2.45574E-2</v>
      </c>
      <c r="AQ189" s="4">
        <v>4.5750000000000002</v>
      </c>
      <c r="AR189" s="4">
        <v>0.97758659999999997</v>
      </c>
      <c r="AS189" s="4">
        <v>0.98177000000000003</v>
      </c>
      <c r="AT189" s="4">
        <v>1.000456</v>
      </c>
      <c r="AU189" s="4">
        <v>-0.1177908</v>
      </c>
      <c r="AV189" s="4">
        <v>-0.11562649999999999</v>
      </c>
      <c r="AW189" s="4">
        <v>2.1871719999999998E-3</v>
      </c>
      <c r="AX189" s="4">
        <v>-2.486642E-2</v>
      </c>
      <c r="AY189" s="4">
        <v>2.9447930000000001E-2</v>
      </c>
      <c r="AZ189" s="4">
        <v>1.9528489999999999E-2</v>
      </c>
      <c r="BA189" s="4">
        <v>-7.9543320000000001E-2</v>
      </c>
      <c r="BB189" s="4">
        <v>8.4046309999999999E-2</v>
      </c>
      <c r="BC189" s="4">
        <v>-2.4186610000000001E-2</v>
      </c>
    </row>
    <row r="190" spans="1:55" x14ac:dyDescent="0.3">
      <c r="A190" s="4">
        <v>4.5999999999999996</v>
      </c>
      <c r="B190" s="4">
        <v>0.97531990000000002</v>
      </c>
      <c r="C190" s="4">
        <v>0.97940550000000004</v>
      </c>
      <c r="D190" s="4">
        <v>1.000488</v>
      </c>
      <c r="E190" s="4">
        <v>-0.1071763</v>
      </c>
      <c r="F190" s="4">
        <v>-0.1059056</v>
      </c>
      <c r="G190" s="4">
        <v>1.9985570000000002E-3</v>
      </c>
      <c r="H190" s="4">
        <v>-2.6211959999999999E-2</v>
      </c>
      <c r="I190" s="4">
        <v>3.0700109999999999E-2</v>
      </c>
      <c r="J190" s="4">
        <v>1.8571609999999999E-2</v>
      </c>
      <c r="K190" s="4">
        <v>-6.9956710000000005E-2</v>
      </c>
      <c r="L190" s="4">
        <v>7.3114600000000002E-2</v>
      </c>
      <c r="M190" s="4">
        <v>-2.438268E-2</v>
      </c>
      <c r="O190" s="4">
        <v>4.5999999999999996</v>
      </c>
      <c r="P190" s="4">
        <v>0.96037110000000003</v>
      </c>
      <c r="Q190" s="4">
        <v>0.96836049999999996</v>
      </c>
      <c r="R190" s="4">
        <v>1.0010669999999999</v>
      </c>
      <c r="S190" s="4">
        <v>-0.1754385</v>
      </c>
      <c r="T190" s="4">
        <v>-0.17036180000000001</v>
      </c>
      <c r="U190" s="4">
        <v>5.8175179999999998E-3</v>
      </c>
      <c r="V190" s="4">
        <v>-4.0307320000000001E-2</v>
      </c>
      <c r="W190" s="4">
        <v>4.9632179999999998E-2</v>
      </c>
      <c r="X190" s="4">
        <v>2.6686000000000001E-2</v>
      </c>
      <c r="Y190" s="4">
        <v>-0.1093882</v>
      </c>
      <c r="Z190" s="4">
        <v>0.1185166</v>
      </c>
      <c r="AA190" s="4">
        <v>-2.894441E-2</v>
      </c>
      <c r="AC190" s="4">
        <v>4.5999999999999996</v>
      </c>
      <c r="AD190" s="4">
        <v>0.97461330000000002</v>
      </c>
      <c r="AE190" s="4">
        <v>0.97882849999999999</v>
      </c>
      <c r="AF190" s="4">
        <v>1.000507</v>
      </c>
      <c r="AG190" s="4">
        <v>-0.10900840000000001</v>
      </c>
      <c r="AH190" s="4">
        <v>-0.1076111</v>
      </c>
      <c r="AI190" s="4">
        <v>2.092488E-3</v>
      </c>
      <c r="AJ190" s="4">
        <v>-2.68714E-2</v>
      </c>
      <c r="AK190" s="4">
        <v>3.1529920000000003E-2</v>
      </c>
      <c r="AL190" s="4">
        <v>1.8884479999999999E-2</v>
      </c>
      <c r="AM190" s="4">
        <v>-7.0758890000000005E-2</v>
      </c>
      <c r="AN190" s="4">
        <v>7.4082330000000002E-2</v>
      </c>
      <c r="AO190" s="4">
        <v>-2.4769360000000001E-2</v>
      </c>
      <c r="AQ190" s="4">
        <v>4.5999999999999996</v>
      </c>
      <c r="AR190" s="4">
        <v>0.97473240000000005</v>
      </c>
      <c r="AS190" s="4">
        <v>0.97895940000000004</v>
      </c>
      <c r="AT190" s="4">
        <v>1.00051</v>
      </c>
      <c r="AU190" s="4">
        <v>-0.1101683</v>
      </c>
      <c r="AV190" s="4">
        <v>-0.1088726</v>
      </c>
      <c r="AW190" s="4">
        <v>2.1192419999999999E-3</v>
      </c>
      <c r="AX190" s="4">
        <v>-2.6783950000000001E-2</v>
      </c>
      <c r="AY190" s="4">
        <v>3.1426780000000001E-2</v>
      </c>
      <c r="AZ190" s="4">
        <v>1.886958E-2</v>
      </c>
      <c r="BA190" s="4">
        <v>-7.1912989999999996E-2</v>
      </c>
      <c r="BB190" s="4">
        <v>7.5177820000000006E-2</v>
      </c>
      <c r="BC190" s="4">
        <v>-2.4407620000000001E-2</v>
      </c>
    </row>
    <row r="191" spans="1:55" x14ac:dyDescent="0.3">
      <c r="A191" s="4">
        <v>4.625</v>
      </c>
      <c r="B191" s="4">
        <v>0.9727382</v>
      </c>
      <c r="C191" s="4">
        <v>0.97684499999999996</v>
      </c>
      <c r="D191" s="4">
        <v>1.000537</v>
      </c>
      <c r="E191" s="4">
        <v>-9.9299239999999997E-2</v>
      </c>
      <c r="F191" s="4">
        <v>-9.8869960000000007E-2</v>
      </c>
      <c r="G191" s="4">
        <v>1.879974E-3</v>
      </c>
      <c r="H191" s="4">
        <v>-2.7886080000000001E-2</v>
      </c>
      <c r="I191" s="4">
        <v>3.240034E-2</v>
      </c>
      <c r="J191" s="4">
        <v>1.791324E-2</v>
      </c>
      <c r="K191" s="4">
        <v>-6.2282249999999997E-2</v>
      </c>
      <c r="L191" s="4">
        <v>6.4253469999999993E-2</v>
      </c>
      <c r="M191" s="4">
        <v>-2.4558409999999999E-2</v>
      </c>
      <c r="O191" s="4">
        <v>4.625</v>
      </c>
      <c r="P191" s="4">
        <v>0.95601570000000002</v>
      </c>
      <c r="Q191" s="4">
        <v>0.96412790000000004</v>
      </c>
      <c r="R191" s="4">
        <v>1.0012110000000001</v>
      </c>
      <c r="S191" s="4">
        <v>-0.16304260000000001</v>
      </c>
      <c r="T191" s="4">
        <v>-0.15966659999999999</v>
      </c>
      <c r="U191" s="4">
        <v>5.5419960000000004E-3</v>
      </c>
      <c r="V191" s="4">
        <v>-4.3067899999999999E-2</v>
      </c>
      <c r="W191" s="4">
        <v>5.254383E-2</v>
      </c>
      <c r="X191" s="4">
        <v>2.5842179999999999E-2</v>
      </c>
      <c r="Y191" s="4">
        <v>-9.7955219999999996E-2</v>
      </c>
      <c r="Z191" s="4">
        <v>0.1046378</v>
      </c>
      <c r="AA191" s="4">
        <v>-2.9547940000000002E-2</v>
      </c>
      <c r="AC191" s="4">
        <v>4.625</v>
      </c>
      <c r="AD191" s="4">
        <v>0.97198419999999996</v>
      </c>
      <c r="AE191" s="4">
        <v>0.97622379999999997</v>
      </c>
      <c r="AF191" s="4">
        <v>1.0005580000000001</v>
      </c>
      <c r="AG191" s="4">
        <v>-0.1009336</v>
      </c>
      <c r="AH191" s="4">
        <v>-0.1004086</v>
      </c>
      <c r="AI191" s="4">
        <v>1.9650560000000002E-3</v>
      </c>
      <c r="AJ191" s="4">
        <v>-2.8568409999999999E-2</v>
      </c>
      <c r="AK191" s="4">
        <v>3.3255600000000003E-2</v>
      </c>
      <c r="AL191" s="4">
        <v>1.8214589999999999E-2</v>
      </c>
      <c r="AM191" s="4">
        <v>-6.2924499999999994E-2</v>
      </c>
      <c r="AN191" s="4">
        <v>6.5014719999999998E-2</v>
      </c>
      <c r="AO191" s="4">
        <v>-2.4953400000000001E-2</v>
      </c>
      <c r="AQ191" s="4">
        <v>4.625</v>
      </c>
      <c r="AR191" s="4">
        <v>0.97207399999999999</v>
      </c>
      <c r="AS191" s="4">
        <v>0.97632300000000005</v>
      </c>
      <c r="AT191" s="4">
        <v>1.000562</v>
      </c>
      <c r="AU191" s="4">
        <v>-0.1021122</v>
      </c>
      <c r="AV191" s="4">
        <v>-0.1016854</v>
      </c>
      <c r="AW191" s="4">
        <v>1.9962970000000002E-3</v>
      </c>
      <c r="AX191" s="4">
        <v>-2.8509509999999998E-2</v>
      </c>
      <c r="AY191" s="4">
        <v>3.3180279999999999E-2</v>
      </c>
      <c r="AZ191" s="4">
        <v>1.8207999999999998E-2</v>
      </c>
      <c r="BA191" s="4">
        <v>-6.4079849999999994E-2</v>
      </c>
      <c r="BB191" s="4">
        <v>6.6121250000000006E-2</v>
      </c>
      <c r="BC191" s="4">
        <v>-2.4601250000000002E-2</v>
      </c>
    </row>
    <row r="192" spans="1:55" x14ac:dyDescent="0.3">
      <c r="A192" s="4">
        <v>4.6500000000000004</v>
      </c>
      <c r="B192" s="4">
        <v>0.97035800000000005</v>
      </c>
      <c r="C192" s="4">
        <v>0.97446509999999997</v>
      </c>
      <c r="D192" s="4">
        <v>1.0005820000000001</v>
      </c>
      <c r="E192" s="4">
        <v>-9.105655E-2</v>
      </c>
      <c r="F192" s="4">
        <v>-9.146427E-2</v>
      </c>
      <c r="G192" s="4">
        <v>1.714918E-3</v>
      </c>
      <c r="H192" s="4">
        <v>-2.936745E-2</v>
      </c>
      <c r="I192" s="4">
        <v>3.3876299999999998E-2</v>
      </c>
      <c r="J192" s="4">
        <v>1.7254530000000001E-2</v>
      </c>
      <c r="K192" s="4">
        <v>-5.4459500000000001E-2</v>
      </c>
      <c r="L192" s="4">
        <v>5.526665E-2</v>
      </c>
      <c r="M192" s="4">
        <v>-2.4702700000000001E-2</v>
      </c>
      <c r="O192" s="4">
        <v>4.6500000000000004</v>
      </c>
      <c r="P192" s="4">
        <v>0.95197149999999997</v>
      </c>
      <c r="Q192" s="4">
        <v>0.96016409999999996</v>
      </c>
      <c r="R192" s="4">
        <v>1.0013479999999999</v>
      </c>
      <c r="S192" s="4">
        <v>-0.14998649999999999</v>
      </c>
      <c r="T192" s="4">
        <v>-0.14832290000000001</v>
      </c>
      <c r="U192" s="4">
        <v>5.1371960000000001E-3</v>
      </c>
      <c r="V192" s="4">
        <v>-4.5545250000000002E-2</v>
      </c>
      <c r="W192" s="4">
        <v>5.5105679999999997E-2</v>
      </c>
      <c r="X192" s="4">
        <v>2.4990289999999998E-2</v>
      </c>
      <c r="Y192" s="4">
        <v>-8.6215139999999996E-2</v>
      </c>
      <c r="Z192" s="4">
        <v>9.0464639999999999E-2</v>
      </c>
      <c r="AA192" s="4">
        <v>-3.0097499999999999E-2</v>
      </c>
      <c r="AC192" s="4">
        <v>4.6500000000000004</v>
      </c>
      <c r="AD192" s="4">
        <v>0.96956149999999997</v>
      </c>
      <c r="AE192" s="4">
        <v>0.9738038</v>
      </c>
      <c r="AF192" s="4">
        <v>1.000605</v>
      </c>
      <c r="AG192" s="4">
        <v>-9.2487089999999994E-2</v>
      </c>
      <c r="AH192" s="4">
        <v>-9.2830350000000006E-2</v>
      </c>
      <c r="AI192" s="4">
        <v>1.7894079999999999E-3</v>
      </c>
      <c r="AJ192" s="4">
        <v>-3.0068750000000002E-2</v>
      </c>
      <c r="AK192" s="4">
        <v>3.4751860000000002E-2</v>
      </c>
      <c r="AL192" s="4">
        <v>1.7544379999999998E-2</v>
      </c>
      <c r="AM192" s="4">
        <v>-5.4940269999999999E-2</v>
      </c>
      <c r="AN192" s="4">
        <v>5.5820309999999998E-2</v>
      </c>
      <c r="AO192" s="4">
        <v>-2.510486E-2</v>
      </c>
      <c r="AQ192" s="4">
        <v>4.6500000000000004</v>
      </c>
      <c r="AR192" s="4">
        <v>0.96962170000000003</v>
      </c>
      <c r="AS192" s="4">
        <v>0.97387100000000004</v>
      </c>
      <c r="AT192" s="4">
        <v>1.0006090000000001</v>
      </c>
      <c r="AU192" s="4">
        <v>-9.3677510000000005E-2</v>
      </c>
      <c r="AV192" s="4">
        <v>-9.4115249999999998E-2</v>
      </c>
      <c r="AW192" s="4">
        <v>1.8241329999999999E-3</v>
      </c>
      <c r="AX192" s="4">
        <v>-3.003838E-2</v>
      </c>
      <c r="AY192" s="4">
        <v>3.4704539999999999E-2</v>
      </c>
      <c r="AZ192" s="4">
        <v>1.7545729999999999E-2</v>
      </c>
      <c r="BA192" s="4">
        <v>-5.6090590000000003E-2</v>
      </c>
      <c r="BB192" s="4">
        <v>5.6931299999999997E-2</v>
      </c>
      <c r="BC192" s="4">
        <v>-2.4762760000000002E-2</v>
      </c>
    </row>
    <row r="193" spans="1:55" x14ac:dyDescent="0.3">
      <c r="A193" s="4">
        <v>4.6749999999999998</v>
      </c>
      <c r="B193" s="4">
        <v>0.96818789999999999</v>
      </c>
      <c r="C193" s="4">
        <v>0.97227450000000004</v>
      </c>
      <c r="D193" s="4">
        <v>1.0006219999999999</v>
      </c>
      <c r="E193" s="4">
        <v>-8.250296E-2</v>
      </c>
      <c r="F193" s="4">
        <v>-8.3738480000000004E-2</v>
      </c>
      <c r="G193" s="4">
        <v>1.509673E-3</v>
      </c>
      <c r="H193" s="4">
        <v>-3.0652720000000001E-2</v>
      </c>
      <c r="I193" s="4">
        <v>3.5125669999999998E-2</v>
      </c>
      <c r="J193" s="4">
        <v>1.659735E-2</v>
      </c>
      <c r="K193" s="4">
        <v>-4.6533949999999998E-2</v>
      </c>
      <c r="L193" s="4">
        <v>4.6207070000000003E-2</v>
      </c>
      <c r="M193" s="4">
        <v>-2.4811690000000001E-2</v>
      </c>
      <c r="O193" s="4">
        <v>4.6749999999999998</v>
      </c>
      <c r="P193" s="4">
        <v>0.94825479999999995</v>
      </c>
      <c r="Q193" s="4">
        <v>0.95648500000000003</v>
      </c>
      <c r="R193" s="4">
        <v>1.0014749999999999</v>
      </c>
      <c r="S193" s="4">
        <v>-0.13635449999999999</v>
      </c>
      <c r="T193" s="4">
        <v>-0.13640530000000001</v>
      </c>
      <c r="U193" s="4">
        <v>4.6175519999999996E-3</v>
      </c>
      <c r="V193" s="4">
        <v>-4.7731299999999997E-2</v>
      </c>
      <c r="W193" s="4">
        <v>5.7310779999999999E-2</v>
      </c>
      <c r="X193" s="4">
        <v>2.4134570000000001E-2</v>
      </c>
      <c r="Y193" s="4">
        <v>-7.4235620000000002E-2</v>
      </c>
      <c r="Z193" s="4">
        <v>7.6081590000000004E-2</v>
      </c>
      <c r="AA193" s="4">
        <v>-3.058197E-2</v>
      </c>
      <c r="AC193" s="4">
        <v>4.6749999999999998</v>
      </c>
      <c r="AD193" s="4">
        <v>0.96735389999999999</v>
      </c>
      <c r="AE193" s="4">
        <v>0.97157729999999998</v>
      </c>
      <c r="AF193" s="4">
        <v>1.0006470000000001</v>
      </c>
      <c r="AG193" s="4">
        <v>-8.3724750000000001E-2</v>
      </c>
      <c r="AH193" s="4">
        <v>-8.4927390000000005E-2</v>
      </c>
      <c r="AI193" s="4">
        <v>1.572132E-3</v>
      </c>
      <c r="AJ193" s="4">
        <v>-3.1369019999999997E-2</v>
      </c>
      <c r="AK193" s="4">
        <v>3.6016340000000001E-2</v>
      </c>
      <c r="AL193" s="4">
        <v>1.6875769999999998E-2</v>
      </c>
      <c r="AM193" s="4">
        <v>-4.6852619999999998E-2</v>
      </c>
      <c r="AN193" s="4">
        <v>4.6553219999999999E-2</v>
      </c>
      <c r="AO193" s="4">
        <v>-2.5219729999999999E-2</v>
      </c>
      <c r="AQ193" s="4">
        <v>4.6749999999999998</v>
      </c>
      <c r="AR193" s="4">
        <v>0.96738420000000003</v>
      </c>
      <c r="AS193" s="4">
        <v>0.97161229999999998</v>
      </c>
      <c r="AT193" s="4">
        <v>1.000653</v>
      </c>
      <c r="AU193" s="4">
        <v>-8.4920369999999995E-2</v>
      </c>
      <c r="AV193" s="4">
        <v>-8.6213219999999993E-2</v>
      </c>
      <c r="AW193" s="4">
        <v>1.6092999999999999E-3</v>
      </c>
      <c r="AX193" s="4">
        <v>-3.1366989999999997E-2</v>
      </c>
      <c r="AY193" s="4">
        <v>3.5997040000000001E-2</v>
      </c>
      <c r="AZ193" s="4">
        <v>1.6884719999999999E-2</v>
      </c>
      <c r="BA193" s="4">
        <v>-4.7991730000000003E-2</v>
      </c>
      <c r="BB193" s="4">
        <v>4.7662139999999999E-2</v>
      </c>
      <c r="BC193" s="4">
        <v>-2.488804E-2</v>
      </c>
    </row>
    <row r="194" spans="1:55" x14ac:dyDescent="0.3">
      <c r="A194" s="4">
        <v>4.7</v>
      </c>
      <c r="B194" s="4">
        <v>0.96623499999999996</v>
      </c>
      <c r="C194" s="4">
        <v>0.97028040000000004</v>
      </c>
      <c r="D194" s="4">
        <v>1.0006569999999999</v>
      </c>
      <c r="E194" s="4">
        <v>-7.3693519999999998E-2</v>
      </c>
      <c r="F194" s="4">
        <v>-7.5742970000000007E-2</v>
      </c>
      <c r="G194" s="4">
        <v>1.271058E-3</v>
      </c>
      <c r="H194" s="4">
        <v>-3.1739660000000003E-2</v>
      </c>
      <c r="I194" s="4">
        <v>3.6147430000000001E-2</v>
      </c>
      <c r="J194" s="4">
        <v>1.5943490000000001E-2</v>
      </c>
      <c r="K194" s="4">
        <v>-3.8550649999999999E-2</v>
      </c>
      <c r="L194" s="4">
        <v>3.7126779999999998E-2</v>
      </c>
      <c r="M194" s="4">
        <v>-2.48822E-2</v>
      </c>
      <c r="O194" s="4">
        <v>4.7</v>
      </c>
      <c r="P194" s="4">
        <v>0.94488000000000005</v>
      </c>
      <c r="Q194" s="4">
        <v>0.95310490000000003</v>
      </c>
      <c r="R194" s="4">
        <v>1.0015890000000001</v>
      </c>
      <c r="S194" s="4">
        <v>-0.1222324</v>
      </c>
      <c r="T194" s="4">
        <v>-0.12398969999999999</v>
      </c>
      <c r="U194" s="4">
        <v>3.999364E-3</v>
      </c>
      <c r="V194" s="4">
        <v>-4.961964E-2</v>
      </c>
      <c r="W194" s="4">
        <v>5.9154350000000001E-2</v>
      </c>
      <c r="X194" s="4">
        <v>2.3279210000000002E-2</v>
      </c>
      <c r="Y194" s="4">
        <v>-6.2084609999999998E-2</v>
      </c>
      <c r="Z194" s="4">
        <v>6.1572910000000002E-2</v>
      </c>
      <c r="AA194" s="4">
        <v>-3.0991749999999998E-2</v>
      </c>
      <c r="AC194" s="4">
        <v>4.7</v>
      </c>
      <c r="AD194" s="4">
        <v>0.96536849999999996</v>
      </c>
      <c r="AE194" s="4">
        <v>0.96955170000000002</v>
      </c>
      <c r="AF194" s="4">
        <v>1.0006839999999999</v>
      </c>
      <c r="AG194" s="4">
        <v>-7.4702870000000005E-2</v>
      </c>
      <c r="AH194" s="4">
        <v>-7.6751079999999999E-2</v>
      </c>
      <c r="AI194" s="4">
        <v>1.320374E-3</v>
      </c>
      <c r="AJ194" s="4">
        <v>-3.2466960000000003E-2</v>
      </c>
      <c r="AK194" s="4">
        <v>3.7048030000000003E-2</v>
      </c>
      <c r="AL194" s="4">
        <v>1.621061E-2</v>
      </c>
      <c r="AM194" s="4">
        <v>-3.8707430000000001E-2</v>
      </c>
      <c r="AN194" s="4">
        <v>3.7266689999999998E-2</v>
      </c>
      <c r="AO194" s="4">
        <v>-2.5294710000000001E-2</v>
      </c>
      <c r="AQ194" s="4">
        <v>4.7</v>
      </c>
      <c r="AR194" s="4">
        <v>0.96536900000000003</v>
      </c>
      <c r="AS194" s="4">
        <v>0.96955460000000004</v>
      </c>
      <c r="AT194" s="4">
        <v>1.0006900000000001</v>
      </c>
      <c r="AU194" s="4">
        <v>-7.5897039999999999E-2</v>
      </c>
      <c r="AV194" s="4">
        <v>-7.8030760000000005E-2</v>
      </c>
      <c r="AW194" s="4">
        <v>1.3589310000000001E-3</v>
      </c>
      <c r="AX194" s="4">
        <v>-3.2492939999999998E-2</v>
      </c>
      <c r="AY194" s="4">
        <v>3.7056600000000002E-2</v>
      </c>
      <c r="AZ194" s="4">
        <v>1.6226830000000001E-2</v>
      </c>
      <c r="BA194" s="4">
        <v>-3.9829299999999998E-2</v>
      </c>
      <c r="BB194" s="4">
        <v>3.8367079999999998E-2</v>
      </c>
      <c r="BC194" s="4">
        <v>-2.4973700000000001E-2</v>
      </c>
    </row>
    <row r="195" spans="1:55" x14ac:dyDescent="0.3">
      <c r="A195" s="4">
        <v>4.7249999999999996</v>
      </c>
      <c r="B195" s="4">
        <v>0.9645049</v>
      </c>
      <c r="C195" s="4">
        <v>0.96848909999999999</v>
      </c>
      <c r="D195" s="4">
        <v>1.000685</v>
      </c>
      <c r="E195" s="4">
        <v>-6.4683290000000004E-2</v>
      </c>
      <c r="F195" s="4">
        <v>-6.752822E-2</v>
      </c>
      <c r="G195" s="4">
        <v>1.006261E-3</v>
      </c>
      <c r="H195" s="4">
        <v>-3.2627169999999997E-2</v>
      </c>
      <c r="I195" s="4">
        <v>3.69419E-2</v>
      </c>
      <c r="J195" s="4">
        <v>1.529465E-2</v>
      </c>
      <c r="K195" s="4">
        <v>-3.055387E-2</v>
      </c>
      <c r="L195" s="4">
        <v>2.807666E-2</v>
      </c>
      <c r="M195" s="4">
        <v>-2.4911760000000002E-2</v>
      </c>
      <c r="O195" s="4">
        <v>4.7249999999999996</v>
      </c>
      <c r="P195" s="4">
        <v>0.941859</v>
      </c>
      <c r="Q195" s="4">
        <v>0.95003610000000005</v>
      </c>
      <c r="R195" s="4">
        <v>1.001687</v>
      </c>
      <c r="S195" s="4">
        <v>-0.1077067</v>
      </c>
      <c r="T195" s="4">
        <v>-0.1111529</v>
      </c>
      <c r="U195" s="4">
        <v>3.3003749999999999E-3</v>
      </c>
      <c r="V195" s="4">
        <v>-5.1205519999999997E-2</v>
      </c>
      <c r="W195" s="4">
        <v>6.0633699999999999E-2</v>
      </c>
      <c r="X195" s="4">
        <v>2.2428239999999999E-2</v>
      </c>
      <c r="Y195" s="4">
        <v>-4.982988E-2</v>
      </c>
      <c r="Z195" s="4">
        <v>4.7022179999999997E-2</v>
      </c>
      <c r="AA195" s="4">
        <v>-3.131888E-2</v>
      </c>
      <c r="AC195" s="4">
        <v>4.7249999999999996</v>
      </c>
      <c r="AD195" s="4">
        <v>0.96361129999999995</v>
      </c>
      <c r="AE195" s="4">
        <v>0.96773330000000002</v>
      </c>
      <c r="AF195" s="4">
        <v>1.000713</v>
      </c>
      <c r="AG195" s="4">
        <v>-6.5477759999999996E-2</v>
      </c>
      <c r="AH195" s="4">
        <v>-6.8352919999999998E-2</v>
      </c>
      <c r="AI195" s="4">
        <v>1.041653E-3</v>
      </c>
      <c r="AJ195" s="4">
        <v>-3.3361450000000001E-2</v>
      </c>
      <c r="AK195" s="4">
        <v>3.7847260000000001E-2</v>
      </c>
      <c r="AL195" s="4">
        <v>1.5550659999999999E-2</v>
      </c>
      <c r="AM195" s="4">
        <v>-3.0549880000000001E-2</v>
      </c>
      <c r="AN195" s="4">
        <v>2.8012789999999999E-2</v>
      </c>
      <c r="AO195" s="4">
        <v>-2.5327220000000001E-2</v>
      </c>
      <c r="AQ195" s="4">
        <v>4.7249999999999996</v>
      </c>
      <c r="AR195" s="4">
        <v>0.96358200000000005</v>
      </c>
      <c r="AS195" s="4">
        <v>0.96770440000000002</v>
      </c>
      <c r="AT195" s="4">
        <v>1.000721</v>
      </c>
      <c r="AU195" s="4">
        <v>-6.6663899999999998E-2</v>
      </c>
      <c r="AV195" s="4">
        <v>-6.9619500000000001E-2</v>
      </c>
      <c r="AW195" s="4">
        <v>1.0805599999999999E-3</v>
      </c>
      <c r="AX195" s="4">
        <v>-3.341496E-2</v>
      </c>
      <c r="AY195" s="4">
        <v>3.7883399999999998E-2</v>
      </c>
      <c r="AZ195" s="4">
        <v>1.557384E-2</v>
      </c>
      <c r="BA195" s="4">
        <v>-3.1648639999999999E-2</v>
      </c>
      <c r="BB195" s="4">
        <v>2.9098289999999999E-2</v>
      </c>
      <c r="BC195" s="4">
        <v>-2.5017069999999999E-2</v>
      </c>
    </row>
    <row r="196" spans="1:55" x14ac:dyDescent="0.3">
      <c r="A196" s="4">
        <v>4.75</v>
      </c>
      <c r="B196" s="4">
        <v>0.96300200000000002</v>
      </c>
      <c r="C196" s="4">
        <v>0.96690540000000003</v>
      </c>
      <c r="D196" s="4">
        <v>1.000707</v>
      </c>
      <c r="E196" s="4">
        <v>-5.5527069999999998E-2</v>
      </c>
      <c r="F196" s="4">
        <v>-5.9144580000000002E-2</v>
      </c>
      <c r="G196" s="4">
        <v>7.2265809999999997E-4</v>
      </c>
      <c r="H196" s="4">
        <v>-3.3315240000000003E-2</v>
      </c>
      <c r="I196" s="4">
        <v>3.751061E-2</v>
      </c>
      <c r="J196" s="4">
        <v>1.465239E-2</v>
      </c>
      <c r="K196" s="4">
        <v>-2.258698E-2</v>
      </c>
      <c r="L196" s="4">
        <v>1.9106149999999999E-2</v>
      </c>
      <c r="M196" s="4">
        <v>-2.489862E-2</v>
      </c>
      <c r="O196" s="4">
        <v>4.75</v>
      </c>
      <c r="P196" s="4">
        <v>0.93920159999999997</v>
      </c>
      <c r="Q196" s="4">
        <v>0.94728869999999998</v>
      </c>
      <c r="R196" s="4">
        <v>1.001768</v>
      </c>
      <c r="S196" s="4">
        <v>-9.2864569999999994E-2</v>
      </c>
      <c r="T196" s="4">
        <v>-9.7972370000000003E-2</v>
      </c>
      <c r="U196" s="4">
        <v>2.539333E-3</v>
      </c>
      <c r="V196" s="4">
        <v>-5.2485869999999997E-2</v>
      </c>
      <c r="W196" s="4">
        <v>6.1748289999999997E-2</v>
      </c>
      <c r="X196" s="4">
        <v>2.1585489999999999E-2</v>
      </c>
      <c r="Y196" s="4">
        <v>-3.7538729999999999E-2</v>
      </c>
      <c r="Z196" s="4">
        <v>3.2511709999999999E-2</v>
      </c>
      <c r="AA196" s="4">
        <v>-3.1557139999999997E-2</v>
      </c>
      <c r="AC196" s="4">
        <v>4.75</v>
      </c>
      <c r="AD196" s="4">
        <v>0.96208660000000001</v>
      </c>
      <c r="AE196" s="4">
        <v>0.96612699999999996</v>
      </c>
      <c r="AF196" s="4">
        <v>1.0007360000000001</v>
      </c>
      <c r="AG196" s="4">
        <v>-5.6105420000000003E-2</v>
      </c>
      <c r="AH196" s="4">
        <v>-5.9784289999999997E-2</v>
      </c>
      <c r="AI196" s="4">
        <v>7.4368640000000005E-4</v>
      </c>
      <c r="AJ196" s="4">
        <v>-3.4052480000000003E-2</v>
      </c>
      <c r="AK196" s="4">
        <v>3.8415640000000001E-2</v>
      </c>
      <c r="AL196" s="4">
        <v>1.4897540000000001E-2</v>
      </c>
      <c r="AM196" s="4">
        <v>-2.2424179999999998E-2</v>
      </c>
      <c r="AN196" s="4">
        <v>1.8842089999999999E-2</v>
      </c>
      <c r="AO196" s="4">
        <v>-2.5315480000000001E-2</v>
      </c>
      <c r="AQ196" s="4">
        <v>4.75</v>
      </c>
      <c r="AR196" s="4">
        <v>0.96202779999999999</v>
      </c>
      <c r="AS196" s="4">
        <v>0.9660666</v>
      </c>
      <c r="AT196" s="4">
        <v>1.0007440000000001</v>
      </c>
      <c r="AU196" s="4">
        <v>-5.7277040000000001E-2</v>
      </c>
      <c r="AV196" s="4">
        <v>-6.1030979999999999E-2</v>
      </c>
      <c r="AW196" s="4">
        <v>7.8193469999999999E-4</v>
      </c>
      <c r="AX196" s="4">
        <v>-3.4132910000000002E-2</v>
      </c>
      <c r="AY196" s="4">
        <v>3.8478869999999998E-2</v>
      </c>
      <c r="AZ196" s="4">
        <v>1.49274E-2</v>
      </c>
      <c r="BA196" s="4">
        <v>-2.3494149999999998E-2</v>
      </c>
      <c r="BB196" s="4">
        <v>1.9906509999999999E-2</v>
      </c>
      <c r="BC196" s="4">
        <v>-2.501627E-2</v>
      </c>
    </row>
    <row r="197" spans="1:55" x14ac:dyDescent="0.3">
      <c r="A197" s="4">
        <v>4.7750000000000004</v>
      </c>
      <c r="B197" s="4">
        <v>0.96172930000000001</v>
      </c>
      <c r="C197" s="4">
        <v>0.96553290000000003</v>
      </c>
      <c r="D197" s="4">
        <v>1.000721</v>
      </c>
      <c r="E197" s="4">
        <v>-4.6279059999999997E-2</v>
      </c>
      <c r="F197" s="4">
        <v>-5.0642E-2</v>
      </c>
      <c r="G197" s="4">
        <v>4.2765240000000002E-4</v>
      </c>
      <c r="H197" s="4">
        <v>-3.3804939999999999E-2</v>
      </c>
      <c r="I197" s="4">
        <v>3.7856330000000001E-2</v>
      </c>
      <c r="J197" s="4">
        <v>1.401814E-2</v>
      </c>
      <c r="K197" s="4">
        <v>-1.4692169999999999E-2</v>
      </c>
      <c r="L197" s="4">
        <v>1.0263029999999999E-2</v>
      </c>
      <c r="M197" s="4">
        <v>-2.4841820000000001E-2</v>
      </c>
      <c r="O197" s="4">
        <v>4.7750000000000004</v>
      </c>
      <c r="P197" s="4">
        <v>0.93691570000000002</v>
      </c>
      <c r="Q197" s="4">
        <v>0.94487140000000003</v>
      </c>
      <c r="R197" s="4">
        <v>1.0018290000000001</v>
      </c>
      <c r="S197" s="4">
        <v>-7.7792860000000005E-2</v>
      </c>
      <c r="T197" s="4">
        <v>-8.4525600000000006E-2</v>
      </c>
      <c r="U197" s="4">
        <v>1.735554E-3</v>
      </c>
      <c r="V197" s="4">
        <v>-5.3459340000000001E-2</v>
      </c>
      <c r="W197" s="4">
        <v>6.2499609999999997E-2</v>
      </c>
      <c r="X197" s="4">
        <v>2.0754499999999999E-2</v>
      </c>
      <c r="Y197" s="4">
        <v>-2.5277569999999999E-2</v>
      </c>
      <c r="Z197" s="4">
        <v>1.8122079999999999E-2</v>
      </c>
      <c r="AA197" s="4">
        <v>-3.1702180000000003E-2</v>
      </c>
      <c r="AC197" s="4">
        <v>4.7750000000000004</v>
      </c>
      <c r="AD197" s="4">
        <v>0.96079740000000002</v>
      </c>
      <c r="AE197" s="4">
        <v>0.96473640000000005</v>
      </c>
      <c r="AF197" s="4">
        <v>1.0007509999999999</v>
      </c>
      <c r="AG197" s="4">
        <v>-4.664128E-2</v>
      </c>
      <c r="AH197" s="4">
        <v>-5.109615E-2</v>
      </c>
      <c r="AI197" s="4">
        <v>4.342096E-4</v>
      </c>
      <c r="AJ197" s="4">
        <v>-3.454115E-2</v>
      </c>
      <c r="AK197" s="4">
        <v>3.8755999999999999E-2</v>
      </c>
      <c r="AL197" s="4">
        <v>1.425272E-2</v>
      </c>
      <c r="AM197" s="4">
        <v>-1.437336E-2</v>
      </c>
      <c r="AN197" s="4">
        <v>9.8034460000000004E-3</v>
      </c>
      <c r="AO197" s="4">
        <v>-2.5258470000000002E-2</v>
      </c>
      <c r="AQ197" s="4">
        <v>4.7750000000000004</v>
      </c>
      <c r="AR197" s="4">
        <v>0.96070949999999999</v>
      </c>
      <c r="AS197" s="4">
        <v>0.96464519999999998</v>
      </c>
      <c r="AT197" s="4">
        <v>1.0007600000000001</v>
      </c>
      <c r="AU197" s="4">
        <v>-4.7792019999999998E-2</v>
      </c>
      <c r="AV197" s="4">
        <v>-5.2316380000000003E-2</v>
      </c>
      <c r="AW197" s="4">
        <v>4.7084569999999998E-4</v>
      </c>
      <c r="AX197" s="4">
        <v>-3.4647730000000002E-2</v>
      </c>
      <c r="AY197" s="4">
        <v>3.8845709999999999E-2</v>
      </c>
      <c r="AZ197" s="4">
        <v>1.428899E-2</v>
      </c>
      <c r="BA197" s="4">
        <v>-1.540909E-2</v>
      </c>
      <c r="BB197" s="4">
        <v>1.084078E-2</v>
      </c>
      <c r="BC197" s="4">
        <v>-2.497019E-2</v>
      </c>
    </row>
    <row r="198" spans="1:55" x14ac:dyDescent="0.3">
      <c r="A198" s="4">
        <v>4.8</v>
      </c>
      <c r="B198" s="4">
        <v>0.9606884</v>
      </c>
      <c r="C198" s="4">
        <v>0.96437390000000001</v>
      </c>
      <c r="D198" s="4">
        <v>1.0007280000000001</v>
      </c>
      <c r="E198" s="4">
        <v>-3.6992629999999999E-2</v>
      </c>
      <c r="F198" s="4">
        <v>-4.2069780000000001E-2</v>
      </c>
      <c r="G198" s="4">
        <v>1.2850940000000001E-4</v>
      </c>
      <c r="H198" s="4">
        <v>-3.4098400000000001E-2</v>
      </c>
      <c r="I198" s="4">
        <v>3.798298E-2</v>
      </c>
      <c r="J198" s="4">
        <v>1.3393149999999999E-2</v>
      </c>
      <c r="K198" s="4">
        <v>-6.9102629999999998E-3</v>
      </c>
      <c r="L198" s="4">
        <v>1.593108E-3</v>
      </c>
      <c r="M198" s="4">
        <v>-2.474111E-2</v>
      </c>
      <c r="O198" s="4">
        <v>4.8</v>
      </c>
      <c r="P198" s="4">
        <v>0.93500669999999997</v>
      </c>
      <c r="Q198" s="4">
        <v>0.94279049999999998</v>
      </c>
      <c r="R198" s="4">
        <v>1.001871</v>
      </c>
      <c r="S198" s="4">
        <v>-6.2578129999999996E-2</v>
      </c>
      <c r="T198" s="4">
        <v>-7.0889919999999995E-2</v>
      </c>
      <c r="U198" s="4">
        <v>9.0848199999999995E-4</v>
      </c>
      <c r="V198" s="4">
        <v>-5.4126220000000003E-2</v>
      </c>
      <c r="W198" s="4">
        <v>6.2891199999999994E-2</v>
      </c>
      <c r="X198" s="4">
        <v>1.9938500000000001E-2</v>
      </c>
      <c r="Y198" s="4">
        <v>-1.3111630000000001E-2</v>
      </c>
      <c r="Z198" s="4">
        <v>3.9315790000000002E-3</v>
      </c>
      <c r="AA198" s="4">
        <v>-3.1751500000000002E-2</v>
      </c>
      <c r="AC198" s="4">
        <v>4.8</v>
      </c>
      <c r="AD198" s="4">
        <v>0.95974530000000002</v>
      </c>
      <c r="AE198" s="4">
        <v>0.96356399999999998</v>
      </c>
      <c r="AF198" s="4">
        <v>1.000758</v>
      </c>
      <c r="AG198" s="4">
        <v>-3.713988E-2</v>
      </c>
      <c r="AH198" s="4">
        <v>-4.2338819999999999E-2</v>
      </c>
      <c r="AI198" s="4">
        <v>1.208113E-4</v>
      </c>
      <c r="AJ198" s="4">
        <v>-3.4829649999999997E-2</v>
      </c>
      <c r="AK198" s="4">
        <v>3.8872400000000001E-2</v>
      </c>
      <c r="AL198" s="4">
        <v>1.3617499999999999E-2</v>
      </c>
      <c r="AM198" s="4">
        <v>-6.4390640000000004E-3</v>
      </c>
      <c r="AN198" s="4">
        <v>9.4373709999999997E-4</v>
      </c>
      <c r="AO198" s="4">
        <v>-2.5155960000000002E-2</v>
      </c>
      <c r="AQ198" s="4">
        <v>4.8</v>
      </c>
      <c r="AR198" s="4">
        <v>0.95962899999999995</v>
      </c>
      <c r="AS198" s="4">
        <v>0.96344269999999999</v>
      </c>
      <c r="AT198" s="4">
        <v>1.0007680000000001</v>
      </c>
      <c r="AU198" s="4">
        <v>-3.8263569999999997E-2</v>
      </c>
      <c r="AV198" s="4">
        <v>-4.3526210000000003E-2</v>
      </c>
      <c r="AW198" s="4">
        <v>1.5495400000000001E-4</v>
      </c>
      <c r="AX198" s="4">
        <v>-3.4961489999999998E-2</v>
      </c>
      <c r="AY198" s="4">
        <v>3.8987809999999998E-2</v>
      </c>
      <c r="AZ198" s="4">
        <v>1.3659940000000001E-2</v>
      </c>
      <c r="BA198" s="4">
        <v>-7.435372E-3</v>
      </c>
      <c r="BB198" s="4">
        <v>1.9482150000000001E-3</v>
      </c>
      <c r="BC198" s="4">
        <v>-2.4878520000000001E-2</v>
      </c>
    </row>
    <row r="199" spans="1:55" x14ac:dyDescent="0.3">
      <c r="A199" s="4">
        <v>4.8250000000000002</v>
      </c>
      <c r="B199" s="4">
        <v>0.95987960000000006</v>
      </c>
      <c r="C199" s="4">
        <v>0.9634296</v>
      </c>
      <c r="D199" s="4">
        <v>1.0007280000000001</v>
      </c>
      <c r="E199" s="4">
        <v>-2.772001E-2</v>
      </c>
      <c r="F199" s="4">
        <v>-3.347634E-2</v>
      </c>
      <c r="G199" s="4">
        <v>-1.6779070000000001E-4</v>
      </c>
      <c r="H199" s="4">
        <v>-3.419875E-2</v>
      </c>
      <c r="I199" s="4">
        <v>3.7895619999999998E-2</v>
      </c>
      <c r="J199" s="4">
        <v>1.277852E-2</v>
      </c>
      <c r="K199" s="4">
        <v>7.1947139999999998E-4</v>
      </c>
      <c r="L199" s="4">
        <v>-6.8599630000000002E-3</v>
      </c>
      <c r="M199" s="4">
        <v>-2.4596960000000001E-2</v>
      </c>
      <c r="O199" s="4">
        <v>4.8250000000000002</v>
      </c>
      <c r="P199" s="4">
        <v>0.93347809999999998</v>
      </c>
      <c r="Q199" s="4">
        <v>0.94105059999999996</v>
      </c>
      <c r="R199" s="4">
        <v>1.001892</v>
      </c>
      <c r="S199" s="4">
        <v>-4.7305960000000001E-2</v>
      </c>
      <c r="T199" s="4">
        <v>-5.7142039999999998E-2</v>
      </c>
      <c r="U199" s="4">
        <v>7.7270260000000002E-5</v>
      </c>
      <c r="V199" s="4">
        <v>-5.4488500000000002E-2</v>
      </c>
      <c r="W199" s="4">
        <v>6.2928520000000002E-2</v>
      </c>
      <c r="X199" s="4">
        <v>1.9140299999999999E-2</v>
      </c>
      <c r="Y199" s="4">
        <v>-1.104524E-3</v>
      </c>
      <c r="Z199" s="4">
        <v>-9.9842799999999999E-3</v>
      </c>
      <c r="AA199" s="4">
        <v>-3.1704459999999997E-2</v>
      </c>
      <c r="AC199" s="4">
        <v>4.8250000000000002</v>
      </c>
      <c r="AD199" s="4">
        <v>0.95893070000000002</v>
      </c>
      <c r="AE199" s="4">
        <v>0.96261090000000005</v>
      </c>
      <c r="AF199" s="4">
        <v>1.0007569999999999</v>
      </c>
      <c r="AG199" s="4">
        <v>-2.7654649999999999E-2</v>
      </c>
      <c r="AH199" s="4">
        <v>-3.3561680000000003E-2</v>
      </c>
      <c r="AI199" s="4">
        <v>-1.8922329999999999E-4</v>
      </c>
      <c r="AJ199" s="4">
        <v>-3.4921180000000003E-2</v>
      </c>
      <c r="AK199" s="4">
        <v>3.8770020000000002E-2</v>
      </c>
      <c r="AL199" s="4">
        <v>1.2992999999999999E-2</v>
      </c>
      <c r="AM199" s="4">
        <v>1.3386520000000001E-3</v>
      </c>
      <c r="AN199" s="4">
        <v>-7.6923870000000002E-3</v>
      </c>
      <c r="AO199" s="4">
        <v>-2.5008470000000001E-2</v>
      </c>
      <c r="AQ199" s="4">
        <v>4.8250000000000002</v>
      </c>
      <c r="AR199" s="4">
        <v>0.95878669999999999</v>
      </c>
      <c r="AS199" s="4">
        <v>0.96246030000000005</v>
      </c>
      <c r="AT199" s="4">
        <v>1.0007680000000001</v>
      </c>
      <c r="AU199" s="4">
        <v>-2.874531E-2</v>
      </c>
      <c r="AV199" s="4">
        <v>-3.4710150000000002E-2</v>
      </c>
      <c r="AW199" s="4">
        <v>-1.5836649999999999E-4</v>
      </c>
      <c r="AX199" s="4">
        <v>-3.5077249999999997E-2</v>
      </c>
      <c r="AY199" s="4">
        <v>3.8910229999999997E-2</v>
      </c>
      <c r="AZ199" s="4">
        <v>1.30414E-2</v>
      </c>
      <c r="BA199" s="4">
        <v>3.8667770000000001E-4</v>
      </c>
      <c r="BB199" s="4">
        <v>-6.7262779999999996E-3</v>
      </c>
      <c r="BC199" s="4">
        <v>-2.4741679999999999E-2</v>
      </c>
    </row>
    <row r="200" spans="1:55" x14ac:dyDescent="0.3">
      <c r="A200" s="4">
        <v>4.8499999999999996</v>
      </c>
      <c r="B200" s="4">
        <v>0.95930190000000004</v>
      </c>
      <c r="C200" s="4">
        <v>0.96269990000000005</v>
      </c>
      <c r="D200" s="4">
        <v>1.0007200000000001</v>
      </c>
      <c r="E200" s="4">
        <v>-1.85121E-2</v>
      </c>
      <c r="F200" s="4">
        <v>-2.4908960000000001E-2</v>
      </c>
      <c r="G200" s="4">
        <v>-4.5468949999999999E-4</v>
      </c>
      <c r="H200" s="4">
        <v>-3.4110109999999999E-2</v>
      </c>
      <c r="I200" s="4">
        <v>3.7600340000000003E-2</v>
      </c>
      <c r="J200" s="4">
        <v>1.2175149999999999E-2</v>
      </c>
      <c r="K200" s="4">
        <v>8.1595049999999992E-3</v>
      </c>
      <c r="L200" s="4">
        <v>-1.505489E-2</v>
      </c>
      <c r="M200" s="4">
        <v>-2.441051E-2</v>
      </c>
      <c r="O200" s="4">
        <v>4.8499999999999996</v>
      </c>
      <c r="P200" s="4">
        <v>0.93233100000000002</v>
      </c>
      <c r="Q200" s="4">
        <v>0.9396544</v>
      </c>
      <c r="R200" s="4">
        <v>1.001892</v>
      </c>
      <c r="S200" s="4">
        <v>-3.2060619999999998E-2</v>
      </c>
      <c r="T200" s="4">
        <v>-4.3357699999999999E-2</v>
      </c>
      <c r="U200" s="4">
        <v>-7.3961879999999999E-4</v>
      </c>
      <c r="V200" s="4">
        <v>-5.4549790000000001E-2</v>
      </c>
      <c r="W200" s="4">
        <v>6.2618900000000005E-2</v>
      </c>
      <c r="X200" s="4">
        <v>1.836231E-2</v>
      </c>
      <c r="Y200" s="4">
        <v>1.068203E-2</v>
      </c>
      <c r="Z200" s="4">
        <v>-2.355318E-2</v>
      </c>
      <c r="AA200" s="4">
        <v>-3.156221E-2</v>
      </c>
      <c r="AC200" s="4">
        <v>4.8499999999999996</v>
      </c>
      <c r="AD200" s="4">
        <v>0.9583526</v>
      </c>
      <c r="AE200" s="4">
        <v>0.96187690000000003</v>
      </c>
      <c r="AF200" s="4">
        <v>1.0007490000000001</v>
      </c>
      <c r="AG200" s="4">
        <v>-1.8237590000000001E-2</v>
      </c>
      <c r="AH200" s="4">
        <v>-2.481299E-2</v>
      </c>
      <c r="AI200" s="4">
        <v>-4.8905430000000005E-4</v>
      </c>
      <c r="AJ200" s="4">
        <v>-3.4819950000000002E-2</v>
      </c>
      <c r="AK200" s="4">
        <v>3.8455120000000002E-2</v>
      </c>
      <c r="AL200" s="4">
        <v>1.238014E-2</v>
      </c>
      <c r="AM200" s="4">
        <v>8.9215059999999992E-3</v>
      </c>
      <c r="AN200" s="4">
        <v>-1.6062690000000001E-2</v>
      </c>
      <c r="AO200" s="4">
        <v>-2.4817200000000001E-2</v>
      </c>
      <c r="AQ200" s="4">
        <v>4.8499999999999996</v>
      </c>
      <c r="AR200" s="4">
        <v>0.95818170000000003</v>
      </c>
      <c r="AS200" s="4">
        <v>0.96169819999999995</v>
      </c>
      <c r="AT200" s="4">
        <v>1.0007600000000001</v>
      </c>
      <c r="AU200" s="4">
        <v>-1.9289480000000001E-2</v>
      </c>
      <c r="AV200" s="4">
        <v>-2.5916729999999999E-2</v>
      </c>
      <c r="AW200" s="4">
        <v>-4.621734E-4</v>
      </c>
      <c r="AX200" s="4">
        <v>-3.499911E-2</v>
      </c>
      <c r="AY200" s="4">
        <v>3.861908E-2</v>
      </c>
      <c r="AZ200" s="4">
        <v>1.2434310000000001E-2</v>
      </c>
      <c r="BA200" s="4">
        <v>8.0184660000000001E-3</v>
      </c>
      <c r="BB200" s="4">
        <v>-1.514017E-2</v>
      </c>
      <c r="BC200" s="4">
        <v>-2.4560809999999999E-2</v>
      </c>
    </row>
    <row r="201" spans="1:55" x14ac:dyDescent="0.3">
      <c r="A201" s="4">
        <v>4.875</v>
      </c>
      <c r="B201" s="4">
        <v>0.95895300000000006</v>
      </c>
      <c r="C201" s="4">
        <v>0.96218349999999997</v>
      </c>
      <c r="D201" s="4">
        <v>1.000705</v>
      </c>
      <c r="E201" s="4">
        <v>-9.418137E-3</v>
      </c>
      <c r="F201" s="4">
        <v>-1.6413589999999999E-2</v>
      </c>
      <c r="G201" s="4">
        <v>-7.2616979999999998E-4</v>
      </c>
      <c r="H201" s="4">
        <v>-3.3837529999999998E-2</v>
      </c>
      <c r="I201" s="4">
        <v>3.7104209999999999E-2</v>
      </c>
      <c r="J201" s="4">
        <v>1.158374E-2</v>
      </c>
      <c r="K201" s="4">
        <v>1.5374209999999999E-2</v>
      </c>
      <c r="L201" s="4">
        <v>-2.295291E-2</v>
      </c>
      <c r="M201" s="4">
        <v>-2.418354E-2</v>
      </c>
      <c r="O201" s="4">
        <v>4.875</v>
      </c>
      <c r="P201" s="4">
        <v>0.93156459999999996</v>
      </c>
      <c r="Q201" s="4">
        <v>0.93860250000000001</v>
      </c>
      <c r="R201" s="4">
        <v>1.001871</v>
      </c>
      <c r="S201" s="4">
        <v>-1.6924640000000001E-2</v>
      </c>
      <c r="T201" s="4">
        <v>-2.961132E-2</v>
      </c>
      <c r="U201" s="4">
        <v>-1.524781E-3</v>
      </c>
      <c r="V201" s="4">
        <v>-5.4315290000000002E-2</v>
      </c>
      <c r="W201" s="4">
        <v>6.1971459999999999E-2</v>
      </c>
      <c r="X201" s="4">
        <v>1.7606460000000001E-2</v>
      </c>
      <c r="Y201" s="4">
        <v>2.2188590000000001E-2</v>
      </c>
      <c r="Z201" s="4">
        <v>-3.6706429999999998E-2</v>
      </c>
      <c r="AA201" s="4">
        <v>-3.1327649999999999E-2</v>
      </c>
      <c r="AC201" s="4">
        <v>4.875</v>
      </c>
      <c r="AD201" s="4">
        <v>0.95800850000000004</v>
      </c>
      <c r="AE201" s="4">
        <v>0.96136089999999996</v>
      </c>
      <c r="AF201" s="4">
        <v>1.0007330000000001</v>
      </c>
      <c r="AG201" s="4">
        <v>-8.9390900000000002E-3</v>
      </c>
      <c r="AH201" s="4">
        <v>-1.613964E-2</v>
      </c>
      <c r="AI201" s="4">
        <v>-7.7241229999999998E-4</v>
      </c>
      <c r="AJ201" s="4">
        <v>-3.4531119999999998E-2</v>
      </c>
      <c r="AK201" s="4">
        <v>3.7934969999999998E-2</v>
      </c>
      <c r="AL201" s="4">
        <v>1.1779670000000001E-2</v>
      </c>
      <c r="AM201" s="4">
        <v>1.6273159999999998E-2</v>
      </c>
      <c r="AN201" s="4">
        <v>-2.4127559999999999E-2</v>
      </c>
      <c r="AO201" s="4">
        <v>-2.4584020000000002E-2</v>
      </c>
      <c r="AQ201" s="4">
        <v>4.875</v>
      </c>
      <c r="AR201" s="4">
        <v>0.95781190000000005</v>
      </c>
      <c r="AS201" s="4">
        <v>0.96115510000000004</v>
      </c>
      <c r="AT201" s="4">
        <v>1.000745</v>
      </c>
      <c r="AU201" s="4">
        <v>-9.9467199999999992E-3</v>
      </c>
      <c r="AV201" s="4">
        <v>-1.7193170000000001E-2</v>
      </c>
      <c r="AW201" s="4">
        <v>-7.5008340000000005E-4</v>
      </c>
      <c r="AX201" s="4">
        <v>-3.4732109999999997E-2</v>
      </c>
      <c r="AY201" s="4">
        <v>3.8121519999999999E-2</v>
      </c>
      <c r="AZ201" s="4">
        <v>1.183943E-2</v>
      </c>
      <c r="BA201" s="4">
        <v>1.5423320000000001E-2</v>
      </c>
      <c r="BB201" s="4">
        <v>-2.3253510000000002E-2</v>
      </c>
      <c r="BC201" s="4">
        <v>-2.433772E-2</v>
      </c>
    </row>
    <row r="202" spans="1:55" x14ac:dyDescent="0.3">
      <c r="A202" s="4">
        <v>4.9000000000000004</v>
      </c>
      <c r="B202" s="4">
        <v>0.95882959999999995</v>
      </c>
      <c r="C202" s="4">
        <v>0.96187820000000002</v>
      </c>
      <c r="D202" s="4">
        <v>1.0006839999999999</v>
      </c>
      <c r="E202" s="4">
        <v>-4.8556789999999999E-4</v>
      </c>
      <c r="F202" s="4">
        <v>-8.0346280000000003E-3</v>
      </c>
      <c r="G202" s="4">
        <v>-9.7685859999999992E-4</v>
      </c>
      <c r="H202" s="4">
        <v>-3.3386939999999997E-2</v>
      </c>
      <c r="I202" s="4">
        <v>3.6415259999999998E-2</v>
      </c>
      <c r="J202" s="4">
        <v>1.100483E-2</v>
      </c>
      <c r="K202" s="4">
        <v>2.2330039999999999E-2</v>
      </c>
      <c r="L202" s="4">
        <v>-3.0518E-2</v>
      </c>
      <c r="M202" s="4">
        <v>-2.3918399999999999E-2</v>
      </c>
      <c r="O202" s="4">
        <v>4.9000000000000004</v>
      </c>
      <c r="P202" s="4">
        <v>0.93117609999999995</v>
      </c>
      <c r="Q202" s="4">
        <v>0.9378938</v>
      </c>
      <c r="R202" s="4">
        <v>1.0018320000000001</v>
      </c>
      <c r="S202" s="4">
        <v>-1.9784099999999999E-3</v>
      </c>
      <c r="T202" s="4">
        <v>-1.5975639999999999E-2</v>
      </c>
      <c r="U202" s="4">
        <v>-2.2622010000000001E-3</v>
      </c>
      <c r="V202" s="4">
        <v>-5.3791739999999998E-2</v>
      </c>
      <c r="W202" s="4">
        <v>6.0997000000000003E-2</v>
      </c>
      <c r="X202" s="4">
        <v>1.687425E-2</v>
      </c>
      <c r="Y202" s="4">
        <v>3.3358239999999997E-2</v>
      </c>
      <c r="Z202" s="4">
        <v>-4.9379329999999999E-2</v>
      </c>
      <c r="AA202" s="4">
        <v>-3.1005250000000002E-2</v>
      </c>
      <c r="AC202" s="4">
        <v>4.9000000000000004</v>
      </c>
      <c r="AD202" s="4">
        <v>0.95789500000000005</v>
      </c>
      <c r="AE202" s="4">
        <v>0.96106029999999998</v>
      </c>
      <c r="AF202" s="4">
        <v>1.0007109999999999</v>
      </c>
      <c r="AG202" s="4">
        <v>1.9236850000000001E-4</v>
      </c>
      <c r="AH202" s="4">
        <v>-7.5869320000000002E-3</v>
      </c>
      <c r="AI202" s="4">
        <v>-1.033705E-3</v>
      </c>
      <c r="AJ202" s="4">
        <v>-3.4060760000000002E-2</v>
      </c>
      <c r="AK202" s="4">
        <v>3.7217790000000001E-2</v>
      </c>
      <c r="AL202" s="4">
        <v>1.11921E-2</v>
      </c>
      <c r="AM202" s="4">
        <v>2.3359379999999999E-2</v>
      </c>
      <c r="AN202" s="4">
        <v>-3.1850129999999997E-2</v>
      </c>
      <c r="AO202" s="4">
        <v>-2.4311389999999999E-2</v>
      </c>
      <c r="AQ202" s="4">
        <v>4.9000000000000004</v>
      </c>
      <c r="AR202" s="4">
        <v>0.95767380000000002</v>
      </c>
      <c r="AS202" s="4">
        <v>0.96082889999999999</v>
      </c>
      <c r="AT202" s="4">
        <v>1.000723</v>
      </c>
      <c r="AU202" s="4">
        <v>-7.6581890000000001E-4</v>
      </c>
      <c r="AV202" s="4">
        <v>-8.5851050000000009E-3</v>
      </c>
      <c r="AW202" s="4">
        <v>-1.0163819999999999E-3</v>
      </c>
      <c r="AX202" s="4">
        <v>-3.4282229999999997E-2</v>
      </c>
      <c r="AY202" s="4">
        <v>3.7425630000000001E-2</v>
      </c>
      <c r="AZ202" s="4">
        <v>1.1257319999999999E-2</v>
      </c>
      <c r="BA202" s="4">
        <v>2.256667E-2</v>
      </c>
      <c r="BB202" s="4">
        <v>-3.10291E-2</v>
      </c>
      <c r="BC202" s="4">
        <v>-2.40748E-2</v>
      </c>
    </row>
    <row r="203" spans="1:55" x14ac:dyDescent="0.3">
      <c r="A203" s="4">
        <v>4.9249999999999998</v>
      </c>
      <c r="B203" s="4">
        <v>0.95892699999999997</v>
      </c>
      <c r="C203" s="4">
        <v>0.96178050000000004</v>
      </c>
      <c r="D203" s="4">
        <v>1.0006569999999999</v>
      </c>
      <c r="E203" s="4">
        <v>8.2402359999999997E-3</v>
      </c>
      <c r="F203" s="4">
        <v>1.8526990000000001E-4</v>
      </c>
      <c r="G203" s="4">
        <v>-1.2021099999999999E-3</v>
      </c>
      <c r="H203" s="4">
        <v>-3.2765099999999998E-2</v>
      </c>
      <c r="I203" s="4">
        <v>3.5542329999999997E-2</v>
      </c>
      <c r="J203" s="4">
        <v>1.043875E-2</v>
      </c>
      <c r="K203" s="4">
        <v>2.899562E-2</v>
      </c>
      <c r="L203" s="4">
        <v>-3.7716949999999999E-2</v>
      </c>
      <c r="M203" s="4">
        <v>-2.3617900000000001E-2</v>
      </c>
      <c r="O203" s="4">
        <v>4.9249999999999998</v>
      </c>
      <c r="P203" s="4">
        <v>0.9311604</v>
      </c>
      <c r="Q203" s="4">
        <v>0.93752550000000001</v>
      </c>
      <c r="R203" s="4">
        <v>1.0017739999999999</v>
      </c>
      <c r="S203" s="4">
        <v>1.270022E-2</v>
      </c>
      <c r="T203" s="4">
        <v>-2.5213969999999999E-3</v>
      </c>
      <c r="U203" s="4">
        <v>-2.9375410000000001E-3</v>
      </c>
      <c r="V203" s="4">
        <v>-5.2987380000000001E-2</v>
      </c>
      <c r="W203" s="4">
        <v>5.9707879999999998E-2</v>
      </c>
      <c r="X203" s="4">
        <v>1.6166670000000001E-2</v>
      </c>
      <c r="Y203" s="4">
        <v>4.4136969999999998E-2</v>
      </c>
      <c r="Z203" s="4">
        <v>-6.151148E-2</v>
      </c>
      <c r="AA203" s="4">
        <v>-3.0600929999999998E-2</v>
      </c>
      <c r="AC203" s="4">
        <v>4.9249999999999998</v>
      </c>
      <c r="AD203" s="4">
        <v>0.95800730000000001</v>
      </c>
      <c r="AE203" s="4">
        <v>0.96097169999999998</v>
      </c>
      <c r="AF203" s="4">
        <v>1.0006820000000001</v>
      </c>
      <c r="AG203" s="4">
        <v>9.1103859999999998E-3</v>
      </c>
      <c r="AH203" s="4">
        <v>8.0160680000000001E-4</v>
      </c>
      <c r="AI203" s="4">
        <v>-1.268103E-3</v>
      </c>
      <c r="AJ203" s="4">
        <v>-3.3415790000000001E-2</v>
      </c>
      <c r="AK203" s="4">
        <v>3.631268E-2</v>
      </c>
      <c r="AL203" s="4">
        <v>1.061778E-2</v>
      </c>
      <c r="AM203" s="4">
        <v>3.014816E-2</v>
      </c>
      <c r="AN203" s="4">
        <v>-3.9196469999999997E-2</v>
      </c>
      <c r="AO203" s="4">
        <v>-2.4002269999999999E-2</v>
      </c>
      <c r="AQ203" s="4">
        <v>4.9249999999999998</v>
      </c>
      <c r="AR203" s="4">
        <v>0.95776280000000003</v>
      </c>
      <c r="AS203" s="4">
        <v>0.96071600000000001</v>
      </c>
      <c r="AT203" s="4">
        <v>1.0006949999999999</v>
      </c>
      <c r="AU203" s="4">
        <v>8.2065079999999995E-3</v>
      </c>
      <c r="AV203" s="4">
        <v>-1.364348E-4</v>
      </c>
      <c r="AW203" s="4">
        <v>-1.2561130000000001E-3</v>
      </c>
      <c r="AX203" s="4">
        <v>-3.3656289999999998E-2</v>
      </c>
      <c r="AY203" s="4">
        <v>3.6540419999999997E-2</v>
      </c>
      <c r="AZ203" s="4">
        <v>1.0688329999999999E-2</v>
      </c>
      <c r="BA203" s="4">
        <v>2.9416129999999999E-2</v>
      </c>
      <c r="BB203" s="4">
        <v>-3.8432630000000002E-2</v>
      </c>
      <c r="BC203" s="4">
        <v>-2.3774969999999999E-2</v>
      </c>
    </row>
    <row r="204" spans="1:55" x14ac:dyDescent="0.3">
      <c r="A204" s="4">
        <v>4.95</v>
      </c>
      <c r="B204" s="4">
        <v>0.95923950000000002</v>
      </c>
      <c r="C204" s="4">
        <v>0.96188580000000001</v>
      </c>
      <c r="D204" s="4">
        <v>1.000624</v>
      </c>
      <c r="E204" s="4">
        <v>1.6716140000000001E-2</v>
      </c>
      <c r="F204" s="4">
        <v>8.2053790000000005E-3</v>
      </c>
      <c r="G204" s="4">
        <v>-1.398069E-3</v>
      </c>
      <c r="H204" s="4">
        <v>-3.1979559999999997E-2</v>
      </c>
      <c r="I204" s="4">
        <v>3.4495070000000003E-2</v>
      </c>
      <c r="J204" s="4">
        <v>9.8856650000000001E-3</v>
      </c>
      <c r="K204" s="4">
        <v>3.5341909999999997E-2</v>
      </c>
      <c r="L204" s="4">
        <v>-4.4519499999999997E-2</v>
      </c>
      <c r="M204" s="4">
        <v>-2.328529E-2</v>
      </c>
      <c r="O204" s="4">
        <v>4.95</v>
      </c>
      <c r="P204" s="4">
        <v>0.93151070000000002</v>
      </c>
      <c r="Q204" s="4">
        <v>0.93749280000000002</v>
      </c>
      <c r="R204" s="4">
        <v>1.0016989999999999</v>
      </c>
      <c r="S204" s="4">
        <v>2.7036250000000001E-2</v>
      </c>
      <c r="T204" s="4">
        <v>1.068298E-2</v>
      </c>
      <c r="U204" s="4">
        <v>-3.5383810000000002E-3</v>
      </c>
      <c r="V204" s="4">
        <v>-5.1911850000000002E-2</v>
      </c>
      <c r="W204" s="4">
        <v>5.8117929999999998E-2</v>
      </c>
      <c r="X204" s="4">
        <v>1.548427E-2</v>
      </c>
      <c r="Y204" s="4">
        <v>5.4473859999999999E-2</v>
      </c>
      <c r="Z204" s="4">
        <v>-7.3047050000000002E-2</v>
      </c>
      <c r="AA204" s="4">
        <v>-3.0121869999999999E-2</v>
      </c>
      <c r="AC204" s="4">
        <v>4.95</v>
      </c>
      <c r="AD204" s="4">
        <v>0.95833959999999996</v>
      </c>
      <c r="AE204" s="4">
        <v>0.96109040000000001</v>
      </c>
      <c r="AF204" s="4">
        <v>1.000648</v>
      </c>
      <c r="AG204" s="4">
        <v>1.7770859999999999E-2</v>
      </c>
      <c r="AH204" s="4">
        <v>8.9844190000000004E-3</v>
      </c>
      <c r="AI204" s="4">
        <v>-1.471609E-3</v>
      </c>
      <c r="AJ204" s="4">
        <v>-3.2603920000000002E-2</v>
      </c>
      <c r="AK204" s="4">
        <v>3.5229509999999999E-2</v>
      </c>
      <c r="AL204" s="4">
        <v>1.0056870000000001E-2</v>
      </c>
      <c r="AM204" s="4">
        <v>3.6609889999999999E-2</v>
      </c>
      <c r="AN204" s="4">
        <v>-4.6135669999999997E-2</v>
      </c>
      <c r="AO204" s="4">
        <v>-2.366006E-2</v>
      </c>
      <c r="AQ204" s="4">
        <v>4.95</v>
      </c>
      <c r="AR204" s="4">
        <v>0.95807319999999996</v>
      </c>
      <c r="AS204" s="4">
        <v>0.96081209999999995</v>
      </c>
      <c r="AT204" s="4">
        <v>1.000661</v>
      </c>
      <c r="AU204" s="4">
        <v>1.6925820000000001E-2</v>
      </c>
      <c r="AV204" s="4">
        <v>8.1108940000000004E-3</v>
      </c>
      <c r="AW204" s="4">
        <v>-1.465149E-3</v>
      </c>
      <c r="AX204" s="4">
        <v>-3.2861899999999999E-2</v>
      </c>
      <c r="AY204" s="4">
        <v>3.5475659999999999E-2</v>
      </c>
      <c r="AZ204" s="4">
        <v>1.013265E-2</v>
      </c>
      <c r="BA204" s="4">
        <v>3.5941720000000003E-2</v>
      </c>
      <c r="BB204" s="4">
        <v>-4.5432800000000002E-2</v>
      </c>
      <c r="BC204" s="4">
        <v>-2.3441610000000002E-2</v>
      </c>
    </row>
    <row r="205" spans="1:55" x14ac:dyDescent="0.3">
      <c r="A205" s="4">
        <v>4.9749999999999996</v>
      </c>
      <c r="B205" s="4">
        <v>0.95976039999999996</v>
      </c>
      <c r="C205" s="4">
        <v>0.96218879999999996</v>
      </c>
      <c r="D205" s="4">
        <v>1.0005869999999999</v>
      </c>
      <c r="E205" s="4">
        <v>2.490146E-2</v>
      </c>
      <c r="F205" s="4">
        <v>1.5987069999999999E-2</v>
      </c>
      <c r="G205" s="4">
        <v>-1.561715E-3</v>
      </c>
      <c r="H205" s="4">
        <v>-3.1038570000000001E-2</v>
      </c>
      <c r="I205" s="4">
        <v>3.3283819999999999E-2</v>
      </c>
      <c r="J205" s="4">
        <v>9.3455740000000006E-3</v>
      </c>
      <c r="K205" s="4">
        <v>4.1342299999999998E-2</v>
      </c>
      <c r="L205" s="4">
        <v>-5.0898440000000003E-2</v>
      </c>
      <c r="M205" s="4">
        <v>-2.2924150000000001E-2</v>
      </c>
      <c r="O205" s="4">
        <v>4.9749999999999996</v>
      </c>
      <c r="P205" s="4">
        <v>0.9322182</v>
      </c>
      <c r="Q205" s="4">
        <v>0.93778930000000005</v>
      </c>
      <c r="R205" s="4">
        <v>1.001609</v>
      </c>
      <c r="S205" s="4">
        <v>4.095795E-2</v>
      </c>
      <c r="T205" s="4">
        <v>2.3571709999999999E-2</v>
      </c>
      <c r="U205" s="4">
        <v>-4.0544079999999998E-3</v>
      </c>
      <c r="V205" s="4">
        <v>-5.0576110000000001E-2</v>
      </c>
      <c r="W205" s="4">
        <v>5.6242350000000003E-2</v>
      </c>
      <c r="X205" s="4">
        <v>1.4827099999999999E-2</v>
      </c>
      <c r="Y205" s="4">
        <v>6.4321390000000006E-2</v>
      </c>
      <c r="Z205" s="4">
        <v>-8.3935029999999994E-2</v>
      </c>
      <c r="AA205" s="4">
        <v>-2.957632E-2</v>
      </c>
      <c r="AC205" s="4">
        <v>4.9749999999999996</v>
      </c>
      <c r="AD205" s="4">
        <v>0.95888490000000004</v>
      </c>
      <c r="AE205" s="4">
        <v>0.96141080000000001</v>
      </c>
      <c r="AF205" s="4">
        <v>1.0006090000000001</v>
      </c>
      <c r="AG205" s="4">
        <v>2.613219E-2</v>
      </c>
      <c r="AH205" s="4">
        <v>1.6922090000000001E-2</v>
      </c>
      <c r="AI205" s="4">
        <v>-1.6410979999999999E-3</v>
      </c>
      <c r="AJ205" s="4">
        <v>-3.1633580000000001E-2</v>
      </c>
      <c r="AK205" s="4">
        <v>3.3978899999999999E-2</v>
      </c>
      <c r="AL205" s="4">
        <v>9.5093460000000001E-3</v>
      </c>
      <c r="AM205" s="4">
        <v>4.2717430000000001E-2</v>
      </c>
      <c r="AN205" s="4">
        <v>-5.2639940000000003E-2</v>
      </c>
      <c r="AO205" s="4">
        <v>-2.32885E-2</v>
      </c>
      <c r="AQ205" s="4">
        <v>4.9749999999999996</v>
      </c>
      <c r="AR205" s="4">
        <v>0.95859799999999995</v>
      </c>
      <c r="AS205" s="4">
        <v>0.96111139999999995</v>
      </c>
      <c r="AT205" s="4">
        <v>1.0006219999999999</v>
      </c>
      <c r="AU205" s="4">
        <v>2.5350129999999998E-2</v>
      </c>
      <c r="AV205" s="4">
        <v>1.6117059999999999E-2</v>
      </c>
      <c r="AW205" s="4">
        <v>-1.640236E-3</v>
      </c>
      <c r="AX205" s="4">
        <v>-3.1907430000000001E-2</v>
      </c>
      <c r="AY205" s="4">
        <v>3.4241870000000001E-2</v>
      </c>
      <c r="AZ205" s="4">
        <v>9.5902699999999997E-3</v>
      </c>
      <c r="BA205" s="4">
        <v>4.2115890000000003E-2</v>
      </c>
      <c r="BB205" s="4">
        <v>-5.2001409999999998E-2</v>
      </c>
      <c r="BC205" s="4">
        <v>-2.307843E-2</v>
      </c>
    </row>
    <row r="206" spans="1:55" x14ac:dyDescent="0.3">
      <c r="A206" s="4">
        <v>5</v>
      </c>
      <c r="B206" s="4">
        <v>0.9604819</v>
      </c>
      <c r="C206" s="4">
        <v>0.96268290000000001</v>
      </c>
      <c r="D206" s="4">
        <v>1.0005459999999999</v>
      </c>
      <c r="E206" s="4">
        <v>3.275807E-2</v>
      </c>
      <c r="F206" s="4">
        <v>2.3493969999999999E-2</v>
      </c>
      <c r="G206" s="4">
        <v>-1.6908839999999999E-3</v>
      </c>
      <c r="H206" s="4">
        <v>-2.9951040000000002E-2</v>
      </c>
      <c r="I206" s="4">
        <v>3.191956E-2</v>
      </c>
      <c r="J206" s="4">
        <v>8.8183199999999993E-3</v>
      </c>
      <c r="K206" s="4">
        <v>4.6972689999999998E-2</v>
      </c>
      <c r="L206" s="4">
        <v>-5.6829669999999999E-2</v>
      </c>
      <c r="M206" s="4">
        <v>-2.2538289999999999E-2</v>
      </c>
      <c r="O206" s="4">
        <v>5</v>
      </c>
      <c r="P206" s="4">
        <v>0.93327260000000001</v>
      </c>
      <c r="Q206" s="4">
        <v>0.93840710000000005</v>
      </c>
      <c r="R206" s="4">
        <v>1.0015069999999999</v>
      </c>
      <c r="S206" s="4">
        <v>5.4397139999999997E-2</v>
      </c>
      <c r="T206" s="4">
        <v>3.6081929999999998E-2</v>
      </c>
      <c r="U206" s="4">
        <v>-4.4775529999999996E-3</v>
      </c>
      <c r="V206" s="4">
        <v>-4.8992359999999999E-2</v>
      </c>
      <c r="W206" s="4">
        <v>5.4097529999999998E-2</v>
      </c>
      <c r="X206" s="4">
        <v>1.419482E-2</v>
      </c>
      <c r="Y206" s="4">
        <v>7.3635629999999994E-2</v>
      </c>
      <c r="Z206" s="4">
        <v>-9.4129350000000001E-2</v>
      </c>
      <c r="AA206" s="4">
        <v>-2.8973369999999998E-2</v>
      </c>
      <c r="AC206" s="4">
        <v>5</v>
      </c>
      <c r="AD206" s="4">
        <v>0.95963520000000002</v>
      </c>
      <c r="AE206" s="4">
        <v>0.96192639999999996</v>
      </c>
      <c r="AF206" s="4">
        <v>1.0005660000000001</v>
      </c>
      <c r="AG206" s="4">
        <v>3.4155419999999999E-2</v>
      </c>
      <c r="AH206" s="4">
        <v>2.457749E-2</v>
      </c>
      <c r="AI206" s="4">
        <v>-1.774346E-3</v>
      </c>
      <c r="AJ206" s="4">
        <v>-3.0513889999999998E-2</v>
      </c>
      <c r="AK206" s="4">
        <v>3.2572089999999998E-2</v>
      </c>
      <c r="AL206" s="4">
        <v>8.9750349999999993E-3</v>
      </c>
      <c r="AM206" s="4">
        <v>4.844619E-2</v>
      </c>
      <c r="AN206" s="4">
        <v>-5.8684649999999998E-2</v>
      </c>
      <c r="AO206" s="4">
        <v>-2.289159E-2</v>
      </c>
      <c r="AQ206" s="4">
        <v>5</v>
      </c>
      <c r="AR206" s="4">
        <v>0.9593296</v>
      </c>
      <c r="AS206" s="4">
        <v>0.96160769999999995</v>
      </c>
      <c r="AT206" s="4">
        <v>1.0005790000000001</v>
      </c>
      <c r="AU206" s="4">
        <v>3.3440110000000002E-2</v>
      </c>
      <c r="AV206" s="4">
        <v>2.3844509999999999E-2</v>
      </c>
      <c r="AW206" s="4">
        <v>-1.779023E-3</v>
      </c>
      <c r="AX206" s="4">
        <v>-3.0801930000000002E-2</v>
      </c>
      <c r="AY206" s="4">
        <v>3.2850230000000001E-2</v>
      </c>
      <c r="AZ206" s="4">
        <v>9.0610299999999994E-3</v>
      </c>
      <c r="BA206" s="4">
        <v>4.7913669999999998E-2</v>
      </c>
      <c r="BB206" s="4">
        <v>-5.8113419999999999E-2</v>
      </c>
      <c r="BC206" s="4">
        <v>-2.268941E-2</v>
      </c>
    </row>
    <row r="209" spans="1:41" x14ac:dyDescent="0.3">
      <c r="B209" t="s">
        <v>46</v>
      </c>
      <c r="P209" t="s">
        <v>103</v>
      </c>
      <c r="AD209" t="s">
        <v>104</v>
      </c>
    </row>
    <row r="210" spans="1:41" x14ac:dyDescent="0.3">
      <c r="B210" t="s">
        <v>50</v>
      </c>
      <c r="C210" t="s">
        <v>50</v>
      </c>
      <c r="D210" t="s">
        <v>50</v>
      </c>
      <c r="E210" t="s">
        <v>49</v>
      </c>
      <c r="F210" t="s">
        <v>49</v>
      </c>
      <c r="G210" t="s">
        <v>49</v>
      </c>
      <c r="H210" t="s">
        <v>49</v>
      </c>
      <c r="I210" t="s">
        <v>49</v>
      </c>
      <c r="J210" t="s">
        <v>49</v>
      </c>
      <c r="K210" t="s">
        <v>49</v>
      </c>
      <c r="L210" t="s">
        <v>49</v>
      </c>
      <c r="M210" t="s">
        <v>49</v>
      </c>
    </row>
    <row r="211" spans="1:41" x14ac:dyDescent="0.3">
      <c r="A211" t="s">
        <v>15</v>
      </c>
      <c r="B211" t="s">
        <v>28</v>
      </c>
      <c r="C211" t="s">
        <v>29</v>
      </c>
      <c r="D211" t="s">
        <v>30</v>
      </c>
      <c r="E211" t="s">
        <v>31</v>
      </c>
      <c r="F211" t="s">
        <v>32</v>
      </c>
      <c r="G211" t="s">
        <v>33</v>
      </c>
      <c r="H211" t="s">
        <v>34</v>
      </c>
      <c r="I211" t="s">
        <v>35</v>
      </c>
      <c r="J211" t="s">
        <v>36</v>
      </c>
      <c r="K211" t="s">
        <v>37</v>
      </c>
      <c r="L211" t="s">
        <v>38</v>
      </c>
      <c r="M211" t="s">
        <v>39</v>
      </c>
      <c r="P211" t="s">
        <v>28</v>
      </c>
      <c r="Q211" t="s">
        <v>29</v>
      </c>
      <c r="R211" t="s">
        <v>30</v>
      </c>
      <c r="S211" t="s">
        <v>31</v>
      </c>
      <c r="T211" t="s">
        <v>32</v>
      </c>
      <c r="U211" t="s">
        <v>33</v>
      </c>
      <c r="V211" t="s">
        <v>34</v>
      </c>
      <c r="W211" t="s">
        <v>35</v>
      </c>
      <c r="X211" t="s">
        <v>36</v>
      </c>
      <c r="Y211" t="s">
        <v>37</v>
      </c>
      <c r="Z211" t="s">
        <v>38</v>
      </c>
      <c r="AA211" t="s">
        <v>39</v>
      </c>
      <c r="AD211" t="s">
        <v>28</v>
      </c>
      <c r="AE211" t="s">
        <v>29</v>
      </c>
      <c r="AF211" t="s">
        <v>30</v>
      </c>
      <c r="AG211" t="s">
        <v>31</v>
      </c>
      <c r="AH211" t="s">
        <v>32</v>
      </c>
      <c r="AI211" t="s">
        <v>33</v>
      </c>
      <c r="AJ211" t="s">
        <v>34</v>
      </c>
      <c r="AK211" t="s">
        <v>35</v>
      </c>
      <c r="AL211" t="s">
        <v>36</v>
      </c>
      <c r="AM211" t="s">
        <v>37</v>
      </c>
      <c r="AN211" t="s">
        <v>38</v>
      </c>
      <c r="AO211" t="s">
        <v>39</v>
      </c>
    </row>
    <row r="212" spans="1:41" x14ac:dyDescent="0.3">
      <c r="A212" s="4">
        <v>0</v>
      </c>
      <c r="B212" s="4">
        <v>0</v>
      </c>
      <c r="C212" s="4">
        <v>0</v>
      </c>
      <c r="D212" s="4">
        <v>0</v>
      </c>
      <c r="E212" s="4">
        <v>0</v>
      </c>
      <c r="F212" s="4">
        <v>0</v>
      </c>
      <c r="G212" s="4">
        <v>0</v>
      </c>
      <c r="H212" s="4">
        <v>0</v>
      </c>
      <c r="I212" s="4">
        <v>0</v>
      </c>
      <c r="J212" s="4">
        <v>0</v>
      </c>
      <c r="K212" s="4">
        <v>0</v>
      </c>
      <c r="L212" s="4">
        <v>0</v>
      </c>
      <c r="M212" s="4">
        <v>0</v>
      </c>
      <c r="O212" s="4"/>
      <c r="P212" s="4">
        <v>0</v>
      </c>
      <c r="Q212" s="4">
        <v>0</v>
      </c>
      <c r="R212" s="4">
        <v>0</v>
      </c>
      <c r="S212" s="4">
        <v>0</v>
      </c>
      <c r="T212" s="4">
        <v>0</v>
      </c>
      <c r="U212" s="4">
        <v>0</v>
      </c>
      <c r="V212" s="4">
        <v>0</v>
      </c>
      <c r="W212" s="4">
        <v>0</v>
      </c>
      <c r="X212" s="4">
        <v>0</v>
      </c>
      <c r="Y212" s="4">
        <v>0</v>
      </c>
      <c r="Z212" s="4">
        <v>0</v>
      </c>
      <c r="AA212" s="4">
        <v>0</v>
      </c>
      <c r="AD212" s="4">
        <v>0</v>
      </c>
      <c r="AE212" s="4">
        <v>0</v>
      </c>
      <c r="AF212" s="4">
        <v>0</v>
      </c>
      <c r="AG212" s="4">
        <v>0</v>
      </c>
      <c r="AH212" s="4">
        <v>0</v>
      </c>
      <c r="AI212" s="4">
        <v>0</v>
      </c>
      <c r="AJ212" s="4">
        <v>0</v>
      </c>
      <c r="AK212" s="4">
        <v>0</v>
      </c>
      <c r="AL212" s="4">
        <v>0</v>
      </c>
      <c r="AM212" s="4">
        <v>0</v>
      </c>
      <c r="AN212" s="4">
        <v>0</v>
      </c>
      <c r="AO212" s="4">
        <v>0</v>
      </c>
    </row>
    <row r="213" spans="1:41" x14ac:dyDescent="0.3">
      <c r="A213" s="4">
        <v>2.5000000000000001E-2</v>
      </c>
      <c r="B213" s="4">
        <f t="shared" ref="B213:B244" si="0">ABS((P7-B7)/B7)</f>
        <v>0.97609351644413112</v>
      </c>
      <c r="C213" s="4">
        <f t="shared" ref="C213:C244" si="1">ABS((Q7-C7)/C7)</f>
        <v>0.97608433989318444</v>
      </c>
      <c r="D213" s="4">
        <f t="shared" ref="D213:D244" si="2">ABS((R7-D7)/D7)</f>
        <v>0.49701184024312967</v>
      </c>
      <c r="E213" s="4">
        <f>ABS(S7-E7)</f>
        <v>2.2889439999999997E-4</v>
      </c>
      <c r="F213" s="4">
        <f t="shared" ref="F213:M228" si="3">ABS(T7-F7)</f>
        <v>2.2412259000000002E-4</v>
      </c>
      <c r="G213" s="4">
        <f t="shared" si="3"/>
        <v>6.3059000000000032E-3</v>
      </c>
      <c r="H213" s="4">
        <f t="shared" si="3"/>
        <v>9.3744539999999999E-4</v>
      </c>
      <c r="I213" s="4">
        <f t="shared" si="3"/>
        <v>9.5800110000000003E-4</v>
      </c>
      <c r="J213" s="4">
        <f t="shared" si="3"/>
        <v>1.2374317E-6</v>
      </c>
      <c r="K213" s="4">
        <f t="shared" si="3"/>
        <v>7.3064999999999936E-3</v>
      </c>
      <c r="L213" s="4">
        <f t="shared" si="3"/>
        <v>7.3835000000000151E-3</v>
      </c>
      <c r="M213" s="4">
        <f t="shared" si="3"/>
        <v>1.3985599999999977E-6</v>
      </c>
      <c r="O213" s="4"/>
      <c r="P213" s="4">
        <f t="shared" ref="P213:P244" si="4">ABS((AD7-B7)/B7)</f>
        <v>0.21698078151726879</v>
      </c>
      <c r="Q213" s="4">
        <f t="shared" ref="Q213:Q244" si="5">ABS((AE7-C7)/C7)</f>
        <v>0.2169206092173282</v>
      </c>
      <c r="R213" s="4">
        <f t="shared" ref="R213:R244" si="6">ABS((AF7-D7)/D7)</f>
        <v>3.6831612010972202E-2</v>
      </c>
      <c r="S213" s="4">
        <f>ABS(AG7-E7)</f>
        <v>2.9057899999999985E-5</v>
      </c>
      <c r="T213" s="4">
        <f t="shared" ref="T213:AA228" si="7">ABS(AH7-F7)</f>
        <v>2.84374E-5</v>
      </c>
      <c r="U213" s="4">
        <f t="shared" si="7"/>
        <v>4.7510000000000607E-4</v>
      </c>
      <c r="V213" s="4">
        <f t="shared" si="7"/>
        <v>6.0598999999999939E-5</v>
      </c>
      <c r="W213" s="4">
        <f t="shared" si="7"/>
        <v>6.2008000000000115E-5</v>
      </c>
      <c r="X213" s="4">
        <f t="shared" si="7"/>
        <v>1.6501099999999999E-7</v>
      </c>
      <c r="Y213" s="4">
        <f t="shared" si="7"/>
        <v>5.3839999999999444E-4</v>
      </c>
      <c r="Z213" s="4">
        <f t="shared" si="7"/>
        <v>5.4380000000001094E-4</v>
      </c>
      <c r="AA213" s="4">
        <f t="shared" si="7"/>
        <v>3.5130000000000119E-7</v>
      </c>
      <c r="AD213">
        <f>ABS((AR7-B7)/B7)</f>
        <v>0.21573235329020474</v>
      </c>
      <c r="AE213">
        <f t="shared" ref="AE213:AF228" si="8">ABS((AS7-C7)/C7)</f>
        <v>0.21565625131958935</v>
      </c>
      <c r="AF213">
        <f t="shared" si="8"/>
        <v>3.6831612010972202E-2</v>
      </c>
      <c r="AG213">
        <f>ABS(AU7-E7)</f>
        <v>2.8679799999999989E-5</v>
      </c>
      <c r="AH213">
        <f t="shared" ref="AH213:AO228" si="9">ABS(AV7-F7)</f>
        <v>2.8062500000000011E-5</v>
      </c>
      <c r="AI213">
        <f t="shared" si="9"/>
        <v>4.7510000000000607E-4</v>
      </c>
      <c r="AJ213">
        <f t="shared" si="9"/>
        <v>5.7848000000000101E-5</v>
      </c>
      <c r="AK213">
        <f t="shared" si="9"/>
        <v>5.9235000000000147E-5</v>
      </c>
      <c r="AL213">
        <f t="shared" si="9"/>
        <v>1.6394000000000008E-7</v>
      </c>
      <c r="AM213">
        <f t="shared" si="9"/>
        <v>7.4509999999999854E-4</v>
      </c>
      <c r="AN213">
        <f t="shared" si="9"/>
        <v>7.5200000000000267E-4</v>
      </c>
      <c r="AO213">
        <f t="shared" si="9"/>
        <v>5.7049999999999733E-8</v>
      </c>
    </row>
    <row r="214" spans="1:41" x14ac:dyDescent="0.3">
      <c r="A214" s="4">
        <v>0.05</v>
      </c>
      <c r="B214" s="4">
        <f t="shared" si="0"/>
        <v>0.8873873169536477</v>
      </c>
      <c r="C214" s="4">
        <f t="shared" si="1"/>
        <v>0.88731229234512599</v>
      </c>
      <c r="D214" s="4">
        <f t="shared" si="2"/>
        <v>0.29522150441639894</v>
      </c>
      <c r="E214" s="4">
        <f t="shared" ref="E214:E277" si="10">ABS(S8-E8)</f>
        <v>1.2979408999999999E-3</v>
      </c>
      <c r="F214" s="4">
        <f t="shared" si="3"/>
        <v>1.2696826E-3</v>
      </c>
      <c r="G214" s="4">
        <f t="shared" si="3"/>
        <v>1.4856199999999986E-2</v>
      </c>
      <c r="H214" s="4">
        <f t="shared" si="3"/>
        <v>2.0073809999999999E-3</v>
      </c>
      <c r="I214" s="4">
        <f t="shared" si="3"/>
        <v>2.0560500000000002E-3</v>
      </c>
      <c r="J214" s="4">
        <f t="shared" si="3"/>
        <v>1.3955325E-5</v>
      </c>
      <c r="K214" s="4">
        <f t="shared" si="3"/>
        <v>1.57051E-2</v>
      </c>
      <c r="L214" s="4">
        <f t="shared" si="3"/>
        <v>1.5886600000000028E-2</v>
      </c>
      <c r="M214" s="4">
        <f t="shared" si="3"/>
        <v>3.8653199999999998E-5</v>
      </c>
      <c r="O214" s="4"/>
      <c r="P214" s="4">
        <f t="shared" si="4"/>
        <v>0.10926139887571849</v>
      </c>
      <c r="Q214" s="4">
        <f t="shared" si="5"/>
        <v>0.10919260079624196</v>
      </c>
      <c r="R214" s="4">
        <f t="shared" si="6"/>
        <v>1.6811479424886533E-2</v>
      </c>
      <c r="S214" s="4">
        <f t="shared" ref="S214:S277" si="11">ABS(AG8-E8)</f>
        <v>1.0172399999999987E-4</v>
      </c>
      <c r="T214" s="4">
        <f t="shared" si="7"/>
        <v>9.9416000000000174E-5</v>
      </c>
      <c r="U214" s="4">
        <f t="shared" si="7"/>
        <v>8.6890000000000578E-4</v>
      </c>
      <c r="V214" s="4">
        <f t="shared" si="7"/>
        <v>9.6523000000000268E-5</v>
      </c>
      <c r="W214" s="4">
        <f t="shared" si="7"/>
        <v>9.9085999999999966E-5</v>
      </c>
      <c r="X214" s="4">
        <f t="shared" si="7"/>
        <v>1.1203100000000008E-6</v>
      </c>
      <c r="Y214" s="4">
        <f t="shared" si="7"/>
        <v>9.1669999999999252E-4</v>
      </c>
      <c r="Z214" s="4">
        <f t="shared" si="7"/>
        <v>9.2790000000000927E-4</v>
      </c>
      <c r="AA214" s="4">
        <f t="shared" si="7"/>
        <v>1.8818000000000198E-6</v>
      </c>
      <c r="AD214">
        <f t="shared" ref="AD214:AD277" si="12">ABS((AR8-B8)/B8)</f>
        <v>0.10787911858070855</v>
      </c>
      <c r="AE214">
        <f t="shared" si="8"/>
        <v>0.10779114911627032</v>
      </c>
      <c r="AF214">
        <f t="shared" si="8"/>
        <v>1.6811584404775478E-2</v>
      </c>
      <c r="AG214">
        <f t="shared" ref="AG214:AG277" si="13">ABS(AU8-E8)</f>
        <v>9.9027000000000013E-5</v>
      </c>
      <c r="AH214">
        <f t="shared" si="9"/>
        <v>9.6738000000000076E-5</v>
      </c>
      <c r="AI214">
        <f t="shared" si="9"/>
        <v>8.688000000000029E-4</v>
      </c>
      <c r="AJ214">
        <f t="shared" si="9"/>
        <v>8.7695000000000481E-5</v>
      </c>
      <c r="AK214">
        <f t="shared" si="9"/>
        <v>9.0203999999999979E-5</v>
      </c>
      <c r="AL214">
        <f t="shared" si="9"/>
        <v>1.0669199999999996E-6</v>
      </c>
      <c r="AM214">
        <f t="shared" si="9"/>
        <v>1.1762999999999912E-3</v>
      </c>
      <c r="AN214">
        <f t="shared" si="9"/>
        <v>1.188500000000009E-3</v>
      </c>
      <c r="AO214">
        <f t="shared" si="9"/>
        <v>1.0205000000000218E-6</v>
      </c>
    </row>
    <row r="215" spans="1:41" x14ac:dyDescent="0.3">
      <c r="A215" s="4">
        <v>7.4999999999999997E-2</v>
      </c>
      <c r="B215" s="4">
        <f t="shared" si="0"/>
        <v>0.77885021570422486</v>
      </c>
      <c r="C215" s="4">
        <f t="shared" si="1"/>
        <v>0.77865875661294759</v>
      </c>
      <c r="D215" s="4">
        <f t="shared" si="2"/>
        <v>0.19569573731335149</v>
      </c>
      <c r="E215" s="4">
        <f t="shared" si="10"/>
        <v>3.1184359999999996E-3</v>
      </c>
      <c r="F215" s="4">
        <f t="shared" si="3"/>
        <v>3.0469889999999999E-3</v>
      </c>
      <c r="G215" s="4">
        <f t="shared" si="3"/>
        <v>2.2209900000000005E-2</v>
      </c>
      <c r="H215" s="4">
        <f t="shared" si="3"/>
        <v>2.6698E-3</v>
      </c>
      <c r="I215" s="4">
        <f t="shared" si="3"/>
        <v>2.74223E-3</v>
      </c>
      <c r="J215" s="4">
        <f t="shared" si="3"/>
        <v>4.9205390000000001E-5</v>
      </c>
      <c r="K215" s="4">
        <f t="shared" si="3"/>
        <v>2.1247999999999989E-2</v>
      </c>
      <c r="L215" s="4">
        <f t="shared" si="3"/>
        <v>2.1555299999999999E-2</v>
      </c>
      <c r="M215" s="4">
        <f t="shared" si="3"/>
        <v>1.353239E-4</v>
      </c>
      <c r="O215" s="4"/>
      <c r="P215" s="4">
        <f t="shared" si="4"/>
        <v>7.1607648246970426E-2</v>
      </c>
      <c r="Q215" s="4">
        <f t="shared" si="5"/>
        <v>7.1535601794615294E-2</v>
      </c>
      <c r="R215" s="4">
        <f t="shared" si="6"/>
        <v>1.0165462906636695E-2</v>
      </c>
      <c r="S215" s="4">
        <f t="shared" si="11"/>
        <v>1.9919799999999939E-4</v>
      </c>
      <c r="T215" s="4">
        <f t="shared" si="7"/>
        <v>1.9439999999999995E-4</v>
      </c>
      <c r="U215" s="4">
        <f t="shared" si="7"/>
        <v>1.1940000000000284E-3</v>
      </c>
      <c r="V215" s="4">
        <f t="shared" si="7"/>
        <v>1.1338999999999967E-4</v>
      </c>
      <c r="W215" s="4">
        <f t="shared" si="7"/>
        <v>1.1680000000000024E-4</v>
      </c>
      <c r="X215" s="4">
        <f t="shared" si="7"/>
        <v>3.1800299999999954E-6</v>
      </c>
      <c r="Y215" s="4">
        <f t="shared" si="7"/>
        <v>1.1804000000000259E-3</v>
      </c>
      <c r="Z215" s="4">
        <f t="shared" si="7"/>
        <v>1.1996000000000229E-3</v>
      </c>
      <c r="AA215" s="4">
        <f t="shared" si="7"/>
        <v>8.6879999999999683E-6</v>
      </c>
      <c r="AD215">
        <f t="shared" si="12"/>
        <v>7.0296412736592859E-2</v>
      </c>
      <c r="AE215">
        <f t="shared" si="8"/>
        <v>7.0204056669302434E-2</v>
      </c>
      <c r="AF215">
        <f t="shared" si="8"/>
        <v>1.0165949176089378E-2</v>
      </c>
      <c r="AG215">
        <f t="shared" si="13"/>
        <v>1.9181699999999951E-4</v>
      </c>
      <c r="AH215">
        <f t="shared" si="9"/>
        <v>1.8706199999999999E-4</v>
      </c>
      <c r="AI215">
        <f t="shared" si="9"/>
        <v>1.1936999999999642E-3</v>
      </c>
      <c r="AJ215">
        <f t="shared" si="9"/>
        <v>9.8510000000001305E-5</v>
      </c>
      <c r="AK215">
        <f t="shared" si="9"/>
        <v>1.0187000000000043E-4</v>
      </c>
      <c r="AL215">
        <f t="shared" si="9"/>
        <v>2.9099999999999975E-6</v>
      </c>
      <c r="AM215">
        <f t="shared" si="9"/>
        <v>1.3898999999999995E-3</v>
      </c>
      <c r="AN215">
        <f t="shared" si="9"/>
        <v>1.4079000000000175E-3</v>
      </c>
      <c r="AO215">
        <f t="shared" si="9"/>
        <v>2.9666000000000132E-6</v>
      </c>
    </row>
    <row r="216" spans="1:41" x14ac:dyDescent="0.3">
      <c r="A216" s="4">
        <v>0.1</v>
      </c>
      <c r="B216" s="4">
        <f t="shared" si="0"/>
        <v>0.67774441761652293</v>
      </c>
      <c r="C216" s="4">
        <f t="shared" si="1"/>
        <v>0.67742252997495989</v>
      </c>
      <c r="D216" s="4">
        <f t="shared" si="2"/>
        <v>0.13835679342040125</v>
      </c>
      <c r="E216" s="4">
        <f t="shared" si="10"/>
        <v>5.3940940000000003E-3</v>
      </c>
      <c r="F216" s="4">
        <f t="shared" si="3"/>
        <v>5.26364E-3</v>
      </c>
      <c r="G216" s="4">
        <f t="shared" si="3"/>
        <v>2.827219999999997E-2</v>
      </c>
      <c r="H216" s="4">
        <f t="shared" si="3"/>
        <v>2.9780499999999994E-3</v>
      </c>
      <c r="I216" s="4">
        <f t="shared" si="3"/>
        <v>3.0673399999999983E-3</v>
      </c>
      <c r="J216" s="4">
        <f t="shared" si="3"/>
        <v>1.099633E-4</v>
      </c>
      <c r="K216" s="4">
        <f t="shared" si="3"/>
        <v>2.4560199999999976E-2</v>
      </c>
      <c r="L216" s="4">
        <f t="shared" si="3"/>
        <v>2.5045600000000001E-2</v>
      </c>
      <c r="M216" s="4">
        <f t="shared" si="3"/>
        <v>2.7597260000000002E-4</v>
      </c>
      <c r="O216" s="4"/>
      <c r="P216" s="4">
        <f t="shared" si="4"/>
        <v>5.2513989477489503E-2</v>
      </c>
      <c r="Q216" s="4">
        <f t="shared" si="5"/>
        <v>5.244231958545878E-2</v>
      </c>
      <c r="R216" s="4">
        <f t="shared" si="6"/>
        <v>6.8597345893267265E-3</v>
      </c>
      <c r="S216" s="4">
        <f t="shared" si="11"/>
        <v>3.0845000000000004E-4</v>
      </c>
      <c r="T216" s="4">
        <f t="shared" si="7"/>
        <v>3.0058999999999989E-4</v>
      </c>
      <c r="U216" s="4">
        <f t="shared" si="7"/>
        <v>1.4610000000000456E-3</v>
      </c>
      <c r="V216" s="4">
        <f t="shared" si="7"/>
        <v>1.154299999999997E-4</v>
      </c>
      <c r="W216" s="4">
        <f t="shared" si="7"/>
        <v>1.1925999999999951E-4</v>
      </c>
      <c r="X216" s="4">
        <f t="shared" si="7"/>
        <v>6.32730000000003E-6</v>
      </c>
      <c r="Y216" s="4">
        <f t="shared" si="7"/>
        <v>1.363100000000006E-3</v>
      </c>
      <c r="Z216" s="4">
        <f t="shared" si="7"/>
        <v>1.3935999999999948E-3</v>
      </c>
      <c r="AA216" s="4">
        <f t="shared" si="7"/>
        <v>1.9652699999999962E-5</v>
      </c>
      <c r="AD216">
        <f t="shared" si="12"/>
        <v>5.1319343324374725E-2</v>
      </c>
      <c r="AE216">
        <f t="shared" si="8"/>
        <v>5.1227370913927206E-2</v>
      </c>
      <c r="AF216">
        <f t="shared" si="8"/>
        <v>6.8603046661644303E-3</v>
      </c>
      <c r="AG216">
        <f t="shared" si="13"/>
        <v>2.9468000000000029E-4</v>
      </c>
      <c r="AH216">
        <f t="shared" si="9"/>
        <v>2.8686999999999983E-4</v>
      </c>
      <c r="AI216">
        <f t="shared" si="9"/>
        <v>1.4600999999999642E-3</v>
      </c>
      <c r="AJ216">
        <f t="shared" si="9"/>
        <v>9.6499999999999364E-5</v>
      </c>
      <c r="AK216">
        <f t="shared" si="9"/>
        <v>1.0037999999999714E-4</v>
      </c>
      <c r="AL216">
        <f t="shared" si="9"/>
        <v>5.5811000000000337E-6</v>
      </c>
      <c r="AM216">
        <f t="shared" si="9"/>
        <v>1.4651999999999998E-3</v>
      </c>
      <c r="AN216">
        <f t="shared" si="9"/>
        <v>1.4909000000000172E-3</v>
      </c>
      <c r="AO216">
        <f t="shared" si="9"/>
        <v>4.3552999999999886E-6</v>
      </c>
    </row>
    <row r="217" spans="1:41" x14ac:dyDescent="0.3">
      <c r="A217" s="4">
        <v>0.125</v>
      </c>
      <c r="B217" s="4">
        <f t="shared" si="0"/>
        <v>0.59132086844425047</v>
      </c>
      <c r="C217" s="4">
        <f t="shared" si="1"/>
        <v>0.59087854409921026</v>
      </c>
      <c r="D217" s="4">
        <f t="shared" si="2"/>
        <v>0.10157970591891691</v>
      </c>
      <c r="E217" s="4">
        <f t="shared" si="10"/>
        <v>7.8858199999999982E-3</v>
      </c>
      <c r="F217" s="4">
        <f t="shared" si="3"/>
        <v>7.6845899999999998E-3</v>
      </c>
      <c r="G217" s="4">
        <f t="shared" si="3"/>
        <v>3.322029999999998E-2</v>
      </c>
      <c r="H217" s="4">
        <f t="shared" si="3"/>
        <v>3.0163799999999991E-3</v>
      </c>
      <c r="I217" s="4">
        <f t="shared" si="3"/>
        <v>3.1126099999999983E-3</v>
      </c>
      <c r="J217" s="4">
        <f t="shared" si="3"/>
        <v>1.933522E-4</v>
      </c>
      <c r="K217" s="4">
        <f t="shared" si="3"/>
        <v>2.6453600000000022E-2</v>
      </c>
      <c r="L217" s="4">
        <f t="shared" si="3"/>
        <v>2.7190300000000001E-2</v>
      </c>
      <c r="M217" s="4">
        <f t="shared" si="3"/>
        <v>4.3051951E-4</v>
      </c>
      <c r="O217" s="4"/>
      <c r="P217" s="4">
        <f t="shared" si="4"/>
        <v>4.1006493333235063E-2</v>
      </c>
      <c r="Q217" s="4">
        <f t="shared" si="5"/>
        <v>4.0936223733274414E-2</v>
      </c>
      <c r="R217" s="4">
        <f t="shared" si="6"/>
        <v>4.8881085994595536E-3</v>
      </c>
      <c r="S217" s="4">
        <f t="shared" si="11"/>
        <v>4.2043999999999762E-4</v>
      </c>
      <c r="T217" s="4">
        <f t="shared" si="7"/>
        <v>4.0913999999999881E-4</v>
      </c>
      <c r="U217" s="4">
        <f t="shared" si="7"/>
        <v>1.6781000000000157E-3</v>
      </c>
      <c r="V217" s="4">
        <f t="shared" si="7"/>
        <v>1.0579000000000144E-4</v>
      </c>
      <c r="W217" s="4">
        <f t="shared" si="7"/>
        <v>1.0944999999999705E-4</v>
      </c>
      <c r="X217" s="4">
        <f t="shared" si="7"/>
        <v>1.0351700000000045E-5</v>
      </c>
      <c r="Y217" s="4">
        <f t="shared" si="7"/>
        <v>1.489100000000021E-3</v>
      </c>
      <c r="Z217" s="4">
        <f t="shared" si="7"/>
        <v>1.5344999999999942E-3</v>
      </c>
      <c r="AA217" s="4">
        <f t="shared" si="7"/>
        <v>3.3250979999999996E-5</v>
      </c>
      <c r="AD217">
        <f t="shared" si="12"/>
        <v>3.9939348460981204E-2</v>
      </c>
      <c r="AE217">
        <f t="shared" si="8"/>
        <v>3.9848676930733525E-2</v>
      </c>
      <c r="AF217">
        <f t="shared" si="8"/>
        <v>4.8890590386194985E-3</v>
      </c>
      <c r="AG217">
        <f t="shared" si="13"/>
        <v>3.9971999999999924E-4</v>
      </c>
      <c r="AH217">
        <f t="shared" si="9"/>
        <v>3.8844999999999852E-4</v>
      </c>
      <c r="AI217">
        <f t="shared" si="9"/>
        <v>1.6762999999999639E-3</v>
      </c>
      <c r="AJ217">
        <f t="shared" si="9"/>
        <v>8.5849999999998428E-5</v>
      </c>
      <c r="AK217">
        <f t="shared" si="9"/>
        <v>8.9769999999995964E-5</v>
      </c>
      <c r="AL217">
        <f t="shared" si="9"/>
        <v>8.8268000000000287E-6</v>
      </c>
      <c r="AM217">
        <f t="shared" si="9"/>
        <v>1.458700000000035E-3</v>
      </c>
      <c r="AN217">
        <f t="shared" si="9"/>
        <v>1.4946000000000126E-3</v>
      </c>
      <c r="AO217">
        <f t="shared" si="9"/>
        <v>3.6856200000000055E-6</v>
      </c>
    </row>
    <row r="218" spans="1:41" x14ac:dyDescent="0.3">
      <c r="A218" s="4">
        <v>0.15</v>
      </c>
      <c r="B218" s="4">
        <f t="shared" si="0"/>
        <v>0.51936463236694774</v>
      </c>
      <c r="C218" s="4">
        <f t="shared" si="1"/>
        <v>0.51882390550818036</v>
      </c>
      <c r="D218" s="4">
        <f t="shared" si="2"/>
        <v>7.6153329723221141E-2</v>
      </c>
      <c r="E218" s="4">
        <f t="shared" si="10"/>
        <v>1.0426700000000001E-2</v>
      </c>
      <c r="F218" s="4">
        <f t="shared" si="3"/>
        <v>1.014692E-2</v>
      </c>
      <c r="G218" s="4">
        <f t="shared" si="3"/>
        <v>3.7219000000000002E-2</v>
      </c>
      <c r="H218" s="4">
        <f t="shared" si="3"/>
        <v>2.8478300000000026E-3</v>
      </c>
      <c r="I218" s="4">
        <f t="shared" si="3"/>
        <v>2.9375800000000021E-3</v>
      </c>
      <c r="J218" s="4">
        <f t="shared" si="3"/>
        <v>2.9326489999999998E-4</v>
      </c>
      <c r="K218" s="4">
        <f t="shared" si="3"/>
        <v>2.7524400000000004E-2</v>
      </c>
      <c r="L218" s="4">
        <f t="shared" si="3"/>
        <v>2.8595200000000043E-2</v>
      </c>
      <c r="M218" s="4">
        <f t="shared" si="3"/>
        <v>5.6723633000000002E-4</v>
      </c>
      <c r="O218" s="4"/>
      <c r="P218" s="4">
        <f t="shared" si="4"/>
        <v>3.3332875113491228E-2</v>
      </c>
      <c r="Q218" s="4">
        <f t="shared" si="5"/>
        <v>3.3265018349878099E-2</v>
      </c>
      <c r="R218" s="4">
        <f t="shared" si="6"/>
        <v>3.581823576104468E-3</v>
      </c>
      <c r="S218" s="4">
        <f t="shared" si="11"/>
        <v>5.2892000000000217E-4</v>
      </c>
      <c r="T218" s="4">
        <f t="shared" si="7"/>
        <v>5.1405000000000201E-4</v>
      </c>
      <c r="U218" s="4">
        <f t="shared" si="7"/>
        <v>1.8519999999999648E-3</v>
      </c>
      <c r="V218" s="4">
        <f t="shared" si="7"/>
        <v>8.6830000000003016E-5</v>
      </c>
      <c r="W218" s="4">
        <f t="shared" si="7"/>
        <v>8.9569999999997152E-5</v>
      </c>
      <c r="X218" s="4">
        <f t="shared" si="7"/>
        <v>1.492799999999999E-5</v>
      </c>
      <c r="Y218" s="4">
        <f t="shared" si="7"/>
        <v>1.5756000000000103E-3</v>
      </c>
      <c r="Z218" s="4">
        <f t="shared" si="7"/>
        <v>1.6399999999999748E-3</v>
      </c>
      <c r="AA218" s="4">
        <f t="shared" si="7"/>
        <v>4.7549099999999954E-5</v>
      </c>
      <c r="AD218">
        <f t="shared" si="12"/>
        <v>3.2392215237642644E-2</v>
      </c>
      <c r="AE218">
        <f t="shared" si="8"/>
        <v>3.2303961911604326E-2</v>
      </c>
      <c r="AF218">
        <f t="shared" si="8"/>
        <v>3.5833365771158073E-3</v>
      </c>
      <c r="AG218">
        <f t="shared" si="13"/>
        <v>5.0187999999999622E-4</v>
      </c>
      <c r="AH218">
        <f t="shared" si="9"/>
        <v>4.8693000000000347E-4</v>
      </c>
      <c r="AI218">
        <f t="shared" si="9"/>
        <v>1.8489999999999895E-3</v>
      </c>
      <c r="AJ218">
        <f t="shared" si="9"/>
        <v>6.9230000000003455E-5</v>
      </c>
      <c r="AK218">
        <f t="shared" si="9"/>
        <v>7.2639999999998817E-5</v>
      </c>
      <c r="AL218">
        <f t="shared" si="9"/>
        <v>1.232999999999985E-5</v>
      </c>
      <c r="AM218">
        <f t="shared" si="9"/>
        <v>1.4097000000000137E-3</v>
      </c>
      <c r="AN218">
        <f t="shared" si="9"/>
        <v>1.458700000000035E-3</v>
      </c>
      <c r="AO218">
        <f t="shared" si="9"/>
        <v>2.3229999999996049E-7</v>
      </c>
    </row>
    <row r="219" spans="1:41" x14ac:dyDescent="0.3">
      <c r="A219" s="4">
        <v>0.17499999999999999</v>
      </c>
      <c r="B219" s="4">
        <f t="shared" si="0"/>
        <v>0.45968547433265822</v>
      </c>
      <c r="C219" s="4">
        <f t="shared" si="1"/>
        <v>0.45907356792526344</v>
      </c>
      <c r="D219" s="4">
        <f t="shared" si="2"/>
        <v>5.7594472611976914E-2</v>
      </c>
      <c r="E219" s="4">
        <f t="shared" si="10"/>
        <v>1.2902539999999997E-2</v>
      </c>
      <c r="F219" s="4">
        <f t="shared" si="3"/>
        <v>1.2540519999999999E-2</v>
      </c>
      <c r="G219" s="4">
        <f t="shared" si="3"/>
        <v>4.0399499999999922E-2</v>
      </c>
      <c r="H219" s="4">
        <f t="shared" si="3"/>
        <v>2.515430000000006E-3</v>
      </c>
      <c r="I219" s="4">
        <f t="shared" si="3"/>
        <v>2.5817999999999952E-3</v>
      </c>
      <c r="J219" s="4">
        <f t="shared" si="3"/>
        <v>4.0178900000000005E-4</v>
      </c>
      <c r="K219" s="4">
        <f t="shared" si="3"/>
        <v>2.8170299999999981E-2</v>
      </c>
      <c r="L219" s="4">
        <f t="shared" si="3"/>
        <v>2.965580000000001E-2</v>
      </c>
      <c r="M219" s="4">
        <f t="shared" si="3"/>
        <v>6.5742399999999999E-4</v>
      </c>
      <c r="O219" s="4"/>
      <c r="P219" s="4">
        <f t="shared" si="4"/>
        <v>2.7860970669448773E-2</v>
      </c>
      <c r="Q219" s="4">
        <f t="shared" si="5"/>
        <v>2.7797286564754237E-2</v>
      </c>
      <c r="R219" s="4">
        <f t="shared" si="6"/>
        <v>2.6546928213366928E-3</v>
      </c>
      <c r="S219" s="4">
        <f t="shared" si="11"/>
        <v>6.2957999999999764E-4</v>
      </c>
      <c r="T219" s="4">
        <f t="shared" si="7"/>
        <v>6.1121000000000092E-4</v>
      </c>
      <c r="U219" s="4">
        <f t="shared" si="7"/>
        <v>1.9880999999999371E-3</v>
      </c>
      <c r="V219" s="4">
        <f t="shared" si="7"/>
        <v>6.0290000000004507E-5</v>
      </c>
      <c r="W219" s="4">
        <f t="shared" si="7"/>
        <v>6.1189999999995692E-5</v>
      </c>
      <c r="X219" s="4">
        <f t="shared" si="7"/>
        <v>1.9661000000000027E-5</v>
      </c>
      <c r="Y219" s="4">
        <f t="shared" si="7"/>
        <v>1.6346000000000416E-3</v>
      </c>
      <c r="Z219" s="4">
        <f t="shared" si="7"/>
        <v>1.7213999999999841E-3</v>
      </c>
      <c r="AA219" s="4">
        <f t="shared" si="7"/>
        <v>6.0572000000000056E-5</v>
      </c>
      <c r="AD219">
        <f t="shared" si="12"/>
        <v>2.7042317436936955E-2</v>
      </c>
      <c r="AE219">
        <f t="shared" si="8"/>
        <v>2.6958290749694767E-2</v>
      </c>
      <c r="AF219">
        <f t="shared" si="8"/>
        <v>2.6569040124063501E-3</v>
      </c>
      <c r="AG219">
        <f t="shared" si="13"/>
        <v>5.9794999999999987E-4</v>
      </c>
      <c r="AH219">
        <f t="shared" si="9"/>
        <v>5.7929000000000314E-4</v>
      </c>
      <c r="AI219">
        <f t="shared" si="9"/>
        <v>1.9836999999999216E-3</v>
      </c>
      <c r="AJ219">
        <f t="shared" si="9"/>
        <v>4.8289999999999444E-5</v>
      </c>
      <c r="AK219">
        <f t="shared" si="9"/>
        <v>5.0479999999998582E-5</v>
      </c>
      <c r="AL219">
        <f t="shared" si="9"/>
        <v>1.5742000000000013E-5</v>
      </c>
      <c r="AM219">
        <f t="shared" si="9"/>
        <v>1.3444000000000234E-3</v>
      </c>
      <c r="AN219">
        <f t="shared" si="9"/>
        <v>1.409099999999941E-3</v>
      </c>
      <c r="AO219">
        <f t="shared" si="9"/>
        <v>8.2179999999999406E-6</v>
      </c>
    </row>
    <row r="220" spans="1:41" x14ac:dyDescent="0.3">
      <c r="A220" s="4">
        <v>0.2</v>
      </c>
      <c r="B220" s="4">
        <f t="shared" si="0"/>
        <v>0.40993996538990263</v>
      </c>
      <c r="C220" s="4">
        <f t="shared" si="1"/>
        <v>0.40928395635875248</v>
      </c>
      <c r="D220" s="4">
        <f t="shared" si="2"/>
        <v>4.3484615824011794E-2</v>
      </c>
      <c r="E220" s="4">
        <f t="shared" si="10"/>
        <v>1.5234660000000004E-2</v>
      </c>
      <c r="F220" s="4">
        <f t="shared" si="3"/>
        <v>1.4791080000000005E-2</v>
      </c>
      <c r="G220" s="4">
        <f t="shared" si="3"/>
        <v>4.286219999999985E-2</v>
      </c>
      <c r="H220" s="4">
        <f t="shared" si="3"/>
        <v>2.0473499999999895E-3</v>
      </c>
      <c r="I220" s="4">
        <f t="shared" si="3"/>
        <v>2.0708100000000063E-3</v>
      </c>
      <c r="J220" s="4">
        <f t="shared" si="3"/>
        <v>5.0992199999999989E-4</v>
      </c>
      <c r="K220" s="4">
        <f t="shared" si="3"/>
        <v>2.8638500000000011E-2</v>
      </c>
      <c r="L220" s="4">
        <f t="shared" si="3"/>
        <v>3.0605999999999911E-2</v>
      </c>
      <c r="M220" s="4">
        <f t="shared" si="3"/>
        <v>6.7651199999999977E-4</v>
      </c>
      <c r="O220" s="4"/>
      <c r="P220" s="4">
        <f t="shared" si="4"/>
        <v>2.376955408139576E-2</v>
      </c>
      <c r="Q220" s="4">
        <f t="shared" si="5"/>
        <v>2.3710528785050332E-2</v>
      </c>
      <c r="R220" s="4">
        <f t="shared" si="6"/>
        <v>1.9639731058327175E-3</v>
      </c>
      <c r="S220" s="4">
        <f t="shared" si="11"/>
        <v>7.1942000000001227E-4</v>
      </c>
      <c r="T220" s="4">
        <f t="shared" si="7"/>
        <v>6.9787000000000321E-4</v>
      </c>
      <c r="U220" s="4">
        <f t="shared" si="7"/>
        <v>2.090199999999931E-3</v>
      </c>
      <c r="V220" s="4">
        <f t="shared" si="7"/>
        <v>2.7429999999994958E-5</v>
      </c>
      <c r="W220" s="4">
        <f t="shared" si="7"/>
        <v>2.5540000000004448E-5</v>
      </c>
      <c r="X220" s="4">
        <f t="shared" si="7"/>
        <v>2.4116999999999715E-5</v>
      </c>
      <c r="Y220" s="4">
        <f t="shared" si="7"/>
        <v>1.6738000000000586E-3</v>
      </c>
      <c r="Z220" s="4">
        <f t="shared" si="7"/>
        <v>1.7857000000000012E-3</v>
      </c>
      <c r="AA220" s="4">
        <f t="shared" si="7"/>
        <v>7.0489999999999876E-5</v>
      </c>
      <c r="AD220">
        <f t="shared" si="12"/>
        <v>2.3065161169005307E-2</v>
      </c>
      <c r="AE220">
        <f t="shared" si="8"/>
        <v>2.2985683276041054E-2</v>
      </c>
      <c r="AF220">
        <f t="shared" si="8"/>
        <v>1.9664931739754327E-3</v>
      </c>
      <c r="AG220">
        <f t="shared" si="13"/>
        <v>6.858000000000003E-4</v>
      </c>
      <c r="AH220">
        <f t="shared" si="9"/>
        <v>6.6362999999999839E-4</v>
      </c>
      <c r="AI220">
        <f t="shared" si="9"/>
        <v>2.084599999999992E-3</v>
      </c>
      <c r="AJ220">
        <f t="shared" si="9"/>
        <v>2.387999999999002E-5</v>
      </c>
      <c r="AK220">
        <f t="shared" si="9"/>
        <v>2.4140000000005823E-5</v>
      </c>
      <c r="AL220">
        <f t="shared" si="9"/>
        <v>1.8690999999999933E-5</v>
      </c>
      <c r="AM220">
        <f t="shared" si="9"/>
        <v>1.2792000000000359E-3</v>
      </c>
      <c r="AN220">
        <f t="shared" si="9"/>
        <v>1.3614999999999045E-3</v>
      </c>
      <c r="AO220">
        <f t="shared" si="9"/>
        <v>2.0790000000000131E-5</v>
      </c>
    </row>
    <row r="221" spans="1:41" x14ac:dyDescent="0.3">
      <c r="A221" s="4">
        <v>0.22500000000000001</v>
      </c>
      <c r="B221" s="4">
        <f t="shared" si="0"/>
        <v>0.36812178260037792</v>
      </c>
      <c r="C221" s="4">
        <f t="shared" si="1"/>
        <v>0.36744875466269211</v>
      </c>
      <c r="D221" s="4">
        <f t="shared" si="2"/>
        <v>3.2414419872765915E-2</v>
      </c>
      <c r="E221" s="4">
        <f t="shared" si="10"/>
        <v>1.7368189999999992E-2</v>
      </c>
      <c r="F221" s="4">
        <f t="shared" si="3"/>
        <v>1.6848360000000007E-2</v>
      </c>
      <c r="G221" s="4">
        <f t="shared" si="3"/>
        <v>4.4683000000000028E-2</v>
      </c>
      <c r="H221" s="4">
        <f t="shared" si="3"/>
        <v>1.4614400000000083E-3</v>
      </c>
      <c r="I221" s="4">
        <f t="shared" si="3"/>
        <v>1.421050000000007E-3</v>
      </c>
      <c r="J221" s="4">
        <f t="shared" si="3"/>
        <v>6.0796799999999996E-4</v>
      </c>
      <c r="K221" s="4">
        <f t="shared" si="3"/>
        <v>2.9065600000000025E-2</v>
      </c>
      <c r="L221" s="4">
        <f t="shared" si="3"/>
        <v>3.1559600000000021E-2</v>
      </c>
      <c r="M221" s="4">
        <f t="shared" si="3"/>
        <v>6.0391400000000053E-4</v>
      </c>
      <c r="O221" s="4"/>
      <c r="P221" s="4">
        <f t="shared" si="4"/>
        <v>2.0598078406708131E-2</v>
      </c>
      <c r="Q221" s="4">
        <f t="shared" si="5"/>
        <v>2.0544295034918999E-2</v>
      </c>
      <c r="R221" s="4">
        <f t="shared" si="6"/>
        <v>1.4303123863116543E-3</v>
      </c>
      <c r="S221" s="4">
        <f t="shared" si="11"/>
        <v>7.9644999999999022E-4</v>
      </c>
      <c r="T221" s="4">
        <f t="shared" si="7"/>
        <v>7.7225999999999684E-4</v>
      </c>
      <c r="U221" s="4">
        <f t="shared" si="7"/>
        <v>2.1610000000000795E-3</v>
      </c>
      <c r="V221" s="4">
        <f t="shared" si="7"/>
        <v>1.0779999999988021E-5</v>
      </c>
      <c r="W221" s="4">
        <f t="shared" si="7"/>
        <v>1.6469999999990659E-5</v>
      </c>
      <c r="X221" s="4">
        <f t="shared" si="7"/>
        <v>2.7843000000000052E-5</v>
      </c>
      <c r="Y221" s="4">
        <f t="shared" si="7"/>
        <v>1.6980000000000883E-3</v>
      </c>
      <c r="Z221" s="4">
        <f t="shared" si="7"/>
        <v>1.8363999999999603E-3</v>
      </c>
      <c r="AA221" s="4">
        <f t="shared" si="7"/>
        <v>7.5713000000000689E-5</v>
      </c>
      <c r="AD221">
        <f t="shared" si="12"/>
        <v>2.0000081275093718E-2</v>
      </c>
      <c r="AE221">
        <f t="shared" si="8"/>
        <v>1.9925941870635351E-2</v>
      </c>
      <c r="AF221">
        <f t="shared" si="8"/>
        <v>1.4337705884063176E-3</v>
      </c>
      <c r="AG221">
        <f t="shared" si="13"/>
        <v>7.6405999999999696E-4</v>
      </c>
      <c r="AH221">
        <f t="shared" si="9"/>
        <v>7.3875000000001023E-4</v>
      </c>
      <c r="AI221">
        <f t="shared" si="9"/>
        <v>2.155000000000129E-3</v>
      </c>
      <c r="AJ221">
        <f t="shared" si="9"/>
        <v>3.5799999999891474E-6</v>
      </c>
      <c r="AK221">
        <f t="shared" si="9"/>
        <v>5.9999999999921227E-6</v>
      </c>
      <c r="AL221">
        <f t="shared" si="9"/>
        <v>2.0790000000000131E-5</v>
      </c>
      <c r="AM221">
        <f t="shared" si="9"/>
        <v>1.2233000000000382E-3</v>
      </c>
      <c r="AN221">
        <f t="shared" si="9"/>
        <v>1.3240999999999392E-3</v>
      </c>
      <c r="AO221">
        <f t="shared" si="9"/>
        <v>3.8255999999999533E-5</v>
      </c>
    </row>
    <row r="222" spans="1:41" x14ac:dyDescent="0.3">
      <c r="A222" s="4">
        <v>0.25</v>
      </c>
      <c r="B222" s="4">
        <f t="shared" si="0"/>
        <v>0.33262805350393698</v>
      </c>
      <c r="C222" s="4">
        <f t="shared" si="1"/>
        <v>0.33196455598852659</v>
      </c>
      <c r="D222" s="4">
        <f t="shared" si="2"/>
        <v>2.3509121417670149E-2</v>
      </c>
      <c r="E222" s="4">
        <f t="shared" si="10"/>
        <v>1.9264299999999998E-2</v>
      </c>
      <c r="F222" s="4">
        <f t="shared" si="3"/>
        <v>1.8678300000000009E-2</v>
      </c>
      <c r="G222" s="4">
        <f t="shared" si="3"/>
        <v>4.5916999999999986E-2</v>
      </c>
      <c r="H222" s="4">
        <f t="shared" si="3"/>
        <v>7.686100000000029E-4</v>
      </c>
      <c r="I222" s="4">
        <f t="shared" si="3"/>
        <v>6.4387999999999945E-4</v>
      </c>
      <c r="J222" s="4">
        <f t="shared" si="3"/>
        <v>6.8585100000000034E-4</v>
      </c>
      <c r="K222" s="4">
        <f t="shared" si="3"/>
        <v>2.9509200000000013E-2</v>
      </c>
      <c r="L222" s="4">
        <f t="shared" si="3"/>
        <v>3.2541799999999954E-2</v>
      </c>
      <c r="M222" s="4">
        <f t="shared" si="3"/>
        <v>4.2273200000000032E-4</v>
      </c>
      <c r="O222" s="4"/>
      <c r="P222" s="4">
        <f t="shared" si="4"/>
        <v>1.8069617874158797E-2</v>
      </c>
      <c r="Q222" s="4">
        <f t="shared" si="5"/>
        <v>1.8022365452931711E-2</v>
      </c>
      <c r="R222" s="4">
        <f t="shared" si="6"/>
        <v>1.0059657329419994E-3</v>
      </c>
      <c r="S222" s="4">
        <f t="shared" si="11"/>
        <v>8.5930000000000728E-4</v>
      </c>
      <c r="T222" s="4">
        <f t="shared" si="7"/>
        <v>8.3330000000000903E-4</v>
      </c>
      <c r="U222" s="4">
        <f t="shared" si="7"/>
        <v>2.2039999999998727E-3</v>
      </c>
      <c r="V222" s="4">
        <f t="shared" si="7"/>
        <v>5.3659999999997043E-5</v>
      </c>
      <c r="W222" s="4">
        <f t="shared" si="7"/>
        <v>6.3999999999994617E-5</v>
      </c>
      <c r="X222" s="4">
        <f t="shared" si="7"/>
        <v>3.0384999999999961E-5</v>
      </c>
      <c r="Y222" s="4">
        <f t="shared" si="7"/>
        <v>1.7097000000000362E-3</v>
      </c>
      <c r="Z222" s="4">
        <f t="shared" si="7"/>
        <v>1.874199999999937E-3</v>
      </c>
      <c r="AA222" s="4">
        <f t="shared" si="7"/>
        <v>7.4947000000000555E-5</v>
      </c>
      <c r="AD222">
        <f t="shared" si="12"/>
        <v>1.7570074925994536E-2</v>
      </c>
      <c r="AE222">
        <f t="shared" si="8"/>
        <v>1.750212945760872E-2</v>
      </c>
      <c r="AF222">
        <f t="shared" si="8"/>
        <v>1.0100526511837393E-3</v>
      </c>
      <c r="AG222">
        <f t="shared" si="13"/>
        <v>8.3180000000000753E-4</v>
      </c>
      <c r="AH222">
        <f t="shared" si="9"/>
        <v>8.0390000000001016E-4</v>
      </c>
      <c r="AI222">
        <f t="shared" si="9"/>
        <v>2.1970000000000045E-3</v>
      </c>
      <c r="AJ222">
        <f t="shared" si="9"/>
        <v>3.4009999999987106E-5</v>
      </c>
      <c r="AK222">
        <f t="shared" si="9"/>
        <v>3.9699999999989743E-5</v>
      </c>
      <c r="AL222">
        <f t="shared" si="9"/>
        <v>2.1641000000000195E-5</v>
      </c>
      <c r="AM222">
        <f t="shared" si="9"/>
        <v>1.1807000000000345E-3</v>
      </c>
      <c r="AN222">
        <f t="shared" si="9"/>
        <v>1.2993999999999506E-3</v>
      </c>
      <c r="AO222">
        <f t="shared" si="9"/>
        <v>6.0786000000000173E-5</v>
      </c>
    </row>
    <row r="223" spans="1:41" x14ac:dyDescent="0.3">
      <c r="A223" s="4">
        <v>0.27500000000000002</v>
      </c>
      <c r="B223" s="4">
        <f t="shared" si="0"/>
        <v>0.30220868168497561</v>
      </c>
      <c r="C223" s="4">
        <f t="shared" si="1"/>
        <v>0.30157881212565324</v>
      </c>
      <c r="D223" s="4">
        <f t="shared" si="2"/>
        <v>1.6202335827947667E-2</v>
      </c>
      <c r="E223" s="4">
        <f t="shared" si="10"/>
        <v>2.0894799999999991E-2</v>
      </c>
      <c r="F223" s="4">
        <f t="shared" si="3"/>
        <v>2.0257899999999995E-2</v>
      </c>
      <c r="G223" s="4">
        <f t="shared" si="3"/>
        <v>4.660400000000009E-2</v>
      </c>
      <c r="H223" s="4">
        <f t="shared" si="3"/>
        <v>2.4400000000007749E-5</v>
      </c>
      <c r="I223" s="4">
        <f t="shared" si="3"/>
        <v>2.5170000000000747E-4</v>
      </c>
      <c r="J223" s="4">
        <f t="shared" si="3"/>
        <v>7.3345099999999955E-4</v>
      </c>
      <c r="K223" s="4">
        <f t="shared" si="3"/>
        <v>2.9970000000000052E-2</v>
      </c>
      <c r="L223" s="4">
        <f t="shared" si="3"/>
        <v>3.3514400000000055E-2</v>
      </c>
      <c r="M223" s="4">
        <f t="shared" si="3"/>
        <v>1.1977999999999989E-4</v>
      </c>
      <c r="O223" s="4"/>
      <c r="P223" s="4">
        <f t="shared" si="4"/>
        <v>1.6007789494133007E-2</v>
      </c>
      <c r="Q223" s="4">
        <f t="shared" si="5"/>
        <v>1.5967264594710578E-2</v>
      </c>
      <c r="R223" s="4">
        <f t="shared" si="6"/>
        <v>6.6283883109033589E-4</v>
      </c>
      <c r="S223" s="4">
        <f t="shared" si="11"/>
        <v>9.071999999999969E-4</v>
      </c>
      <c r="T223" s="4">
        <f t="shared" si="7"/>
        <v>8.8019999999999765E-4</v>
      </c>
      <c r="U223" s="4">
        <f t="shared" si="7"/>
        <v>2.218999999999971E-3</v>
      </c>
      <c r="V223" s="4">
        <f t="shared" si="7"/>
        <v>1.0060000000000624E-4</v>
      </c>
      <c r="W223" s="4">
        <f t="shared" si="7"/>
        <v>1.1640000000000261E-4</v>
      </c>
      <c r="X223" s="4">
        <f t="shared" si="7"/>
        <v>3.1312999999999827E-5</v>
      </c>
      <c r="Y223" s="4">
        <f t="shared" si="7"/>
        <v>1.7093000000000247E-3</v>
      </c>
      <c r="Z223" s="4">
        <f t="shared" si="7"/>
        <v>1.8977000000000022E-3</v>
      </c>
      <c r="AA223" s="4">
        <f t="shared" si="7"/>
        <v>6.721999999999978E-5</v>
      </c>
      <c r="AD223">
        <f t="shared" si="12"/>
        <v>1.559873049566418E-2</v>
      </c>
      <c r="AE223">
        <f t="shared" si="8"/>
        <v>1.5537644824419232E-2</v>
      </c>
      <c r="AF223">
        <f t="shared" si="8"/>
        <v>6.6635921941930493E-4</v>
      </c>
      <c r="AG223">
        <f t="shared" si="13"/>
        <v>8.8810000000000278E-4</v>
      </c>
      <c r="AH223">
        <f t="shared" si="9"/>
        <v>8.5840000000000916E-4</v>
      </c>
      <c r="AI223">
        <f t="shared" si="9"/>
        <v>2.2139999999999382E-3</v>
      </c>
      <c r="AJ223">
        <f t="shared" si="9"/>
        <v>6.7399999999995241E-5</v>
      </c>
      <c r="AK223">
        <f t="shared" si="9"/>
        <v>7.7000000000007618E-5</v>
      </c>
      <c r="AL223">
        <f t="shared" si="9"/>
        <v>2.0848999999999868E-5</v>
      </c>
      <c r="AM223">
        <f t="shared" si="9"/>
        <v>1.1511000000000715E-3</v>
      </c>
      <c r="AN223">
        <f t="shared" si="9"/>
        <v>1.2858000000000036E-3</v>
      </c>
      <c r="AO223">
        <f t="shared" si="9"/>
        <v>8.8449999999998599E-5</v>
      </c>
    </row>
    <row r="224" spans="1:41" x14ac:dyDescent="0.3">
      <c r="A224" s="4">
        <v>0.3</v>
      </c>
      <c r="B224" s="4">
        <f t="shared" si="0"/>
        <v>0.27589164078453171</v>
      </c>
      <c r="C224" s="4">
        <f t="shared" si="1"/>
        <v>0.27531971715577674</v>
      </c>
      <c r="D224" s="4">
        <f t="shared" si="2"/>
        <v>1.0109584370538474E-2</v>
      </c>
      <c r="E224" s="4">
        <f t="shared" si="10"/>
        <v>2.2239599999999998E-2</v>
      </c>
      <c r="F224" s="4">
        <f t="shared" si="3"/>
        <v>2.1571800000000002E-2</v>
      </c>
      <c r="G224" s="4">
        <f t="shared" si="3"/>
        <v>4.6771000000000118E-2</v>
      </c>
      <c r="H224" s="4">
        <f t="shared" si="3"/>
        <v>9.1330000000000577E-4</v>
      </c>
      <c r="I224" s="4">
        <f t="shared" si="3"/>
        <v>1.2564000000000186E-3</v>
      </c>
      <c r="J224" s="4">
        <f t="shared" si="3"/>
        <v>7.4101399999999991E-4</v>
      </c>
      <c r="K224" s="4">
        <f t="shared" si="3"/>
        <v>3.0410300000000001E-2</v>
      </c>
      <c r="L224" s="4">
        <f t="shared" si="3"/>
        <v>3.4396500000000052E-2</v>
      </c>
      <c r="M224" s="4">
        <f t="shared" si="3"/>
        <v>3.1397999999999843E-4</v>
      </c>
      <c r="O224" s="4"/>
      <c r="P224" s="4">
        <f t="shared" si="4"/>
        <v>1.4294621933668839E-2</v>
      </c>
      <c r="Q224" s="4">
        <f t="shared" si="5"/>
        <v>1.4262389608813038E-2</v>
      </c>
      <c r="R224" s="4">
        <f t="shared" si="6"/>
        <v>3.7927460318231928E-4</v>
      </c>
      <c r="S224" s="4">
        <f t="shared" si="11"/>
        <v>9.394000000000069E-4</v>
      </c>
      <c r="T224" s="4">
        <f t="shared" si="7"/>
        <v>9.1289999999999427E-4</v>
      </c>
      <c r="U224" s="4">
        <f t="shared" si="7"/>
        <v>2.2079999999999878E-3</v>
      </c>
      <c r="V224" s="4">
        <f t="shared" si="7"/>
        <v>1.5110000000000123E-4</v>
      </c>
      <c r="W224" s="4">
        <f t="shared" si="7"/>
        <v>1.7280000000000073E-4</v>
      </c>
      <c r="X224" s="4">
        <f t="shared" si="7"/>
        <v>3.023400000000051E-5</v>
      </c>
      <c r="Y224" s="4">
        <f t="shared" si="7"/>
        <v>1.6964999999999897E-3</v>
      </c>
      <c r="Z224" s="4">
        <f t="shared" si="7"/>
        <v>1.9046999999999814E-3</v>
      </c>
      <c r="AA224" s="4">
        <f t="shared" si="7"/>
        <v>5.1950000000001995E-5</v>
      </c>
      <c r="AD224">
        <f t="shared" si="12"/>
        <v>1.3968374050290729E-2</v>
      </c>
      <c r="AE224">
        <f t="shared" si="8"/>
        <v>1.3915207429213193E-2</v>
      </c>
      <c r="AF224">
        <f t="shared" si="8"/>
        <v>3.8323914607271827E-4</v>
      </c>
      <c r="AG224">
        <f t="shared" si="13"/>
        <v>9.3250000000000277E-4</v>
      </c>
      <c r="AH224">
        <f t="shared" si="9"/>
        <v>9.0209999999998902E-4</v>
      </c>
      <c r="AI224">
        <f t="shared" si="9"/>
        <v>2.2059999999999302E-3</v>
      </c>
      <c r="AJ224">
        <f t="shared" si="9"/>
        <v>1.0400000000000686E-4</v>
      </c>
      <c r="AK224">
        <f t="shared" si="9"/>
        <v>1.1760000000002324E-4</v>
      </c>
      <c r="AL224">
        <f t="shared" si="9"/>
        <v>1.8034999999999579E-5</v>
      </c>
      <c r="AM224">
        <f t="shared" si="9"/>
        <v>1.132299999999975E-3</v>
      </c>
      <c r="AN224">
        <f t="shared" si="9"/>
        <v>1.2794000000000416E-3</v>
      </c>
      <c r="AO224">
        <f t="shared" si="9"/>
        <v>1.2119000000000019E-4</v>
      </c>
    </row>
    <row r="225" spans="1:41" x14ac:dyDescent="0.3">
      <c r="A225" s="4">
        <v>0.32500000000000001</v>
      </c>
      <c r="B225" s="4">
        <f t="shared" si="0"/>
        <v>0.25292248331112999</v>
      </c>
      <c r="C225" s="4">
        <f t="shared" si="1"/>
        <v>0.25242815435994104</v>
      </c>
      <c r="D225" s="4">
        <f t="shared" si="2"/>
        <v>4.965742636789853E-3</v>
      </c>
      <c r="E225" s="4">
        <f t="shared" si="10"/>
        <v>2.3283899999999996E-2</v>
      </c>
      <c r="F225" s="4">
        <f t="shared" si="3"/>
        <v>2.2609600000000007E-2</v>
      </c>
      <c r="G225" s="4">
        <f t="shared" si="3"/>
        <v>4.6435000000000004E-2</v>
      </c>
      <c r="H225" s="4">
        <f t="shared" si="3"/>
        <v>1.8942999999999877E-3</v>
      </c>
      <c r="I225" s="4">
        <f t="shared" si="3"/>
        <v>2.3597999999999952E-3</v>
      </c>
      <c r="J225" s="4">
        <f t="shared" si="3"/>
        <v>6.9965999999999952E-4</v>
      </c>
      <c r="K225" s="4">
        <f t="shared" si="3"/>
        <v>3.076580000000001E-2</v>
      </c>
      <c r="L225" s="4">
        <f t="shared" si="3"/>
        <v>3.508089999999997E-2</v>
      </c>
      <c r="M225" s="4">
        <f t="shared" si="3"/>
        <v>8.8260000000000075E-4</v>
      </c>
      <c r="O225" s="4"/>
      <c r="P225" s="4">
        <f t="shared" si="4"/>
        <v>1.2849021386107575E-2</v>
      </c>
      <c r="Q225" s="4">
        <f t="shared" si="5"/>
        <v>1.2824893728858852E-2</v>
      </c>
      <c r="R225" s="4">
        <f t="shared" si="6"/>
        <v>1.4243737744632285E-4</v>
      </c>
      <c r="S225" s="4">
        <f t="shared" si="11"/>
        <v>9.5580000000000664E-4</v>
      </c>
      <c r="T225" s="4">
        <f t="shared" si="7"/>
        <v>9.3110000000001802E-4</v>
      </c>
      <c r="U225" s="4">
        <f t="shared" si="7"/>
        <v>2.1729999999999805E-3</v>
      </c>
      <c r="V225" s="4">
        <f t="shared" si="7"/>
        <v>2.0490000000000785E-4</v>
      </c>
      <c r="W225" s="4">
        <f t="shared" si="7"/>
        <v>2.3239999999999372E-4</v>
      </c>
      <c r="X225" s="4">
        <f t="shared" si="7"/>
        <v>2.6830000000000256E-5</v>
      </c>
      <c r="Y225" s="4">
        <f t="shared" si="7"/>
        <v>1.6698999999999464E-3</v>
      </c>
      <c r="Z225" s="4">
        <f t="shared" si="7"/>
        <v>1.8915999999999933E-3</v>
      </c>
      <c r="AA225" s="4">
        <f t="shared" si="7"/>
        <v>2.8920000000001722E-5</v>
      </c>
      <c r="AD225">
        <f t="shared" si="12"/>
        <v>1.2598665617383587E-2</v>
      </c>
      <c r="AE225">
        <f t="shared" si="8"/>
        <v>1.2552738775125272E-2</v>
      </c>
      <c r="AF225">
        <f t="shared" si="8"/>
        <v>1.4595918073471027E-4</v>
      </c>
      <c r="AG225">
        <f t="shared" si="13"/>
        <v>9.6459999999998214E-4</v>
      </c>
      <c r="AH225">
        <f t="shared" si="9"/>
        <v>9.3470000000001052E-4</v>
      </c>
      <c r="AI225">
        <f t="shared" si="9"/>
        <v>2.1740000000001203E-3</v>
      </c>
      <c r="AJ225">
        <f t="shared" si="9"/>
        <v>1.4390000000000236E-4</v>
      </c>
      <c r="AK225">
        <f t="shared" si="9"/>
        <v>1.6130000000000311E-4</v>
      </c>
      <c r="AL225">
        <f t="shared" si="9"/>
        <v>1.2869999999999895E-5</v>
      </c>
      <c r="AM225">
        <f t="shared" si="9"/>
        <v>1.1196999999999457E-3</v>
      </c>
      <c r="AN225">
        <f t="shared" si="9"/>
        <v>1.2742000000000031E-3</v>
      </c>
      <c r="AO225">
        <f t="shared" si="9"/>
        <v>1.5882999999999869E-4</v>
      </c>
    </row>
    <row r="226" spans="1:41" x14ac:dyDescent="0.3">
      <c r="A226" s="4">
        <v>0.35</v>
      </c>
      <c r="B226" s="4">
        <f t="shared" si="0"/>
        <v>0.2327072319922015</v>
      </c>
      <c r="C226" s="4">
        <f t="shared" si="1"/>
        <v>0.23231063730700485</v>
      </c>
      <c r="D226" s="4">
        <f t="shared" si="2"/>
        <v>5.8049413067670923E-4</v>
      </c>
      <c r="E226" s="4">
        <f t="shared" si="10"/>
        <v>2.4017099999999986E-2</v>
      </c>
      <c r="F226" s="4">
        <f t="shared" si="3"/>
        <v>2.3364800000000019E-2</v>
      </c>
      <c r="G226" s="4">
        <f t="shared" si="3"/>
        <v>4.5609000000000011E-2</v>
      </c>
      <c r="H226" s="4">
        <f t="shared" si="3"/>
        <v>2.9628000000000154E-3</v>
      </c>
      <c r="I226" s="4">
        <f t="shared" si="3"/>
        <v>3.5490000000000244E-3</v>
      </c>
      <c r="J226" s="4">
        <f t="shared" si="3"/>
        <v>6.0188999999999902E-4</v>
      </c>
      <c r="K226" s="4">
        <f t="shared" si="3"/>
        <v>3.0956099999999986E-2</v>
      </c>
      <c r="L226" s="4">
        <f t="shared" si="3"/>
        <v>3.5448800000000003E-2</v>
      </c>
      <c r="M226" s="4">
        <f t="shared" si="3"/>
        <v>1.5842499999999989E-3</v>
      </c>
      <c r="O226" s="4"/>
      <c r="P226" s="4">
        <f t="shared" si="4"/>
        <v>1.161200965380514E-2</v>
      </c>
      <c r="Q226" s="4">
        <f t="shared" si="5"/>
        <v>1.15971496339346E-2</v>
      </c>
      <c r="R226" s="4">
        <f t="shared" si="6"/>
        <v>5.6993969193585435E-5</v>
      </c>
      <c r="S226" s="4">
        <f t="shared" si="11"/>
        <v>9.5639999999996839E-4</v>
      </c>
      <c r="T226" s="4">
        <f t="shared" si="7"/>
        <v>9.3490000000001627E-4</v>
      </c>
      <c r="U226" s="4">
        <f t="shared" si="7"/>
        <v>2.1130000000000315E-3</v>
      </c>
      <c r="V226" s="4">
        <f t="shared" si="7"/>
        <v>2.6119999999998922E-4</v>
      </c>
      <c r="W226" s="4">
        <f t="shared" si="7"/>
        <v>2.9450000000000309E-4</v>
      </c>
      <c r="X226" s="4">
        <f t="shared" si="7"/>
        <v>2.0849999999999341E-5</v>
      </c>
      <c r="Y226" s="4">
        <f t="shared" si="7"/>
        <v>1.6275000000000039E-3</v>
      </c>
      <c r="Z226" s="4">
        <f t="shared" si="7"/>
        <v>1.8547999999999898E-3</v>
      </c>
      <c r="AA226" s="4">
        <f t="shared" si="7"/>
        <v>1.6600000000005499E-6</v>
      </c>
      <c r="AD226">
        <f t="shared" si="12"/>
        <v>1.14311973419876E-2</v>
      </c>
      <c r="AE226">
        <f t="shared" si="8"/>
        <v>1.1393677981502441E-2</v>
      </c>
      <c r="AF226">
        <f t="shared" si="8"/>
        <v>5.4179452196479837E-5</v>
      </c>
      <c r="AG226">
        <f t="shared" si="13"/>
        <v>9.8409999999998776E-4</v>
      </c>
      <c r="AH226">
        <f t="shared" si="9"/>
        <v>9.5580000000000664E-4</v>
      </c>
      <c r="AI226">
        <f t="shared" si="9"/>
        <v>2.1199999999998997E-3</v>
      </c>
      <c r="AJ226">
        <f t="shared" si="9"/>
        <v>1.8689999999998985E-4</v>
      </c>
      <c r="AK226">
        <f t="shared" si="9"/>
        <v>2.0790000000001085E-4</v>
      </c>
      <c r="AL226">
        <f t="shared" si="9"/>
        <v>5.0699999999993806E-6</v>
      </c>
      <c r="AM226">
        <f t="shared" si="9"/>
        <v>1.1081000000000008E-3</v>
      </c>
      <c r="AN226">
        <f t="shared" si="9"/>
        <v>1.2637000000000342E-3</v>
      </c>
      <c r="AO226">
        <f t="shared" si="9"/>
        <v>2.0099999999999979E-4</v>
      </c>
    </row>
    <row r="227" spans="1:41" x14ac:dyDescent="0.3">
      <c r="A227" s="4">
        <v>0.375</v>
      </c>
      <c r="B227" s="4">
        <f t="shared" si="0"/>
        <v>0.21477839994039474</v>
      </c>
      <c r="C227" s="4">
        <f t="shared" si="1"/>
        <v>0.21449663780916331</v>
      </c>
      <c r="D227" s="4">
        <f t="shared" si="2"/>
        <v>3.1832690447220436E-3</v>
      </c>
      <c r="E227" s="4">
        <f t="shared" si="10"/>
        <v>2.4431399999999992E-2</v>
      </c>
      <c r="F227" s="4">
        <f t="shared" si="3"/>
        <v>2.3832799999999987E-2</v>
      </c>
      <c r="G227" s="4">
        <f t="shared" si="3"/>
        <v>4.4305000000000039E-2</v>
      </c>
      <c r="H227" s="4">
        <f t="shared" si="3"/>
        <v>4.1127999999999998E-3</v>
      </c>
      <c r="I227" s="4">
        <f t="shared" si="3"/>
        <v>4.8076999999999981E-3</v>
      </c>
      <c r="J227" s="4">
        <f t="shared" si="3"/>
        <v>4.4230000000000137E-4</v>
      </c>
      <c r="K227" s="4">
        <f t="shared" si="3"/>
        <v>3.0892900000000001E-2</v>
      </c>
      <c r="L227" s="4">
        <f t="shared" si="3"/>
        <v>3.5382399999999981E-2</v>
      </c>
      <c r="M227" s="4">
        <f t="shared" si="3"/>
        <v>2.4102100000000029E-3</v>
      </c>
      <c r="O227" s="4"/>
      <c r="P227" s="4">
        <f t="shared" si="4"/>
        <v>1.0541548936560558E-2</v>
      </c>
      <c r="Q227" s="4">
        <f t="shared" si="5"/>
        <v>1.0535611054834014E-2</v>
      </c>
      <c r="R227" s="4">
        <f t="shared" si="6"/>
        <v>2.262805706488595E-4</v>
      </c>
      <c r="S227" s="4">
        <f t="shared" si="11"/>
        <v>9.4099999999996964E-4</v>
      </c>
      <c r="T227" s="4">
        <f t="shared" si="7"/>
        <v>9.2439999999999189E-4</v>
      </c>
      <c r="U227" s="4">
        <f t="shared" si="7"/>
        <v>2.030999999999894E-3</v>
      </c>
      <c r="V227" s="4">
        <f t="shared" si="7"/>
        <v>3.1979999999998121E-4</v>
      </c>
      <c r="W227" s="4">
        <f t="shared" si="7"/>
        <v>3.5789999999999433E-4</v>
      </c>
      <c r="X227" s="4">
        <f t="shared" si="7"/>
        <v>1.2190000000002199E-5</v>
      </c>
      <c r="Y227" s="4">
        <f t="shared" si="7"/>
        <v>1.5671999999999908E-3</v>
      </c>
      <c r="Z227" s="4">
        <f t="shared" si="7"/>
        <v>1.7910999999999899E-3</v>
      </c>
      <c r="AA227" s="4">
        <f t="shared" si="7"/>
        <v>3.9140000000000008E-5</v>
      </c>
      <c r="AD227">
        <f t="shared" si="12"/>
        <v>1.0423484505476277E-2</v>
      </c>
      <c r="AE227">
        <f t="shared" si="8"/>
        <v>1.0394770881323552E-2</v>
      </c>
      <c r="AF227">
        <f t="shared" si="8"/>
        <v>2.2468254402011444E-4</v>
      </c>
      <c r="AG227">
        <f t="shared" si="13"/>
        <v>9.9050000000000527E-4</v>
      </c>
      <c r="AH227">
        <f t="shared" si="9"/>
        <v>9.6530000000000227E-4</v>
      </c>
      <c r="AI227">
        <f t="shared" si="9"/>
        <v>2.0439999999999348E-3</v>
      </c>
      <c r="AJ227">
        <f t="shared" si="9"/>
        <v>2.330999999999861E-4</v>
      </c>
      <c r="AK227">
        <f t="shared" si="9"/>
        <v>2.5649999999999284E-4</v>
      </c>
      <c r="AL227">
        <f t="shared" si="9"/>
        <v>5.4999999999985616E-6</v>
      </c>
      <c r="AM227">
        <f t="shared" si="9"/>
        <v>1.0917000000000288E-3</v>
      </c>
      <c r="AN227">
        <f t="shared" si="9"/>
        <v>1.2415000000000065E-3</v>
      </c>
      <c r="AO227">
        <f t="shared" si="9"/>
        <v>2.4711000000000177E-4</v>
      </c>
    </row>
    <row r="228" spans="1:41" x14ac:dyDescent="0.3">
      <c r="A228" s="4">
        <v>0.4</v>
      </c>
      <c r="B228" s="4">
        <f t="shared" si="0"/>
        <v>0.19876207707591786</v>
      </c>
      <c r="C228" s="4">
        <f t="shared" si="1"/>
        <v>0.19861102029355648</v>
      </c>
      <c r="D228" s="4">
        <f t="shared" si="2"/>
        <v>6.4263725626061878E-3</v>
      </c>
      <c r="E228" s="4">
        <f t="shared" si="10"/>
        <v>2.452169999999998E-2</v>
      </c>
      <c r="F228" s="4">
        <f t="shared" si="3"/>
        <v>2.4010900000000002E-2</v>
      </c>
      <c r="G228" s="4">
        <f t="shared" si="3"/>
        <v>4.2531000000000097E-2</v>
      </c>
      <c r="H228" s="4">
        <f t="shared" si="3"/>
        <v>5.335300000000015E-3</v>
      </c>
      <c r="I228" s="4">
        <f t="shared" si="3"/>
        <v>6.1171999999999893E-3</v>
      </c>
      <c r="J228" s="4">
        <f t="shared" si="3"/>
        <v>2.1796999999999789E-4</v>
      </c>
      <c r="K228" s="4">
        <f t="shared" si="3"/>
        <v>3.0486700000000033E-2</v>
      </c>
      <c r="L228" s="4">
        <f t="shared" si="3"/>
        <v>3.4776299999999982E-2</v>
      </c>
      <c r="M228" s="4">
        <f t="shared" si="3"/>
        <v>3.3442100000000002E-3</v>
      </c>
      <c r="O228" s="4"/>
      <c r="P228" s="4">
        <f t="shared" si="4"/>
        <v>9.6050982866019274E-3</v>
      </c>
      <c r="Q228" s="4">
        <f t="shared" si="5"/>
        <v>9.6090047849097821E-3</v>
      </c>
      <c r="R228" s="4">
        <f t="shared" si="6"/>
        <v>3.7033532046741645E-4</v>
      </c>
      <c r="S228" s="4">
        <f t="shared" si="11"/>
        <v>9.0990000000001903E-4</v>
      </c>
      <c r="T228" s="4">
        <f t="shared" si="7"/>
        <v>9.000000000000119E-4</v>
      </c>
      <c r="U228" s="4">
        <f t="shared" si="7"/>
        <v>1.927000000000012E-3</v>
      </c>
      <c r="V228" s="4">
        <f t="shared" si="7"/>
        <v>3.7990000000001634E-4</v>
      </c>
      <c r="W228" s="4">
        <f t="shared" si="7"/>
        <v>4.2149999999999133E-4</v>
      </c>
      <c r="X228" s="4">
        <f t="shared" si="7"/>
        <v>8.5000000000015619E-7</v>
      </c>
      <c r="Y228" s="4">
        <f t="shared" si="7"/>
        <v>1.4869000000000132E-3</v>
      </c>
      <c r="Z228" s="4">
        <f t="shared" si="7"/>
        <v>1.6975999999999658E-3</v>
      </c>
      <c r="AA228" s="4">
        <f t="shared" si="7"/>
        <v>8.240999999999804E-5</v>
      </c>
      <c r="AD228">
        <f t="shared" si="12"/>
        <v>9.5445624438904829E-3</v>
      </c>
      <c r="AE228">
        <f t="shared" si="8"/>
        <v>9.5248649916918199E-3</v>
      </c>
      <c r="AF228">
        <f t="shared" si="8"/>
        <v>3.6974934685906491E-4</v>
      </c>
      <c r="AG228">
        <f t="shared" si="13"/>
        <v>9.8379999999997914E-4</v>
      </c>
      <c r="AH228">
        <f t="shared" si="9"/>
        <v>9.6309999999999452E-4</v>
      </c>
      <c r="AI228">
        <f t="shared" si="9"/>
        <v>1.9480000000000608E-3</v>
      </c>
      <c r="AJ228">
        <f t="shared" si="9"/>
        <v>2.8200000000000447E-4</v>
      </c>
      <c r="AK228">
        <f t="shared" si="9"/>
        <v>3.0659999999999021E-4</v>
      </c>
      <c r="AL228">
        <f t="shared" si="9"/>
        <v>1.8940000000002011E-5</v>
      </c>
      <c r="AM228">
        <f t="shared" si="9"/>
        <v>1.0649000000000353E-3</v>
      </c>
      <c r="AN228">
        <f t="shared" si="9"/>
        <v>1.2020999999999837E-3</v>
      </c>
      <c r="AO228">
        <f t="shared" si="9"/>
        <v>2.9626999999999432E-4</v>
      </c>
    </row>
    <row r="229" spans="1:41" x14ac:dyDescent="0.3">
      <c r="A229" s="4">
        <v>0.42499999999999999</v>
      </c>
      <c r="B229" s="4">
        <f t="shared" si="0"/>
        <v>0.18435861845865356</v>
      </c>
      <c r="C229" s="4">
        <f t="shared" si="1"/>
        <v>0.18435057377341238</v>
      </c>
      <c r="D229" s="4">
        <f t="shared" si="2"/>
        <v>9.2250038376600878E-3</v>
      </c>
      <c r="E229" s="4">
        <f t="shared" si="10"/>
        <v>2.4283800000000022E-2</v>
      </c>
      <c r="F229" s="4">
        <f t="shared" ref="F229:F292" si="14">ABS(T23-F23)</f>
        <v>2.3896099999999976E-2</v>
      </c>
      <c r="G229" s="4">
        <f t="shared" ref="G229:G292" si="15">ABS(U23-G23)</f>
        <v>4.030099999999992E-2</v>
      </c>
      <c r="H229" s="4">
        <f t="shared" ref="H229:H292" si="16">ABS(V23-H23)</f>
        <v>6.6183999999999965E-3</v>
      </c>
      <c r="I229" s="4">
        <f t="shared" ref="I229:I292" si="17">ABS(W23-I23)</f>
        <v>7.4558000000000124E-3</v>
      </c>
      <c r="J229" s="4">
        <f t="shared" ref="J229:J292" si="18">ABS(X23-J23)</f>
        <v>7.0960000000001855E-5</v>
      </c>
      <c r="K229" s="4">
        <f t="shared" ref="K229:K292" si="19">ABS(Y23-K23)</f>
        <v>2.9653099999999988E-2</v>
      </c>
      <c r="L229" s="4">
        <f t="shared" ref="L229:L292" si="20">ABS(Z23-L23)</f>
        <v>3.3546300000000029E-2</v>
      </c>
      <c r="M229" s="4">
        <f t="shared" ref="M229:M292" si="21">ABS(AA23-M23)</f>
        <v>4.3621900000000019E-3</v>
      </c>
      <c r="O229" s="4"/>
      <c r="P229" s="4">
        <f t="shared" si="4"/>
        <v>8.7786777944899672E-3</v>
      </c>
      <c r="Q229" s="4">
        <f t="shared" si="5"/>
        <v>8.7923716372463566E-3</v>
      </c>
      <c r="R229" s="4">
        <f t="shared" si="6"/>
        <v>4.9246586783763919E-4</v>
      </c>
      <c r="S229" s="4">
        <f t="shared" si="11"/>
        <v>8.6320000000000841E-4</v>
      </c>
      <c r="T229" s="4">
        <f t="shared" ref="T229:T292" si="22">ABS(AH23-F23)</f>
        <v>8.6149999999995952E-4</v>
      </c>
      <c r="U229" s="4">
        <f t="shared" ref="U229:U292" si="23">ABS(AI23-G23)</f>
        <v>1.8009999999999415E-3</v>
      </c>
      <c r="V229" s="4">
        <f t="shared" ref="V229:V292" si="24">ABS(AJ23-H23)</f>
        <v>4.4080000000001895E-4</v>
      </c>
      <c r="W229" s="4">
        <f t="shared" ref="W229:W292" si="25">ABS(AK23-I23)</f>
        <v>4.8439999999999594E-4</v>
      </c>
      <c r="X229" s="4">
        <f t="shared" ref="X229:X292" si="26">ABS(AL23-J23)</f>
        <v>1.3019999999999005E-5</v>
      </c>
      <c r="Y229" s="4">
        <f t="shared" ref="Y229:Y292" si="27">ABS(AM23-K23)</f>
        <v>1.384300000000005E-3</v>
      </c>
      <c r="Z229" s="4">
        <f t="shared" ref="Z229:Z292" si="28">ABS(AN23-L23)</f>
        <v>1.5724000000000293E-3</v>
      </c>
      <c r="AA229" s="4">
        <f t="shared" ref="AA229:AA292" si="29">ABS(AO23-M23)</f>
        <v>1.2999000000000344E-4</v>
      </c>
      <c r="AD229">
        <f t="shared" si="12"/>
        <v>8.7703582400157354E-3</v>
      </c>
      <c r="AE229">
        <f t="shared" ref="AE229:AE292" si="30">ABS((AS23-C23)/C23)</f>
        <v>8.7599252578740849E-3</v>
      </c>
      <c r="AF229">
        <f t="shared" ref="AF229:AF292" si="31">ABS((AT23-D23)/D23)</f>
        <v>4.9381953982183908E-4</v>
      </c>
      <c r="AG229">
        <f t="shared" si="13"/>
        <v>9.6360000000000889E-4</v>
      </c>
      <c r="AH229">
        <f t="shared" ref="AH229:AH292" si="32">ABS(AV23-F23)</f>
        <v>9.4879999999997189E-4</v>
      </c>
      <c r="AI229">
        <f t="shared" ref="AI229:AI292" si="33">ABS(AW23-G23)</f>
        <v>1.830999999999916E-3</v>
      </c>
      <c r="AJ229">
        <f t="shared" ref="AJ229:AJ292" si="34">ABS(AX23-H23)</f>
        <v>3.3310000000000284E-4</v>
      </c>
      <c r="AK229">
        <f t="shared" ref="AK229:AK292" si="35">ABS(AY23-I23)</f>
        <v>3.5730000000000484E-4</v>
      </c>
      <c r="AL229">
        <f t="shared" ref="AL229:AL292" si="36">ABS(AZ23-J23)</f>
        <v>3.5139999999999477E-5</v>
      </c>
      <c r="AM229">
        <f t="shared" ref="AM229:AM292" si="37">ABS(BA23-K23)</f>
        <v>1.0224000000000344E-3</v>
      </c>
      <c r="AN229">
        <f t="shared" ref="AN229:AN292" si="38">ABS(BB23-L23)</f>
        <v>1.1404000000000414E-3</v>
      </c>
      <c r="AO229">
        <f t="shared" ref="AO229:AO292" si="39">ABS(BC23-M23)</f>
        <v>3.4735999999999795E-4</v>
      </c>
    </row>
    <row r="230" spans="1:41" x14ac:dyDescent="0.3">
      <c r="A230" s="4">
        <v>0.45</v>
      </c>
      <c r="B230" s="4">
        <f t="shared" si="0"/>
        <v>0.17132367067607882</v>
      </c>
      <c r="C230" s="4">
        <f t="shared" si="1"/>
        <v>0.17146957316873601</v>
      </c>
      <c r="D230" s="4">
        <f t="shared" si="2"/>
        <v>1.1635828596767098E-2</v>
      </c>
      <c r="E230" s="4">
        <f t="shared" si="10"/>
        <v>2.3714900000000039E-2</v>
      </c>
      <c r="F230" s="4">
        <f t="shared" si="14"/>
        <v>2.3485699999999998E-2</v>
      </c>
      <c r="G230" s="4">
        <f t="shared" si="15"/>
        <v>3.7636999999999921E-2</v>
      </c>
      <c r="H230" s="4">
        <f t="shared" si="16"/>
        <v>7.9465999999999981E-3</v>
      </c>
      <c r="I230" s="4">
        <f t="shared" si="17"/>
        <v>8.7998999999999994E-3</v>
      </c>
      <c r="J230" s="4">
        <f t="shared" si="18"/>
        <v>4.2102999999999932E-4</v>
      </c>
      <c r="K230" s="4">
        <f t="shared" si="19"/>
        <v>2.8318400000000021E-2</v>
      </c>
      <c r="L230" s="4">
        <f t="shared" si="20"/>
        <v>3.1637399999999982E-2</v>
      </c>
      <c r="M230" s="4">
        <f t="shared" si="21"/>
        <v>5.4326500000000041E-3</v>
      </c>
      <c r="O230" s="4"/>
      <c r="P230" s="4">
        <f t="shared" si="4"/>
        <v>8.0432177933781098E-3</v>
      </c>
      <c r="Q230" s="4">
        <f t="shared" si="5"/>
        <v>8.0668323593710203E-3</v>
      </c>
      <c r="R230" s="4">
        <f t="shared" si="6"/>
        <v>5.961019067199562E-4</v>
      </c>
      <c r="S230" s="4">
        <f t="shared" si="11"/>
        <v>8.0130000000000479E-4</v>
      </c>
      <c r="T230" s="4">
        <f t="shared" si="22"/>
        <v>8.0940000000001566E-4</v>
      </c>
      <c r="U230" s="4">
        <f t="shared" si="23"/>
        <v>1.6570000000000196E-3</v>
      </c>
      <c r="V230" s="4">
        <f t="shared" si="24"/>
        <v>5.0159999999999094E-4</v>
      </c>
      <c r="W230" s="4">
        <f t="shared" si="25"/>
        <v>5.4540000000000144E-4</v>
      </c>
      <c r="X230" s="4">
        <f t="shared" si="26"/>
        <v>2.9109999999998859E-5</v>
      </c>
      <c r="Y230" s="4">
        <f t="shared" si="27"/>
        <v>1.2578999999999785E-3</v>
      </c>
      <c r="Z230" s="4">
        <f t="shared" si="28"/>
        <v>1.4148999999999967E-3</v>
      </c>
      <c r="AA230" s="4">
        <f t="shared" si="29"/>
        <v>1.8002000000000296E-4</v>
      </c>
      <c r="AD230">
        <f t="shared" si="12"/>
        <v>8.0824854547390385E-3</v>
      </c>
      <c r="AE230">
        <f t="shared" si="30"/>
        <v>8.0810260034238773E-3</v>
      </c>
      <c r="AF230">
        <f t="shared" si="31"/>
        <v>5.9962913693719516E-4</v>
      </c>
      <c r="AG230">
        <f t="shared" si="13"/>
        <v>9.2990000000003903E-4</v>
      </c>
      <c r="AH230">
        <f t="shared" si="32"/>
        <v>9.2239999999998989E-4</v>
      </c>
      <c r="AI230">
        <f t="shared" si="33"/>
        <v>1.6970000000000596E-3</v>
      </c>
      <c r="AJ230">
        <f t="shared" si="34"/>
        <v>3.8569999999998883E-4</v>
      </c>
      <c r="AK230">
        <f t="shared" si="35"/>
        <v>4.0780000000001371E-4</v>
      </c>
      <c r="AL230">
        <f t="shared" si="36"/>
        <v>5.3890000000000882E-5</v>
      </c>
      <c r="AM230">
        <f t="shared" si="37"/>
        <v>9.5970000000000777E-4</v>
      </c>
      <c r="AN230">
        <f t="shared" si="38"/>
        <v>1.0537999999999936E-3</v>
      </c>
      <c r="AO230">
        <f t="shared" si="39"/>
        <v>3.9899000000000184E-4</v>
      </c>
    </row>
    <row r="231" spans="1:41" x14ac:dyDescent="0.3">
      <c r="A231" s="4">
        <v>0.47499999999999998</v>
      </c>
      <c r="B231" s="4">
        <f t="shared" si="0"/>
        <v>0.15945743122380718</v>
      </c>
      <c r="C231" s="4">
        <f t="shared" si="1"/>
        <v>0.1597657200980947</v>
      </c>
      <c r="D231" s="4">
        <f t="shared" si="2"/>
        <v>1.3702686365453033E-2</v>
      </c>
      <c r="E231" s="4">
        <f t="shared" si="10"/>
        <v>2.2812100000000002E-2</v>
      </c>
      <c r="F231" s="4">
        <f t="shared" si="14"/>
        <v>2.2776100000000021E-2</v>
      </c>
      <c r="G231" s="4">
        <f t="shared" si="15"/>
        <v>3.4561000000000064E-2</v>
      </c>
      <c r="H231" s="4">
        <f t="shared" si="16"/>
        <v>9.3010000000000037E-3</v>
      </c>
      <c r="I231" s="4">
        <f t="shared" si="17"/>
        <v>1.0124600000000011E-2</v>
      </c>
      <c r="J231" s="4">
        <f t="shared" si="18"/>
        <v>8.2541000000000211E-4</v>
      </c>
      <c r="K231" s="4">
        <f t="shared" si="19"/>
        <v>2.6426300000000014E-2</v>
      </c>
      <c r="L231" s="4">
        <f t="shared" si="20"/>
        <v>2.902840000000001E-2</v>
      </c>
      <c r="M231" s="4">
        <f t="shared" si="21"/>
        <v>6.5177000000000013E-3</v>
      </c>
      <c r="O231" s="4"/>
      <c r="P231" s="4">
        <f t="shared" si="4"/>
        <v>7.3837340330348408E-3</v>
      </c>
      <c r="Q231" s="4">
        <f t="shared" si="5"/>
        <v>7.4173236871140844E-3</v>
      </c>
      <c r="R231" s="4">
        <f t="shared" si="6"/>
        <v>6.8304624942725118E-4</v>
      </c>
      <c r="S231" s="4">
        <f t="shared" si="11"/>
        <v>7.2400000000000242E-4</v>
      </c>
      <c r="T231" s="4">
        <f t="shared" si="22"/>
        <v>7.4350000000000804E-4</v>
      </c>
      <c r="U231" s="4">
        <f t="shared" si="23"/>
        <v>1.4939999999998843E-3</v>
      </c>
      <c r="V231" s="4">
        <f t="shared" si="24"/>
        <v>5.6139999999998969E-4</v>
      </c>
      <c r="W231" s="4">
        <f t="shared" si="25"/>
        <v>6.0319999999999818E-4</v>
      </c>
      <c r="X231" s="4">
        <f t="shared" si="26"/>
        <v>4.6990000000000226E-5</v>
      </c>
      <c r="Y231" s="4">
        <f t="shared" si="27"/>
        <v>1.1067999999999911E-3</v>
      </c>
      <c r="Z231" s="4">
        <f t="shared" si="28"/>
        <v>1.2260000000000049E-3</v>
      </c>
      <c r="AA231" s="4">
        <f t="shared" si="29"/>
        <v>2.3037000000000057E-4</v>
      </c>
      <c r="AD231">
        <f t="shared" si="12"/>
        <v>7.4661992444864829E-3</v>
      </c>
      <c r="AE231">
        <f t="shared" si="30"/>
        <v>7.4740061370089806E-3</v>
      </c>
      <c r="AF231">
        <f t="shared" si="31"/>
        <v>6.8894474899056492E-4</v>
      </c>
      <c r="AG231">
        <f t="shared" si="13"/>
        <v>8.824000000000054E-4</v>
      </c>
      <c r="AH231">
        <f t="shared" si="32"/>
        <v>8.835999999999844E-4</v>
      </c>
      <c r="AI231">
        <f t="shared" si="33"/>
        <v>1.5449999999999076E-3</v>
      </c>
      <c r="AJ231">
        <f t="shared" si="34"/>
        <v>4.392000000000007E-4</v>
      </c>
      <c r="AK231">
        <f t="shared" si="35"/>
        <v>4.5690000000001008E-4</v>
      </c>
      <c r="AL231">
        <f t="shared" si="36"/>
        <v>7.4830000000001423E-5</v>
      </c>
      <c r="AM231">
        <f t="shared" si="37"/>
        <v>8.738000000000079E-4</v>
      </c>
      <c r="AN231">
        <f t="shared" si="38"/>
        <v>9.4069999999998877E-4</v>
      </c>
      <c r="AO231">
        <f t="shared" si="39"/>
        <v>4.4956000000000162E-4</v>
      </c>
    </row>
    <row r="232" spans="1:41" x14ac:dyDescent="0.3">
      <c r="A232" s="4">
        <v>0.5</v>
      </c>
      <c r="B232" s="4">
        <f t="shared" si="0"/>
        <v>0.14859459033296069</v>
      </c>
      <c r="C232" s="4">
        <f t="shared" si="1"/>
        <v>0.1490712088597845</v>
      </c>
      <c r="D232" s="4">
        <f t="shared" si="2"/>
        <v>1.5459599505826109E-2</v>
      </c>
      <c r="E232" s="4">
        <f t="shared" si="10"/>
        <v>2.1573000000000009E-2</v>
      </c>
      <c r="F232" s="4">
        <f t="shared" si="14"/>
        <v>2.1762699999999968E-2</v>
      </c>
      <c r="G232" s="4">
        <f t="shared" si="15"/>
        <v>3.1111000000000111E-2</v>
      </c>
      <c r="H232" s="4">
        <f t="shared" si="16"/>
        <v>1.0658799999999996E-2</v>
      </c>
      <c r="I232" s="4">
        <f t="shared" si="17"/>
        <v>1.1405200000000004E-2</v>
      </c>
      <c r="J232" s="4">
        <f t="shared" si="18"/>
        <v>1.2740000000000008E-3</v>
      </c>
      <c r="K232" s="4">
        <f t="shared" si="19"/>
        <v>2.394170000000001E-2</v>
      </c>
      <c r="L232" s="4">
        <f t="shared" si="20"/>
        <v>2.5733200000000012E-2</v>
      </c>
      <c r="M232" s="4">
        <f t="shared" si="21"/>
        <v>7.5746800000000003E-3</v>
      </c>
      <c r="O232" s="4"/>
      <c r="P232" s="4">
        <f t="shared" si="4"/>
        <v>6.7882851920112574E-3</v>
      </c>
      <c r="Q232" s="4">
        <f t="shared" si="5"/>
        <v>6.8316122877166196E-3</v>
      </c>
      <c r="R232" s="4">
        <f t="shared" si="6"/>
        <v>7.5525948573918129E-4</v>
      </c>
      <c r="S232" s="4">
        <f t="shared" si="11"/>
        <v>6.3180000000007119E-4</v>
      </c>
      <c r="T232" s="4">
        <f t="shared" si="22"/>
        <v>6.6389999999999505E-4</v>
      </c>
      <c r="U232" s="4">
        <f t="shared" si="23"/>
        <v>1.3180000000001524E-3</v>
      </c>
      <c r="V232" s="4">
        <f t="shared" si="24"/>
        <v>6.1909999999998355E-4</v>
      </c>
      <c r="W232" s="4">
        <f t="shared" si="25"/>
        <v>6.5689999999998805E-4</v>
      </c>
      <c r="X232" s="4">
        <f t="shared" si="26"/>
        <v>6.6100000000002962E-5</v>
      </c>
      <c r="Y232" s="4">
        <f t="shared" si="27"/>
        <v>9.3050000000000077E-4</v>
      </c>
      <c r="Z232" s="4">
        <f t="shared" si="28"/>
        <v>1.0074999999999945E-3</v>
      </c>
      <c r="AA232" s="4">
        <f t="shared" si="29"/>
        <v>2.7873999999999954E-4</v>
      </c>
      <c r="AD232">
        <f t="shared" si="12"/>
        <v>6.9099682373023651E-3</v>
      </c>
      <c r="AE232">
        <f t="shared" si="30"/>
        <v>6.9268704251186468E-3</v>
      </c>
      <c r="AF232">
        <f t="shared" si="31"/>
        <v>7.6392530508129252E-4</v>
      </c>
      <c r="AG232">
        <f t="shared" si="13"/>
        <v>8.2110000000001904E-4</v>
      </c>
      <c r="AH232">
        <f t="shared" si="32"/>
        <v>8.3210000000000228E-4</v>
      </c>
      <c r="AI232">
        <f t="shared" si="33"/>
        <v>1.3780000000001014E-3</v>
      </c>
      <c r="AJ232">
        <f t="shared" si="34"/>
        <v>4.9209999999999532E-4</v>
      </c>
      <c r="AK232">
        <f t="shared" si="35"/>
        <v>5.0379999999999869E-4</v>
      </c>
      <c r="AL232">
        <f t="shared" si="36"/>
        <v>9.7470000000002277E-5</v>
      </c>
      <c r="AM232">
        <f t="shared" si="37"/>
        <v>7.6270000000000504E-4</v>
      </c>
      <c r="AN232">
        <f t="shared" si="38"/>
        <v>8.0140000000000766E-4</v>
      </c>
      <c r="AO232">
        <f t="shared" si="39"/>
        <v>4.9733999999999889E-4</v>
      </c>
    </row>
    <row r="233" spans="1:41" x14ac:dyDescent="0.3">
      <c r="A233" s="4">
        <v>0.52500000000000002</v>
      </c>
      <c r="B233" s="4">
        <f t="shared" si="0"/>
        <v>0.13859752882363352</v>
      </c>
      <c r="C233" s="4">
        <f t="shared" si="1"/>
        <v>0.13924596487486904</v>
      </c>
      <c r="D233" s="4">
        <f t="shared" si="2"/>
        <v>1.6933392504474596E-2</v>
      </c>
      <c r="E233" s="4">
        <f t="shared" si="10"/>
        <v>1.9995199999999991E-2</v>
      </c>
      <c r="F233" s="4">
        <f t="shared" si="14"/>
        <v>2.0440299999999967E-2</v>
      </c>
      <c r="G233" s="4">
        <f t="shared" si="15"/>
        <v>2.7330199999999971E-2</v>
      </c>
      <c r="H233" s="4">
        <f t="shared" si="16"/>
        <v>1.1995099999999981E-2</v>
      </c>
      <c r="I233" s="4">
        <f t="shared" si="17"/>
        <v>1.2618000000000018E-2</v>
      </c>
      <c r="J233" s="4">
        <f t="shared" si="18"/>
        <v>1.7539599999999989E-3</v>
      </c>
      <c r="K233" s="4">
        <f t="shared" si="19"/>
        <v>2.0855299999999993E-2</v>
      </c>
      <c r="L233" s="4">
        <f t="shared" si="20"/>
        <v>2.18E-2</v>
      </c>
      <c r="M233" s="4">
        <f t="shared" si="21"/>
        <v>8.558489999999995E-3</v>
      </c>
      <c r="O233" s="4"/>
      <c r="P233" s="4">
        <f t="shared" si="4"/>
        <v>6.2471333645372912E-3</v>
      </c>
      <c r="Q233" s="4">
        <f t="shared" si="5"/>
        <v>6.3001347828218106E-3</v>
      </c>
      <c r="R233" s="4">
        <f t="shared" si="6"/>
        <v>8.143743808587873E-4</v>
      </c>
      <c r="S233" s="4">
        <f t="shared" si="11"/>
        <v>5.2479999999999194E-4</v>
      </c>
      <c r="T233" s="4">
        <f t="shared" si="22"/>
        <v>5.7069999999992405E-4</v>
      </c>
      <c r="U233" s="4">
        <f t="shared" si="23"/>
        <v>1.1292000000000524E-3</v>
      </c>
      <c r="V233" s="4">
        <f t="shared" si="24"/>
        <v>6.7349999999999355E-4</v>
      </c>
      <c r="W233" s="4">
        <f t="shared" si="25"/>
        <v>7.0560000000000067E-4</v>
      </c>
      <c r="X233" s="4">
        <f t="shared" si="26"/>
        <v>8.5800000000000459E-5</v>
      </c>
      <c r="Y233" s="4">
        <f t="shared" si="27"/>
        <v>7.2990000000000554E-4</v>
      </c>
      <c r="Z233" s="4">
        <f t="shared" si="28"/>
        <v>7.6290000000001079E-4</v>
      </c>
      <c r="AA233" s="4">
        <f t="shared" si="29"/>
        <v>3.2273999999999498E-4</v>
      </c>
      <c r="AD233">
        <f t="shared" si="12"/>
        <v>6.4047185266533774E-3</v>
      </c>
      <c r="AE233">
        <f t="shared" si="30"/>
        <v>6.4304171327493418E-3</v>
      </c>
      <c r="AF233">
        <f t="shared" si="31"/>
        <v>8.2594219876869635E-4</v>
      </c>
      <c r="AG233">
        <f t="shared" si="13"/>
        <v>7.4580000000001867E-4</v>
      </c>
      <c r="AH233">
        <f t="shared" si="32"/>
        <v>7.6769999999992677E-4</v>
      </c>
      <c r="AI233">
        <f t="shared" si="33"/>
        <v>1.1992000000000669E-3</v>
      </c>
      <c r="AJ233">
        <f t="shared" si="34"/>
        <v>5.4360000000000519E-4</v>
      </c>
      <c r="AK233">
        <f t="shared" si="35"/>
        <v>5.4750000000000631E-4</v>
      </c>
      <c r="AL233">
        <f t="shared" si="36"/>
        <v>1.2122999999999995E-4</v>
      </c>
      <c r="AM233">
        <f t="shared" si="37"/>
        <v>6.2609999999999055E-4</v>
      </c>
      <c r="AN233">
        <f t="shared" si="38"/>
        <v>6.3790000000001068E-4</v>
      </c>
      <c r="AO233">
        <f t="shared" si="39"/>
        <v>5.4057999999999884E-4</v>
      </c>
    </row>
    <row r="234" spans="1:41" x14ac:dyDescent="0.3">
      <c r="A234" s="4">
        <v>0.55000000000000004</v>
      </c>
      <c r="B234" s="4">
        <f t="shared" si="0"/>
        <v>0.1293502643842783</v>
      </c>
      <c r="C234" s="4">
        <f t="shared" si="1"/>
        <v>0.13017180623208249</v>
      </c>
      <c r="D234" s="4">
        <f t="shared" si="2"/>
        <v>1.8145819333781326E-2</v>
      </c>
      <c r="E234" s="4">
        <f t="shared" si="10"/>
        <v>1.8076399999999992E-2</v>
      </c>
      <c r="F234" s="4">
        <f t="shared" si="14"/>
        <v>1.8802899999999956E-2</v>
      </c>
      <c r="G234" s="4">
        <f t="shared" si="15"/>
        <v>2.326970000000006E-2</v>
      </c>
      <c r="H234" s="4">
        <f t="shared" si="16"/>
        <v>1.3283000000000017E-2</v>
      </c>
      <c r="I234" s="4">
        <f t="shared" si="17"/>
        <v>1.37409E-2</v>
      </c>
      <c r="J234" s="4">
        <f t="shared" si="18"/>
        <v>2.2502699999999987E-3</v>
      </c>
      <c r="K234" s="4">
        <f t="shared" si="19"/>
        <v>1.7185510000000001E-2</v>
      </c>
      <c r="L234" s="4">
        <f t="shared" si="20"/>
        <v>1.7306769999999999E-2</v>
      </c>
      <c r="M234" s="4">
        <f t="shared" si="21"/>
        <v>9.4241399999999975E-3</v>
      </c>
      <c r="O234" s="4"/>
      <c r="P234" s="4">
        <f t="shared" si="4"/>
        <v>5.7520179743877839E-3</v>
      </c>
      <c r="Q234" s="4">
        <f t="shared" si="5"/>
        <v>5.8143589705941549E-3</v>
      </c>
      <c r="R234" s="4">
        <f t="shared" si="6"/>
        <v>8.6117244248173593E-4</v>
      </c>
      <c r="S234" s="4">
        <f t="shared" si="11"/>
        <v>4.0320000000004796E-4</v>
      </c>
      <c r="T234" s="4">
        <f t="shared" si="22"/>
        <v>4.6369999999995581E-4</v>
      </c>
      <c r="U234" s="4">
        <f t="shared" si="23"/>
        <v>9.3110000000007354E-4</v>
      </c>
      <c r="V234" s="4">
        <f t="shared" si="24"/>
        <v>7.2370000000002155E-4</v>
      </c>
      <c r="W234" s="4">
        <f t="shared" si="25"/>
        <v>7.4820000000000442E-4</v>
      </c>
      <c r="X234" s="4">
        <f t="shared" si="26"/>
        <v>1.0534999999999711E-4</v>
      </c>
      <c r="Y234" s="4">
        <f t="shared" si="27"/>
        <v>5.0656999999999786E-4</v>
      </c>
      <c r="Z234" s="4">
        <f t="shared" si="28"/>
        <v>4.9665999999999599E-4</v>
      </c>
      <c r="AA234" s="4">
        <f t="shared" si="29"/>
        <v>3.6009000000000041E-4</v>
      </c>
      <c r="AD234">
        <f t="shared" si="12"/>
        <v>5.9427418427668429E-3</v>
      </c>
      <c r="AE234">
        <f t="shared" si="30"/>
        <v>5.9767866122917108E-3</v>
      </c>
      <c r="AF234">
        <f t="shared" si="31"/>
        <v>8.7597196889687215E-4</v>
      </c>
      <c r="AG234">
        <f t="shared" si="13"/>
        <v>6.5630000000005406E-4</v>
      </c>
      <c r="AH234">
        <f t="shared" si="32"/>
        <v>6.8999999999996842E-4</v>
      </c>
      <c r="AI234">
        <f t="shared" si="33"/>
        <v>1.0097000000000023E-3</v>
      </c>
      <c r="AJ234">
        <f t="shared" si="34"/>
        <v>5.9259999999999868E-4</v>
      </c>
      <c r="AK234">
        <f t="shared" si="35"/>
        <v>5.8710000000000706E-4</v>
      </c>
      <c r="AL234">
        <f t="shared" si="36"/>
        <v>1.4543999999999668E-4</v>
      </c>
      <c r="AM234">
        <f t="shared" si="37"/>
        <v>4.6511000000000469E-4</v>
      </c>
      <c r="AN234">
        <f t="shared" si="38"/>
        <v>4.5368999999999965E-4</v>
      </c>
      <c r="AO234">
        <f t="shared" si="39"/>
        <v>5.7760999999999924E-4</v>
      </c>
    </row>
    <row r="235" spans="1:41" x14ac:dyDescent="0.3">
      <c r="A235" s="4">
        <v>0.57499999999999996</v>
      </c>
      <c r="B235" s="4">
        <f t="shared" si="0"/>
        <v>0.12075494766277206</v>
      </c>
      <c r="C235" s="4">
        <f t="shared" si="1"/>
        <v>0.12174891963539961</v>
      </c>
      <c r="D235" s="4">
        <f t="shared" si="2"/>
        <v>1.9115170515944555E-2</v>
      </c>
      <c r="E235" s="4">
        <f t="shared" si="10"/>
        <v>1.5815500000000093E-2</v>
      </c>
      <c r="F235" s="4">
        <f t="shared" si="14"/>
        <v>1.6845100000000057E-2</v>
      </c>
      <c r="G235" s="4">
        <f t="shared" si="15"/>
        <v>1.8991299999999933E-2</v>
      </c>
      <c r="H235" s="4">
        <f t="shared" si="16"/>
        <v>1.4494900000000005E-2</v>
      </c>
      <c r="I235" s="4">
        <f t="shared" si="17"/>
        <v>1.4754900000000015E-2</v>
      </c>
      <c r="J235" s="4">
        <f t="shared" si="18"/>
        <v>2.7466800000000013E-3</v>
      </c>
      <c r="K235" s="4">
        <f t="shared" si="19"/>
        <v>1.2978570000000002E-2</v>
      </c>
      <c r="L235" s="4">
        <f t="shared" si="20"/>
        <v>1.2354609000000001E-2</v>
      </c>
      <c r="M235" s="4">
        <f t="shared" si="21"/>
        <v>1.0129510000000001E-2</v>
      </c>
      <c r="O235" s="4"/>
      <c r="P235" s="4">
        <f t="shared" si="4"/>
        <v>5.2979883318861306E-3</v>
      </c>
      <c r="Q235" s="4">
        <f t="shared" si="5"/>
        <v>5.3681309591539841E-3</v>
      </c>
      <c r="R235" s="4">
        <f t="shared" si="6"/>
        <v>8.9692469594387675E-4</v>
      </c>
      <c r="S235" s="4">
        <f t="shared" si="11"/>
        <v>2.6730000000008136E-4</v>
      </c>
      <c r="T235" s="4">
        <f t="shared" si="22"/>
        <v>3.4310000000004059E-4</v>
      </c>
      <c r="U235" s="4">
        <f t="shared" si="23"/>
        <v>7.2689999999997479E-4</v>
      </c>
      <c r="V235" s="4">
        <f t="shared" si="24"/>
        <v>7.6829999999999954E-4</v>
      </c>
      <c r="W235" s="4">
        <f t="shared" si="25"/>
        <v>7.8430000000001554E-4</v>
      </c>
      <c r="X235" s="4">
        <f t="shared" si="26"/>
        <v>1.2403000000000414E-4</v>
      </c>
      <c r="Y235" s="4">
        <f t="shared" si="27"/>
        <v>2.632499999999996E-4</v>
      </c>
      <c r="Z235" s="4">
        <f t="shared" si="28"/>
        <v>2.1390499999999991E-4</v>
      </c>
      <c r="AA235" s="4">
        <f t="shared" si="29"/>
        <v>3.8869999999999877E-4</v>
      </c>
      <c r="AD235">
        <f t="shared" si="12"/>
        <v>5.5174316355737201E-3</v>
      </c>
      <c r="AE235">
        <f t="shared" si="30"/>
        <v>5.5593887819619849E-3</v>
      </c>
      <c r="AF235">
        <f t="shared" si="31"/>
        <v>9.1506560420779876E-4</v>
      </c>
      <c r="AG235">
        <f t="shared" si="13"/>
        <v>5.5280000000001994E-4</v>
      </c>
      <c r="AH235">
        <f t="shared" si="32"/>
        <v>5.9900000000001619E-4</v>
      </c>
      <c r="AI235">
        <f t="shared" si="33"/>
        <v>8.1299999999995265E-4</v>
      </c>
      <c r="AJ235">
        <f t="shared" si="34"/>
        <v>6.3770000000001881E-4</v>
      </c>
      <c r="AK235">
        <f t="shared" si="35"/>
        <v>6.2210000000001431E-4</v>
      </c>
      <c r="AL235">
        <f t="shared" si="36"/>
        <v>1.6943000000000513E-4</v>
      </c>
      <c r="AM235">
        <f t="shared" si="37"/>
        <v>2.8239000000000042E-4</v>
      </c>
      <c r="AN235">
        <f t="shared" si="38"/>
        <v>2.5284700000000005E-4</v>
      </c>
      <c r="AO235">
        <f t="shared" si="39"/>
        <v>6.0694000000000026E-4</v>
      </c>
    </row>
    <row r="236" spans="1:41" x14ac:dyDescent="0.3">
      <c r="A236" s="4">
        <v>0.6</v>
      </c>
      <c r="B236" s="4">
        <f t="shared" si="0"/>
        <v>0.11272875417809526</v>
      </c>
      <c r="C236" s="4">
        <f t="shared" si="1"/>
        <v>0.11389299601023635</v>
      </c>
      <c r="D236" s="4">
        <f t="shared" si="2"/>
        <v>1.9857365319410944E-2</v>
      </c>
      <c r="E236" s="4">
        <f t="shared" si="10"/>
        <v>1.321249999999996E-2</v>
      </c>
      <c r="F236" s="4">
        <f t="shared" si="14"/>
        <v>1.4562400000000086E-2</v>
      </c>
      <c r="G236" s="4">
        <f t="shared" si="15"/>
        <v>1.4563100000000051E-2</v>
      </c>
      <c r="H236" s="4">
        <f t="shared" si="16"/>
        <v>1.5603900000000004E-2</v>
      </c>
      <c r="I236" s="4">
        <f t="shared" si="17"/>
        <v>1.5644099999999994E-2</v>
      </c>
      <c r="J236" s="4">
        <f t="shared" si="18"/>
        <v>3.2265000000000002E-3</v>
      </c>
      <c r="K236" s="4">
        <f t="shared" si="19"/>
        <v>8.3059899999999992E-3</v>
      </c>
      <c r="L236" s="4">
        <f t="shared" si="20"/>
        <v>7.0595499999999978E-3</v>
      </c>
      <c r="M236" s="4">
        <f t="shared" si="21"/>
        <v>1.0637909999999993E-2</v>
      </c>
      <c r="O236" s="4"/>
      <c r="P236" s="4">
        <f t="shared" si="4"/>
        <v>4.8769891064151145E-3</v>
      </c>
      <c r="Q236" s="4">
        <f t="shared" si="5"/>
        <v>4.9573689141453421E-3</v>
      </c>
      <c r="R236" s="4">
        <f t="shared" si="6"/>
        <v>9.2237264257393934E-4</v>
      </c>
      <c r="S236" s="4">
        <f t="shared" si="11"/>
        <v>1.1749999999999261E-4</v>
      </c>
      <c r="T236" s="4">
        <f t="shared" si="22"/>
        <v>2.0910000000007312E-4</v>
      </c>
      <c r="U236" s="4">
        <f t="shared" si="23"/>
        <v>5.2030000000002907E-4</v>
      </c>
      <c r="V236" s="4">
        <f t="shared" si="24"/>
        <v>8.0630000000000979E-4</v>
      </c>
      <c r="W236" s="4">
        <f t="shared" si="25"/>
        <v>8.1299999999998041E-4</v>
      </c>
      <c r="X236" s="4">
        <f t="shared" si="26"/>
        <v>1.411300000000032E-4</v>
      </c>
      <c r="Y236" s="4">
        <f t="shared" si="27"/>
        <v>3.4500000000020625E-6</v>
      </c>
      <c r="Z236" s="4">
        <f t="shared" si="28"/>
        <v>7.9759999999998166E-5</v>
      </c>
      <c r="AA236" s="4">
        <f t="shared" si="29"/>
        <v>4.0678999999999715E-4</v>
      </c>
      <c r="AD236">
        <f t="shared" si="12"/>
        <v>5.1240658279015205E-3</v>
      </c>
      <c r="AE236">
        <f t="shared" si="30"/>
        <v>5.1746155841613265E-3</v>
      </c>
      <c r="AF236">
        <f t="shared" si="31"/>
        <v>9.4378486463359359E-4</v>
      </c>
      <c r="AG236">
        <f t="shared" si="13"/>
        <v>4.353999999999747E-4</v>
      </c>
      <c r="AH236">
        <f t="shared" si="32"/>
        <v>4.946000000000117E-4</v>
      </c>
      <c r="AI236">
        <f t="shared" si="33"/>
        <v>6.1220000000006269E-4</v>
      </c>
      <c r="AJ236">
        <f t="shared" si="34"/>
        <v>6.7800000000001193E-4</v>
      </c>
      <c r="AK236">
        <f t="shared" si="35"/>
        <v>6.5179999999998017E-4</v>
      </c>
      <c r="AL236">
        <f t="shared" si="36"/>
        <v>1.9252000000000158E-4</v>
      </c>
      <c r="AM236">
        <f t="shared" si="37"/>
        <v>8.1720000000000403E-5</v>
      </c>
      <c r="AN236">
        <f t="shared" si="38"/>
        <v>4.0299999999993119E-5</v>
      </c>
      <c r="AO236">
        <f t="shared" si="39"/>
        <v>6.2733999999999707E-4</v>
      </c>
    </row>
    <row r="237" spans="1:41" x14ac:dyDescent="0.3">
      <c r="A237" s="4">
        <v>0.625</v>
      </c>
      <c r="B237" s="4">
        <f t="shared" si="0"/>
        <v>0.1051990862365777</v>
      </c>
      <c r="C237" s="4">
        <f t="shared" si="1"/>
        <v>0.10652946350268037</v>
      </c>
      <c r="D237" s="4">
        <f t="shared" si="2"/>
        <v>2.0387019520980789E-2</v>
      </c>
      <c r="E237" s="4">
        <f t="shared" si="10"/>
        <v>1.0270400000000013E-2</v>
      </c>
      <c r="F237" s="4">
        <f t="shared" si="14"/>
        <v>1.1952700000000038E-2</v>
      </c>
      <c r="G237" s="4">
        <f t="shared" si="15"/>
        <v>1.0058899999999982E-2</v>
      </c>
      <c r="H237" s="4">
        <f t="shared" si="16"/>
        <v>1.6585099999999992E-2</v>
      </c>
      <c r="I237" s="4">
        <f t="shared" si="17"/>
        <v>1.6396400000000005E-2</v>
      </c>
      <c r="J237" s="4">
        <f t="shared" si="18"/>
        <v>3.6736399999999989E-3</v>
      </c>
      <c r="K237" s="4">
        <f t="shared" si="19"/>
        <v>3.260099999999988E-3</v>
      </c>
      <c r="L237" s="4">
        <f t="shared" si="20"/>
        <v>1.543799999999998E-3</v>
      </c>
      <c r="M237" s="4">
        <f t="shared" si="21"/>
        <v>1.0920289999999999E-2</v>
      </c>
      <c r="O237" s="4"/>
      <c r="P237" s="4">
        <f t="shared" si="4"/>
        <v>4.4865462377777464E-3</v>
      </c>
      <c r="Q237" s="4">
        <f t="shared" si="5"/>
        <v>4.5747833458270309E-3</v>
      </c>
      <c r="R237" s="4">
        <f t="shared" si="6"/>
        <v>9.3854592081854082E-4</v>
      </c>
      <c r="S237" s="4">
        <f t="shared" si="11"/>
        <v>4.5699999999926355E-5</v>
      </c>
      <c r="T237" s="4">
        <f t="shared" si="22"/>
        <v>6.2000000000006494E-5</v>
      </c>
      <c r="U237" s="4">
        <f t="shared" si="23"/>
        <v>3.1470000000000109E-4</v>
      </c>
      <c r="V237" s="4">
        <f t="shared" si="24"/>
        <v>8.3669999999999578E-4</v>
      </c>
      <c r="W237" s="4">
        <f t="shared" si="25"/>
        <v>8.3420000000000716E-4</v>
      </c>
      <c r="X237" s="4">
        <f t="shared" si="26"/>
        <v>1.5599000000000168E-4</v>
      </c>
      <c r="Y237" s="4">
        <f t="shared" si="27"/>
        <v>2.687000000000106E-4</v>
      </c>
      <c r="Z237" s="4">
        <f t="shared" si="28"/>
        <v>3.7869999999999571E-4</v>
      </c>
      <c r="AA237" s="4">
        <f t="shared" si="29"/>
        <v>4.1301000000000532E-4</v>
      </c>
      <c r="AD237">
        <f t="shared" si="12"/>
        <v>4.7581019800063077E-3</v>
      </c>
      <c r="AE237">
        <f t="shared" si="30"/>
        <v>4.8161647864602992E-3</v>
      </c>
      <c r="AF237">
        <f t="shared" si="31"/>
        <v>9.6318429113810132E-4</v>
      </c>
      <c r="AG237">
        <f t="shared" si="13"/>
        <v>3.0410000000002935E-4</v>
      </c>
      <c r="AH237">
        <f t="shared" si="32"/>
        <v>3.7690000000001334E-4</v>
      </c>
      <c r="AI237">
        <f t="shared" si="33"/>
        <v>4.1039999999992194E-4</v>
      </c>
      <c r="AJ237">
        <f t="shared" si="34"/>
        <v>7.1240000000000192E-4</v>
      </c>
      <c r="AK237">
        <f t="shared" si="35"/>
        <v>6.757000000000013E-4</v>
      </c>
      <c r="AL237">
        <f t="shared" si="36"/>
        <v>2.1409000000000011E-4</v>
      </c>
      <c r="AM237">
        <f t="shared" si="37"/>
        <v>1.3230000000000186E-4</v>
      </c>
      <c r="AN237">
        <f t="shared" si="38"/>
        <v>1.7889999999999573E-4</v>
      </c>
      <c r="AO237">
        <f t="shared" si="39"/>
        <v>6.3799000000000494E-4</v>
      </c>
    </row>
    <row r="238" spans="1:41" x14ac:dyDescent="0.3">
      <c r="A238" s="4">
        <v>0.65</v>
      </c>
      <c r="B238" s="4">
        <f t="shared" si="0"/>
        <v>9.8107682410098276E-2</v>
      </c>
      <c r="C238" s="4">
        <f t="shared" si="1"/>
        <v>9.9598040447179903E-2</v>
      </c>
      <c r="D238" s="4">
        <f t="shared" si="2"/>
        <v>2.0718685503964898E-2</v>
      </c>
      <c r="E238" s="4">
        <f t="shared" si="10"/>
        <v>6.9953000000000376E-3</v>
      </c>
      <c r="F238" s="4">
        <f t="shared" si="14"/>
        <v>9.0171999999999475E-3</v>
      </c>
      <c r="G238" s="4">
        <f t="shared" si="15"/>
        <v>5.5564000000000169E-3</v>
      </c>
      <c r="H238" s="4">
        <f t="shared" si="16"/>
        <v>1.7416899999999985E-2</v>
      </c>
      <c r="I238" s="4">
        <f t="shared" si="17"/>
        <v>1.7003099999999993E-2</v>
      </c>
      <c r="J238" s="4">
        <f t="shared" si="18"/>
        <v>4.0733800000000014E-3</v>
      </c>
      <c r="K238" s="4">
        <f t="shared" si="19"/>
        <v>2.0518000000000203E-3</v>
      </c>
      <c r="L238" s="4">
        <f t="shared" si="20"/>
        <v>4.0720999999999952E-3</v>
      </c>
      <c r="M238" s="4">
        <f t="shared" si="21"/>
        <v>1.0956770000000005E-2</v>
      </c>
      <c r="O238" s="4"/>
      <c r="P238" s="4">
        <f t="shared" si="4"/>
        <v>4.1223905761253099E-3</v>
      </c>
      <c r="Q238" s="4">
        <f t="shared" si="5"/>
        <v>4.2182914435143137E-3</v>
      </c>
      <c r="R238" s="4">
        <f t="shared" si="6"/>
        <v>9.4621062505908322E-4</v>
      </c>
      <c r="S238" s="4">
        <f t="shared" si="11"/>
        <v>2.214999999999856E-4</v>
      </c>
      <c r="T238" s="4">
        <f t="shared" si="22"/>
        <v>9.8000000000042498E-5</v>
      </c>
      <c r="U238" s="4">
        <f t="shared" si="23"/>
        <v>1.1390000000000011E-4</v>
      </c>
      <c r="V238" s="4">
        <f t="shared" si="24"/>
        <v>8.5899999999999865E-4</v>
      </c>
      <c r="W238" s="4">
        <f t="shared" si="25"/>
        <v>8.4750000000000103E-4</v>
      </c>
      <c r="X238" s="4">
        <f t="shared" si="26"/>
        <v>1.6805000000000292E-4</v>
      </c>
      <c r="Y238" s="4">
        <f t="shared" si="27"/>
        <v>5.4830000000000156E-4</v>
      </c>
      <c r="Z238" s="4">
        <f t="shared" si="28"/>
        <v>6.7739999999999467E-4</v>
      </c>
      <c r="AA238" s="4">
        <f t="shared" si="29"/>
        <v>4.0646000000000432E-4</v>
      </c>
      <c r="AD238">
        <f t="shared" si="12"/>
        <v>4.416886660602983E-3</v>
      </c>
      <c r="AE238">
        <f t="shared" si="30"/>
        <v>4.4815064347786659E-3</v>
      </c>
      <c r="AF238">
        <f t="shared" si="31"/>
        <v>9.7405033487429123E-4</v>
      </c>
      <c r="AG238">
        <f t="shared" si="13"/>
        <v>1.5960000000003749E-4</v>
      </c>
      <c r="AH238">
        <f t="shared" si="32"/>
        <v>2.4589999999991008E-4</v>
      </c>
      <c r="AI238">
        <f t="shared" si="33"/>
        <v>2.1120000000007799E-4</v>
      </c>
      <c r="AJ238">
        <f t="shared" si="34"/>
        <v>7.4009999999999354E-4</v>
      </c>
      <c r="AK238">
        <f t="shared" si="35"/>
        <v>6.9369999999999155E-4</v>
      </c>
      <c r="AL238">
        <f t="shared" si="36"/>
        <v>2.3357000000000239E-4</v>
      </c>
      <c r="AM238">
        <f t="shared" si="37"/>
        <v>3.5440000000000471E-4</v>
      </c>
      <c r="AN238">
        <f t="shared" si="38"/>
        <v>3.9979999999997795E-4</v>
      </c>
      <c r="AO238">
        <f t="shared" si="39"/>
        <v>6.3840000000000424E-4</v>
      </c>
    </row>
    <row r="239" spans="1:41" x14ac:dyDescent="0.3">
      <c r="A239" s="4">
        <v>0.67500000000000004</v>
      </c>
      <c r="B239" s="4">
        <f t="shared" si="0"/>
        <v>9.1400811789446743E-2</v>
      </c>
      <c r="C239" s="4">
        <f t="shared" si="1"/>
        <v>9.3044955576588262E-2</v>
      </c>
      <c r="D239" s="4">
        <f t="shared" si="2"/>
        <v>2.0865919228466794E-2</v>
      </c>
      <c r="E239" s="4">
        <f t="shared" si="10"/>
        <v>3.3980999999999595E-3</v>
      </c>
      <c r="F239" s="4">
        <f t="shared" si="14"/>
        <v>5.7617999999999281E-3</v>
      </c>
      <c r="G239" s="4">
        <f t="shared" si="15"/>
        <v>1.1354000000000086E-3</v>
      </c>
      <c r="H239" s="4">
        <f t="shared" si="16"/>
        <v>1.8081199999999992E-2</v>
      </c>
      <c r="I239" s="4">
        <f t="shared" si="17"/>
        <v>1.7459000000000002E-2</v>
      </c>
      <c r="J239" s="4">
        <f t="shared" si="18"/>
        <v>4.413070000000005E-3</v>
      </c>
      <c r="K239" s="4">
        <f t="shared" si="19"/>
        <v>7.5154000000000054E-3</v>
      </c>
      <c r="L239" s="4">
        <f t="shared" si="20"/>
        <v>9.677099999999994E-3</v>
      </c>
      <c r="M239" s="4">
        <f t="shared" si="21"/>
        <v>1.07376E-2</v>
      </c>
      <c r="O239" s="4"/>
      <c r="P239" s="4">
        <f t="shared" si="4"/>
        <v>3.7814508411391414E-3</v>
      </c>
      <c r="Q239" s="4">
        <f t="shared" si="5"/>
        <v>3.8841856977355053E-3</v>
      </c>
      <c r="R239" s="4">
        <f t="shared" si="6"/>
        <v>9.4609243464298669E-4</v>
      </c>
      <c r="S239" s="4">
        <f t="shared" si="11"/>
        <v>4.0890000000004534E-4</v>
      </c>
      <c r="T239" s="4">
        <f t="shared" si="22"/>
        <v>2.699000000000451E-4</v>
      </c>
      <c r="U239" s="4">
        <f t="shared" si="23"/>
        <v>7.8699999999987114E-5</v>
      </c>
      <c r="V239" s="4">
        <f t="shared" si="24"/>
        <v>8.7249999999999828E-4</v>
      </c>
      <c r="W239" s="4">
        <f t="shared" si="25"/>
        <v>8.5299999999999265E-4</v>
      </c>
      <c r="X239" s="4">
        <f t="shared" si="26"/>
        <v>1.7686000000000091E-4</v>
      </c>
      <c r="Y239" s="4">
        <f t="shared" si="27"/>
        <v>8.3050000000001178E-4</v>
      </c>
      <c r="Z239" s="4">
        <f t="shared" si="28"/>
        <v>9.7110000000000252E-4</v>
      </c>
      <c r="AA239" s="4">
        <f t="shared" si="29"/>
        <v>3.8677000000000156E-4</v>
      </c>
      <c r="AD239">
        <f t="shared" si="12"/>
        <v>4.0959467526921756E-3</v>
      </c>
      <c r="AE239">
        <f t="shared" si="30"/>
        <v>4.1672520994520176E-3</v>
      </c>
      <c r="AF239">
        <f t="shared" si="31"/>
        <v>9.7696112220160098E-4</v>
      </c>
      <c r="AG239">
        <f t="shared" si="13"/>
        <v>2.2999999998996046E-6</v>
      </c>
      <c r="AH239">
        <f t="shared" si="32"/>
        <v>1.0229999999999961E-4</v>
      </c>
      <c r="AI239">
        <f t="shared" si="33"/>
        <v>1.7900000000015126E-5</v>
      </c>
      <c r="AJ239">
        <f t="shared" si="34"/>
        <v>7.6070000000000304E-4</v>
      </c>
      <c r="AK239">
        <f t="shared" si="35"/>
        <v>7.0570000000000355E-4</v>
      </c>
      <c r="AL239">
        <f t="shared" si="36"/>
        <v>2.5054000000000048E-4</v>
      </c>
      <c r="AM239">
        <f t="shared" si="37"/>
        <v>5.7920000000000194E-4</v>
      </c>
      <c r="AN239">
        <f t="shared" si="38"/>
        <v>6.1809999999998255E-4</v>
      </c>
      <c r="AO239">
        <f t="shared" si="39"/>
        <v>6.2854999999999855E-4</v>
      </c>
    </row>
    <row r="240" spans="1:41" x14ac:dyDescent="0.3">
      <c r="A240" s="4">
        <v>0.7</v>
      </c>
      <c r="B240" s="4">
        <f t="shared" si="0"/>
        <v>8.5034653144608036E-2</v>
      </c>
      <c r="C240" s="4">
        <f t="shared" si="1"/>
        <v>8.6825192772089901E-2</v>
      </c>
      <c r="D240" s="4">
        <f t="shared" si="2"/>
        <v>2.0843138391267859E-2</v>
      </c>
      <c r="E240" s="4">
        <f t="shared" si="10"/>
        <v>5.0510000000003608E-4</v>
      </c>
      <c r="F240" s="4">
        <f t="shared" si="14"/>
        <v>2.1976999999999691E-3</v>
      </c>
      <c r="G240" s="4">
        <f t="shared" si="15"/>
        <v>3.1251999999999391E-3</v>
      </c>
      <c r="H240" s="4">
        <f t="shared" si="16"/>
        <v>1.8564900000000023E-2</v>
      </c>
      <c r="I240" s="4">
        <f t="shared" si="17"/>
        <v>1.7761699999999991E-2</v>
      </c>
      <c r="J240" s="4">
        <f t="shared" si="18"/>
        <v>4.6826099999999968E-3</v>
      </c>
      <c r="K240" s="4">
        <f t="shared" si="19"/>
        <v>1.3015699999999963E-2</v>
      </c>
      <c r="L240" s="4">
        <f t="shared" si="20"/>
        <v>1.5173700000000012E-2</v>
      </c>
      <c r="M240" s="4">
        <f t="shared" si="21"/>
        <v>1.0263330000000001E-2</v>
      </c>
      <c r="O240" s="4"/>
      <c r="P240" s="4">
        <f t="shared" si="4"/>
        <v>3.4601041429276553E-3</v>
      </c>
      <c r="Q240" s="4">
        <f t="shared" si="5"/>
        <v>3.5693786017268348E-3</v>
      </c>
      <c r="R240" s="4">
        <f t="shared" si="6"/>
        <v>9.388973202657672E-4</v>
      </c>
      <c r="S240" s="4">
        <f t="shared" si="11"/>
        <v>6.0680000000001844E-4</v>
      </c>
      <c r="T240" s="4">
        <f t="shared" si="22"/>
        <v>4.5280000000003096E-4</v>
      </c>
      <c r="U240" s="4">
        <f t="shared" si="23"/>
        <v>2.5960000000002648E-4</v>
      </c>
      <c r="V240" s="4">
        <f t="shared" si="24"/>
        <v>8.7670000000000803E-4</v>
      </c>
      <c r="W240" s="4">
        <f t="shared" si="25"/>
        <v>8.5060000000000691E-4</v>
      </c>
      <c r="X240" s="4">
        <f t="shared" si="26"/>
        <v>1.8205999999999778E-4</v>
      </c>
      <c r="Y240" s="4">
        <f t="shared" si="27"/>
        <v>1.1105999999999616E-3</v>
      </c>
      <c r="Z240" s="4">
        <f t="shared" si="28"/>
        <v>1.2553000000000147E-3</v>
      </c>
      <c r="AA240" s="4">
        <f t="shared" si="29"/>
        <v>3.5407999999999967E-4</v>
      </c>
      <c r="AD240">
        <f t="shared" si="12"/>
        <v>3.7935644871981825E-3</v>
      </c>
      <c r="AE240">
        <f t="shared" si="30"/>
        <v>3.8715284820557863E-3</v>
      </c>
      <c r="AF240">
        <f t="shared" si="31"/>
        <v>9.7265113269510463E-4</v>
      </c>
      <c r="AG240">
        <f t="shared" si="13"/>
        <v>1.6700000000002824E-4</v>
      </c>
      <c r="AH240">
        <f t="shared" si="32"/>
        <v>5.3599999999986991E-5</v>
      </c>
      <c r="AI240">
        <f t="shared" si="33"/>
        <v>1.6640000000001098E-4</v>
      </c>
      <c r="AJ240">
        <f t="shared" si="34"/>
        <v>7.7370000000001604E-4</v>
      </c>
      <c r="AK240">
        <f t="shared" si="35"/>
        <v>7.1160000000000667E-4</v>
      </c>
      <c r="AL240">
        <f t="shared" si="36"/>
        <v>2.6462000000000013E-4</v>
      </c>
      <c r="AM240">
        <f t="shared" si="37"/>
        <v>8.0189999999996653E-4</v>
      </c>
      <c r="AN240">
        <f t="shared" si="38"/>
        <v>8.2979999999999166E-4</v>
      </c>
      <c r="AO240">
        <f t="shared" si="39"/>
        <v>6.0877000000000153E-4</v>
      </c>
    </row>
    <row r="241" spans="1:41" x14ac:dyDescent="0.3">
      <c r="A241" s="4">
        <v>0.72499999999999998</v>
      </c>
      <c r="B241" s="4">
        <f t="shared" si="0"/>
        <v>7.8971620263649941E-2</v>
      </c>
      <c r="C241" s="4">
        <f t="shared" si="1"/>
        <v>8.0899552668517616E-2</v>
      </c>
      <c r="D241" s="4">
        <f t="shared" si="2"/>
        <v>2.0665182115882551E-2</v>
      </c>
      <c r="E241" s="4">
        <f t="shared" si="10"/>
        <v>4.6918000000000237E-3</v>
      </c>
      <c r="F241" s="4">
        <f t="shared" si="14"/>
        <v>1.6568999999999612E-3</v>
      </c>
      <c r="G241" s="4">
        <f t="shared" si="15"/>
        <v>7.1488000000000662E-3</v>
      </c>
      <c r="H241" s="4">
        <f t="shared" si="16"/>
        <v>1.8859600000000004E-2</v>
      </c>
      <c r="I241" s="4">
        <f t="shared" si="17"/>
        <v>1.7911199999999988E-2</v>
      </c>
      <c r="J241" s="4">
        <f t="shared" si="18"/>
        <v>4.8747600000000058E-3</v>
      </c>
      <c r="K241" s="4">
        <f t="shared" si="19"/>
        <v>1.8444299999999969E-2</v>
      </c>
      <c r="L241" s="4">
        <f t="shared" si="20"/>
        <v>2.0482499999999959E-2</v>
      </c>
      <c r="M241" s="4">
        <f t="shared" si="21"/>
        <v>9.5443600000000017E-3</v>
      </c>
      <c r="O241" s="4"/>
      <c r="P241" s="4">
        <f t="shared" si="4"/>
        <v>3.1570167202667706E-3</v>
      </c>
      <c r="Q241" s="4">
        <f t="shared" si="5"/>
        <v>3.2721115837163997E-3</v>
      </c>
      <c r="R241" s="4">
        <f t="shared" si="6"/>
        <v>9.2548449445977506E-4</v>
      </c>
      <c r="S241" s="4">
        <f t="shared" si="11"/>
        <v>8.1370000000002829E-4</v>
      </c>
      <c r="T241" s="4">
        <f t="shared" si="22"/>
        <v>6.4539999999990716E-4</v>
      </c>
      <c r="U241" s="4">
        <f t="shared" si="23"/>
        <v>4.2580000000003171E-4</v>
      </c>
      <c r="V241" s="4">
        <f t="shared" si="24"/>
        <v>8.7170000000000303E-4</v>
      </c>
      <c r="W241" s="4">
        <f t="shared" si="25"/>
        <v>8.4049999999999403E-4</v>
      </c>
      <c r="X241" s="4">
        <f t="shared" si="26"/>
        <v>1.8347000000000502E-4</v>
      </c>
      <c r="Y241" s="4">
        <f t="shared" si="27"/>
        <v>1.3836999999999877E-3</v>
      </c>
      <c r="Z241" s="4">
        <f t="shared" si="28"/>
        <v>1.526699999999992E-3</v>
      </c>
      <c r="AA241" s="4">
        <f t="shared" si="29"/>
        <v>3.0902000000000013E-4</v>
      </c>
      <c r="AD241">
        <f t="shared" si="12"/>
        <v>3.5072463289831518E-3</v>
      </c>
      <c r="AE241">
        <f t="shared" si="30"/>
        <v>3.5904516651521202E-3</v>
      </c>
      <c r="AF241">
        <f t="shared" si="31"/>
        <v>9.618477875876141E-4</v>
      </c>
      <c r="AG241">
        <f t="shared" si="13"/>
        <v>3.4699999999998621E-4</v>
      </c>
      <c r="AH241">
        <f t="shared" si="32"/>
        <v>2.2049999999995684E-4</v>
      </c>
      <c r="AI241">
        <f t="shared" si="33"/>
        <v>3.3850000000001934E-4</v>
      </c>
      <c r="AJ241">
        <f t="shared" si="34"/>
        <v>7.7889999999999904E-4</v>
      </c>
      <c r="AK241">
        <f t="shared" si="35"/>
        <v>7.115000000000038E-4</v>
      </c>
      <c r="AL241">
        <f t="shared" si="36"/>
        <v>2.7561000000000252E-4</v>
      </c>
      <c r="AM241">
        <f t="shared" si="37"/>
        <v>1.0176000000000074E-3</v>
      </c>
      <c r="AN241">
        <f t="shared" si="38"/>
        <v>1.0320999999999803E-3</v>
      </c>
      <c r="AO241">
        <f t="shared" si="39"/>
        <v>5.7977000000000029E-4</v>
      </c>
    </row>
    <row r="242" spans="1:41" x14ac:dyDescent="0.3">
      <c r="A242" s="4">
        <v>0.75</v>
      </c>
      <c r="B242" s="4">
        <f t="shared" si="0"/>
        <v>7.318047675496947E-2</v>
      </c>
      <c r="C242" s="4">
        <f t="shared" si="1"/>
        <v>7.5237372629912203E-2</v>
      </c>
      <c r="D242" s="4">
        <f t="shared" si="2"/>
        <v>2.0347868228151763E-2</v>
      </c>
      <c r="E242" s="4">
        <f t="shared" si="10"/>
        <v>9.1335000000000166E-3</v>
      </c>
      <c r="F242" s="4">
        <f t="shared" si="14"/>
        <v>5.7779000000000025E-3</v>
      </c>
      <c r="G242" s="4">
        <f t="shared" si="15"/>
        <v>1.0863500000000026E-2</v>
      </c>
      <c r="H242" s="4">
        <f t="shared" si="16"/>
        <v>1.8961999999999979E-2</v>
      </c>
      <c r="I242" s="4">
        <f t="shared" si="17"/>
        <v>1.7909599999999998E-2</v>
      </c>
      <c r="J242" s="4">
        <f t="shared" si="18"/>
        <v>4.9851999999999952E-3</v>
      </c>
      <c r="K242" s="4">
        <f t="shared" si="19"/>
        <v>2.3704100000000006E-2</v>
      </c>
      <c r="L242" s="4">
        <f t="shared" si="20"/>
        <v>2.5542300000000018E-2</v>
      </c>
      <c r="M242" s="4">
        <f t="shared" si="21"/>
        <v>8.6000500000000014E-3</v>
      </c>
      <c r="O242" s="4"/>
      <c r="P242" s="4">
        <f t="shared" si="4"/>
        <v>2.8703996450483941E-3</v>
      </c>
      <c r="Q242" s="4">
        <f t="shared" si="5"/>
        <v>2.9910988902235773E-3</v>
      </c>
      <c r="R242" s="4">
        <f t="shared" si="6"/>
        <v>9.0686122340971642E-4</v>
      </c>
      <c r="S242" s="4">
        <f t="shared" si="11"/>
        <v>1.0278000000000231E-3</v>
      </c>
      <c r="T242" s="4">
        <f t="shared" si="22"/>
        <v>8.4609999999996077E-4</v>
      </c>
      <c r="U242" s="4">
        <f t="shared" si="23"/>
        <v>5.7419999999996918E-4</v>
      </c>
      <c r="V242" s="4">
        <f t="shared" si="24"/>
        <v>8.573999999999804E-4</v>
      </c>
      <c r="W242" s="4">
        <f t="shared" si="25"/>
        <v>8.2290000000001529E-4</v>
      </c>
      <c r="X242" s="4">
        <f t="shared" si="26"/>
        <v>1.8101999999999702E-4</v>
      </c>
      <c r="Y242" s="4">
        <f t="shared" si="27"/>
        <v>1.6458000000000306E-3</v>
      </c>
      <c r="Z242" s="4">
        <f t="shared" si="28"/>
        <v>1.7825000000000202E-3</v>
      </c>
      <c r="AA242" s="4">
        <f t="shared" si="29"/>
        <v>2.5266000000000177E-4</v>
      </c>
      <c r="AD242">
        <f t="shared" si="12"/>
        <v>3.2359907670321199E-3</v>
      </c>
      <c r="AE242">
        <f t="shared" si="30"/>
        <v>3.3244781489108533E-3</v>
      </c>
      <c r="AF242">
        <f t="shared" si="31"/>
        <v>9.4543823789850466E-4</v>
      </c>
      <c r="AG242">
        <f t="shared" si="13"/>
        <v>5.3650000000005083E-4</v>
      </c>
      <c r="AH242">
        <f t="shared" si="32"/>
        <v>3.973999999999922E-4</v>
      </c>
      <c r="AI242">
        <f t="shared" si="33"/>
        <v>4.9560000000004045E-4</v>
      </c>
      <c r="AJ242">
        <f t="shared" si="34"/>
        <v>7.7639999999998266E-4</v>
      </c>
      <c r="AK242">
        <f t="shared" si="35"/>
        <v>7.0539999999999492E-4</v>
      </c>
      <c r="AL242">
        <f t="shared" si="36"/>
        <v>2.8340999999999783E-4</v>
      </c>
      <c r="AM242">
        <f t="shared" si="37"/>
        <v>1.2226000000000181E-3</v>
      </c>
      <c r="AN242">
        <f t="shared" si="38"/>
        <v>1.2228000000000239E-3</v>
      </c>
      <c r="AO242">
        <f t="shared" si="39"/>
        <v>5.4258000000000084E-4</v>
      </c>
    </row>
    <row r="243" spans="1:41" x14ac:dyDescent="0.3">
      <c r="A243" s="4">
        <v>0.77500000000000002</v>
      </c>
      <c r="B243" s="4">
        <f t="shared" si="0"/>
        <v>6.7633444521218763E-2</v>
      </c>
      <c r="C243" s="4">
        <f t="shared" si="1"/>
        <v>6.9810701506626591E-2</v>
      </c>
      <c r="D243" s="4">
        <f t="shared" si="2"/>
        <v>1.990732116894894E-2</v>
      </c>
      <c r="E243" s="4">
        <f t="shared" si="10"/>
        <v>1.3794799999999996E-2</v>
      </c>
      <c r="F243" s="4">
        <f t="shared" si="14"/>
        <v>1.0133699999999912E-2</v>
      </c>
      <c r="G243" s="4">
        <f t="shared" si="15"/>
        <v>1.420470000000007E-2</v>
      </c>
      <c r="H243" s="4">
        <f t="shared" si="16"/>
        <v>1.8872600000000017E-2</v>
      </c>
      <c r="I243" s="4">
        <f t="shared" si="17"/>
        <v>1.7760100000000001E-2</v>
      </c>
      <c r="J243" s="4">
        <f t="shared" si="18"/>
        <v>5.01244E-3</v>
      </c>
      <c r="K243" s="4">
        <f t="shared" si="19"/>
        <v>2.8713500000000003E-2</v>
      </c>
      <c r="L243" s="4">
        <f t="shared" si="20"/>
        <v>3.0311000000000032E-2</v>
      </c>
      <c r="M243" s="4">
        <f t="shared" si="21"/>
        <v>7.4573599999999997E-3</v>
      </c>
      <c r="O243" s="4"/>
      <c r="P243" s="4">
        <f t="shared" si="4"/>
        <v>2.5982342541391299E-3</v>
      </c>
      <c r="Q243" s="4">
        <f t="shared" si="5"/>
        <v>2.7239654436974035E-3</v>
      </c>
      <c r="R243" s="4">
        <f t="shared" si="6"/>
        <v>8.8359366511869743E-4</v>
      </c>
      <c r="S243" s="4">
        <f t="shared" si="11"/>
        <v>1.2469999999999981E-3</v>
      </c>
      <c r="T243" s="4">
        <f t="shared" si="22"/>
        <v>1.0529999999999706E-3</v>
      </c>
      <c r="U243" s="4">
        <f t="shared" si="23"/>
        <v>7.0280000000000342E-4</v>
      </c>
      <c r="V243" s="4">
        <f t="shared" si="24"/>
        <v>8.3400000000000141E-4</v>
      </c>
      <c r="W243" s="4">
        <f t="shared" si="25"/>
        <v>7.9799999999999316E-4</v>
      </c>
      <c r="X243" s="4">
        <f t="shared" si="26"/>
        <v>1.7476000000000297E-4</v>
      </c>
      <c r="Y243" s="4">
        <f t="shared" si="27"/>
        <v>1.8930999999999809E-3</v>
      </c>
      <c r="Z243" s="4">
        <f t="shared" si="28"/>
        <v>2.0209000000000477E-3</v>
      </c>
      <c r="AA243" s="4">
        <f t="shared" si="29"/>
        <v>1.864599999999994E-4</v>
      </c>
      <c r="AD243">
        <f t="shared" si="12"/>
        <v>2.9773311165061144E-3</v>
      </c>
      <c r="AE243">
        <f t="shared" si="30"/>
        <v>3.0710536621903982E-3</v>
      </c>
      <c r="AF243">
        <f t="shared" si="31"/>
        <v>9.2387730309567034E-4</v>
      </c>
      <c r="AG243">
        <f t="shared" si="13"/>
        <v>7.3369999999994828E-4</v>
      </c>
      <c r="AH243">
        <f t="shared" si="32"/>
        <v>5.8269999999993605E-4</v>
      </c>
      <c r="AI243">
        <f t="shared" si="33"/>
        <v>6.3540000000006369E-4</v>
      </c>
      <c r="AJ243">
        <f t="shared" si="34"/>
        <v>7.6610000000001954E-4</v>
      </c>
      <c r="AK243">
        <f t="shared" si="35"/>
        <v>6.9369999999999155E-4</v>
      </c>
      <c r="AL243">
        <f t="shared" si="36"/>
        <v>2.8803000000000162E-4</v>
      </c>
      <c r="AM243">
        <f t="shared" si="37"/>
        <v>1.4140000000000263E-3</v>
      </c>
      <c r="AN243">
        <f t="shared" si="38"/>
        <v>1.4004000000000238E-3</v>
      </c>
      <c r="AO243">
        <f t="shared" si="39"/>
        <v>4.9847999999999906E-4</v>
      </c>
    </row>
    <row r="244" spans="1:41" x14ac:dyDescent="0.3">
      <c r="A244" s="4">
        <v>0.8</v>
      </c>
      <c r="B244" s="4">
        <f t="shared" si="0"/>
        <v>6.2308634708702959E-2</v>
      </c>
      <c r="C244" s="4">
        <f t="shared" si="1"/>
        <v>6.4596717686119548E-2</v>
      </c>
      <c r="D244" s="4">
        <f t="shared" si="2"/>
        <v>1.9360983383648434E-2</v>
      </c>
      <c r="E244" s="4">
        <f t="shared" si="10"/>
        <v>1.8634499999999887E-2</v>
      </c>
      <c r="F244" s="4">
        <f t="shared" si="14"/>
        <v>1.4686399999999988E-2</v>
      </c>
      <c r="G244" s="4">
        <f t="shared" si="15"/>
        <v>1.7116200000000026E-2</v>
      </c>
      <c r="H244" s="4">
        <f t="shared" si="16"/>
        <v>1.85969E-2</v>
      </c>
      <c r="I244" s="4">
        <f t="shared" si="17"/>
        <v>1.7466700000000002E-2</v>
      </c>
      <c r="J244" s="4">
        <f t="shared" si="18"/>
        <v>4.9576600000000026E-3</v>
      </c>
      <c r="K244" s="4">
        <f t="shared" si="19"/>
        <v>3.3407799999999988E-2</v>
      </c>
      <c r="L244" s="4">
        <f t="shared" si="20"/>
        <v>3.4763600000000061E-2</v>
      </c>
      <c r="M244" s="4">
        <f t="shared" si="21"/>
        <v>6.1493570000000003E-3</v>
      </c>
      <c r="O244" s="4"/>
      <c r="P244" s="4">
        <f t="shared" si="4"/>
        <v>2.3396813406419332E-3</v>
      </c>
      <c r="Q244" s="4">
        <f t="shared" si="5"/>
        <v>2.4693402029412701E-3</v>
      </c>
      <c r="R244" s="4">
        <f t="shared" si="6"/>
        <v>8.565929496740101E-4</v>
      </c>
      <c r="S244" s="4">
        <f t="shared" si="11"/>
        <v>1.4691999999999483E-3</v>
      </c>
      <c r="T244" s="4">
        <f t="shared" si="22"/>
        <v>1.2639999999999318E-3</v>
      </c>
      <c r="U244" s="4">
        <f t="shared" si="23"/>
        <v>8.0950000000001854E-4</v>
      </c>
      <c r="V244" s="4">
        <f t="shared" si="24"/>
        <v>8.0199999999999716E-4</v>
      </c>
      <c r="W244" s="4">
        <f t="shared" si="25"/>
        <v>7.6620000000002242E-4</v>
      </c>
      <c r="X244" s="4">
        <f t="shared" si="26"/>
        <v>1.6483999999999943E-4</v>
      </c>
      <c r="Y244" s="4">
        <f t="shared" si="27"/>
        <v>2.12260000000003E-3</v>
      </c>
      <c r="Z244" s="4">
        <f t="shared" si="28"/>
        <v>2.2405000000000341E-3</v>
      </c>
      <c r="AA244" s="4">
        <f t="shared" si="29"/>
        <v>1.121999999999998E-4</v>
      </c>
      <c r="AD244">
        <f t="shared" si="12"/>
        <v>2.7307998821532948E-3</v>
      </c>
      <c r="AE244">
        <f t="shared" si="30"/>
        <v>2.8287200329289277E-3</v>
      </c>
      <c r="AF244">
        <f t="shared" si="31"/>
        <v>8.9825882612570049E-4</v>
      </c>
      <c r="AG244">
        <f t="shared" si="13"/>
        <v>9.3690000000001827E-4</v>
      </c>
      <c r="AH244">
        <f t="shared" si="32"/>
        <v>7.7499999999997016E-4</v>
      </c>
      <c r="AI244">
        <f t="shared" si="33"/>
        <v>7.5590000000003155E-4</v>
      </c>
      <c r="AJ244">
        <f t="shared" si="34"/>
        <v>7.4869999999999104E-4</v>
      </c>
      <c r="AK244">
        <f t="shared" si="35"/>
        <v>6.7640000000002143E-4</v>
      </c>
      <c r="AL244">
        <f t="shared" si="36"/>
        <v>2.8956000000000121E-4</v>
      </c>
      <c r="AM244">
        <f t="shared" si="37"/>
        <v>1.5895000000000215E-3</v>
      </c>
      <c r="AN244">
        <f t="shared" si="38"/>
        <v>1.5642000000000156E-3</v>
      </c>
      <c r="AO244">
        <f t="shared" si="39"/>
        <v>4.4889700000000018E-4</v>
      </c>
    </row>
    <row r="245" spans="1:41" x14ac:dyDescent="0.3">
      <c r="A245" s="4">
        <v>0.82499999999999996</v>
      </c>
      <c r="B245" s="4">
        <f t="shared" ref="B245:B276" si="40">ABS((P39-B39)/B39)</f>
        <v>5.7187587069341468E-2</v>
      </c>
      <c r="C245" s="4">
        <f t="shared" ref="C245:C276" si="41">ABS((Q39-C39)/C39)</f>
        <v>5.9577611205340081E-2</v>
      </c>
      <c r="D245" s="4">
        <f t="shared" ref="D245:D276" si="42">ABS((R39-D39)/D39)</f>
        <v>1.8726796097856463E-2</v>
      </c>
      <c r="E245" s="4">
        <f t="shared" si="10"/>
        <v>2.3603999999999958E-2</v>
      </c>
      <c r="F245" s="4">
        <f t="shared" si="14"/>
        <v>1.9391900000000017E-2</v>
      </c>
      <c r="G245" s="4">
        <f t="shared" si="15"/>
        <v>1.9551800000000008E-2</v>
      </c>
      <c r="H245" s="4">
        <f t="shared" si="16"/>
        <v>1.8142600000000009E-2</v>
      </c>
      <c r="I245" s="4">
        <f t="shared" si="17"/>
        <v>1.7033899999999991E-2</v>
      </c>
      <c r="J245" s="4">
        <f t="shared" si="18"/>
        <v>4.8243799999999996E-3</v>
      </c>
      <c r="K245" s="4">
        <f t="shared" si="19"/>
        <v>3.7740499999999955E-2</v>
      </c>
      <c r="L245" s="4">
        <f t="shared" si="20"/>
        <v>3.8890100000000039E-2</v>
      </c>
      <c r="M245" s="4">
        <f t="shared" si="21"/>
        <v>4.7136384999999998E-3</v>
      </c>
      <c r="O245" s="4"/>
      <c r="P245" s="4">
        <f t="shared" ref="P245:P276" si="43">ABS((AD39-B39)/B39)</f>
        <v>2.092917739104702E-3</v>
      </c>
      <c r="Q245" s="4">
        <f t="shared" ref="Q245:Q276" si="44">ABS((AE39-C39)/C39)</f>
        <v>2.2265385153168366E-3</v>
      </c>
      <c r="R245" s="4">
        <f t="shared" ref="R245:R276" si="45">ABS((AF39-D39)/D39)</f>
        <v>8.2694935276199865E-4</v>
      </c>
      <c r="S245" s="4">
        <f t="shared" si="11"/>
        <v>1.6920000000000268E-3</v>
      </c>
      <c r="T245" s="4">
        <f t="shared" si="22"/>
        <v>1.4766999999999975E-3</v>
      </c>
      <c r="U245" s="4">
        <f t="shared" si="23"/>
        <v>8.9300000000003266E-4</v>
      </c>
      <c r="V245" s="4">
        <f t="shared" si="24"/>
        <v>7.6190000000000979E-4</v>
      </c>
      <c r="W245" s="4">
        <f t="shared" si="25"/>
        <v>7.2769999999999779E-4</v>
      </c>
      <c r="X245" s="4">
        <f t="shared" si="26"/>
        <v>1.5153000000000041E-4</v>
      </c>
      <c r="Y245" s="4">
        <f t="shared" si="27"/>
        <v>2.3320000000000007E-3</v>
      </c>
      <c r="Z245" s="4">
        <f t="shared" si="28"/>
        <v>2.4410000000000265E-3</v>
      </c>
      <c r="AA245" s="4">
        <f t="shared" si="29"/>
        <v>3.1882000000000004E-5</v>
      </c>
      <c r="AD245">
        <f t="shared" si="12"/>
        <v>2.4951743989664365E-3</v>
      </c>
      <c r="AE245">
        <f t="shared" si="30"/>
        <v>2.5967670356792523E-3</v>
      </c>
      <c r="AF245">
        <f t="shared" si="31"/>
        <v>8.692740858314837E-4</v>
      </c>
      <c r="AG245">
        <f t="shared" si="13"/>
        <v>1.1440000000000339E-3</v>
      </c>
      <c r="AH245">
        <f t="shared" si="32"/>
        <v>9.7210000000003127E-4</v>
      </c>
      <c r="AI245">
        <f t="shared" si="33"/>
        <v>8.5530000000000328E-4</v>
      </c>
      <c r="AJ245">
        <f t="shared" si="34"/>
        <v>7.2440000000001392E-4</v>
      </c>
      <c r="AK245">
        <f t="shared" si="35"/>
        <v>6.539000000000128E-4</v>
      </c>
      <c r="AL245">
        <f t="shared" si="36"/>
        <v>2.8821000000000055E-4</v>
      </c>
      <c r="AM245">
        <f t="shared" si="37"/>
        <v>1.7479999999999718E-3</v>
      </c>
      <c r="AN245">
        <f t="shared" si="38"/>
        <v>1.7141999999999991E-3</v>
      </c>
      <c r="AO245">
        <f t="shared" si="39"/>
        <v>3.9542599999999994E-4</v>
      </c>
    </row>
    <row r="246" spans="1:41" x14ac:dyDescent="0.3">
      <c r="A246" s="4">
        <v>0.85</v>
      </c>
      <c r="B246" s="4">
        <f t="shared" si="40"/>
        <v>5.2254598909175914E-2</v>
      </c>
      <c r="C246" s="4">
        <f t="shared" si="41"/>
        <v>5.4738581462751457E-2</v>
      </c>
      <c r="D246" s="4">
        <f t="shared" si="42"/>
        <v>1.8023011060439284E-2</v>
      </c>
      <c r="E246" s="4">
        <f t="shared" si="10"/>
        <v>2.865300000000004E-2</v>
      </c>
      <c r="F246" s="4">
        <f t="shared" si="14"/>
        <v>2.4200999999999917E-2</v>
      </c>
      <c r="G246" s="4">
        <f t="shared" si="15"/>
        <v>2.1477499999999927E-2</v>
      </c>
      <c r="H246" s="4">
        <f t="shared" si="16"/>
        <v>1.7520900000000006E-2</v>
      </c>
      <c r="I246" s="4">
        <f t="shared" si="17"/>
        <v>1.6465999999999995E-2</v>
      </c>
      <c r="J246" s="4">
        <f t="shared" si="18"/>
        <v>4.6181599999999996E-3</v>
      </c>
      <c r="K246" s="4">
        <f t="shared" si="19"/>
        <v>4.168139999999998E-2</v>
      </c>
      <c r="L246" s="4">
        <f t="shared" si="20"/>
        <v>4.2692400000000075E-2</v>
      </c>
      <c r="M246" s="4">
        <f t="shared" si="21"/>
        <v>3.1907599999999991E-3</v>
      </c>
      <c r="O246" s="4"/>
      <c r="P246" s="4">
        <f t="shared" si="43"/>
        <v>1.8576982785860853E-3</v>
      </c>
      <c r="Q246" s="4">
        <f t="shared" si="44"/>
        <v>1.9947791940042154E-3</v>
      </c>
      <c r="R246" s="4">
        <f t="shared" si="45"/>
        <v>7.9510041759988347E-4</v>
      </c>
      <c r="S246" s="4">
        <f t="shared" si="11"/>
        <v>1.9120000000001358E-3</v>
      </c>
      <c r="T246" s="4">
        <f t="shared" si="22"/>
        <v>1.6889999999998295E-3</v>
      </c>
      <c r="U246" s="4">
        <f t="shared" si="23"/>
        <v>9.5279999999997589E-4</v>
      </c>
      <c r="V246" s="4">
        <f t="shared" si="24"/>
        <v>7.1430000000000105E-4</v>
      </c>
      <c r="W246" s="4">
        <f t="shared" si="25"/>
        <v>6.827000000000083E-4</v>
      </c>
      <c r="X246" s="4">
        <f t="shared" si="26"/>
        <v>1.3517000000000043E-4</v>
      </c>
      <c r="Y246" s="4">
        <f t="shared" si="27"/>
        <v>2.5195000000000078E-3</v>
      </c>
      <c r="Z246" s="4">
        <f t="shared" si="28"/>
        <v>2.622200000000019E-3</v>
      </c>
      <c r="AA246" s="4">
        <f t="shared" si="29"/>
        <v>5.2329999999999738E-5</v>
      </c>
      <c r="AD246">
        <f t="shared" si="12"/>
        <v>2.2692989325311407E-3</v>
      </c>
      <c r="AE246">
        <f t="shared" si="30"/>
        <v>2.3747102531706723E-3</v>
      </c>
      <c r="AF246">
        <f t="shared" si="31"/>
        <v>8.375425196138818E-4</v>
      </c>
      <c r="AG246">
        <f t="shared" si="13"/>
        <v>1.3530000000001596E-3</v>
      </c>
      <c r="AH246">
        <f t="shared" si="32"/>
        <v>1.1729999999998686E-3</v>
      </c>
      <c r="AI246">
        <f t="shared" si="33"/>
        <v>9.3279999999995589E-4</v>
      </c>
      <c r="AJ246">
        <f t="shared" si="34"/>
        <v>6.9369999999999155E-4</v>
      </c>
      <c r="AK246">
        <f t="shared" si="35"/>
        <v>6.2610000000000443E-4</v>
      </c>
      <c r="AL246">
        <f t="shared" si="36"/>
        <v>2.8424999999999978E-4</v>
      </c>
      <c r="AM246">
        <f t="shared" si="37"/>
        <v>1.8890999999999769E-3</v>
      </c>
      <c r="AN246">
        <f t="shared" si="38"/>
        <v>1.8508999999999887E-3</v>
      </c>
      <c r="AO246">
        <f t="shared" si="39"/>
        <v>3.3969000000000013E-4</v>
      </c>
    </row>
    <row r="247" spans="1:41" x14ac:dyDescent="0.3">
      <c r="A247" s="4">
        <v>0.875</v>
      </c>
      <c r="B247" s="4">
        <f t="shared" si="40"/>
        <v>4.7498107226756868E-2</v>
      </c>
      <c r="C247" s="4">
        <f t="shared" si="41"/>
        <v>5.0067318043366026E-2</v>
      </c>
      <c r="D247" s="4">
        <f t="shared" si="42"/>
        <v>1.7268566182807973E-2</v>
      </c>
      <c r="E247" s="4">
        <f t="shared" si="10"/>
        <v>3.3723999999999865E-2</v>
      </c>
      <c r="F247" s="4">
        <f t="shared" si="14"/>
        <v>2.9059999999999864E-2</v>
      </c>
      <c r="G247" s="4">
        <f t="shared" si="15"/>
        <v>2.2870899999999916E-2</v>
      </c>
      <c r="H247" s="4">
        <f t="shared" si="16"/>
        <v>1.6744199999999987E-2</v>
      </c>
      <c r="I247" s="4">
        <f t="shared" si="17"/>
        <v>1.5767700000000009E-2</v>
      </c>
      <c r="J247" s="4">
        <f t="shared" si="18"/>
        <v>4.3462600000000011E-3</v>
      </c>
      <c r="K247" s="4">
        <f t="shared" si="19"/>
        <v>4.521569999999997E-2</v>
      </c>
      <c r="L247" s="4">
        <f t="shared" si="20"/>
        <v>4.6181200000000033E-2</v>
      </c>
      <c r="M247" s="4">
        <f t="shared" si="21"/>
        <v>1.6228000000000006E-3</v>
      </c>
      <c r="O247" s="4"/>
      <c r="P247" s="4">
        <f t="shared" si="43"/>
        <v>1.6330611906184424E-3</v>
      </c>
      <c r="Q247" s="4">
        <f t="shared" si="44"/>
        <v>1.7732301167170826E-3</v>
      </c>
      <c r="R247" s="4">
        <f t="shared" si="45"/>
        <v>7.6225808479614616E-4</v>
      </c>
      <c r="S247" s="4">
        <f t="shared" si="11"/>
        <v>2.1279999999999077E-3</v>
      </c>
      <c r="T247" s="4">
        <f t="shared" si="22"/>
        <v>1.8970000000000375E-3</v>
      </c>
      <c r="U247" s="4">
        <f t="shared" si="23"/>
        <v>9.88299999999942E-4</v>
      </c>
      <c r="V247" s="4">
        <f t="shared" si="24"/>
        <v>6.5999999999999392E-4</v>
      </c>
      <c r="W247" s="4">
        <f t="shared" si="25"/>
        <v>6.3169999999999893E-4</v>
      </c>
      <c r="X247" s="4">
        <f t="shared" si="26"/>
        <v>1.1616000000000057E-4</v>
      </c>
      <c r="Y247" s="4">
        <f t="shared" si="27"/>
        <v>2.6842000000000255E-3</v>
      </c>
      <c r="Z247" s="4">
        <f t="shared" si="28"/>
        <v>2.7842999999999618E-3</v>
      </c>
      <c r="AA247" s="4">
        <f t="shared" si="29"/>
        <v>1.3816999999999996E-4</v>
      </c>
      <c r="AD247">
        <f t="shared" si="12"/>
        <v>2.052852171080091E-3</v>
      </c>
      <c r="AE247">
        <f t="shared" si="30"/>
        <v>2.1614365320647287E-3</v>
      </c>
      <c r="AF247">
        <f t="shared" si="31"/>
        <v>8.0430531153811568E-4</v>
      </c>
      <c r="AG247">
        <f t="shared" si="13"/>
        <v>1.5609999999999236E-3</v>
      </c>
      <c r="AH247">
        <f t="shared" si="32"/>
        <v>1.3729999999998466E-3</v>
      </c>
      <c r="AI247">
        <f t="shared" si="33"/>
        <v>9.8769999999992475E-4</v>
      </c>
      <c r="AJ247">
        <f t="shared" si="34"/>
        <v>6.5719999999999668E-4</v>
      </c>
      <c r="AK247">
        <f t="shared" si="35"/>
        <v>5.9340000000000781E-4</v>
      </c>
      <c r="AL247">
        <f t="shared" si="36"/>
        <v>2.7798999999999879E-4</v>
      </c>
      <c r="AM247">
        <f t="shared" si="37"/>
        <v>2.0130999999999899E-3</v>
      </c>
      <c r="AN247">
        <f t="shared" si="38"/>
        <v>1.9748000000000543E-3</v>
      </c>
      <c r="AO247">
        <f t="shared" si="39"/>
        <v>2.8333000000000177E-4</v>
      </c>
    </row>
    <row r="248" spans="1:41" x14ac:dyDescent="0.3">
      <c r="A248" s="4">
        <v>0.9</v>
      </c>
      <c r="B248" s="4">
        <f t="shared" si="40"/>
        <v>4.2907855780931148E-2</v>
      </c>
      <c r="C248" s="4">
        <f t="shared" si="41"/>
        <v>4.5554257356217001E-2</v>
      </c>
      <c r="D248" s="4">
        <f t="shared" si="42"/>
        <v>1.6481626050418457E-2</v>
      </c>
      <c r="E248" s="4">
        <f t="shared" si="10"/>
        <v>3.8760000000000128E-2</v>
      </c>
      <c r="F248" s="4">
        <f t="shared" si="14"/>
        <v>3.391299999999986E-2</v>
      </c>
      <c r="G248" s="4">
        <f t="shared" si="15"/>
        <v>2.3723199999999944E-2</v>
      </c>
      <c r="H248" s="4">
        <f t="shared" si="16"/>
        <v>1.5826019999999996E-2</v>
      </c>
      <c r="I248" s="4">
        <f t="shared" si="17"/>
        <v>1.4943029999999996E-2</v>
      </c>
      <c r="J248" s="4">
        <f t="shared" si="18"/>
        <v>4.0172600000000017E-3</v>
      </c>
      <c r="K248" s="4">
        <f t="shared" si="19"/>
        <v>4.834090000000002E-2</v>
      </c>
      <c r="L248" s="4">
        <f t="shared" si="20"/>
        <v>4.9373200000000006E-2</v>
      </c>
      <c r="M248" s="4">
        <f t="shared" si="21"/>
        <v>5.1990000000001757E-5</v>
      </c>
      <c r="O248" s="4"/>
      <c r="P248" s="4">
        <f t="shared" si="43"/>
        <v>1.4187641924325949E-3</v>
      </c>
      <c r="Q248" s="4">
        <f t="shared" si="44"/>
        <v>1.5612814014258475E-3</v>
      </c>
      <c r="R248" s="4">
        <f t="shared" si="45"/>
        <v>7.288841698282365E-4</v>
      </c>
      <c r="S248" s="4">
        <f t="shared" si="11"/>
        <v>2.3370000000000335E-3</v>
      </c>
      <c r="T248" s="4">
        <f t="shared" si="22"/>
        <v>2.0999999999999908E-3</v>
      </c>
      <c r="U248" s="4">
        <f t="shared" si="23"/>
        <v>1.0002000000000066E-3</v>
      </c>
      <c r="V248" s="4">
        <f t="shared" si="24"/>
        <v>5.9961999999999516E-4</v>
      </c>
      <c r="W248" s="4">
        <f t="shared" si="25"/>
        <v>5.7492000000000654E-4</v>
      </c>
      <c r="X248" s="4">
        <f t="shared" si="26"/>
        <v>9.4949999999999896E-5</v>
      </c>
      <c r="Y248" s="4">
        <f t="shared" si="27"/>
        <v>2.8252000000000832E-3</v>
      </c>
      <c r="Z248" s="4">
        <f t="shared" si="28"/>
        <v>2.9280000000000417E-3</v>
      </c>
      <c r="AA248" s="4">
        <f t="shared" si="29"/>
        <v>2.233999999999986E-4</v>
      </c>
      <c r="AD248">
        <f t="shared" si="12"/>
        <v>1.8453755425461688E-3</v>
      </c>
      <c r="AE248">
        <f t="shared" si="30"/>
        <v>1.9566421090625456E-3</v>
      </c>
      <c r="AF248">
        <f t="shared" si="31"/>
        <v>7.6991627193727971E-4</v>
      </c>
      <c r="AG248">
        <f t="shared" si="13"/>
        <v>1.7659999999999343E-3</v>
      </c>
      <c r="AH248">
        <f t="shared" si="32"/>
        <v>1.5719999999999068E-3</v>
      </c>
      <c r="AI248">
        <f t="shared" si="33"/>
        <v>1.0198999999999625E-3</v>
      </c>
      <c r="AJ248">
        <f t="shared" si="34"/>
        <v>6.1541999999999153E-4</v>
      </c>
      <c r="AK248">
        <f t="shared" si="35"/>
        <v>5.5597000000000285E-4</v>
      </c>
      <c r="AL248">
        <f t="shared" si="36"/>
        <v>2.6982000000000048E-4</v>
      </c>
      <c r="AM248">
        <f t="shared" si="37"/>
        <v>2.1205000000000807E-3</v>
      </c>
      <c r="AN248">
        <f t="shared" si="38"/>
        <v>2.0867999999999443E-3</v>
      </c>
      <c r="AO248">
        <f t="shared" si="39"/>
        <v>2.2791999999999951E-4</v>
      </c>
    </row>
    <row r="249" spans="1:41" x14ac:dyDescent="0.3">
      <c r="A249" s="4">
        <v>0.92500000000000004</v>
      </c>
      <c r="B249" s="4">
        <f t="shared" si="40"/>
        <v>3.8475747878613568E-2</v>
      </c>
      <c r="C249" s="4">
        <f t="shared" si="41"/>
        <v>4.1191922550258067E-2</v>
      </c>
      <c r="D249" s="4">
        <f t="shared" si="42"/>
        <v>1.5680755243301842E-2</v>
      </c>
      <c r="E249" s="4">
        <f t="shared" si="10"/>
        <v>4.3699000000000154E-2</v>
      </c>
      <c r="F249" s="4">
        <f t="shared" si="14"/>
        <v>3.8701000000000096E-2</v>
      </c>
      <c r="G249" s="4">
        <f t="shared" si="15"/>
        <v>2.4038100000000007E-2</v>
      </c>
      <c r="H249" s="4">
        <f t="shared" si="16"/>
        <v>1.478053E-2</v>
      </c>
      <c r="I249" s="4">
        <f t="shared" si="17"/>
        <v>1.3995940000000012E-2</v>
      </c>
      <c r="J249" s="4">
        <f t="shared" si="18"/>
        <v>3.6408700000000009E-3</v>
      </c>
      <c r="K249" s="4">
        <f t="shared" si="19"/>
        <v>5.1064699999999963E-2</v>
      </c>
      <c r="L249" s="4">
        <f t="shared" si="20"/>
        <v>5.2287600000000101E-2</v>
      </c>
      <c r="M249" s="4">
        <f t="shared" si="21"/>
        <v>1.4802800000000005E-3</v>
      </c>
      <c r="O249" s="4"/>
      <c r="P249" s="4">
        <f t="shared" si="43"/>
        <v>1.2135049618869215E-3</v>
      </c>
      <c r="Q249" s="4">
        <f t="shared" si="44"/>
        <v>1.3582617753871923E-3</v>
      </c>
      <c r="R249" s="4">
        <f t="shared" si="45"/>
        <v>6.9580846546950063E-4</v>
      </c>
      <c r="S249" s="4">
        <f t="shared" si="11"/>
        <v>2.534999999999954E-3</v>
      </c>
      <c r="T249" s="4">
        <f t="shared" si="22"/>
        <v>2.2930000000001005E-3</v>
      </c>
      <c r="U249" s="4">
        <f t="shared" si="23"/>
        <v>9.8949999999997651E-4</v>
      </c>
      <c r="V249" s="4">
        <f t="shared" si="24"/>
        <v>5.340699999999976E-4</v>
      </c>
      <c r="W249" s="4">
        <f t="shared" si="25"/>
        <v>5.1264000000000864E-4</v>
      </c>
      <c r="X249" s="4">
        <f t="shared" si="26"/>
        <v>7.2020000000002499E-5</v>
      </c>
      <c r="Y249" s="4">
        <f t="shared" si="27"/>
        <v>2.9426000000000174E-3</v>
      </c>
      <c r="Z249" s="4">
        <f t="shared" si="28"/>
        <v>3.053700000000048E-3</v>
      </c>
      <c r="AA249" s="4">
        <f t="shared" si="29"/>
        <v>3.0579000000000023E-4</v>
      </c>
      <c r="AD249">
        <f t="shared" si="12"/>
        <v>1.6458722853445048E-3</v>
      </c>
      <c r="AE249">
        <f t="shared" si="30"/>
        <v>1.759445867930696E-3</v>
      </c>
      <c r="AF249">
        <f t="shared" si="31"/>
        <v>7.3523326032346858E-4</v>
      </c>
      <c r="AG249">
        <f t="shared" si="13"/>
        <v>1.9649999999999945E-3</v>
      </c>
      <c r="AH249">
        <f t="shared" si="32"/>
        <v>1.7670000000000741E-3</v>
      </c>
      <c r="AI249">
        <f t="shared" si="33"/>
        <v>1.0301999999999811E-3</v>
      </c>
      <c r="AJ249">
        <f t="shared" si="34"/>
        <v>5.6894999999999862E-4</v>
      </c>
      <c r="AK249">
        <f t="shared" si="35"/>
        <v>5.1391000000000631E-4</v>
      </c>
      <c r="AL249">
        <f t="shared" si="36"/>
        <v>2.6013000000000078E-4</v>
      </c>
      <c r="AM249">
        <f t="shared" si="37"/>
        <v>2.2126999999999564E-3</v>
      </c>
      <c r="AN249">
        <f t="shared" si="38"/>
        <v>2.1880000000000788E-3</v>
      </c>
      <c r="AO249">
        <f t="shared" si="39"/>
        <v>1.7502000000000489E-4</v>
      </c>
    </row>
    <row r="250" spans="1:41" x14ac:dyDescent="0.3">
      <c r="A250" s="4">
        <v>0.95</v>
      </c>
      <c r="B250" s="4">
        <f t="shared" si="40"/>
        <v>3.4195706552458918E-2</v>
      </c>
      <c r="C250" s="4">
        <f t="shared" si="41"/>
        <v>3.6974950284414373E-2</v>
      </c>
      <c r="D250" s="4">
        <f t="shared" si="42"/>
        <v>1.4883602758488124E-2</v>
      </c>
      <c r="E250" s="4">
        <f t="shared" si="10"/>
        <v>4.8483999999999972E-2</v>
      </c>
      <c r="F250" s="4">
        <f t="shared" si="14"/>
        <v>4.3366999999999933E-2</v>
      </c>
      <c r="G250" s="4">
        <f t="shared" si="15"/>
        <v>2.3832299999999973E-2</v>
      </c>
      <c r="H250" s="4">
        <f t="shared" si="16"/>
        <v>1.362178E-2</v>
      </c>
      <c r="I250" s="4">
        <f t="shared" si="17"/>
        <v>1.2930230000000008E-2</v>
      </c>
      <c r="J250" s="4">
        <f t="shared" si="18"/>
        <v>3.2275599999999974E-3</v>
      </c>
      <c r="K250" s="4">
        <f t="shared" si="19"/>
        <v>5.3401600000000049E-2</v>
      </c>
      <c r="L250" s="4">
        <f t="shared" si="20"/>
        <v>5.4943800000000098E-2</v>
      </c>
      <c r="M250" s="4">
        <f t="shared" si="21"/>
        <v>2.9345699999999975E-3</v>
      </c>
      <c r="O250" s="4"/>
      <c r="P250" s="4">
        <f t="shared" si="43"/>
        <v>1.017566987183382E-3</v>
      </c>
      <c r="Q250" s="4">
        <f t="shared" si="44"/>
        <v>1.1645482875501975E-3</v>
      </c>
      <c r="R250" s="4">
        <f t="shared" si="45"/>
        <v>6.6407382445765866E-4</v>
      </c>
      <c r="S250" s="4">
        <f t="shared" si="11"/>
        <v>2.7200000000000557E-3</v>
      </c>
      <c r="T250" s="4">
        <f t="shared" si="22"/>
        <v>2.4759999999999227E-3</v>
      </c>
      <c r="U250" s="4">
        <f t="shared" si="23"/>
        <v>9.5770000000000577E-4</v>
      </c>
      <c r="V250" s="4">
        <f t="shared" si="24"/>
        <v>4.6399000000001134E-4</v>
      </c>
      <c r="W250" s="4">
        <f t="shared" si="25"/>
        <v>4.4519000000000503E-4</v>
      </c>
      <c r="X250" s="4">
        <f t="shared" si="26"/>
        <v>4.7909999999998232E-5</v>
      </c>
      <c r="Y250" s="4">
        <f t="shared" si="27"/>
        <v>3.0364000000000502E-3</v>
      </c>
      <c r="Z250" s="4">
        <f t="shared" si="28"/>
        <v>3.1621000000000565E-3</v>
      </c>
      <c r="AA250" s="4">
        <f t="shared" si="29"/>
        <v>3.8325999999999638E-4</v>
      </c>
      <c r="AD250">
        <f t="shared" si="12"/>
        <v>1.4544525639749062E-3</v>
      </c>
      <c r="AE250">
        <f t="shared" si="30"/>
        <v>1.5700800003469843E-3</v>
      </c>
      <c r="AF250">
        <f t="shared" si="31"/>
        <v>7.0106671835386974E-4</v>
      </c>
      <c r="AG250">
        <f t="shared" si="13"/>
        <v>2.1569999999999645E-3</v>
      </c>
      <c r="AH250">
        <f t="shared" si="32"/>
        <v>1.9560000000000688E-3</v>
      </c>
      <c r="AI250">
        <f t="shared" si="33"/>
        <v>1.0193000000000008E-3</v>
      </c>
      <c r="AJ250">
        <f t="shared" si="34"/>
        <v>5.1824000000000314E-4</v>
      </c>
      <c r="AK250">
        <f t="shared" si="35"/>
        <v>4.6739999999999976E-4</v>
      </c>
      <c r="AL250">
        <f t="shared" si="36"/>
        <v>2.4936999999999876E-4</v>
      </c>
      <c r="AM250">
        <f t="shared" si="37"/>
        <v>2.2908999999999846E-3</v>
      </c>
      <c r="AN250">
        <f t="shared" si="38"/>
        <v>2.2793000000000951E-3</v>
      </c>
      <c r="AO250">
        <f t="shared" si="39"/>
        <v>1.2601999999999752E-4</v>
      </c>
    </row>
    <row r="251" spans="1:41" x14ac:dyDescent="0.3">
      <c r="A251" s="4">
        <v>0.97499999999999998</v>
      </c>
      <c r="B251" s="4">
        <f t="shared" si="40"/>
        <v>3.00630669429197E-2</v>
      </c>
      <c r="C251" s="4">
        <f t="shared" si="41"/>
        <v>3.2898237270785967E-2</v>
      </c>
      <c r="D251" s="4">
        <f t="shared" si="42"/>
        <v>1.4106567807409149E-2</v>
      </c>
      <c r="E251" s="4">
        <f t="shared" si="10"/>
        <v>5.3053000000000017E-2</v>
      </c>
      <c r="F251" s="4">
        <f t="shared" si="14"/>
        <v>4.7852999999999923E-2</v>
      </c>
      <c r="G251" s="4">
        <f t="shared" si="15"/>
        <v>2.3134900000000014E-2</v>
      </c>
      <c r="H251" s="4">
        <f t="shared" si="16"/>
        <v>1.2363190000000003E-2</v>
      </c>
      <c r="I251" s="4">
        <f t="shared" si="17"/>
        <v>1.1749600000000006E-2</v>
      </c>
      <c r="J251" s="4">
        <f t="shared" si="18"/>
        <v>2.7884100000000016E-3</v>
      </c>
      <c r="K251" s="4">
        <f t="shared" si="19"/>
        <v>5.5370599999999937E-2</v>
      </c>
      <c r="L251" s="4">
        <f t="shared" si="20"/>
        <v>5.7358699999999985E-2</v>
      </c>
      <c r="M251" s="4">
        <f t="shared" si="21"/>
        <v>4.2740799999999995E-3</v>
      </c>
      <c r="O251" s="4"/>
      <c r="P251" s="4">
        <f t="shared" si="43"/>
        <v>8.3039538474992207E-4</v>
      </c>
      <c r="Q251" s="4">
        <f t="shared" si="44"/>
        <v>9.786234997695405E-4</v>
      </c>
      <c r="R251" s="4">
        <f t="shared" si="45"/>
        <v>6.3378561755652186E-4</v>
      </c>
      <c r="S251" s="4">
        <f t="shared" si="11"/>
        <v>2.8899999999998371E-3</v>
      </c>
      <c r="T251" s="4">
        <f t="shared" si="22"/>
        <v>2.6440000000000907E-3</v>
      </c>
      <c r="U251" s="4">
        <f t="shared" si="23"/>
        <v>9.0680000000004091E-4</v>
      </c>
      <c r="V251" s="4">
        <f t="shared" si="24"/>
        <v>3.9014000000000409E-4</v>
      </c>
      <c r="W251" s="4">
        <f t="shared" si="25"/>
        <v>3.7289000000000072E-4</v>
      </c>
      <c r="X251" s="4">
        <f t="shared" si="26"/>
        <v>2.3160000000001235E-5</v>
      </c>
      <c r="Y251" s="4">
        <f t="shared" si="27"/>
        <v>3.1071000000000293E-3</v>
      </c>
      <c r="Z251" s="4">
        <f t="shared" si="28"/>
        <v>3.253699999999915E-3</v>
      </c>
      <c r="AA251" s="4">
        <f t="shared" si="29"/>
        <v>4.5384000000000396E-4</v>
      </c>
      <c r="AD251">
        <f t="shared" si="12"/>
        <v>1.2704390817876554E-3</v>
      </c>
      <c r="AE251">
        <f t="shared" si="30"/>
        <v>1.3875424746942172E-3</v>
      </c>
      <c r="AF251">
        <f t="shared" si="31"/>
        <v>6.680613913257233E-4</v>
      </c>
      <c r="AG251">
        <f t="shared" si="13"/>
        <v>2.3379999999999512E-3</v>
      </c>
      <c r="AH251">
        <f t="shared" si="32"/>
        <v>2.1370000000000555E-3</v>
      </c>
      <c r="AI251">
        <f t="shared" si="33"/>
        <v>9.8880000000001189E-4</v>
      </c>
      <c r="AJ251">
        <f t="shared" si="34"/>
        <v>4.6378000000000391E-4</v>
      </c>
      <c r="AK251">
        <f t="shared" si="35"/>
        <v>4.165900000000014E-4</v>
      </c>
      <c r="AL251">
        <f t="shared" si="36"/>
        <v>2.380000000000021E-4</v>
      </c>
      <c r="AM251">
        <f t="shared" si="37"/>
        <v>2.3564000000000362E-3</v>
      </c>
      <c r="AN251">
        <f t="shared" si="38"/>
        <v>2.3613000000000106E-3</v>
      </c>
      <c r="AO251">
        <f t="shared" si="39"/>
        <v>8.222999999999564E-5</v>
      </c>
    </row>
    <row r="252" spans="1:41" x14ac:dyDescent="0.3">
      <c r="A252" s="4">
        <v>1</v>
      </c>
      <c r="B252" s="4">
        <f t="shared" si="40"/>
        <v>2.6074092372964004E-2</v>
      </c>
      <c r="C252" s="4">
        <f t="shared" si="41"/>
        <v>2.8959200195663188E-2</v>
      </c>
      <c r="D252" s="4">
        <f t="shared" si="42"/>
        <v>1.3364973279026502E-2</v>
      </c>
      <c r="E252" s="4">
        <f t="shared" si="10"/>
        <v>5.7352999999999987E-2</v>
      </c>
      <c r="F252" s="4">
        <f t="shared" si="14"/>
        <v>5.2105999999999986E-2</v>
      </c>
      <c r="G252" s="4">
        <f t="shared" si="15"/>
        <v>2.19858E-2</v>
      </c>
      <c r="H252" s="4">
        <f t="shared" si="16"/>
        <v>1.1017330000000006E-2</v>
      </c>
      <c r="I252" s="4">
        <f t="shared" si="17"/>
        <v>1.0457930000000001E-2</v>
      </c>
      <c r="J252" s="4">
        <f t="shared" si="18"/>
        <v>2.3348200000000013E-3</v>
      </c>
      <c r="K252" s="4">
        <f t="shared" si="19"/>
        <v>5.699299999999996E-2</v>
      </c>
      <c r="L252" s="4">
        <f t="shared" si="20"/>
        <v>5.9545199999999965E-2</v>
      </c>
      <c r="M252" s="4">
        <f t="shared" si="21"/>
        <v>5.4653700000000041E-3</v>
      </c>
      <c r="O252" s="4"/>
      <c r="P252" s="4">
        <f t="shared" si="43"/>
        <v>6.5158317714231044E-4</v>
      </c>
      <c r="Q252" s="4">
        <f t="shared" si="44"/>
        <v>8.0146066302590527E-4</v>
      </c>
      <c r="R252" s="4">
        <f t="shared" si="45"/>
        <v>6.0580501029786863E-4</v>
      </c>
      <c r="S252" s="4">
        <f t="shared" si="11"/>
        <v>3.0429999999999069E-3</v>
      </c>
      <c r="T252" s="4">
        <f t="shared" si="22"/>
        <v>2.7969999999999384E-3</v>
      </c>
      <c r="U252" s="4">
        <f t="shared" si="23"/>
        <v>8.391999999999844E-4</v>
      </c>
      <c r="V252" s="4">
        <f t="shared" si="24"/>
        <v>3.1321000000000127E-4</v>
      </c>
      <c r="W252" s="4">
        <f t="shared" si="25"/>
        <v>2.9607000000000244E-4</v>
      </c>
      <c r="X252" s="4">
        <f t="shared" si="26"/>
        <v>1.7300000000001342E-6</v>
      </c>
      <c r="Y252" s="4">
        <f t="shared" si="27"/>
        <v>3.155299999999972E-3</v>
      </c>
      <c r="Z252" s="4">
        <f t="shared" si="28"/>
        <v>3.3288000000000206E-3</v>
      </c>
      <c r="AA252" s="4">
        <f t="shared" si="29"/>
        <v>5.1581000000000543E-4</v>
      </c>
      <c r="AD252">
        <f t="shared" si="12"/>
        <v>1.093715414153925E-3</v>
      </c>
      <c r="AE252">
        <f t="shared" si="30"/>
        <v>1.2122527894390903E-3</v>
      </c>
      <c r="AF252">
        <f t="shared" si="31"/>
        <v>6.3671215750080428E-4</v>
      </c>
      <c r="AG252">
        <f t="shared" si="13"/>
        <v>2.507000000000037E-3</v>
      </c>
      <c r="AH252">
        <f t="shared" si="32"/>
        <v>2.306999999999837E-3</v>
      </c>
      <c r="AI252">
        <f t="shared" si="33"/>
        <v>9.4049999999995526E-4</v>
      </c>
      <c r="AJ252">
        <f t="shared" si="34"/>
        <v>4.0597000000000549E-4</v>
      </c>
      <c r="AK252">
        <f t="shared" si="35"/>
        <v>3.6163000000000167E-4</v>
      </c>
      <c r="AL252">
        <f t="shared" si="36"/>
        <v>2.2644999999999957E-4</v>
      </c>
      <c r="AM252">
        <f t="shared" si="37"/>
        <v>2.4104999999999821E-3</v>
      </c>
      <c r="AN252">
        <f t="shared" si="38"/>
        <v>2.4347999999999592E-3</v>
      </c>
      <c r="AO252">
        <f t="shared" si="39"/>
        <v>4.4769999999999532E-5</v>
      </c>
    </row>
    <row r="253" spans="1:41" x14ac:dyDescent="0.3">
      <c r="A253" s="4">
        <v>1.0249999999999999</v>
      </c>
      <c r="B253" s="4">
        <f t="shared" si="40"/>
        <v>2.2225531806599464E-2</v>
      </c>
      <c r="C253" s="4">
        <f t="shared" si="41"/>
        <v>2.5154909271359487E-2</v>
      </c>
      <c r="D253" s="4">
        <f t="shared" si="42"/>
        <v>1.267232125478966E-2</v>
      </c>
      <c r="E253" s="4">
        <f t="shared" si="10"/>
        <v>6.1328999999999967E-2</v>
      </c>
      <c r="F253" s="4">
        <f t="shared" si="14"/>
        <v>5.6070999999999982E-2</v>
      </c>
      <c r="G253" s="4">
        <f t="shared" si="15"/>
        <v>2.0435399999999992E-2</v>
      </c>
      <c r="H253" s="4">
        <f t="shared" si="16"/>
        <v>9.5957100000000004E-3</v>
      </c>
      <c r="I253" s="4">
        <f t="shared" si="17"/>
        <v>9.059430000000002E-3</v>
      </c>
      <c r="J253" s="4">
        <f t="shared" si="18"/>
        <v>1.8784300000000004E-3</v>
      </c>
      <c r="K253" s="4">
        <f t="shared" si="19"/>
        <v>5.8290300000000017E-2</v>
      </c>
      <c r="L253" s="4">
        <f t="shared" si="20"/>
        <v>6.1510100000000012E-2</v>
      </c>
      <c r="M253" s="4">
        <f t="shared" si="21"/>
        <v>6.4789300000000008E-3</v>
      </c>
      <c r="O253" s="4"/>
      <c r="P253" s="4">
        <f t="shared" si="43"/>
        <v>4.8102479069876106E-4</v>
      </c>
      <c r="Q253" s="4">
        <f t="shared" si="44"/>
        <v>6.3204304058953693E-4</v>
      </c>
      <c r="R253" s="4">
        <f t="shared" si="45"/>
        <v>5.8058893959022685E-4</v>
      </c>
      <c r="S253" s="4">
        <f t="shared" si="11"/>
        <v>3.1759999999998456E-3</v>
      </c>
      <c r="T253" s="4">
        <f t="shared" si="22"/>
        <v>2.9310000000000169E-3</v>
      </c>
      <c r="U253" s="4">
        <f t="shared" si="23"/>
        <v>7.5800000000003642E-4</v>
      </c>
      <c r="V253" s="4">
        <f t="shared" si="24"/>
        <v>2.3385000000000072E-4</v>
      </c>
      <c r="W253" s="4">
        <f t="shared" si="25"/>
        <v>2.1510000000000105E-4</v>
      </c>
      <c r="X253" s="4">
        <f t="shared" si="26"/>
        <v>2.6199999999998794E-5</v>
      </c>
      <c r="Y253" s="4">
        <f t="shared" si="27"/>
        <v>3.1818000000000124E-3</v>
      </c>
      <c r="Z253" s="4">
        <f t="shared" si="28"/>
        <v>3.3876000000000461E-3</v>
      </c>
      <c r="AA253" s="4">
        <f t="shared" si="29"/>
        <v>5.6766999999999929E-4</v>
      </c>
      <c r="AD253">
        <f t="shared" si="12"/>
        <v>9.2423429420008087E-4</v>
      </c>
      <c r="AE253">
        <f t="shared" si="30"/>
        <v>1.0438620252245293E-3</v>
      </c>
      <c r="AF253">
        <f t="shared" si="31"/>
        <v>6.0774452808749421E-4</v>
      </c>
      <c r="AG253">
        <f t="shared" si="13"/>
        <v>2.6599999999998847E-3</v>
      </c>
      <c r="AH253">
        <f t="shared" si="32"/>
        <v>2.4640000000000217E-3</v>
      </c>
      <c r="AI253">
        <f t="shared" si="33"/>
        <v>8.768000000000109E-4</v>
      </c>
      <c r="AJ253">
        <f t="shared" si="34"/>
        <v>3.4521000000000204E-4</v>
      </c>
      <c r="AK253">
        <f t="shared" si="35"/>
        <v>3.0271000000000117E-4</v>
      </c>
      <c r="AL253">
        <f t="shared" si="36"/>
        <v>2.1520000000000046E-4</v>
      </c>
      <c r="AM253">
        <f t="shared" si="37"/>
        <v>2.4545000000000261E-3</v>
      </c>
      <c r="AN253">
        <f t="shared" si="38"/>
        <v>2.5000000000000577E-3</v>
      </c>
      <c r="AO253">
        <f t="shared" si="39"/>
        <v>1.4640000000003262E-5</v>
      </c>
    </row>
    <row r="254" spans="1:41" x14ac:dyDescent="0.3">
      <c r="A254" s="4">
        <v>1.05</v>
      </c>
      <c r="B254" s="4">
        <f t="shared" si="40"/>
        <v>1.8515484076349505E-2</v>
      </c>
      <c r="C254" s="4">
        <f t="shared" si="41"/>
        <v>2.1483671509184801E-2</v>
      </c>
      <c r="D254" s="4">
        <f t="shared" si="42"/>
        <v>1.2040323677492958E-2</v>
      </c>
      <c r="E254" s="4">
        <f t="shared" si="10"/>
        <v>6.4934999999999965E-2</v>
      </c>
      <c r="F254" s="4">
        <f t="shared" si="14"/>
        <v>5.9706000000000037E-2</v>
      </c>
      <c r="G254" s="4">
        <f t="shared" si="15"/>
        <v>1.854260000000002E-2</v>
      </c>
      <c r="H254" s="4">
        <f t="shared" si="16"/>
        <v>8.1085800000000006E-3</v>
      </c>
      <c r="I254" s="4">
        <f t="shared" si="17"/>
        <v>7.5588579999999999E-3</v>
      </c>
      <c r="J254" s="4">
        <f t="shared" si="18"/>
        <v>1.4308400000000009E-3</v>
      </c>
      <c r="K254" s="4">
        <f t="shared" si="19"/>
        <v>5.928230000000001E-2</v>
      </c>
      <c r="L254" s="4">
        <f t="shared" si="20"/>
        <v>6.3253300000000068E-2</v>
      </c>
      <c r="M254" s="4">
        <f t="shared" si="21"/>
        <v>7.2895600000000005E-3</v>
      </c>
      <c r="O254" s="4"/>
      <c r="P254" s="4">
        <f t="shared" si="43"/>
        <v>3.1834171758227413E-4</v>
      </c>
      <c r="Q254" s="4">
        <f t="shared" si="44"/>
        <v>4.7047720628677083E-4</v>
      </c>
      <c r="R254" s="4">
        <f t="shared" si="45"/>
        <v>5.5834052371507396E-4</v>
      </c>
      <c r="S254" s="4">
        <f t="shared" si="11"/>
        <v>3.2879999999999576E-3</v>
      </c>
      <c r="T254" s="4">
        <f t="shared" si="22"/>
        <v>3.0459999999998821E-3</v>
      </c>
      <c r="U254" s="4">
        <f t="shared" si="23"/>
        <v>6.6599999999999993E-4</v>
      </c>
      <c r="V254" s="4">
        <f t="shared" si="24"/>
        <v>1.5264599999999977E-4</v>
      </c>
      <c r="W254" s="4">
        <f t="shared" si="25"/>
        <v>1.3038399999999988E-4</v>
      </c>
      <c r="X254" s="4">
        <f t="shared" si="26"/>
        <v>4.9749999999999447E-5</v>
      </c>
      <c r="Y254" s="4">
        <f t="shared" si="27"/>
        <v>3.187300000000004E-3</v>
      </c>
      <c r="Z254" s="4">
        <f t="shared" si="28"/>
        <v>3.4298000000000384E-3</v>
      </c>
      <c r="AA254" s="4">
        <f t="shared" si="29"/>
        <v>6.0816999999999816E-4</v>
      </c>
      <c r="AD254">
        <f t="shared" si="12"/>
        <v>7.6149657778384666E-4</v>
      </c>
      <c r="AE254">
        <f t="shared" si="30"/>
        <v>8.8179574308861104E-4</v>
      </c>
      <c r="AF254">
        <f t="shared" si="31"/>
        <v>5.8125115310769478E-4</v>
      </c>
      <c r="AG254">
        <f t="shared" si="13"/>
        <v>2.7979999999998562E-3</v>
      </c>
      <c r="AH254">
        <f t="shared" si="32"/>
        <v>2.6079999999999437E-3</v>
      </c>
      <c r="AI254">
        <f t="shared" si="33"/>
        <v>8.0010000000002579E-4</v>
      </c>
      <c r="AJ254">
        <f t="shared" si="34"/>
        <v>2.8178199999999995E-4</v>
      </c>
      <c r="AK254">
        <f t="shared" si="35"/>
        <v>2.4003000000000002E-4</v>
      </c>
      <c r="AL254">
        <f t="shared" si="36"/>
        <v>2.0471000000000031E-4</v>
      </c>
      <c r="AM254">
        <f t="shared" si="37"/>
        <v>2.4893000000000276E-3</v>
      </c>
      <c r="AN254">
        <f t="shared" si="38"/>
        <v>2.5568000000000257E-3</v>
      </c>
      <c r="AO254">
        <f t="shared" si="39"/>
        <v>7.3599999999979238E-6</v>
      </c>
    </row>
    <row r="255" spans="1:41" x14ac:dyDescent="0.3">
      <c r="A255" s="4">
        <v>1.075</v>
      </c>
      <c r="B255" s="4">
        <f t="shared" si="40"/>
        <v>1.4941803808708505E-2</v>
      </c>
      <c r="C255" s="4">
        <f t="shared" si="41"/>
        <v>1.794404930142731E-2</v>
      </c>
      <c r="D255" s="4">
        <f t="shared" si="42"/>
        <v>1.1478915597419471E-2</v>
      </c>
      <c r="E255" s="4">
        <f t="shared" si="10"/>
        <v>6.8127999999999966E-2</v>
      </c>
      <c r="F255" s="4">
        <f t="shared" si="14"/>
        <v>6.2966000000000077E-2</v>
      </c>
      <c r="G255" s="4">
        <f t="shared" si="15"/>
        <v>1.6373500000000041E-2</v>
      </c>
      <c r="H255" s="4">
        <f t="shared" si="16"/>
        <v>6.5649650000000007E-3</v>
      </c>
      <c r="I255" s="4">
        <f t="shared" si="17"/>
        <v>5.9617500000000018E-3</v>
      </c>
      <c r="J255" s="4">
        <f t="shared" si="18"/>
        <v>1.0035700000000005E-3</v>
      </c>
      <c r="K255" s="4">
        <f t="shared" si="19"/>
        <v>5.9986600000000001E-2</v>
      </c>
      <c r="L255" s="4">
        <f t="shared" si="20"/>
        <v>6.4767399999999919E-2</v>
      </c>
      <c r="M255" s="4">
        <f t="shared" si="21"/>
        <v>7.8768899999999975E-3</v>
      </c>
      <c r="O255" s="4"/>
      <c r="P255" s="4">
        <f t="shared" si="43"/>
        <v>1.6360766945917459E-4</v>
      </c>
      <c r="Q255" s="4">
        <f t="shared" si="44"/>
        <v>3.1657651527939435E-4</v>
      </c>
      <c r="R255" s="4">
        <f t="shared" si="45"/>
        <v>5.3962401726507202E-4</v>
      </c>
      <c r="S255" s="4">
        <f t="shared" si="11"/>
        <v>3.3780000000001031E-3</v>
      </c>
      <c r="T255" s="4">
        <f t="shared" si="22"/>
        <v>3.1399999999999206E-3</v>
      </c>
      <c r="U255" s="4">
        <f t="shared" si="23"/>
        <v>5.6660000000002819E-4</v>
      </c>
      <c r="V255" s="4">
        <f t="shared" si="24"/>
        <v>7.0139999999999786E-5</v>
      </c>
      <c r="W255" s="4">
        <f t="shared" si="25"/>
        <v>4.2369999999999908E-5</v>
      </c>
      <c r="X255" s="4">
        <f t="shared" si="26"/>
        <v>7.1859999999999979E-5</v>
      </c>
      <c r="Y255" s="4">
        <f t="shared" si="27"/>
        <v>3.1727999999999756E-3</v>
      </c>
      <c r="Z255" s="4">
        <f t="shared" si="28"/>
        <v>3.4549999999999859E-3</v>
      </c>
      <c r="AA255" s="4">
        <f t="shared" si="29"/>
        <v>6.363999999999953E-4</v>
      </c>
      <c r="AD255">
        <f t="shared" si="12"/>
        <v>6.0564111437973254E-4</v>
      </c>
      <c r="AE255">
        <f t="shared" si="30"/>
        <v>7.2631269874410653E-4</v>
      </c>
      <c r="AF255">
        <f t="shared" si="31"/>
        <v>5.5793055266237517E-4</v>
      </c>
      <c r="AG255">
        <f t="shared" si="13"/>
        <v>2.9170000000000584E-3</v>
      </c>
      <c r="AH255">
        <f t="shared" si="32"/>
        <v>2.7360000000000717E-3</v>
      </c>
      <c r="AI255">
        <f t="shared" si="33"/>
        <v>7.1340000000003068E-4</v>
      </c>
      <c r="AJ255">
        <f t="shared" si="34"/>
        <v>2.1596000000000115E-4</v>
      </c>
      <c r="AK255">
        <f t="shared" si="35"/>
        <v>1.7382000000000161E-4</v>
      </c>
      <c r="AL255">
        <f t="shared" si="36"/>
        <v>1.9543999999999985E-4</v>
      </c>
      <c r="AM255">
        <f t="shared" si="37"/>
        <v>2.515800000000068E-3</v>
      </c>
      <c r="AN255">
        <f t="shared" si="38"/>
        <v>2.6049999999999685E-3</v>
      </c>
      <c r="AO255">
        <f t="shared" si="39"/>
        <v>2.0619999999998972E-5</v>
      </c>
    </row>
    <row r="256" spans="1:41" x14ac:dyDescent="0.3">
      <c r="A256" s="4">
        <v>1.1000000000000001</v>
      </c>
      <c r="B256" s="4">
        <f t="shared" si="40"/>
        <v>1.1503414607294827E-2</v>
      </c>
      <c r="C256" s="4">
        <f t="shared" si="41"/>
        <v>1.4534666063221466E-2</v>
      </c>
      <c r="D256" s="4">
        <f t="shared" si="42"/>
        <v>1.0994947577527805E-2</v>
      </c>
      <c r="E256" s="4">
        <f t="shared" si="10"/>
        <v>7.0868999999999849E-2</v>
      </c>
      <c r="F256" s="4">
        <f t="shared" si="14"/>
        <v>6.5815999999999875E-2</v>
      </c>
      <c r="G256" s="4">
        <f t="shared" si="15"/>
        <v>1.3999200000000045E-2</v>
      </c>
      <c r="H256" s="4">
        <f t="shared" si="16"/>
        <v>4.9726300000000022E-3</v>
      </c>
      <c r="I256" s="4">
        <f t="shared" si="17"/>
        <v>4.2746599999999996E-3</v>
      </c>
      <c r="J256" s="4">
        <f t="shared" si="18"/>
        <v>6.0773300000000093E-4</v>
      </c>
      <c r="K256" s="4">
        <f t="shared" si="19"/>
        <v>6.041669999999999E-2</v>
      </c>
      <c r="L256" s="4">
        <f t="shared" si="20"/>
        <v>6.6037000000000012E-2</v>
      </c>
      <c r="M256" s="4">
        <f t="shared" si="21"/>
        <v>8.2256200000000029E-3</v>
      </c>
      <c r="O256" s="4"/>
      <c r="P256" s="4">
        <f t="shared" si="43"/>
        <v>1.6327045969380071E-5</v>
      </c>
      <c r="Q256" s="4">
        <f t="shared" si="44"/>
        <v>1.7009649558292505E-4</v>
      </c>
      <c r="R256" s="4">
        <f t="shared" si="45"/>
        <v>5.2415973448873975E-4</v>
      </c>
      <c r="S256" s="4">
        <f t="shared" si="11"/>
        <v>3.4440000000000026E-3</v>
      </c>
      <c r="T256" s="4">
        <f t="shared" si="22"/>
        <v>3.2119999999999926E-3</v>
      </c>
      <c r="U256" s="4">
        <f t="shared" si="23"/>
        <v>4.6309999999999407E-4</v>
      </c>
      <c r="V256" s="4">
        <f t="shared" si="24"/>
        <v>1.3199999999997936E-5</v>
      </c>
      <c r="W256" s="4">
        <f t="shared" si="25"/>
        <v>4.8449999999998494E-5</v>
      </c>
      <c r="X256" s="4">
        <f t="shared" si="26"/>
        <v>9.2089999999999533E-5</v>
      </c>
      <c r="Y256" s="4">
        <f t="shared" si="27"/>
        <v>3.1388999999999445E-3</v>
      </c>
      <c r="Z256" s="4">
        <f t="shared" si="28"/>
        <v>3.4627000000000407E-3</v>
      </c>
      <c r="AA256" s="4">
        <f t="shared" si="29"/>
        <v>6.5169999999999811E-4</v>
      </c>
      <c r="AD256">
        <f t="shared" si="12"/>
        <v>4.5622431308618835E-4</v>
      </c>
      <c r="AE256">
        <f t="shared" si="30"/>
        <v>5.7689736679488097E-4</v>
      </c>
      <c r="AF256">
        <f t="shared" si="31"/>
        <v>5.3786634612099809E-4</v>
      </c>
      <c r="AG256">
        <f t="shared" si="13"/>
        <v>3.0169999999998254E-3</v>
      </c>
      <c r="AH256">
        <f t="shared" si="32"/>
        <v>2.8459999999999042E-3</v>
      </c>
      <c r="AI256">
        <f t="shared" si="33"/>
        <v>6.1959999999999793E-4</v>
      </c>
      <c r="AJ256">
        <f t="shared" si="34"/>
        <v>1.4795999999999906E-4</v>
      </c>
      <c r="AK256">
        <f t="shared" si="35"/>
        <v>1.0435999999999779E-4</v>
      </c>
      <c r="AL256">
        <f t="shared" si="36"/>
        <v>1.8780099999999959E-4</v>
      </c>
      <c r="AM256">
        <f t="shared" si="37"/>
        <v>2.5340999999999836E-3</v>
      </c>
      <c r="AN256">
        <f t="shared" si="38"/>
        <v>2.6437999999999739E-3</v>
      </c>
      <c r="AO256">
        <f t="shared" si="39"/>
        <v>2.4679999999999147E-5</v>
      </c>
    </row>
    <row r="257" spans="1:41" x14ac:dyDescent="0.3">
      <c r="A257" s="4">
        <v>1.125</v>
      </c>
      <c r="B257" s="4">
        <f t="shared" si="40"/>
        <v>8.1990910199098467E-3</v>
      </c>
      <c r="C257" s="4">
        <f t="shared" si="41"/>
        <v>1.1254810237620072E-2</v>
      </c>
      <c r="D257" s="4">
        <f t="shared" si="42"/>
        <v>1.0593898795017606E-2</v>
      </c>
      <c r="E257" s="4">
        <f t="shared" si="10"/>
        <v>7.3130000000000139E-2</v>
      </c>
      <c r="F257" s="4">
        <f t="shared" si="14"/>
        <v>6.8227000000000038E-2</v>
      </c>
      <c r="G257" s="4">
        <f t="shared" si="15"/>
        <v>1.1494500000000019E-2</v>
      </c>
      <c r="H257" s="4">
        <f t="shared" si="16"/>
        <v>3.338279999999999E-3</v>
      </c>
      <c r="I257" s="4">
        <f t="shared" si="17"/>
        <v>2.5053699999999998E-3</v>
      </c>
      <c r="J257" s="4">
        <f t="shared" si="18"/>
        <v>2.5395599999999963E-4</v>
      </c>
      <c r="K257" s="4">
        <f t="shared" si="19"/>
        <v>6.0582400000000036E-2</v>
      </c>
      <c r="L257" s="4">
        <f t="shared" si="20"/>
        <v>6.7039100000000018E-2</v>
      </c>
      <c r="M257" s="4">
        <f t="shared" si="21"/>
        <v>8.3258899999999955E-3</v>
      </c>
      <c r="O257" s="4"/>
      <c r="P257" s="4">
        <f t="shared" si="43"/>
        <v>1.2339096247623976E-4</v>
      </c>
      <c r="Q257" s="4">
        <f t="shared" si="44"/>
        <v>3.1062033774528166E-5</v>
      </c>
      <c r="R257" s="4">
        <f t="shared" si="45"/>
        <v>5.1239334624145043E-4</v>
      </c>
      <c r="S257" s="4">
        <f t="shared" si="11"/>
        <v>3.4850000000001824E-3</v>
      </c>
      <c r="T257" s="4">
        <f t="shared" si="22"/>
        <v>3.2600000000000406E-3</v>
      </c>
      <c r="U257" s="4">
        <f t="shared" si="23"/>
        <v>3.5889999999999533E-4</v>
      </c>
      <c r="V257" s="4">
        <f t="shared" si="24"/>
        <v>9.6910000000005603E-5</v>
      </c>
      <c r="W257" s="4">
        <f t="shared" si="25"/>
        <v>1.4151999999999915E-4</v>
      </c>
      <c r="X257" s="4">
        <f t="shared" si="26"/>
        <v>1.1001000000000066E-4</v>
      </c>
      <c r="Y257" s="4">
        <f t="shared" si="27"/>
        <v>3.086499999999992E-3</v>
      </c>
      <c r="Z257" s="4">
        <f t="shared" si="28"/>
        <v>3.4515999999999991E-3</v>
      </c>
      <c r="AA257" s="4">
        <f t="shared" si="29"/>
        <v>6.5379999999999605E-4</v>
      </c>
      <c r="AD257">
        <f t="shared" si="12"/>
        <v>3.1339516194169178E-4</v>
      </c>
      <c r="AE257">
        <f t="shared" si="30"/>
        <v>4.3395488361403064E-4</v>
      </c>
      <c r="AF257">
        <f t="shared" si="31"/>
        <v>5.2114921340216101E-4</v>
      </c>
      <c r="AG257">
        <f t="shared" si="13"/>
        <v>3.0959999999999877E-3</v>
      </c>
      <c r="AH257">
        <f t="shared" si="32"/>
        <v>2.9380000000001072E-3</v>
      </c>
      <c r="AI257">
        <f t="shared" si="33"/>
        <v>5.2170000000001382E-4</v>
      </c>
      <c r="AJ257">
        <f t="shared" si="34"/>
        <v>7.7979999999998328E-5</v>
      </c>
      <c r="AK257">
        <f t="shared" si="35"/>
        <v>3.1999999999997308E-5</v>
      </c>
      <c r="AL257">
        <f t="shared" si="36"/>
        <v>1.8220899999999915E-4</v>
      </c>
      <c r="AM257">
        <f t="shared" si="37"/>
        <v>2.5443000000000549E-3</v>
      </c>
      <c r="AN257">
        <f t="shared" si="38"/>
        <v>2.6722000000000135E-3</v>
      </c>
      <c r="AO257">
        <f t="shared" si="39"/>
        <v>1.9359999999996047E-5</v>
      </c>
    </row>
    <row r="258" spans="1:41" x14ac:dyDescent="0.3">
      <c r="A258" s="4">
        <v>1.1499999999999999</v>
      </c>
      <c r="B258" s="4">
        <f t="shared" si="40"/>
        <v>5.0278381970553154E-3</v>
      </c>
      <c r="C258" s="4">
        <f t="shared" si="41"/>
        <v>8.1031934782702913E-3</v>
      </c>
      <c r="D258" s="4">
        <f t="shared" si="42"/>
        <v>1.0278327370040826E-2</v>
      </c>
      <c r="E258" s="4">
        <f t="shared" si="10"/>
        <v>7.4882999999999811E-2</v>
      </c>
      <c r="F258" s="4">
        <f t="shared" si="14"/>
        <v>7.0174000000000181E-2</v>
      </c>
      <c r="G258" s="4">
        <f t="shared" si="15"/>
        <v>8.9361000000000024E-3</v>
      </c>
      <c r="H258" s="4">
        <f t="shared" si="16"/>
        <v>1.6676800000000047E-3</v>
      </c>
      <c r="I258" s="4">
        <f t="shared" si="17"/>
        <v>6.6296999999999884E-4</v>
      </c>
      <c r="J258" s="4">
        <f t="shared" si="18"/>
        <v>4.7852999999998744E-5</v>
      </c>
      <c r="K258" s="4">
        <f t="shared" si="19"/>
        <v>6.0489000000000015E-2</v>
      </c>
      <c r="L258" s="4">
        <f t="shared" si="20"/>
        <v>6.7744200000000032E-2</v>
      </c>
      <c r="M258" s="4">
        <f t="shared" si="21"/>
        <v>8.1734599999999935E-3</v>
      </c>
      <c r="O258" s="4"/>
      <c r="P258" s="4">
        <f t="shared" si="43"/>
        <v>2.5580078744268081E-4</v>
      </c>
      <c r="Q258" s="4">
        <f t="shared" si="44"/>
        <v>1.0100670503271262E-4</v>
      </c>
      <c r="R258" s="4">
        <f t="shared" si="45"/>
        <v>5.0395158279681763E-4</v>
      </c>
      <c r="S258" s="4">
        <f t="shared" si="11"/>
        <v>3.5009999999999764E-3</v>
      </c>
      <c r="T258" s="4">
        <f t="shared" si="22"/>
        <v>3.2850000000002044E-3</v>
      </c>
      <c r="U258" s="4">
        <f t="shared" si="23"/>
        <v>2.575000000000216E-4</v>
      </c>
      <c r="V258" s="4">
        <f t="shared" si="24"/>
        <v>1.8060999999999772E-4</v>
      </c>
      <c r="W258" s="4">
        <f t="shared" si="25"/>
        <v>2.3623000000000394E-4</v>
      </c>
      <c r="X258" s="4">
        <f t="shared" si="26"/>
        <v>1.2525299999999878E-4</v>
      </c>
      <c r="Y258" s="4">
        <f t="shared" si="27"/>
        <v>3.0162000000000244E-3</v>
      </c>
      <c r="Z258" s="4">
        <f t="shared" si="28"/>
        <v>3.4210000000000074E-3</v>
      </c>
      <c r="AA258" s="4">
        <f t="shared" si="29"/>
        <v>6.4270999999999773E-4</v>
      </c>
      <c r="AD258">
        <f t="shared" si="12"/>
        <v>1.7707083047929916E-4</v>
      </c>
      <c r="AE258">
        <f t="shared" si="30"/>
        <v>2.9673460378614824E-4</v>
      </c>
      <c r="AF258">
        <f t="shared" si="31"/>
        <v>5.0799058105606149E-4</v>
      </c>
      <c r="AG258">
        <f t="shared" si="13"/>
        <v>3.1529999999999614E-3</v>
      </c>
      <c r="AH258">
        <f t="shared" si="32"/>
        <v>3.0100000000001792E-3</v>
      </c>
      <c r="AI258">
        <f t="shared" si="33"/>
        <v>4.2280000000000095E-4</v>
      </c>
      <c r="AJ258">
        <f t="shared" si="34"/>
        <v>6.1900000000031374E-6</v>
      </c>
      <c r="AK258">
        <f t="shared" si="35"/>
        <v>4.2900000000012373E-5</v>
      </c>
      <c r="AL258">
        <f t="shared" si="36"/>
        <v>1.7902800000000121E-4</v>
      </c>
      <c r="AM258">
        <f t="shared" si="37"/>
        <v>2.5465000000000071E-3</v>
      </c>
      <c r="AN258">
        <f t="shared" si="38"/>
        <v>2.6890999999999998E-3</v>
      </c>
      <c r="AO258">
        <f t="shared" si="39"/>
        <v>4.649999999994936E-6</v>
      </c>
    </row>
    <row r="259" spans="1:41" x14ac:dyDescent="0.3">
      <c r="A259" s="4">
        <v>1.175</v>
      </c>
      <c r="B259" s="4">
        <f t="shared" si="40"/>
        <v>1.988642509986318E-3</v>
      </c>
      <c r="C259" s="4">
        <f t="shared" si="41"/>
        <v>5.0792254251545536E-3</v>
      </c>
      <c r="D259" s="4">
        <f t="shared" si="42"/>
        <v>1.0048726944800997E-2</v>
      </c>
      <c r="E259" s="4">
        <f t="shared" si="10"/>
        <v>7.6111999999999957E-2</v>
      </c>
      <c r="F259" s="4">
        <f t="shared" si="14"/>
        <v>7.1641000000000066E-2</v>
      </c>
      <c r="G259" s="4">
        <f t="shared" si="15"/>
        <v>6.4001000000000197E-3</v>
      </c>
      <c r="H259" s="4">
        <f t="shared" si="16"/>
        <v>3.4080000000005772E-5</v>
      </c>
      <c r="I259" s="4">
        <f t="shared" si="17"/>
        <v>1.2419099999999988E-3</v>
      </c>
      <c r="J259" s="4">
        <f t="shared" si="18"/>
        <v>2.8875499999999991E-4</v>
      </c>
      <c r="K259" s="4">
        <f t="shared" si="19"/>
        <v>6.013730000000006E-2</v>
      </c>
      <c r="L259" s="4">
        <f t="shared" si="20"/>
        <v>6.8116899999999925E-2</v>
      </c>
      <c r="M259" s="4">
        <f t="shared" si="21"/>
        <v>7.7699300000000013E-3</v>
      </c>
      <c r="O259" s="4"/>
      <c r="P259" s="4">
        <f t="shared" si="43"/>
        <v>3.8102671610507305E-4</v>
      </c>
      <c r="Q259" s="4">
        <f t="shared" si="44"/>
        <v>2.2572147545058558E-4</v>
      </c>
      <c r="R259" s="4">
        <f t="shared" si="45"/>
        <v>4.9894419436993678E-4</v>
      </c>
      <c r="S259" s="4">
        <f t="shared" si="11"/>
        <v>3.4920000000000506E-3</v>
      </c>
      <c r="T259" s="4">
        <f t="shared" si="22"/>
        <v>3.2860000000001222E-3</v>
      </c>
      <c r="U259" s="4">
        <f t="shared" si="23"/>
        <v>1.6189999999999261E-4</v>
      </c>
      <c r="V259" s="4">
        <f t="shared" si="24"/>
        <v>2.6394000000000417E-4</v>
      </c>
      <c r="W259" s="4">
        <f t="shared" si="25"/>
        <v>3.3189999999999609E-4</v>
      </c>
      <c r="X259" s="4">
        <f t="shared" si="26"/>
        <v>1.3751000000000041E-4</v>
      </c>
      <c r="Y259" s="4">
        <f t="shared" si="27"/>
        <v>2.9287000000000063E-3</v>
      </c>
      <c r="Z259" s="4">
        <f t="shared" si="28"/>
        <v>3.3694999999999142E-3</v>
      </c>
      <c r="AA259" s="4">
        <f t="shared" si="29"/>
        <v>6.1877999999999933E-4</v>
      </c>
      <c r="AD259">
        <f t="shared" si="12"/>
        <v>4.6990998261108279E-5</v>
      </c>
      <c r="AE259">
        <f t="shared" si="30"/>
        <v>1.656697184303142E-4</v>
      </c>
      <c r="AF259">
        <f t="shared" si="31"/>
        <v>4.9825945851317732E-4</v>
      </c>
      <c r="AG259">
        <f t="shared" si="13"/>
        <v>3.1870000000000509E-3</v>
      </c>
      <c r="AH259">
        <f t="shared" si="32"/>
        <v>3.0620000000001202E-3</v>
      </c>
      <c r="AI259">
        <f t="shared" si="33"/>
        <v>3.2609999999999584E-4</v>
      </c>
      <c r="AJ259">
        <f t="shared" si="34"/>
        <v>6.7270000000008157E-5</v>
      </c>
      <c r="AK259">
        <f t="shared" si="35"/>
        <v>1.1985999999999941E-4</v>
      </c>
      <c r="AL259">
        <f t="shared" si="36"/>
        <v>1.7858300000000125E-4</v>
      </c>
      <c r="AM259">
        <f t="shared" si="37"/>
        <v>2.5401000000000451E-3</v>
      </c>
      <c r="AN259">
        <f t="shared" si="38"/>
        <v>2.6929999999999454E-3</v>
      </c>
      <c r="AO259">
        <f t="shared" si="39"/>
        <v>1.9249999999998435E-5</v>
      </c>
    </row>
    <row r="260" spans="1:41" x14ac:dyDescent="0.3">
      <c r="A260" s="4">
        <v>1.2</v>
      </c>
      <c r="B260" s="4">
        <f t="shared" si="40"/>
        <v>9.1944817687759927E-4</v>
      </c>
      <c r="C260" s="4">
        <f t="shared" si="41"/>
        <v>2.1817416562959348E-3</v>
      </c>
      <c r="D260" s="4">
        <f t="shared" si="42"/>
        <v>9.902947590795701E-3</v>
      </c>
      <c r="E260" s="4">
        <f t="shared" si="10"/>
        <v>7.6802999999999955E-2</v>
      </c>
      <c r="F260" s="4">
        <f t="shared" si="14"/>
        <v>7.2617999999999849E-2</v>
      </c>
      <c r="G260" s="4">
        <f t="shared" si="15"/>
        <v>3.9606000000000363E-3</v>
      </c>
      <c r="H260" s="4">
        <f t="shared" si="16"/>
        <v>1.7622699999999963E-3</v>
      </c>
      <c r="I260" s="4">
        <f t="shared" si="17"/>
        <v>3.1971000000000083E-3</v>
      </c>
      <c r="J260" s="4">
        <f t="shared" si="18"/>
        <v>4.6100299999999976E-4</v>
      </c>
      <c r="K260" s="4">
        <f t="shared" si="19"/>
        <v>5.9524299999999974E-2</v>
      </c>
      <c r="L260" s="4">
        <f t="shared" si="20"/>
        <v>6.8117800000000006E-2</v>
      </c>
      <c r="M260" s="4">
        <f t="shared" si="21"/>
        <v>7.1228900000000067E-3</v>
      </c>
      <c r="O260" s="4"/>
      <c r="P260" s="4">
        <f t="shared" si="43"/>
        <v>4.992087773532484E-4</v>
      </c>
      <c r="Q260" s="4">
        <f t="shared" si="44"/>
        <v>3.4360058154460691E-4</v>
      </c>
      <c r="R260" s="4">
        <f t="shared" si="45"/>
        <v>4.9703298856045236E-4</v>
      </c>
      <c r="S260" s="4">
        <f t="shared" si="11"/>
        <v>3.4570000000000434E-3</v>
      </c>
      <c r="T260" s="4">
        <f t="shared" si="22"/>
        <v>3.2630000000000159E-3</v>
      </c>
      <c r="U260" s="4">
        <f t="shared" si="23"/>
        <v>7.4900000000044376E-5</v>
      </c>
      <c r="V260" s="4">
        <f t="shared" si="24"/>
        <v>3.4652999999999767E-4</v>
      </c>
      <c r="W260" s="4">
        <f t="shared" si="25"/>
        <v>4.2785000000000739E-4</v>
      </c>
      <c r="X260" s="4">
        <f t="shared" si="26"/>
        <v>1.465500000000005E-4</v>
      </c>
      <c r="Y260" s="4">
        <f t="shared" si="27"/>
        <v>2.8246000000000659E-3</v>
      </c>
      <c r="Z260" s="4">
        <f t="shared" si="28"/>
        <v>3.2957000000000125E-3</v>
      </c>
      <c r="AA260" s="4">
        <f t="shared" si="29"/>
        <v>5.8271000000000017E-4</v>
      </c>
      <c r="AD260">
        <f t="shared" si="12"/>
        <v>7.6842256540660982E-5</v>
      </c>
      <c r="AE260">
        <f t="shared" si="30"/>
        <v>4.0407645343560933E-5</v>
      </c>
      <c r="AF260">
        <f t="shared" si="31"/>
        <v>4.9172618472975336E-4</v>
      </c>
      <c r="AG260">
        <f t="shared" si="13"/>
        <v>3.1989999999999519E-3</v>
      </c>
      <c r="AH260">
        <f t="shared" si="32"/>
        <v>3.0939999999999301E-3</v>
      </c>
      <c r="AI260">
        <f t="shared" si="33"/>
        <v>2.343000000000206E-4</v>
      </c>
      <c r="AJ260">
        <f t="shared" si="34"/>
        <v>1.4219999999999511E-4</v>
      </c>
      <c r="AK260">
        <f t="shared" si="35"/>
        <v>1.9840000000000135E-4</v>
      </c>
      <c r="AL260">
        <f t="shared" si="36"/>
        <v>1.8113699999999962E-4</v>
      </c>
      <c r="AM260">
        <f t="shared" si="37"/>
        <v>2.5243999999999822E-3</v>
      </c>
      <c r="AN260">
        <f t="shared" si="38"/>
        <v>2.6821000000000206E-3</v>
      </c>
      <c r="AO260">
        <f t="shared" si="39"/>
        <v>5.1859999999993855E-5</v>
      </c>
    </row>
    <row r="261" spans="1:41" x14ac:dyDescent="0.3">
      <c r="A261" s="4">
        <v>1.2250000000000001</v>
      </c>
      <c r="B261" s="4">
        <f t="shared" si="40"/>
        <v>3.6973836460948025E-3</v>
      </c>
      <c r="C261" s="4">
        <f t="shared" si="41"/>
        <v>5.903141320103782E-4</v>
      </c>
      <c r="D261" s="4">
        <f t="shared" si="42"/>
        <v>9.8373429651821276E-3</v>
      </c>
      <c r="E261" s="4">
        <f t="shared" si="10"/>
        <v>7.6949999999999852E-2</v>
      </c>
      <c r="F261" s="4">
        <f t="shared" si="14"/>
        <v>7.3096999999999968E-2</v>
      </c>
      <c r="G261" s="4">
        <f t="shared" si="15"/>
        <v>1.6878999999999644E-3</v>
      </c>
      <c r="H261" s="4">
        <f t="shared" si="16"/>
        <v>3.512299999999996E-3</v>
      </c>
      <c r="I261" s="4">
        <f t="shared" si="17"/>
        <v>5.1889999999999992E-3</v>
      </c>
      <c r="J261" s="4">
        <f t="shared" si="18"/>
        <v>5.5829299999999964E-4</v>
      </c>
      <c r="K261" s="4">
        <f t="shared" si="19"/>
        <v>5.8642700000000048E-2</v>
      </c>
      <c r="L261" s="4">
        <f t="shared" si="20"/>
        <v>6.7705299999999968E-2</v>
      </c>
      <c r="M261" s="4">
        <f t="shared" si="21"/>
        <v>6.245889999999997E-3</v>
      </c>
      <c r="O261" s="4"/>
      <c r="P261" s="4">
        <f t="shared" si="43"/>
        <v>6.1048986092013182E-4</v>
      </c>
      <c r="Q261" s="4">
        <f t="shared" si="44"/>
        <v>4.5472267026363253E-4</v>
      </c>
      <c r="R261" s="4">
        <f t="shared" si="45"/>
        <v>4.9801409057992818E-4</v>
      </c>
      <c r="S261" s="4">
        <f t="shared" si="11"/>
        <v>3.3969999999998723E-3</v>
      </c>
      <c r="T261" s="4">
        <f t="shared" si="22"/>
        <v>3.2170000000000254E-3</v>
      </c>
      <c r="U261" s="4">
        <f t="shared" si="23"/>
        <v>6.000000000172534E-7</v>
      </c>
      <c r="V261" s="4">
        <f t="shared" si="24"/>
        <v>4.281000000000007E-4</v>
      </c>
      <c r="W261" s="4">
        <f t="shared" si="25"/>
        <v>5.2320000000000144E-4</v>
      </c>
      <c r="X261" s="4">
        <f t="shared" si="26"/>
        <v>1.5221400000000121E-4</v>
      </c>
      <c r="Y261" s="4">
        <f t="shared" si="27"/>
        <v>2.7042999999999928E-3</v>
      </c>
      <c r="Z261" s="4">
        <f t="shared" si="28"/>
        <v>3.1985999999999404E-3</v>
      </c>
      <c r="AA261" s="4">
        <f t="shared" si="29"/>
        <v>5.3550000000000125E-4</v>
      </c>
      <c r="AD261">
        <f t="shared" si="12"/>
        <v>1.9471413458817201E-4</v>
      </c>
      <c r="AE261">
        <f t="shared" si="30"/>
        <v>7.8996764669834302E-5</v>
      </c>
      <c r="AF261">
        <f t="shared" si="31"/>
        <v>4.8840250804177605E-4</v>
      </c>
      <c r="AG261">
        <f t="shared" si="13"/>
        <v>3.1879999999999686E-3</v>
      </c>
      <c r="AH261">
        <f t="shared" si="32"/>
        <v>3.1049999999999134E-3</v>
      </c>
      <c r="AI261">
        <f t="shared" si="33"/>
        <v>1.5029999999999211E-4</v>
      </c>
      <c r="AJ261">
        <f t="shared" si="34"/>
        <v>2.1849999999999647E-4</v>
      </c>
      <c r="AK261">
        <f t="shared" si="35"/>
        <v>2.7789999999999759E-4</v>
      </c>
      <c r="AL261">
        <f t="shared" si="36"/>
        <v>1.8689299999999874E-4</v>
      </c>
      <c r="AM261">
        <f t="shared" si="37"/>
        <v>2.4984000000000117E-3</v>
      </c>
      <c r="AN261">
        <f t="shared" si="38"/>
        <v>2.6551000000000213E-3</v>
      </c>
      <c r="AO261">
        <f t="shared" si="39"/>
        <v>9.2519999999998714E-5</v>
      </c>
    </row>
    <row r="262" spans="1:41" x14ac:dyDescent="0.3">
      <c r="A262" s="4">
        <v>1.25</v>
      </c>
      <c r="B262" s="4">
        <f t="shared" si="40"/>
        <v>6.3456590769168974E-3</v>
      </c>
      <c r="C262" s="4">
        <f t="shared" si="41"/>
        <v>3.2380945616955598E-3</v>
      </c>
      <c r="D262" s="4">
        <f t="shared" si="42"/>
        <v>9.8458312821183766E-3</v>
      </c>
      <c r="E262" s="4">
        <f t="shared" si="10"/>
        <v>7.6551900000000117E-2</v>
      </c>
      <c r="F262" s="4">
        <f t="shared" si="14"/>
        <v>7.3079300000000069E-2</v>
      </c>
      <c r="G262" s="4">
        <f t="shared" si="15"/>
        <v>3.5309999999999508E-4</v>
      </c>
      <c r="H262" s="4">
        <f t="shared" si="16"/>
        <v>5.278999999999992E-3</v>
      </c>
      <c r="I262" s="4">
        <f t="shared" si="17"/>
        <v>7.2025000000000006E-3</v>
      </c>
      <c r="J262" s="4">
        <f t="shared" si="18"/>
        <v>5.7602300000000016E-4</v>
      </c>
      <c r="K262" s="4">
        <f t="shared" si="19"/>
        <v>5.7482199999999928E-2</v>
      </c>
      <c r="L262" s="4">
        <f t="shared" si="20"/>
        <v>6.6837799999999947E-2</v>
      </c>
      <c r="M262" s="4">
        <f t="shared" si="21"/>
        <v>5.1583800000000006E-3</v>
      </c>
      <c r="O262" s="4"/>
      <c r="P262" s="4">
        <f t="shared" si="43"/>
        <v>7.150055931787701E-4</v>
      </c>
      <c r="Q262" s="4">
        <f t="shared" si="44"/>
        <v>5.5929801884216021E-4</v>
      </c>
      <c r="R262" s="4">
        <f t="shared" si="45"/>
        <v>5.0125640598822476E-4</v>
      </c>
      <c r="S262" s="4">
        <f t="shared" si="11"/>
        <v>3.3125999999999989E-3</v>
      </c>
      <c r="T262" s="4">
        <f t="shared" si="22"/>
        <v>3.148099999999987E-3</v>
      </c>
      <c r="U262" s="4">
        <f t="shared" si="23"/>
        <v>6.2500000000020872E-5</v>
      </c>
      <c r="V262" s="4">
        <f t="shared" si="24"/>
        <v>5.0809999999999744E-4</v>
      </c>
      <c r="W262" s="4">
        <f t="shared" si="25"/>
        <v>6.1730000000001506E-4</v>
      </c>
      <c r="X262" s="4">
        <f t="shared" si="26"/>
        <v>1.544379999999998E-4</v>
      </c>
      <c r="Y262" s="4">
        <f t="shared" si="27"/>
        <v>2.5682999999999678E-3</v>
      </c>
      <c r="Z262" s="4">
        <f t="shared" si="28"/>
        <v>3.0770999999999438E-3</v>
      </c>
      <c r="AA262" s="4">
        <f t="shared" si="29"/>
        <v>4.7840999999999856E-4</v>
      </c>
      <c r="AD262">
        <f t="shared" si="12"/>
        <v>3.0639539697241983E-4</v>
      </c>
      <c r="AE262">
        <f t="shared" si="30"/>
        <v>1.9290074527410721E-4</v>
      </c>
      <c r="AF262">
        <f t="shared" si="31"/>
        <v>4.8775380463458038E-4</v>
      </c>
      <c r="AG262">
        <f t="shared" si="13"/>
        <v>3.1535000000000313E-3</v>
      </c>
      <c r="AH262">
        <f t="shared" si="32"/>
        <v>3.095300000000023E-3</v>
      </c>
      <c r="AI262">
        <f t="shared" si="33"/>
        <v>7.6499999999979362E-5</v>
      </c>
      <c r="AJ262">
        <f t="shared" si="34"/>
        <v>2.9569999999999597E-4</v>
      </c>
      <c r="AK262">
        <f t="shared" si="35"/>
        <v>3.5779999999999146E-4</v>
      </c>
      <c r="AL262">
        <f t="shared" si="36"/>
        <v>1.9597499999999927E-4</v>
      </c>
      <c r="AM262">
        <f t="shared" si="37"/>
        <v>2.4612999999999996E-3</v>
      </c>
      <c r="AN262">
        <f t="shared" si="38"/>
        <v>2.610200000000007E-3</v>
      </c>
      <c r="AO262">
        <f t="shared" si="39"/>
        <v>1.4033999999999922E-4</v>
      </c>
    </row>
    <row r="263" spans="1:41" x14ac:dyDescent="0.3">
      <c r="A263" s="4">
        <v>1.2749999999999999</v>
      </c>
      <c r="B263" s="4">
        <f t="shared" si="40"/>
        <v>8.8652771509309409E-3</v>
      </c>
      <c r="C263" s="4">
        <f t="shared" si="41"/>
        <v>5.7627741226519476E-3</v>
      </c>
      <c r="D263" s="4">
        <f t="shared" si="42"/>
        <v>9.9208851216877683E-3</v>
      </c>
      <c r="E263" s="4">
        <f t="shared" si="10"/>
        <v>7.5610399999999856E-2</v>
      </c>
      <c r="F263" s="4">
        <f t="shared" si="14"/>
        <v>7.2568400000000088E-2</v>
      </c>
      <c r="G263" s="4">
        <f t="shared" si="15"/>
        <v>2.1047999999999623E-3</v>
      </c>
      <c r="H263" s="4">
        <f t="shared" si="16"/>
        <v>7.0570999999999828E-3</v>
      </c>
      <c r="I263" s="4">
        <f t="shared" si="17"/>
        <v>9.2209999999999792E-3</v>
      </c>
      <c r="J263" s="4">
        <f t="shared" si="18"/>
        <v>5.1152100000000089E-4</v>
      </c>
      <c r="K263" s="4">
        <f t="shared" si="19"/>
        <v>5.6029799999999963E-2</v>
      </c>
      <c r="L263" s="4">
        <f t="shared" si="20"/>
        <v>6.5476099999999982E-2</v>
      </c>
      <c r="M263" s="4">
        <f t="shared" si="21"/>
        <v>3.8854800000000002E-3</v>
      </c>
      <c r="O263" s="4"/>
      <c r="P263" s="4">
        <f t="shared" si="43"/>
        <v>8.1275613871959276E-4</v>
      </c>
      <c r="Q263" s="4">
        <f t="shared" si="44"/>
        <v>6.5727067705521035E-4</v>
      </c>
      <c r="R263" s="4">
        <f t="shared" si="45"/>
        <v>5.0670804252358462E-4</v>
      </c>
      <c r="S263" s="4">
        <f t="shared" si="11"/>
        <v>3.2039999999999846E-3</v>
      </c>
      <c r="T263" s="4">
        <f t="shared" si="22"/>
        <v>3.0573000000000405E-3</v>
      </c>
      <c r="U263" s="4">
        <f t="shared" si="23"/>
        <v>1.0889999999996736E-4</v>
      </c>
      <c r="V263" s="4">
        <f t="shared" si="24"/>
        <v>5.8639999999998693E-4</v>
      </c>
      <c r="W263" s="4">
        <f t="shared" si="25"/>
        <v>7.0929999999999604E-4</v>
      </c>
      <c r="X263" s="4">
        <f t="shared" si="26"/>
        <v>1.5325000000000061E-4</v>
      </c>
      <c r="Y263" s="4">
        <f t="shared" si="27"/>
        <v>2.4168999999999996E-3</v>
      </c>
      <c r="Z263" s="4">
        <f t="shared" si="28"/>
        <v>2.9302999999999968E-3</v>
      </c>
      <c r="AA263" s="4">
        <f t="shared" si="29"/>
        <v>4.1302000000000005E-4</v>
      </c>
      <c r="AD263">
        <f t="shared" si="12"/>
        <v>4.1205745361790156E-4</v>
      </c>
      <c r="AE263">
        <f t="shared" si="30"/>
        <v>3.0126443722781155E-4</v>
      </c>
      <c r="AF263">
        <f t="shared" si="31"/>
        <v>4.8960212288850591E-4</v>
      </c>
      <c r="AG263">
        <f t="shared" si="13"/>
        <v>3.0962999999999408E-3</v>
      </c>
      <c r="AH263">
        <f t="shared" si="32"/>
        <v>3.0647999999999787E-3</v>
      </c>
      <c r="AI263">
        <f t="shared" si="33"/>
        <v>1.5100000000045632E-5</v>
      </c>
      <c r="AJ263">
        <f t="shared" si="34"/>
        <v>3.737999999999797E-4</v>
      </c>
      <c r="AK263">
        <f t="shared" si="35"/>
        <v>4.373999999999767E-4</v>
      </c>
      <c r="AL263">
        <f t="shared" si="36"/>
        <v>2.0841999999999909E-4</v>
      </c>
      <c r="AM263">
        <f t="shared" si="37"/>
        <v>2.4116000000000137E-3</v>
      </c>
      <c r="AN263">
        <f t="shared" si="38"/>
        <v>2.5458999999999898E-3</v>
      </c>
      <c r="AO263">
        <f t="shared" si="39"/>
        <v>1.9417999999999866E-4</v>
      </c>
    </row>
    <row r="264" spans="1:41" x14ac:dyDescent="0.3">
      <c r="A264" s="4">
        <v>1.3</v>
      </c>
      <c r="B264" s="4">
        <f t="shared" si="40"/>
        <v>1.1257255225907174E-2</v>
      </c>
      <c r="C264" s="4">
        <f t="shared" si="41"/>
        <v>8.1654907865816029E-3</v>
      </c>
      <c r="D264" s="4">
        <f t="shared" si="42"/>
        <v>1.005335303969509E-2</v>
      </c>
      <c r="E264" s="4">
        <f t="shared" si="10"/>
        <v>7.4134299999999986E-2</v>
      </c>
      <c r="F264" s="4">
        <f t="shared" si="14"/>
        <v>7.157200000000008E-2</v>
      </c>
      <c r="G264" s="4">
        <f t="shared" si="15"/>
        <v>3.5177000000000125E-3</v>
      </c>
      <c r="H264" s="4">
        <f t="shared" si="16"/>
        <v>8.8400000000000145E-3</v>
      </c>
      <c r="I264" s="4">
        <f t="shared" si="17"/>
        <v>1.1227000000000015E-2</v>
      </c>
      <c r="J264" s="4">
        <f t="shared" si="18"/>
        <v>3.6424000000000005E-4</v>
      </c>
      <c r="K264" s="4">
        <f t="shared" si="19"/>
        <v>5.4271299999999967E-2</v>
      </c>
      <c r="L264" s="4">
        <f t="shared" si="20"/>
        <v>6.358630000000004E-2</v>
      </c>
      <c r="M264" s="4">
        <f t="shared" si="21"/>
        <v>2.4575800000000009E-3</v>
      </c>
      <c r="O264" s="4"/>
      <c r="P264" s="4">
        <f t="shared" si="43"/>
        <v>9.0396927468020471E-4</v>
      </c>
      <c r="Q264" s="4">
        <f t="shared" si="44"/>
        <v>7.4894663315909428E-4</v>
      </c>
      <c r="R264" s="4">
        <f t="shared" si="45"/>
        <v>5.1356390196842018E-4</v>
      </c>
      <c r="S264" s="4">
        <f t="shared" si="11"/>
        <v>3.0721999999999694E-3</v>
      </c>
      <c r="T264" s="4">
        <f t="shared" si="22"/>
        <v>2.9450000000000864E-3</v>
      </c>
      <c r="U264" s="4">
        <f t="shared" si="23"/>
        <v>1.3830000000003562E-4</v>
      </c>
      <c r="V264" s="4">
        <f t="shared" si="24"/>
        <v>6.6260000000001318E-4</v>
      </c>
      <c r="W264" s="4">
        <f t="shared" si="25"/>
        <v>7.9819999999999891E-4</v>
      </c>
      <c r="X264" s="4">
        <f t="shared" si="26"/>
        <v>1.487799999999994E-4</v>
      </c>
      <c r="Y264" s="4">
        <f t="shared" si="27"/>
        <v>2.2507999999999972E-3</v>
      </c>
      <c r="Z264" s="4">
        <f t="shared" si="28"/>
        <v>2.7578000000000324E-3</v>
      </c>
      <c r="AA264" s="4">
        <f t="shared" si="29"/>
        <v>3.4107000000000234E-4</v>
      </c>
      <c r="AD264">
        <f t="shared" si="12"/>
        <v>5.1197115946725251E-4</v>
      </c>
      <c r="AE264">
        <f t="shared" si="30"/>
        <v>4.0406059378730468E-4</v>
      </c>
      <c r="AF264">
        <f t="shared" si="31"/>
        <v>4.9356479975411194E-4</v>
      </c>
      <c r="AG264">
        <f t="shared" si="13"/>
        <v>3.0164999999999775E-3</v>
      </c>
      <c r="AH264">
        <f t="shared" si="32"/>
        <v>3.0135000000000023E-3</v>
      </c>
      <c r="AI264">
        <f t="shared" si="33"/>
        <v>3.2000000000032003E-5</v>
      </c>
      <c r="AJ264">
        <f t="shared" si="34"/>
        <v>4.523999999999917E-4</v>
      </c>
      <c r="AK264">
        <f t="shared" si="35"/>
        <v>5.1609999999999157E-4</v>
      </c>
      <c r="AL264">
        <f t="shared" si="36"/>
        <v>2.2418000000000091E-4</v>
      </c>
      <c r="AM264">
        <f t="shared" si="37"/>
        <v>2.3485999999999785E-3</v>
      </c>
      <c r="AN264">
        <f t="shared" si="38"/>
        <v>2.4611999999999967E-3</v>
      </c>
      <c r="AO264">
        <f t="shared" si="39"/>
        <v>2.5275999999999771E-4</v>
      </c>
    </row>
    <row r="265" spans="1:41" x14ac:dyDescent="0.3">
      <c r="A265" s="4">
        <v>1.325</v>
      </c>
      <c r="B265" s="4">
        <f t="shared" si="40"/>
        <v>1.3522106858334111E-2</v>
      </c>
      <c r="C265" s="4">
        <f t="shared" si="41"/>
        <v>1.0447538675201174E-2</v>
      </c>
      <c r="D265" s="4">
        <f t="shared" si="42"/>
        <v>1.0233154939108365E-2</v>
      </c>
      <c r="E265" s="4">
        <f t="shared" si="10"/>
        <v>7.2134000000000031E-2</v>
      </c>
      <c r="F265" s="4">
        <f t="shared" si="14"/>
        <v>7.0100900000000022E-2</v>
      </c>
      <c r="G265" s="4">
        <f t="shared" si="15"/>
        <v>4.5522000000000062E-3</v>
      </c>
      <c r="H265" s="4">
        <f t="shared" si="16"/>
        <v>1.0619899999999988E-2</v>
      </c>
      <c r="I265" s="4">
        <f t="shared" si="17"/>
        <v>1.3202199999999997E-2</v>
      </c>
      <c r="J265" s="4">
        <f t="shared" si="18"/>
        <v>1.3594999999999927E-4</v>
      </c>
      <c r="K265" s="4">
        <f t="shared" si="19"/>
        <v>5.2191600000000005E-2</v>
      </c>
      <c r="L265" s="4">
        <f t="shared" si="20"/>
        <v>6.1141400000000012E-2</v>
      </c>
      <c r="M265" s="4">
        <f t="shared" si="21"/>
        <v>9.0977000000000072E-4</v>
      </c>
      <c r="O265" s="4"/>
      <c r="P265" s="4">
        <f t="shared" si="43"/>
        <v>9.8871885183609317E-4</v>
      </c>
      <c r="Q265" s="4">
        <f t="shared" si="44"/>
        <v>8.3423889608588784E-4</v>
      </c>
      <c r="R265" s="4">
        <f t="shared" si="45"/>
        <v>5.2169828312752177E-4</v>
      </c>
      <c r="S265" s="4">
        <f t="shared" si="11"/>
        <v>2.9181999999999819E-3</v>
      </c>
      <c r="T265" s="4">
        <f t="shared" si="22"/>
        <v>2.8124000000000482E-3</v>
      </c>
      <c r="U265" s="4">
        <f t="shared" si="23"/>
        <v>1.5019999999998923E-4</v>
      </c>
      <c r="V265" s="4">
        <f t="shared" si="24"/>
        <v>7.3609999999998954E-4</v>
      </c>
      <c r="W265" s="4">
        <f t="shared" si="25"/>
        <v>8.8320000000000065E-4</v>
      </c>
      <c r="X265" s="4">
        <f t="shared" si="26"/>
        <v>1.4123999999999907E-4</v>
      </c>
      <c r="Y265" s="4">
        <f t="shared" si="27"/>
        <v>2.070200000000022E-3</v>
      </c>
      <c r="Z265" s="4">
        <f t="shared" si="28"/>
        <v>2.5594999999999923E-3</v>
      </c>
      <c r="AA265" s="4">
        <f t="shared" si="29"/>
        <v>2.6453000000000067E-4</v>
      </c>
      <c r="AD265">
        <f t="shared" si="12"/>
        <v>6.05915118995931E-4</v>
      </c>
      <c r="AE265">
        <f t="shared" si="30"/>
        <v>5.0126491705387291E-4</v>
      </c>
      <c r="AF265">
        <f t="shared" si="31"/>
        <v>4.9917040271974954E-4</v>
      </c>
      <c r="AG265">
        <f t="shared" si="13"/>
        <v>2.9145999999999894E-3</v>
      </c>
      <c r="AH265">
        <f t="shared" si="32"/>
        <v>2.9421000000000586E-3</v>
      </c>
      <c r="AI265">
        <f t="shared" si="33"/>
        <v>6.3699999999999868E-5</v>
      </c>
      <c r="AJ265">
        <f t="shared" si="34"/>
        <v>5.3100000000000369E-4</v>
      </c>
      <c r="AK265">
        <f t="shared" si="35"/>
        <v>5.9290000000000731E-4</v>
      </c>
      <c r="AL265">
        <f t="shared" si="36"/>
        <v>2.4309999999999957E-4</v>
      </c>
      <c r="AM265">
        <f t="shared" si="37"/>
        <v>2.2709000000000201E-3</v>
      </c>
      <c r="AN265">
        <f t="shared" si="38"/>
        <v>2.3550999999999989E-3</v>
      </c>
      <c r="AO265">
        <f t="shared" si="39"/>
        <v>3.1460999999999989E-4</v>
      </c>
    </row>
    <row r="266" spans="1:41" x14ac:dyDescent="0.3">
      <c r="A266" s="4">
        <v>1.35</v>
      </c>
      <c r="B266" s="4">
        <f t="shared" si="40"/>
        <v>1.5660754301883892E-2</v>
      </c>
      <c r="C266" s="4">
        <f t="shared" si="41"/>
        <v>1.261020278185874E-2</v>
      </c>
      <c r="D266" s="4">
        <f t="shared" si="42"/>
        <v>1.0448958045244186E-2</v>
      </c>
      <c r="E266" s="4">
        <f t="shared" si="10"/>
        <v>6.9623300000000055E-2</v>
      </c>
      <c r="F266" s="4">
        <f t="shared" si="14"/>
        <v>6.8167899999999948E-2</v>
      </c>
      <c r="G266" s="4">
        <f t="shared" si="15"/>
        <v>5.1787999999999834E-3</v>
      </c>
      <c r="H266" s="4">
        <f t="shared" si="16"/>
        <v>1.2387499999999996E-2</v>
      </c>
      <c r="I266" s="4">
        <f t="shared" si="17"/>
        <v>1.5128000000000003E-2</v>
      </c>
      <c r="J266" s="4">
        <f t="shared" si="18"/>
        <v>1.6924999999999926E-4</v>
      </c>
      <c r="K266" s="4">
        <f t="shared" si="19"/>
        <v>4.9776399999999998E-2</v>
      </c>
      <c r="L266" s="4">
        <f t="shared" si="20"/>
        <v>5.8124800000000032E-2</v>
      </c>
      <c r="M266" s="4">
        <f t="shared" si="21"/>
        <v>7.1890499999999972E-4</v>
      </c>
      <c r="O266" s="4"/>
      <c r="P266" s="4">
        <f t="shared" si="43"/>
        <v>1.0671616962240719E-3</v>
      </c>
      <c r="Q266" s="4">
        <f t="shared" si="44"/>
        <v>9.1350644477213353E-4</v>
      </c>
      <c r="R266" s="4">
        <f t="shared" si="45"/>
        <v>5.3013740793713966E-4</v>
      </c>
      <c r="S266" s="4">
        <f t="shared" si="11"/>
        <v>2.743000000000051E-3</v>
      </c>
      <c r="T266" s="4">
        <f t="shared" si="22"/>
        <v>2.660600000000013E-3</v>
      </c>
      <c r="U266" s="4">
        <f t="shared" si="23"/>
        <v>1.4380000000002724E-4</v>
      </c>
      <c r="V266" s="4">
        <f t="shared" si="24"/>
        <v>8.0650000000001554E-4</v>
      </c>
      <c r="W266" s="4">
        <f t="shared" si="25"/>
        <v>9.6359999999998114E-4</v>
      </c>
      <c r="X266" s="4">
        <f t="shared" si="26"/>
        <v>1.3097000000000109E-4</v>
      </c>
      <c r="Y266" s="4">
        <f t="shared" si="27"/>
        <v>1.8755999999999773E-3</v>
      </c>
      <c r="Z266" s="4">
        <f t="shared" si="28"/>
        <v>2.3360000000000047E-3</v>
      </c>
      <c r="AA266" s="4">
        <f t="shared" si="29"/>
        <v>1.8546300000000029E-4</v>
      </c>
      <c r="AD266">
        <f t="shared" si="12"/>
        <v>6.9423605321775636E-4</v>
      </c>
      <c r="AE266">
        <f t="shared" si="30"/>
        <v>5.9330245860133299E-4</v>
      </c>
      <c r="AF266">
        <f t="shared" si="31"/>
        <v>5.0586038723874206E-4</v>
      </c>
      <c r="AG266">
        <f t="shared" si="13"/>
        <v>2.7913000000000521E-3</v>
      </c>
      <c r="AH266">
        <f t="shared" si="32"/>
        <v>2.8506999999999838E-3</v>
      </c>
      <c r="AI266">
        <f t="shared" si="33"/>
        <v>7.8899999999992865E-5</v>
      </c>
      <c r="AJ266">
        <f t="shared" si="34"/>
        <v>6.0920000000000418E-4</v>
      </c>
      <c r="AK266">
        <f t="shared" si="35"/>
        <v>6.672999999999818E-4</v>
      </c>
      <c r="AL266">
        <f t="shared" si="36"/>
        <v>2.6494999999999991E-4</v>
      </c>
      <c r="AM266">
        <f t="shared" si="37"/>
        <v>2.1774999999999989E-3</v>
      </c>
      <c r="AN266">
        <f t="shared" si="38"/>
        <v>2.2272000000000403E-3</v>
      </c>
      <c r="AO266">
        <f t="shared" si="39"/>
        <v>3.7813199999999977E-4</v>
      </c>
    </row>
    <row r="267" spans="1:41" x14ac:dyDescent="0.3">
      <c r="A267" s="4">
        <v>1.375</v>
      </c>
      <c r="B267" s="4">
        <f t="shared" si="40"/>
        <v>1.7673451551002146E-2</v>
      </c>
      <c r="C267" s="4">
        <f t="shared" si="41"/>
        <v>1.465461594564421E-2</v>
      </c>
      <c r="D267" s="4">
        <f t="shared" si="42"/>
        <v>1.0689036961116992E-2</v>
      </c>
      <c r="E267" s="4">
        <f t="shared" si="10"/>
        <v>6.6618399999999967E-2</v>
      </c>
      <c r="F267" s="4">
        <f t="shared" si="14"/>
        <v>6.5787499999999999E-2</v>
      </c>
      <c r="G267" s="4">
        <f t="shared" si="15"/>
        <v>5.37909999999997E-3</v>
      </c>
      <c r="H267" s="4">
        <f t="shared" si="16"/>
        <v>1.4132300000000014E-2</v>
      </c>
      <c r="I267" s="4">
        <f t="shared" si="17"/>
        <v>1.6985499999999987E-2</v>
      </c>
      <c r="J267" s="4">
        <f t="shared" si="18"/>
        <v>5.4486000000000118E-4</v>
      </c>
      <c r="K267" s="4">
        <f t="shared" si="19"/>
        <v>4.7013400000000038E-2</v>
      </c>
      <c r="L267" s="4">
        <f t="shared" si="20"/>
        <v>5.4531100000000055E-2</v>
      </c>
      <c r="M267" s="4">
        <f t="shared" si="21"/>
        <v>2.3864432000000003E-3</v>
      </c>
      <c r="O267" s="4"/>
      <c r="P267" s="4">
        <f t="shared" si="43"/>
        <v>1.1393030951450513E-3</v>
      </c>
      <c r="Q267" s="4">
        <f t="shared" si="44"/>
        <v>9.8660722553117405E-4</v>
      </c>
      <c r="R267" s="4">
        <f t="shared" si="45"/>
        <v>5.3889486422359324E-4</v>
      </c>
      <c r="S267" s="4">
        <f t="shared" si="11"/>
        <v>2.5477000000000416E-3</v>
      </c>
      <c r="T267" s="4">
        <f t="shared" si="22"/>
        <v>2.4904999999999511E-3</v>
      </c>
      <c r="U267" s="4">
        <f t="shared" si="23"/>
        <v>1.1919999999998598E-4</v>
      </c>
      <c r="V267" s="4">
        <f t="shared" si="24"/>
        <v>8.7329999999999353E-4</v>
      </c>
      <c r="W267" s="4">
        <f t="shared" si="25"/>
        <v>1.0383999999999949E-3</v>
      </c>
      <c r="X267" s="4">
        <f t="shared" si="26"/>
        <v>1.1835999999999965E-4</v>
      </c>
      <c r="Y267" s="4">
        <f t="shared" si="27"/>
        <v>1.6677999999999971E-3</v>
      </c>
      <c r="Z267" s="4">
        <f t="shared" si="28"/>
        <v>2.0883000000000429E-3</v>
      </c>
      <c r="AA267" s="4">
        <f t="shared" si="29"/>
        <v>1.0602700000000007E-4</v>
      </c>
      <c r="AD267">
        <f t="shared" si="12"/>
        <v>7.7657415458545981E-4</v>
      </c>
      <c r="AE267">
        <f t="shared" si="30"/>
        <v>6.7987961107474439E-4</v>
      </c>
      <c r="AF267">
        <f t="shared" si="31"/>
        <v>5.1330903635169671E-4</v>
      </c>
      <c r="AG267">
        <f t="shared" si="13"/>
        <v>2.6472000000000717E-3</v>
      </c>
      <c r="AH267">
        <f t="shared" si="32"/>
        <v>2.7399999999999647E-3</v>
      </c>
      <c r="AI267">
        <f t="shared" si="33"/>
        <v>7.699999999999374E-5</v>
      </c>
      <c r="AJ267">
        <f t="shared" si="34"/>
        <v>6.863000000000008E-4</v>
      </c>
      <c r="AK267">
        <f t="shared" si="35"/>
        <v>7.3859999999997816E-4</v>
      </c>
      <c r="AL267">
        <f t="shared" si="36"/>
        <v>2.8939000000000048E-4</v>
      </c>
      <c r="AM267">
        <f t="shared" si="37"/>
        <v>2.0679000000000114E-3</v>
      </c>
      <c r="AN267">
        <f t="shared" si="38"/>
        <v>2.0775000000000099E-3</v>
      </c>
      <c r="AO267">
        <f t="shared" si="39"/>
        <v>4.4163100000000005E-4</v>
      </c>
    </row>
    <row r="268" spans="1:41" x14ac:dyDescent="0.3">
      <c r="A268" s="4">
        <v>1.4</v>
      </c>
      <c r="B268" s="4">
        <f t="shared" si="40"/>
        <v>1.9560694853417018E-2</v>
      </c>
      <c r="C268" s="4">
        <f t="shared" si="41"/>
        <v>1.6581771207324843E-2</v>
      </c>
      <c r="D268" s="4">
        <f t="shared" si="42"/>
        <v>1.0941228211782712E-2</v>
      </c>
      <c r="E268" s="4">
        <f t="shared" si="10"/>
        <v>6.3136999999999999E-2</v>
      </c>
      <c r="F268" s="4">
        <f t="shared" si="14"/>
        <v>6.2975099999999951E-2</v>
      </c>
      <c r="G268" s="4">
        <f t="shared" si="15"/>
        <v>5.1463999999999954E-3</v>
      </c>
      <c r="H268" s="4">
        <f t="shared" si="16"/>
        <v>1.5841799999999989E-2</v>
      </c>
      <c r="I268" s="4">
        <f t="shared" si="17"/>
        <v>1.8756200000000001E-2</v>
      </c>
      <c r="J268" s="4">
        <f t="shared" si="18"/>
        <v>9.8211999999999952E-4</v>
      </c>
      <c r="K268" s="4">
        <f t="shared" si="19"/>
        <v>4.3893100000000018E-2</v>
      </c>
      <c r="L268" s="4">
        <f t="shared" si="20"/>
        <v>5.0368100000000027E-2</v>
      </c>
      <c r="M268" s="4">
        <f t="shared" si="21"/>
        <v>4.0489740000000003E-3</v>
      </c>
      <c r="O268" s="4"/>
      <c r="P268" s="4">
        <f t="shared" si="43"/>
        <v>1.2051156716378385E-3</v>
      </c>
      <c r="Q268" s="4">
        <f t="shared" si="44"/>
        <v>1.0539270557031277E-3</v>
      </c>
      <c r="R268" s="4">
        <f t="shared" si="45"/>
        <v>5.4703504999501938E-4</v>
      </c>
      <c r="S268" s="4">
        <f t="shared" si="11"/>
        <v>2.333400000000041E-3</v>
      </c>
      <c r="T268" s="4">
        <f t="shared" si="22"/>
        <v>2.3033000000000081E-3</v>
      </c>
      <c r="U268" s="4">
        <f t="shared" si="23"/>
        <v>7.7300000000002367E-5</v>
      </c>
      <c r="V268" s="4">
        <f t="shared" si="24"/>
        <v>9.3599999999999239E-4</v>
      </c>
      <c r="W268" s="4">
        <f t="shared" si="25"/>
        <v>1.1069999999999969E-3</v>
      </c>
      <c r="X268" s="4">
        <f t="shared" si="26"/>
        <v>1.039100000000022E-4</v>
      </c>
      <c r="Y268" s="4">
        <f t="shared" si="27"/>
        <v>1.4471999999999818E-3</v>
      </c>
      <c r="Z268" s="4">
        <f t="shared" si="28"/>
        <v>1.8179000000000389E-3</v>
      </c>
      <c r="AA268" s="4">
        <f t="shared" si="29"/>
        <v>2.8371000000000125E-5</v>
      </c>
      <c r="AD268">
        <f t="shared" si="12"/>
        <v>8.5332500473304527E-4</v>
      </c>
      <c r="AE268">
        <f t="shared" si="30"/>
        <v>7.6125394313809771E-4</v>
      </c>
      <c r="AF268">
        <f t="shared" si="31"/>
        <v>5.2077989821230583E-4</v>
      </c>
      <c r="AG268">
        <f t="shared" si="13"/>
        <v>2.4832000000000187E-3</v>
      </c>
      <c r="AH268">
        <f t="shared" si="32"/>
        <v>2.6104000000000127E-3</v>
      </c>
      <c r="AI268">
        <f t="shared" si="33"/>
        <v>5.819999999998049E-5</v>
      </c>
      <c r="AJ268">
        <f t="shared" si="34"/>
        <v>7.6199999999998491E-4</v>
      </c>
      <c r="AK268">
        <f t="shared" si="35"/>
        <v>8.0600000000000116E-4</v>
      </c>
      <c r="AL268">
        <f t="shared" si="36"/>
        <v>3.1598999999999863E-4</v>
      </c>
      <c r="AM268">
        <f t="shared" si="37"/>
        <v>1.9411999999999763E-3</v>
      </c>
      <c r="AN268">
        <f t="shared" si="38"/>
        <v>1.906600000000036E-3</v>
      </c>
      <c r="AO268">
        <f t="shared" si="39"/>
        <v>5.0338700000000011E-4</v>
      </c>
    </row>
    <row r="269" spans="1:41" x14ac:dyDescent="0.3">
      <c r="A269" s="4">
        <v>1.425</v>
      </c>
      <c r="B269" s="4">
        <f t="shared" si="40"/>
        <v>2.1322858652129698E-2</v>
      </c>
      <c r="C269" s="4">
        <f t="shared" si="41"/>
        <v>1.8392633373635749E-2</v>
      </c>
      <c r="D269" s="4">
        <f t="shared" si="42"/>
        <v>1.1193306962159658E-2</v>
      </c>
      <c r="E269" s="4">
        <f t="shared" si="10"/>
        <v>5.9198399999999984E-2</v>
      </c>
      <c r="F269" s="4">
        <f t="shared" si="14"/>
        <v>5.9746799999999989E-2</v>
      </c>
      <c r="G269" s="4">
        <f t="shared" si="15"/>
        <v>4.4852000000000225E-3</v>
      </c>
      <c r="H269" s="4">
        <f t="shared" si="16"/>
        <v>1.7502299999999998E-2</v>
      </c>
      <c r="I269" s="4">
        <f t="shared" si="17"/>
        <v>2.0422599999999985E-2</v>
      </c>
      <c r="J269" s="4">
        <f t="shared" si="18"/>
        <v>1.4702099999999996E-3</v>
      </c>
      <c r="K269" s="4">
        <f t="shared" si="19"/>
        <v>4.0410999999999975E-2</v>
      </c>
      <c r="L269" s="4">
        <f t="shared" si="20"/>
        <v>4.5657200000000009E-2</v>
      </c>
      <c r="M269" s="4">
        <f t="shared" si="21"/>
        <v>5.6620179999999996E-3</v>
      </c>
      <c r="O269" s="4"/>
      <c r="P269" s="4">
        <f t="shared" si="43"/>
        <v>1.2648513280361052E-3</v>
      </c>
      <c r="Q269" s="4">
        <f t="shared" si="44"/>
        <v>1.1153625933594496E-3</v>
      </c>
      <c r="R269" s="4">
        <f t="shared" si="45"/>
        <v>5.5427453060334273E-4</v>
      </c>
      <c r="S269" s="4">
        <f t="shared" si="11"/>
        <v>2.1015999999999257E-3</v>
      </c>
      <c r="T269" s="4">
        <f t="shared" si="22"/>
        <v>2.0999999999999908E-3</v>
      </c>
      <c r="U269" s="4">
        <f t="shared" si="23"/>
        <v>1.9000000000019002E-5</v>
      </c>
      <c r="V269" s="4">
        <f t="shared" si="24"/>
        <v>9.9399999999999489E-4</v>
      </c>
      <c r="W269" s="4">
        <f t="shared" si="25"/>
        <v>1.1686999999999947E-3</v>
      </c>
      <c r="X269" s="4">
        <f t="shared" si="26"/>
        <v>8.8150000000002116E-5</v>
      </c>
      <c r="Y269" s="4">
        <f t="shared" si="27"/>
        <v>1.2148000000000159E-3</v>
      </c>
      <c r="Z269" s="4">
        <f t="shared" si="28"/>
        <v>1.5268999999999977E-3</v>
      </c>
      <c r="AA269" s="4">
        <f t="shared" si="29"/>
        <v>4.5402999999999416E-5</v>
      </c>
      <c r="AD269">
        <f t="shared" si="12"/>
        <v>9.2429829130704234E-4</v>
      </c>
      <c r="AE269">
        <f t="shared" si="30"/>
        <v>8.3742606308600414E-4</v>
      </c>
      <c r="AF269">
        <f t="shared" si="31"/>
        <v>5.2797530429305177E-4</v>
      </c>
      <c r="AG269">
        <f t="shared" si="13"/>
        <v>2.2999999999999687E-3</v>
      </c>
      <c r="AH269">
        <f t="shared" si="32"/>
        <v>2.4625000000000341E-3</v>
      </c>
      <c r="AI269">
        <f t="shared" si="33"/>
        <v>2.2800000000017251E-5</v>
      </c>
      <c r="AJ269">
        <f t="shared" si="34"/>
        <v>8.3539999999998615E-4</v>
      </c>
      <c r="AK269">
        <f t="shared" si="35"/>
        <v>8.6889999999997802E-4</v>
      </c>
      <c r="AL269">
        <f t="shared" si="36"/>
        <v>3.4426999999999722E-4</v>
      </c>
      <c r="AM269">
        <f t="shared" si="37"/>
        <v>1.7971999999999988E-3</v>
      </c>
      <c r="AN269">
        <f t="shared" si="38"/>
        <v>1.7154999999999809E-3</v>
      </c>
      <c r="AO269">
        <f t="shared" si="39"/>
        <v>5.6168699999999995E-4</v>
      </c>
    </row>
    <row r="270" spans="1:41" x14ac:dyDescent="0.3">
      <c r="A270" s="4">
        <v>1.45</v>
      </c>
      <c r="B270" s="4">
        <f t="shared" si="40"/>
        <v>2.2959791324661069E-2</v>
      </c>
      <c r="C270" s="4">
        <f t="shared" si="41"/>
        <v>2.0087622881609909E-2</v>
      </c>
      <c r="D270" s="4">
        <f t="shared" si="42"/>
        <v>1.1433554949305886E-2</v>
      </c>
      <c r="E270" s="4">
        <f t="shared" si="10"/>
        <v>5.4822700000000002E-2</v>
      </c>
      <c r="F270" s="4">
        <f t="shared" si="14"/>
        <v>5.6118599999999907E-2</v>
      </c>
      <c r="G270" s="4">
        <f t="shared" si="15"/>
        <v>3.411499999999984E-3</v>
      </c>
      <c r="H270" s="4">
        <f t="shared" si="16"/>
        <v>1.9098500000000018E-2</v>
      </c>
      <c r="I270" s="4">
        <f t="shared" si="17"/>
        <v>2.1968399999999999E-2</v>
      </c>
      <c r="J270" s="4">
        <f t="shared" si="18"/>
        <v>1.9965400000000015E-3</v>
      </c>
      <c r="K270" s="4">
        <f t="shared" si="19"/>
        <v>3.656810000000002E-2</v>
      </c>
      <c r="L270" s="4">
        <f t="shared" si="20"/>
        <v>4.0433700000000017E-2</v>
      </c>
      <c r="M270" s="4">
        <f t="shared" si="21"/>
        <v>7.18185E-3</v>
      </c>
      <c r="O270" s="4"/>
      <c r="P270" s="4">
        <f t="shared" si="43"/>
        <v>1.3185994048007235E-3</v>
      </c>
      <c r="Q270" s="4">
        <f t="shared" si="44"/>
        <v>1.1710966455991071E-3</v>
      </c>
      <c r="R270" s="4">
        <f t="shared" si="45"/>
        <v>5.6022940029310756E-4</v>
      </c>
      <c r="S270" s="4">
        <f t="shared" si="11"/>
        <v>1.8532999999999467E-3</v>
      </c>
      <c r="T270" s="4">
        <f t="shared" si="22"/>
        <v>1.8818999999999919E-3</v>
      </c>
      <c r="U270" s="4">
        <f t="shared" si="23"/>
        <v>5.430000000000712E-5</v>
      </c>
      <c r="V270" s="4">
        <f t="shared" si="24"/>
        <v>1.0467000000000115E-3</v>
      </c>
      <c r="W270" s="4">
        <f t="shared" si="25"/>
        <v>1.2230000000000019E-3</v>
      </c>
      <c r="X270" s="4">
        <f t="shared" si="26"/>
        <v>7.1709999999999136E-5</v>
      </c>
      <c r="Y270" s="4">
        <f t="shared" si="27"/>
        <v>9.7160000000001689E-4</v>
      </c>
      <c r="Z270" s="4">
        <f t="shared" si="28"/>
        <v>1.2179999999999969E-3</v>
      </c>
      <c r="AA270" s="4">
        <f t="shared" si="29"/>
        <v>1.1331000000000015E-4</v>
      </c>
      <c r="AD270">
        <f t="shared" si="12"/>
        <v>9.896968252088073E-4</v>
      </c>
      <c r="AE270">
        <f t="shared" si="30"/>
        <v>9.0826559281510712E-4</v>
      </c>
      <c r="AF270">
        <f t="shared" si="31"/>
        <v>5.3449926606619698E-4</v>
      </c>
      <c r="AG270">
        <f t="shared" si="13"/>
        <v>2.0985000000000031E-3</v>
      </c>
      <c r="AH270">
        <f t="shared" si="32"/>
        <v>2.2970999999999409E-3</v>
      </c>
      <c r="AI270">
        <f t="shared" si="33"/>
        <v>2.8300000000008874E-5</v>
      </c>
      <c r="AJ270">
        <f t="shared" si="34"/>
        <v>9.0580000000001215E-4</v>
      </c>
      <c r="AK270">
        <f t="shared" si="35"/>
        <v>9.2670000000000252E-4</v>
      </c>
      <c r="AL270">
        <f t="shared" si="36"/>
        <v>3.7366000000000135E-4</v>
      </c>
      <c r="AM270">
        <f t="shared" si="37"/>
        <v>1.6361000000000014E-3</v>
      </c>
      <c r="AN270">
        <f t="shared" si="38"/>
        <v>1.5058000000000016E-3</v>
      </c>
      <c r="AO270">
        <f t="shared" si="39"/>
        <v>6.1487999999999994E-4</v>
      </c>
    </row>
    <row r="271" spans="1:41" x14ac:dyDescent="0.3">
      <c r="A271" s="4">
        <v>1.4750000000000001</v>
      </c>
      <c r="B271" s="4">
        <f t="shared" si="40"/>
        <v>2.4471160326155043E-2</v>
      </c>
      <c r="C271" s="4">
        <f t="shared" si="41"/>
        <v>2.1667194391090151E-2</v>
      </c>
      <c r="D271" s="4">
        <f t="shared" si="42"/>
        <v>1.1650359886221611E-2</v>
      </c>
      <c r="E271" s="4">
        <f t="shared" si="10"/>
        <v>5.0030999999999937E-2</v>
      </c>
      <c r="F271" s="4">
        <f t="shared" si="14"/>
        <v>5.210630000000005E-2</v>
      </c>
      <c r="G271" s="4">
        <f t="shared" si="15"/>
        <v>1.9517999999999758E-3</v>
      </c>
      <c r="H271" s="4">
        <f t="shared" si="16"/>
        <v>2.0614300000000002E-2</v>
      </c>
      <c r="I271" s="4">
        <f t="shared" si="17"/>
        <v>2.3378800000000005E-2</v>
      </c>
      <c r="J271" s="4">
        <f t="shared" si="18"/>
        <v>2.5471899999999978E-3</v>
      </c>
      <c r="K271" s="4">
        <f t="shared" si="19"/>
        <v>3.2372000000000012E-2</v>
      </c>
      <c r="L271" s="4">
        <f t="shared" si="20"/>
        <v>3.4745599999999988E-2</v>
      </c>
      <c r="M271" s="4">
        <f t="shared" si="21"/>
        <v>8.5668299999999992E-3</v>
      </c>
      <c r="O271" s="4"/>
      <c r="P271" s="4">
        <f t="shared" si="43"/>
        <v>1.3660954183674695E-3</v>
      </c>
      <c r="Q271" s="4">
        <f t="shared" si="44"/>
        <v>1.2210557527505825E-3</v>
      </c>
      <c r="R271" s="4">
        <f t="shared" si="45"/>
        <v>5.6431204031132511E-4</v>
      </c>
      <c r="S271" s="4">
        <f t="shared" si="11"/>
        <v>1.5898999999999219E-3</v>
      </c>
      <c r="T271" s="4">
        <f t="shared" si="22"/>
        <v>1.6498999999999819E-3</v>
      </c>
      <c r="U271" s="4">
        <f t="shared" si="23"/>
        <v>1.4080000000002424E-4</v>
      </c>
      <c r="V271" s="4">
        <f t="shared" si="24"/>
        <v>1.0934999999999973E-3</v>
      </c>
      <c r="W271" s="4">
        <f t="shared" si="25"/>
        <v>1.269300000000001E-3</v>
      </c>
      <c r="X271" s="4">
        <f t="shared" si="26"/>
        <v>5.5160000000002013E-5</v>
      </c>
      <c r="Y271" s="4">
        <f t="shared" si="27"/>
        <v>7.1899999999999742E-4</v>
      </c>
      <c r="Z271" s="4">
        <f t="shared" si="28"/>
        <v>8.9410000000000878E-4</v>
      </c>
      <c r="AA271" s="4">
        <f t="shared" si="29"/>
        <v>1.7354999999999975E-4</v>
      </c>
      <c r="AD271">
        <f t="shared" si="12"/>
        <v>1.0492667556369656E-3</v>
      </c>
      <c r="AE271">
        <f t="shared" si="30"/>
        <v>9.740314408766145E-4</v>
      </c>
      <c r="AF271">
        <f t="shared" si="31"/>
        <v>5.3965058867816375E-4</v>
      </c>
      <c r="AG271">
        <f t="shared" si="13"/>
        <v>1.8796999999999287E-3</v>
      </c>
      <c r="AH271">
        <f t="shared" si="32"/>
        <v>2.1145000000000191E-3</v>
      </c>
      <c r="AI271">
        <f t="shared" si="33"/>
        <v>9.380000000000499E-5</v>
      </c>
      <c r="AJ271">
        <f t="shared" si="34"/>
        <v>9.7250000000001502E-4</v>
      </c>
      <c r="AK271">
        <f t="shared" si="35"/>
        <v>9.7890000000000477E-4</v>
      </c>
      <c r="AL271">
        <f t="shared" si="36"/>
        <v>4.0357999999999714E-4</v>
      </c>
      <c r="AM271">
        <f t="shared" si="37"/>
        <v>1.4582000000000206E-3</v>
      </c>
      <c r="AN271">
        <f t="shared" si="38"/>
        <v>1.2794000000000139E-3</v>
      </c>
      <c r="AO271">
        <f t="shared" si="39"/>
        <v>6.6144000000000099E-4</v>
      </c>
    </row>
    <row r="272" spans="1:41" x14ac:dyDescent="0.3">
      <c r="A272" s="4">
        <v>1.5</v>
      </c>
      <c r="B272" s="4">
        <f t="shared" si="40"/>
        <v>2.5856279382135781E-2</v>
      </c>
      <c r="C272" s="4">
        <f t="shared" si="41"/>
        <v>2.3131041190035468E-2</v>
      </c>
      <c r="D272" s="4">
        <f t="shared" si="42"/>
        <v>1.1832880072169732E-2</v>
      </c>
      <c r="E272" s="4">
        <f t="shared" si="10"/>
        <v>4.4845299999999977E-2</v>
      </c>
      <c r="F272" s="4">
        <f t="shared" si="14"/>
        <v>4.7726200000000052E-2</v>
      </c>
      <c r="G272" s="4">
        <f t="shared" si="15"/>
        <v>1.4279999999999848E-4</v>
      </c>
      <c r="H272" s="4">
        <f t="shared" si="16"/>
        <v>2.2033200000000003E-2</v>
      </c>
      <c r="I272" s="4">
        <f t="shared" si="17"/>
        <v>2.464079999999999E-2</v>
      </c>
      <c r="J272" s="4">
        <f t="shared" si="18"/>
        <v>3.107310000000002E-3</v>
      </c>
      <c r="K272" s="4">
        <f t="shared" si="19"/>
        <v>2.7837600000000018E-2</v>
      </c>
      <c r="L272" s="4">
        <f t="shared" si="20"/>
        <v>2.8651899999999994E-2</v>
      </c>
      <c r="M272" s="4">
        <f t="shared" si="21"/>
        <v>9.7787399999999976E-3</v>
      </c>
      <c r="O272" s="4"/>
      <c r="P272" s="4">
        <f t="shared" si="43"/>
        <v>1.4071444561707242E-3</v>
      </c>
      <c r="Q272" s="4">
        <f t="shared" si="44"/>
        <v>1.2653326553080779E-3</v>
      </c>
      <c r="R272" s="4">
        <f t="shared" si="45"/>
        <v>5.6624989739231042E-4</v>
      </c>
      <c r="S272" s="4">
        <f t="shared" si="11"/>
        <v>1.3128999999999502E-3</v>
      </c>
      <c r="T272" s="4">
        <f t="shared" si="22"/>
        <v>1.4051999999999953E-3</v>
      </c>
      <c r="U272" s="4">
        <f t="shared" si="23"/>
        <v>2.380999999999911E-4</v>
      </c>
      <c r="V272" s="4">
        <f t="shared" si="24"/>
        <v>1.1338999999999932E-3</v>
      </c>
      <c r="W272" s="4">
        <f t="shared" si="25"/>
        <v>1.3071000000000055E-3</v>
      </c>
      <c r="X272" s="4">
        <f t="shared" si="26"/>
        <v>3.9149999999998214E-5</v>
      </c>
      <c r="Y272" s="4">
        <f t="shared" si="27"/>
        <v>4.5810000000001683E-4</v>
      </c>
      <c r="Z272" s="4">
        <f t="shared" si="28"/>
        <v>5.5869999999999531E-4</v>
      </c>
      <c r="AA272" s="4">
        <f t="shared" si="29"/>
        <v>2.2452999999999709E-4</v>
      </c>
      <c r="AD272">
        <f t="shared" si="12"/>
        <v>1.1033291758610704E-3</v>
      </c>
      <c r="AE272">
        <f t="shared" si="30"/>
        <v>1.0343255350317541E-3</v>
      </c>
      <c r="AF272">
        <f t="shared" si="31"/>
        <v>5.4315028402211198E-4</v>
      </c>
      <c r="AG272">
        <f t="shared" si="13"/>
        <v>1.6445999999999961E-3</v>
      </c>
      <c r="AH272">
        <f t="shared" si="32"/>
        <v>1.9155000000000699E-3</v>
      </c>
      <c r="AI272">
        <f t="shared" si="33"/>
        <v>1.7199999999997773E-4</v>
      </c>
      <c r="AJ272">
        <f t="shared" si="34"/>
        <v>1.0345999999999966E-3</v>
      </c>
      <c r="AK272">
        <f t="shared" si="35"/>
        <v>1.0249999999999981E-3</v>
      </c>
      <c r="AL272">
        <f t="shared" si="36"/>
        <v>4.3341000000000213E-4</v>
      </c>
      <c r="AM272">
        <f t="shared" si="37"/>
        <v>1.2642000000000209E-3</v>
      </c>
      <c r="AN272">
        <f t="shared" si="38"/>
        <v>1.0386000000000006E-3</v>
      </c>
      <c r="AO272">
        <f t="shared" si="39"/>
        <v>6.9999999999999923E-4</v>
      </c>
    </row>
    <row r="273" spans="1:41" x14ac:dyDescent="0.3">
      <c r="A273" s="4">
        <v>1.5249999999999999</v>
      </c>
      <c r="B273" s="4">
        <f t="shared" si="40"/>
        <v>2.7114190864494212E-2</v>
      </c>
      <c r="C273" s="4">
        <f t="shared" si="41"/>
        <v>2.447938318534059E-2</v>
      </c>
      <c r="D273" s="4">
        <f t="shared" si="42"/>
        <v>1.1971475871761944E-2</v>
      </c>
      <c r="E273" s="4">
        <f t="shared" si="10"/>
        <v>3.9288400000000001E-2</v>
      </c>
      <c r="F273" s="4">
        <f t="shared" si="14"/>
        <v>4.2994499999999936E-2</v>
      </c>
      <c r="G273" s="4">
        <f t="shared" si="15"/>
        <v>1.9699999999999995E-3</v>
      </c>
      <c r="H273" s="4">
        <f t="shared" si="16"/>
        <v>2.3338400000000009E-2</v>
      </c>
      <c r="I273" s="4">
        <f t="shared" si="17"/>
        <v>2.5743999999999989E-2</v>
      </c>
      <c r="J273" s="4">
        <f t="shared" si="18"/>
        <v>3.6616899999999987E-3</v>
      </c>
      <c r="K273" s="4">
        <f t="shared" si="19"/>
        <v>2.2987740000000007E-2</v>
      </c>
      <c r="L273" s="4">
        <f t="shared" si="20"/>
        <v>2.2221230000000008E-2</v>
      </c>
      <c r="M273" s="4">
        <f t="shared" si="21"/>
        <v>1.078403E-2</v>
      </c>
      <c r="O273" s="4"/>
      <c r="P273" s="4">
        <f t="shared" si="43"/>
        <v>1.4438809626663393E-3</v>
      </c>
      <c r="Q273" s="4">
        <f t="shared" si="44"/>
        <v>1.303972030398187E-3</v>
      </c>
      <c r="R273" s="4">
        <f t="shared" si="45"/>
        <v>5.6587017350787712E-4</v>
      </c>
      <c r="S273" s="4">
        <f t="shared" si="11"/>
        <v>1.0234000000000076E-3</v>
      </c>
      <c r="T273" s="4">
        <f t="shared" si="22"/>
        <v>1.1487999999999499E-3</v>
      </c>
      <c r="U273" s="4">
        <f t="shared" si="23"/>
        <v>3.4370000000000234E-4</v>
      </c>
      <c r="V273" s="4">
        <f t="shared" si="24"/>
        <v>1.16730000000001E-3</v>
      </c>
      <c r="W273" s="4">
        <f t="shared" si="25"/>
        <v>1.3364000000000154E-3</v>
      </c>
      <c r="X273" s="4">
        <f t="shared" si="26"/>
        <v>2.4269999999999847E-5</v>
      </c>
      <c r="Y273" s="4">
        <f t="shared" si="27"/>
        <v>1.9093000000000582E-4</v>
      </c>
      <c r="Z273" s="4">
        <f t="shared" si="28"/>
        <v>2.1537000000000639E-4</v>
      </c>
      <c r="AA273" s="4">
        <f t="shared" si="29"/>
        <v>2.6494999999999991E-4</v>
      </c>
      <c r="AD273">
        <f t="shared" si="12"/>
        <v>1.1519487461709125E-3</v>
      </c>
      <c r="AE273">
        <f t="shared" si="30"/>
        <v>1.0896341202027047E-3</v>
      </c>
      <c r="AF273">
        <f t="shared" si="31"/>
        <v>5.4471806758466391E-4</v>
      </c>
      <c r="AG273">
        <f t="shared" si="13"/>
        <v>1.3941000000000647E-3</v>
      </c>
      <c r="AH273">
        <f t="shared" si="32"/>
        <v>1.7007999999999468E-3</v>
      </c>
      <c r="AI273">
        <f t="shared" si="33"/>
        <v>2.6090000000000835E-4</v>
      </c>
      <c r="AJ273">
        <f t="shared" si="34"/>
        <v>1.091700000000001E-3</v>
      </c>
      <c r="AK273">
        <f t="shared" si="35"/>
        <v>1.0648000000000046E-3</v>
      </c>
      <c r="AL273">
        <f t="shared" si="36"/>
        <v>4.6252999999999919E-4</v>
      </c>
      <c r="AM273">
        <f t="shared" si="37"/>
        <v>1.0553699999999999E-3</v>
      </c>
      <c r="AN273">
        <f t="shared" si="38"/>
        <v>7.8622000000000414E-4</v>
      </c>
      <c r="AO273">
        <f t="shared" si="39"/>
        <v>7.2940000000000157E-4</v>
      </c>
    </row>
    <row r="274" spans="1:41" x14ac:dyDescent="0.3">
      <c r="A274" s="4">
        <v>1.55</v>
      </c>
      <c r="B274" s="4">
        <f t="shared" si="40"/>
        <v>2.8242992858597927E-2</v>
      </c>
      <c r="C274" s="4">
        <f t="shared" si="41"/>
        <v>2.5710693904231377E-2</v>
      </c>
      <c r="D274" s="4">
        <f t="shared" si="42"/>
        <v>1.2057321066526091E-2</v>
      </c>
      <c r="E274" s="4">
        <f t="shared" si="10"/>
        <v>3.3384599999999987E-2</v>
      </c>
      <c r="F274" s="4">
        <f t="shared" si="14"/>
        <v>3.7927899999999959E-2</v>
      </c>
      <c r="G274" s="4">
        <f t="shared" si="15"/>
        <v>4.333599999999993E-3</v>
      </c>
      <c r="H274" s="4">
        <f t="shared" si="16"/>
        <v>2.4513899999999977E-2</v>
      </c>
      <c r="I274" s="4">
        <f t="shared" si="17"/>
        <v>2.6679500000000023E-2</v>
      </c>
      <c r="J274" s="4">
        <f t="shared" si="18"/>
        <v>4.1952699999999975E-3</v>
      </c>
      <c r="K274" s="4">
        <f t="shared" si="19"/>
        <v>1.7852370000000006E-2</v>
      </c>
      <c r="L274" s="4">
        <f t="shared" si="20"/>
        <v>1.5528390000000003E-2</v>
      </c>
      <c r="M274" s="4">
        <f t="shared" si="21"/>
        <v>1.1554790000000002E-2</v>
      </c>
      <c r="O274" s="4"/>
      <c r="P274" s="4">
        <f t="shared" si="43"/>
        <v>1.472725341109934E-3</v>
      </c>
      <c r="Q274" s="4">
        <f t="shared" si="44"/>
        <v>1.3378578326702008E-3</v>
      </c>
      <c r="R274" s="4">
        <f t="shared" si="45"/>
        <v>5.6268725768581483E-4</v>
      </c>
      <c r="S274" s="4">
        <f t="shared" si="11"/>
        <v>7.2309999999997654E-4</v>
      </c>
      <c r="T274" s="4">
        <f t="shared" si="22"/>
        <v>8.819999999999939E-4</v>
      </c>
      <c r="U274" s="4">
        <f t="shared" si="23"/>
        <v>4.5519999999998895E-4</v>
      </c>
      <c r="V274" s="4">
        <f t="shared" si="24"/>
        <v>1.1934999999999862E-3</v>
      </c>
      <c r="W274" s="4">
        <f t="shared" si="25"/>
        <v>1.356900000000022E-3</v>
      </c>
      <c r="X274" s="4">
        <f t="shared" si="26"/>
        <v>1.1090000000001793E-5</v>
      </c>
      <c r="Y274" s="4">
        <f t="shared" si="27"/>
        <v>8.0899999999994865E-5</v>
      </c>
      <c r="Z274" s="4">
        <f t="shared" si="28"/>
        <v>1.321700000000009E-4</v>
      </c>
      <c r="AA274" s="4">
        <f t="shared" si="29"/>
        <v>2.9382000000000019E-4</v>
      </c>
      <c r="AD274">
        <f t="shared" si="12"/>
        <v>1.1939699158568285E-3</v>
      </c>
      <c r="AE274">
        <f t="shared" si="30"/>
        <v>1.1399848198912509E-3</v>
      </c>
      <c r="AF274">
        <f t="shared" si="31"/>
        <v>5.4396852142756468E-4</v>
      </c>
      <c r="AG274">
        <f t="shared" si="13"/>
        <v>1.1296000000000084E-3</v>
      </c>
      <c r="AH274">
        <f t="shared" si="32"/>
        <v>1.471100000000003E-3</v>
      </c>
      <c r="AI274">
        <f t="shared" si="33"/>
        <v>3.5830000000000584E-4</v>
      </c>
      <c r="AJ274">
        <f t="shared" si="34"/>
        <v>1.1429000000000022E-3</v>
      </c>
      <c r="AK274">
        <f t="shared" si="35"/>
        <v>1.0979000000000128E-3</v>
      </c>
      <c r="AL274">
        <f t="shared" si="36"/>
        <v>4.9033999999999883E-4</v>
      </c>
      <c r="AM274">
        <f t="shared" si="37"/>
        <v>8.3315000000000472E-4</v>
      </c>
      <c r="AN274">
        <f t="shared" si="38"/>
        <v>5.2489000000000008E-4</v>
      </c>
      <c r="AO274">
        <f t="shared" si="39"/>
        <v>7.4872999999999953E-4</v>
      </c>
    </row>
    <row r="275" spans="1:41" x14ac:dyDescent="0.3">
      <c r="A275" s="4">
        <v>1.575</v>
      </c>
      <c r="B275" s="4">
        <f t="shared" si="40"/>
        <v>2.924194898742619E-2</v>
      </c>
      <c r="C275" s="4">
        <f t="shared" si="41"/>
        <v>2.6823261428237672E-2</v>
      </c>
      <c r="D275" s="4">
        <f t="shared" si="42"/>
        <v>1.2083370033633783E-2</v>
      </c>
      <c r="E275" s="4">
        <f t="shared" si="10"/>
        <v>2.7159299999999997E-2</v>
      </c>
      <c r="F275" s="4">
        <f t="shared" si="14"/>
        <v>3.2544200000000023E-2</v>
      </c>
      <c r="G275" s="4">
        <f t="shared" si="15"/>
        <v>6.8884000000000029E-3</v>
      </c>
      <c r="H275" s="4">
        <f t="shared" si="16"/>
        <v>2.5543999999999983E-2</v>
      </c>
      <c r="I275" s="4">
        <f t="shared" si="17"/>
        <v>2.7441300000000002E-2</v>
      </c>
      <c r="J275" s="4">
        <f t="shared" si="18"/>
        <v>4.6936300000000007E-3</v>
      </c>
      <c r="K275" s="4">
        <f t="shared" si="19"/>
        <v>1.2469030000000002E-2</v>
      </c>
      <c r="L275" s="4">
        <f t="shared" si="20"/>
        <v>8.6518309999999987E-3</v>
      </c>
      <c r="M275" s="4">
        <f t="shared" si="21"/>
        <v>1.2069530000000002E-2</v>
      </c>
      <c r="O275" s="4"/>
      <c r="P275" s="4">
        <f t="shared" si="43"/>
        <v>1.4960010185539622E-3</v>
      </c>
      <c r="Q275" s="4">
        <f t="shared" si="44"/>
        <v>1.3647690989799523E-3</v>
      </c>
      <c r="R275" s="4">
        <f t="shared" si="45"/>
        <v>5.5682511409720949E-4</v>
      </c>
      <c r="S275" s="4">
        <f t="shared" si="11"/>
        <v>4.1350000000001108E-4</v>
      </c>
      <c r="T275" s="4">
        <f t="shared" si="22"/>
        <v>6.0609999999999831E-4</v>
      </c>
      <c r="U275" s="4">
        <f t="shared" si="23"/>
        <v>5.6959999999998956E-4</v>
      </c>
      <c r="V275" s="4">
        <f t="shared" si="24"/>
        <v>1.2116000000000071E-3</v>
      </c>
      <c r="W275" s="4">
        <f t="shared" si="25"/>
        <v>1.3684999999999947E-3</v>
      </c>
      <c r="X275" s="4">
        <f t="shared" si="26"/>
        <v>1.3000000000096268E-7</v>
      </c>
      <c r="Y275" s="4">
        <f t="shared" si="27"/>
        <v>3.5531999999999925E-4</v>
      </c>
      <c r="Z275" s="4">
        <f t="shared" si="28"/>
        <v>4.8020000000000007E-4</v>
      </c>
      <c r="AA275" s="4">
        <f t="shared" si="29"/>
        <v>3.1043999999999863E-4</v>
      </c>
      <c r="AD275">
        <f t="shared" si="12"/>
        <v>1.229788071344988E-3</v>
      </c>
      <c r="AE275">
        <f t="shared" si="30"/>
        <v>1.1837084339226948E-3</v>
      </c>
      <c r="AF275">
        <f t="shared" si="31"/>
        <v>5.4071776000943811E-4</v>
      </c>
      <c r="AG275">
        <f t="shared" si="13"/>
        <v>8.5200000000001941E-4</v>
      </c>
      <c r="AH275">
        <f t="shared" si="32"/>
        <v>1.2273999999999896E-3</v>
      </c>
      <c r="AI275">
        <f t="shared" si="33"/>
        <v>4.6169999999999545E-4</v>
      </c>
      <c r="AJ275">
        <f t="shared" si="34"/>
        <v>1.187500000000008E-3</v>
      </c>
      <c r="AK275">
        <f t="shared" si="35"/>
        <v>1.1241999999999919E-3</v>
      </c>
      <c r="AL275">
        <f t="shared" si="36"/>
        <v>5.1626999999999923E-4</v>
      </c>
      <c r="AM275">
        <f t="shared" si="37"/>
        <v>5.992700000000007E-4</v>
      </c>
      <c r="AN275">
        <f t="shared" si="38"/>
        <v>2.5751999999999893E-4</v>
      </c>
      <c r="AO275">
        <f t="shared" si="39"/>
        <v>7.5731000000000062E-4</v>
      </c>
    </row>
    <row r="276" spans="1:41" x14ac:dyDescent="0.3">
      <c r="A276" s="4">
        <v>1.6</v>
      </c>
      <c r="B276" s="4">
        <f t="shared" si="40"/>
        <v>3.010822368075209E-2</v>
      </c>
      <c r="C276" s="4">
        <f t="shared" si="41"/>
        <v>2.7817482768890633E-2</v>
      </c>
      <c r="D276" s="4">
        <f t="shared" si="42"/>
        <v>1.2043274428064179E-2</v>
      </c>
      <c r="E276" s="4">
        <f t="shared" si="10"/>
        <v>2.0640200000000053E-2</v>
      </c>
      <c r="F276" s="4">
        <f t="shared" si="14"/>
        <v>2.6862400000000008E-2</v>
      </c>
      <c r="G276" s="4">
        <f t="shared" si="15"/>
        <v>9.5709600000000034E-3</v>
      </c>
      <c r="H276" s="4">
        <f t="shared" si="16"/>
        <v>2.6415300000000003E-2</v>
      </c>
      <c r="I276" s="4">
        <f t="shared" si="17"/>
        <v>2.80252E-2</v>
      </c>
      <c r="J276" s="4">
        <f t="shared" si="18"/>
        <v>5.1434700000000007E-3</v>
      </c>
      <c r="K276" s="4">
        <f t="shared" si="19"/>
        <v>6.8812699999999984E-3</v>
      </c>
      <c r="L276" s="4">
        <f t="shared" si="20"/>
        <v>1.670770000000002E-3</v>
      </c>
      <c r="M276" s="4">
        <f t="shared" si="21"/>
        <v>1.231384E-2</v>
      </c>
      <c r="O276" s="4"/>
      <c r="P276" s="4">
        <f t="shared" si="43"/>
        <v>1.513009684982294E-3</v>
      </c>
      <c r="Q276" s="4">
        <f t="shared" si="44"/>
        <v>1.386970572899029E-3</v>
      </c>
      <c r="R276" s="4">
        <f t="shared" si="45"/>
        <v>5.4778657730769848E-4</v>
      </c>
      <c r="S276" s="4">
        <f t="shared" si="11"/>
        <v>9.6100000000043373E-5</v>
      </c>
      <c r="T276" s="4">
        <f t="shared" si="22"/>
        <v>3.2219999999999471E-4</v>
      </c>
      <c r="U276" s="4">
        <f t="shared" si="23"/>
        <v>6.8419999999999592E-4</v>
      </c>
      <c r="V276" s="4">
        <f t="shared" si="24"/>
        <v>1.2217999999999951E-3</v>
      </c>
      <c r="W276" s="4">
        <f t="shared" si="25"/>
        <v>1.3712000000000168E-3</v>
      </c>
      <c r="X276" s="4">
        <f t="shared" si="26"/>
        <v>8.1799999999999928E-6</v>
      </c>
      <c r="Y276" s="4">
        <f t="shared" si="27"/>
        <v>6.3024000000000066E-4</v>
      </c>
      <c r="Z276" s="4">
        <f t="shared" si="28"/>
        <v>8.2511999999999863E-4</v>
      </c>
      <c r="AA276" s="4">
        <f t="shared" si="29"/>
        <v>3.1451000000000048E-4</v>
      </c>
      <c r="AD276">
        <f t="shared" si="12"/>
        <v>1.2606821064381267E-3</v>
      </c>
      <c r="AE276">
        <f t="shared" si="30"/>
        <v>1.2231172043147285E-3</v>
      </c>
      <c r="AF276">
        <f t="shared" si="31"/>
        <v>5.3457220450205459E-4</v>
      </c>
      <c r="AG276">
        <f t="shared" si="13"/>
        <v>5.6270000000002707E-4</v>
      </c>
      <c r="AH276">
        <f t="shared" si="32"/>
        <v>9.7049999999998526E-4</v>
      </c>
      <c r="AI276">
        <f t="shared" si="33"/>
        <v>5.6849999999999956E-4</v>
      </c>
      <c r="AJ276">
        <f t="shared" si="34"/>
        <v>1.2250000000000039E-3</v>
      </c>
      <c r="AK276">
        <f t="shared" si="35"/>
        <v>1.1434000000000166E-3</v>
      </c>
      <c r="AL276">
        <f t="shared" si="36"/>
        <v>5.3981999999999988E-4</v>
      </c>
      <c r="AM276">
        <f t="shared" si="37"/>
        <v>3.5572000000000034E-4</v>
      </c>
      <c r="AN276">
        <f t="shared" si="38"/>
        <v>1.3069999999996973E-5</v>
      </c>
      <c r="AO276">
        <f t="shared" si="39"/>
        <v>7.5478999999999824E-4</v>
      </c>
    </row>
    <row r="277" spans="1:41" x14ac:dyDescent="0.3">
      <c r="A277" s="4">
        <v>1.625</v>
      </c>
      <c r="B277" s="4">
        <f t="shared" ref="B277:B308" si="46">ABS((P71-B71)/B71)</f>
        <v>3.0838007051830429E-2</v>
      </c>
      <c r="C277" s="4">
        <f t="shared" ref="C277:C308" si="47">ABS((Q71-C71)/C71)</f>
        <v>2.8688853554310265E-2</v>
      </c>
      <c r="D277" s="4">
        <f t="shared" ref="D277:D308" si="48">ABS((R71-D71)/D71)</f>
        <v>1.1933086621369972E-2</v>
      </c>
      <c r="E277" s="4">
        <f t="shared" si="10"/>
        <v>1.3856999999999953E-2</v>
      </c>
      <c r="F277" s="4">
        <f t="shared" si="14"/>
        <v>2.0903499999999964E-2</v>
      </c>
      <c r="G277" s="4">
        <f t="shared" si="15"/>
        <v>1.2314080000000005E-2</v>
      </c>
      <c r="H277" s="4">
        <f t="shared" si="16"/>
        <v>2.7115799999999995E-2</v>
      </c>
      <c r="I277" s="4">
        <f t="shared" si="17"/>
        <v>2.8429300000000018E-2</v>
      </c>
      <c r="J277" s="4">
        <f t="shared" si="18"/>
        <v>5.5330600000000028E-3</v>
      </c>
      <c r="K277" s="4">
        <f t="shared" si="19"/>
        <v>1.1378299999999925E-3</v>
      </c>
      <c r="L277" s="4">
        <f t="shared" si="20"/>
        <v>5.3375699999999998E-3</v>
      </c>
      <c r="M277" s="4">
        <f t="shared" si="21"/>
        <v>1.228046E-2</v>
      </c>
      <c r="O277" s="4"/>
      <c r="P277" s="4">
        <f t="shared" ref="P277:P308" si="49">ABS((AD71-B71)/B71)</f>
        <v>1.5230284557857029E-3</v>
      </c>
      <c r="Q277" s="4">
        <f t="shared" ref="Q277:Q308" si="50">ABS((AE71-C71)/C71)</f>
        <v>1.4027657801592758E-3</v>
      </c>
      <c r="R277" s="4">
        <f t="shared" ref="R277:R308" si="51">ABS((AF71-D71)/D71)</f>
        <v>5.3588215175790312E-4</v>
      </c>
      <c r="S277" s="4">
        <f t="shared" si="11"/>
        <v>2.2720000000003848E-4</v>
      </c>
      <c r="T277" s="4">
        <f t="shared" si="22"/>
        <v>3.1499999999962114E-5</v>
      </c>
      <c r="U277" s="4">
        <f t="shared" si="23"/>
        <v>7.9616000000000409E-4</v>
      </c>
      <c r="V277" s="4">
        <f t="shared" si="24"/>
        <v>1.2234999999999885E-3</v>
      </c>
      <c r="W277" s="4">
        <f t="shared" si="25"/>
        <v>1.3650000000000051E-3</v>
      </c>
      <c r="X277" s="4">
        <f t="shared" si="26"/>
        <v>1.3500000000003093E-5</v>
      </c>
      <c r="Y277" s="4">
        <f t="shared" si="27"/>
        <v>9.0341000000000726E-4</v>
      </c>
      <c r="Z277" s="4">
        <f t="shared" si="28"/>
        <v>1.1635200000000012E-3</v>
      </c>
      <c r="AA277" s="4">
        <f t="shared" si="29"/>
        <v>3.0601999999999713E-4</v>
      </c>
      <c r="AD277">
        <f t="shared" si="12"/>
        <v>1.2840476520136763E-3</v>
      </c>
      <c r="AE277">
        <f t="shared" si="30"/>
        <v>1.2565647145160984E-3</v>
      </c>
      <c r="AF277">
        <f t="shared" si="31"/>
        <v>5.2584386736356488E-4</v>
      </c>
      <c r="AG277">
        <f t="shared" si="13"/>
        <v>2.6319999999996346E-4</v>
      </c>
      <c r="AH277">
        <f t="shared" si="32"/>
        <v>7.013000000000158E-4</v>
      </c>
      <c r="AI277">
        <f t="shared" si="33"/>
        <v>6.7600000000000993E-4</v>
      </c>
      <c r="AJ277">
        <f t="shared" si="34"/>
        <v>1.2549000000000032E-3</v>
      </c>
      <c r="AK277">
        <f t="shared" si="35"/>
        <v>1.1557000000000095E-3</v>
      </c>
      <c r="AL277">
        <f t="shared" si="36"/>
        <v>5.6056999999999982E-4</v>
      </c>
      <c r="AM277">
        <f t="shared" si="37"/>
        <v>1.0469999999999924E-4</v>
      </c>
      <c r="AN277">
        <f t="shared" si="38"/>
        <v>2.8416000000000552E-4</v>
      </c>
      <c r="AO277">
        <f t="shared" si="39"/>
        <v>7.4105999999999825E-4</v>
      </c>
    </row>
    <row r="278" spans="1:41" x14ac:dyDescent="0.3">
      <c r="A278" s="4">
        <v>1.65</v>
      </c>
      <c r="B278" s="4">
        <f t="shared" si="46"/>
        <v>3.1432124586642365E-2</v>
      </c>
      <c r="C278" s="4">
        <f t="shared" si="47"/>
        <v>2.9434892184937427E-2</v>
      </c>
      <c r="D278" s="4">
        <f t="shared" si="48"/>
        <v>1.1749895854529608E-2</v>
      </c>
      <c r="E278" s="4">
        <f t="shared" ref="E278:E341" si="52">ABS(S72-E72)</f>
        <v>6.8421000000000176E-3</v>
      </c>
      <c r="F278" s="4">
        <f t="shared" si="14"/>
        <v>1.4691200000000015E-2</v>
      </c>
      <c r="G278" s="4">
        <f t="shared" si="15"/>
        <v>1.5049900000000005E-2</v>
      </c>
      <c r="H278" s="4">
        <f t="shared" si="16"/>
        <v>2.7635999999999994E-2</v>
      </c>
      <c r="I278" s="4">
        <f t="shared" si="17"/>
        <v>2.8653499999999998E-2</v>
      </c>
      <c r="J278" s="4">
        <f t="shared" si="18"/>
        <v>5.8524200000000005E-3</v>
      </c>
      <c r="K278" s="4">
        <f t="shared" si="19"/>
        <v>4.708900000000002E-3</v>
      </c>
      <c r="L278" s="4">
        <f t="shared" si="20"/>
        <v>1.2300299999999986E-2</v>
      </c>
      <c r="M278" s="4">
        <f t="shared" si="21"/>
        <v>1.19694E-2</v>
      </c>
      <c r="O278" s="4"/>
      <c r="P278" s="4">
        <f t="shared" si="49"/>
        <v>1.529069274469282E-3</v>
      </c>
      <c r="Q278" s="4">
        <f t="shared" si="50"/>
        <v>1.4133149444301555E-3</v>
      </c>
      <c r="R278" s="4">
        <f t="shared" si="51"/>
        <v>5.2090442688818635E-4</v>
      </c>
      <c r="S278" s="4">
        <f t="shared" ref="S278:S341" si="53">ABS(AG72-E72)</f>
        <v>5.5489999999996931E-4</v>
      </c>
      <c r="T278" s="4">
        <f t="shared" si="22"/>
        <v>2.6409999999998934E-4</v>
      </c>
      <c r="U278" s="4">
        <f t="shared" si="23"/>
        <v>9.0271000000000101E-4</v>
      </c>
      <c r="V278" s="4">
        <f t="shared" si="24"/>
        <v>1.216899999999993E-3</v>
      </c>
      <c r="W278" s="4">
        <f t="shared" si="25"/>
        <v>1.3504000000000016E-3</v>
      </c>
      <c r="X278" s="4">
        <f t="shared" si="26"/>
        <v>1.5519999999998035E-5</v>
      </c>
      <c r="Y278" s="4">
        <f t="shared" si="27"/>
        <v>1.1725999999999959E-3</v>
      </c>
      <c r="Z278" s="4">
        <f t="shared" si="28"/>
        <v>1.492300000000002E-3</v>
      </c>
      <c r="AA278" s="4">
        <f t="shared" si="29"/>
        <v>2.8527000000000066E-4</v>
      </c>
      <c r="AD278">
        <f t="shared" ref="AD278:AD341" si="54">ABS((AR72-B72)/B72)</f>
        <v>1.3029592153980122E-3</v>
      </c>
      <c r="AE278">
        <f t="shared" si="30"/>
        <v>1.2833658522241095E-3</v>
      </c>
      <c r="AF278">
        <f t="shared" si="31"/>
        <v>5.1392260764675712E-4</v>
      </c>
      <c r="AG278">
        <f t="shared" ref="AG278:AG341" si="55">ABS(AU72-E72)</f>
        <v>4.5199999999967488E-5</v>
      </c>
      <c r="AH278">
        <f t="shared" si="32"/>
        <v>4.2120000000001045E-4</v>
      </c>
      <c r="AI278">
        <f t="shared" si="33"/>
        <v>7.814899999999958E-4</v>
      </c>
      <c r="AJ278">
        <f t="shared" si="34"/>
        <v>1.2768999999999975E-3</v>
      </c>
      <c r="AK278">
        <f t="shared" si="35"/>
        <v>1.1609999999999954E-3</v>
      </c>
      <c r="AL278">
        <f t="shared" si="36"/>
        <v>5.7810999999999974E-4</v>
      </c>
      <c r="AM278">
        <f t="shared" si="37"/>
        <v>1.5149999999999886E-4</v>
      </c>
      <c r="AN278">
        <f t="shared" si="38"/>
        <v>5.5320000000000369E-4</v>
      </c>
      <c r="AO278">
        <f t="shared" si="39"/>
        <v>7.1627999999999969E-4</v>
      </c>
    </row>
    <row r="279" spans="1:41" x14ac:dyDescent="0.3">
      <c r="A279" s="4">
        <v>1.675</v>
      </c>
      <c r="B279" s="4">
        <f t="shared" si="46"/>
        <v>3.1883560905716368E-2</v>
      </c>
      <c r="C279" s="4">
        <f t="shared" si="47"/>
        <v>3.0054044678065148E-2</v>
      </c>
      <c r="D279" s="4">
        <f t="shared" si="48"/>
        <v>1.1493254354668617E-2</v>
      </c>
      <c r="E279" s="4">
        <f t="shared" si="52"/>
        <v>3.6919999999998621E-4</v>
      </c>
      <c r="F279" s="4">
        <f t="shared" si="14"/>
        <v>8.2520999999999844E-3</v>
      </c>
      <c r="G279" s="4">
        <f t="shared" si="15"/>
        <v>1.771089E-2</v>
      </c>
      <c r="H279" s="4">
        <f t="shared" si="16"/>
        <v>2.7968500000000007E-2</v>
      </c>
      <c r="I279" s="4">
        <f t="shared" si="17"/>
        <v>2.869919999999998E-2</v>
      </c>
      <c r="J279" s="4">
        <f t="shared" si="18"/>
        <v>6.0936799999999972E-3</v>
      </c>
      <c r="K279" s="4">
        <f t="shared" si="19"/>
        <v>1.0604499999999989E-2</v>
      </c>
      <c r="L279" s="4">
        <f t="shared" si="20"/>
        <v>1.9151000000000001E-2</v>
      </c>
      <c r="M279" s="4">
        <f t="shared" si="21"/>
        <v>1.1387610000000001E-2</v>
      </c>
      <c r="O279" s="4"/>
      <c r="P279" s="4">
        <f t="shared" si="49"/>
        <v>1.5265201244829656E-3</v>
      </c>
      <c r="Q279" s="4">
        <f t="shared" si="50"/>
        <v>1.4178125904397102E-3</v>
      </c>
      <c r="R279" s="4">
        <f t="shared" si="51"/>
        <v>5.0314554351037894E-4</v>
      </c>
      <c r="S279" s="4">
        <f t="shared" si="53"/>
        <v>8.8489999999999402E-4</v>
      </c>
      <c r="T279" s="4">
        <f t="shared" si="22"/>
        <v>5.6340000000001944E-4</v>
      </c>
      <c r="U279" s="4">
        <f t="shared" si="23"/>
        <v>1.0013100000000053E-3</v>
      </c>
      <c r="V279" s="4">
        <f t="shared" si="24"/>
        <v>1.2018000000000029E-3</v>
      </c>
      <c r="W279" s="4">
        <f t="shared" si="25"/>
        <v>1.3273999999999786E-3</v>
      </c>
      <c r="X279" s="4">
        <f t="shared" si="26"/>
        <v>1.409999999999953E-5</v>
      </c>
      <c r="Y279" s="4">
        <f t="shared" si="27"/>
        <v>1.4355999999999813E-3</v>
      </c>
      <c r="Z279" s="4">
        <f t="shared" si="28"/>
        <v>1.8086999999999964E-3</v>
      </c>
      <c r="AA279" s="4">
        <f t="shared" si="29"/>
        <v>2.5291000000000029E-4</v>
      </c>
      <c r="AD279">
        <f t="shared" si="54"/>
        <v>1.3138006227901332E-3</v>
      </c>
      <c r="AE279">
        <f t="shared" si="30"/>
        <v>1.3046892454579109E-3</v>
      </c>
      <c r="AF279">
        <f t="shared" si="31"/>
        <v>4.9920603815057415E-4</v>
      </c>
      <c r="AG279">
        <f t="shared" si="55"/>
        <v>3.6079999999999446E-4</v>
      </c>
      <c r="AH279">
        <f t="shared" si="32"/>
        <v>1.3139999999997598E-4</v>
      </c>
      <c r="AI279">
        <f t="shared" si="33"/>
        <v>8.8235000000000396E-4</v>
      </c>
      <c r="AJ279">
        <f t="shared" si="34"/>
        <v>1.2906000000000029E-3</v>
      </c>
      <c r="AK279">
        <f t="shared" si="35"/>
        <v>1.1593999999999771E-3</v>
      </c>
      <c r="AL279">
        <f t="shared" si="36"/>
        <v>5.9219999999999759E-4</v>
      </c>
      <c r="AM279">
        <f t="shared" si="37"/>
        <v>4.105999999999832E-4</v>
      </c>
      <c r="AN279">
        <f t="shared" si="38"/>
        <v>8.1799999999998541E-4</v>
      </c>
      <c r="AO279">
        <f t="shared" si="39"/>
        <v>6.8086000000000015E-4</v>
      </c>
    </row>
    <row r="280" spans="1:41" x14ac:dyDescent="0.3">
      <c r="A280" s="4">
        <v>1.7</v>
      </c>
      <c r="B280" s="4">
        <f t="shared" si="46"/>
        <v>3.2189972629891317E-2</v>
      </c>
      <c r="C280" s="4">
        <f t="shared" si="47"/>
        <v>3.0543752520846932E-2</v>
      </c>
      <c r="D280" s="4">
        <f t="shared" si="48"/>
        <v>1.1162338870874106E-2</v>
      </c>
      <c r="E280" s="4">
        <f t="shared" si="52"/>
        <v>7.7383999999999786E-3</v>
      </c>
      <c r="F280" s="4">
        <f t="shared" si="14"/>
        <v>1.6158000000000006E-3</v>
      </c>
      <c r="G280" s="4">
        <f t="shared" si="15"/>
        <v>2.0231789999999996E-2</v>
      </c>
      <c r="H280" s="4">
        <f t="shared" si="16"/>
        <v>2.8109300000000004E-2</v>
      </c>
      <c r="I280" s="4">
        <f t="shared" si="17"/>
        <v>2.8569499999999998E-2</v>
      </c>
      <c r="J280" s="4">
        <f t="shared" si="18"/>
        <v>6.2510900000000008E-3</v>
      </c>
      <c r="K280" s="4">
        <f t="shared" si="19"/>
        <v>1.64937E-2</v>
      </c>
      <c r="L280" s="4">
        <f t="shared" si="20"/>
        <v>2.5830700000000012E-2</v>
      </c>
      <c r="M280" s="4">
        <f t="shared" si="21"/>
        <v>1.0548459E-2</v>
      </c>
      <c r="O280" s="4"/>
      <c r="P280" s="4">
        <f t="shared" si="49"/>
        <v>1.5182804890226036E-3</v>
      </c>
      <c r="Q280" s="4">
        <f t="shared" si="50"/>
        <v>1.4173021545619497E-3</v>
      </c>
      <c r="R280" s="4">
        <f t="shared" si="51"/>
        <v>4.8268755589107024E-4</v>
      </c>
      <c r="S280" s="4">
        <f t="shared" si="53"/>
        <v>1.2151999999999996E-3</v>
      </c>
      <c r="T280" s="4">
        <f t="shared" si="22"/>
        <v>8.6459999999999315E-4</v>
      </c>
      <c r="U280" s="4">
        <f t="shared" si="23"/>
        <v>1.0896099999999978E-3</v>
      </c>
      <c r="V280" s="4">
        <f t="shared" si="24"/>
        <v>1.1784000000000239E-3</v>
      </c>
      <c r="W280" s="4">
        <f t="shared" si="25"/>
        <v>1.2963000000000002E-3</v>
      </c>
      <c r="X280" s="4">
        <f t="shared" si="26"/>
        <v>9.1200000000013492E-6</v>
      </c>
      <c r="Y280" s="4">
        <f t="shared" si="27"/>
        <v>1.6903000000000057E-3</v>
      </c>
      <c r="Z280" s="4">
        <f t="shared" si="28"/>
        <v>2.1104000000000123E-3</v>
      </c>
      <c r="AA280" s="4">
        <f t="shared" si="29"/>
        <v>2.0980599999999988E-4</v>
      </c>
      <c r="AD280">
        <f t="shared" si="54"/>
        <v>1.3195135903367806E-3</v>
      </c>
      <c r="AE280">
        <f t="shared" si="30"/>
        <v>1.3216272242078358E-3</v>
      </c>
      <c r="AF280">
        <f t="shared" si="31"/>
        <v>4.8167880446807129E-4</v>
      </c>
      <c r="AG280">
        <f t="shared" si="55"/>
        <v>6.818999999999853E-4</v>
      </c>
      <c r="AH280">
        <f t="shared" si="32"/>
        <v>1.6679999999999473E-4</v>
      </c>
      <c r="AI280">
        <f t="shared" si="33"/>
        <v>9.7606999999999555E-4</v>
      </c>
      <c r="AJ280">
        <f t="shared" si="34"/>
        <v>1.2960000000000194E-3</v>
      </c>
      <c r="AK280">
        <f t="shared" si="35"/>
        <v>1.1510999999999882E-3</v>
      </c>
      <c r="AL280">
        <f t="shared" si="36"/>
        <v>6.0262999999999983E-4</v>
      </c>
      <c r="AM280">
        <f t="shared" si="37"/>
        <v>6.7020000000000968E-4</v>
      </c>
      <c r="AN280">
        <f t="shared" si="38"/>
        <v>1.0766000000000109E-3</v>
      </c>
      <c r="AO280">
        <f t="shared" si="39"/>
        <v>6.3546799999999928E-4</v>
      </c>
    </row>
    <row r="281" spans="1:41" x14ac:dyDescent="0.3">
      <c r="A281" s="4">
        <v>1.7250000000000001</v>
      </c>
      <c r="B281" s="4">
        <f t="shared" si="46"/>
        <v>3.2349687732293617E-2</v>
      </c>
      <c r="C281" s="4">
        <f t="shared" si="47"/>
        <v>3.0897569343870356E-2</v>
      </c>
      <c r="D281" s="4">
        <f t="shared" si="48"/>
        <v>1.0760925229163922E-2</v>
      </c>
      <c r="E281" s="4">
        <f t="shared" si="52"/>
        <v>1.5224139999999997E-2</v>
      </c>
      <c r="F281" s="4">
        <f t="shared" si="14"/>
        <v>5.1844000000000057E-3</v>
      </c>
      <c r="G281" s="4">
        <f t="shared" si="15"/>
        <v>2.2551109999999999E-2</v>
      </c>
      <c r="H281" s="4">
        <f t="shared" si="16"/>
        <v>2.8056200000000003E-2</v>
      </c>
      <c r="I281" s="4">
        <f t="shared" si="17"/>
        <v>2.8268200000000021E-2</v>
      </c>
      <c r="J281" s="4">
        <f t="shared" si="18"/>
        <v>6.3211100000000013E-3</v>
      </c>
      <c r="K281" s="4">
        <f t="shared" si="19"/>
        <v>2.2322599999999998E-2</v>
      </c>
      <c r="L281" s="4">
        <f t="shared" si="20"/>
        <v>3.2288800000000006E-2</v>
      </c>
      <c r="M281" s="4">
        <f t="shared" si="21"/>
        <v>9.4711400000000012E-3</v>
      </c>
      <c r="O281" s="4"/>
      <c r="P281" s="4">
        <f t="shared" si="49"/>
        <v>1.5043553739537004E-3</v>
      </c>
      <c r="Q281" s="4">
        <f t="shared" si="50"/>
        <v>1.4090218510511272E-3</v>
      </c>
      <c r="R281" s="4">
        <f t="shared" si="51"/>
        <v>4.5980917163605713E-4</v>
      </c>
      <c r="S281" s="4">
        <f t="shared" si="53"/>
        <v>1.5439000000000008E-3</v>
      </c>
      <c r="T281" s="4">
        <f t="shared" si="22"/>
        <v>1.1660000000000004E-3</v>
      </c>
      <c r="U281" s="4">
        <f t="shared" si="23"/>
        <v>1.165529999999998E-3</v>
      </c>
      <c r="V281" s="4">
        <f t="shared" si="24"/>
        <v>1.1468000000000034E-3</v>
      </c>
      <c r="W281" s="4">
        <f t="shared" si="25"/>
        <v>1.2576000000000254E-3</v>
      </c>
      <c r="X281" s="4">
        <f t="shared" si="26"/>
        <v>5.9000000000170028E-7</v>
      </c>
      <c r="Y281" s="4">
        <f t="shared" si="27"/>
        <v>1.9345000000000057E-3</v>
      </c>
      <c r="Z281" s="4">
        <f t="shared" si="28"/>
        <v>2.3951999999999862E-3</v>
      </c>
      <c r="AA281" s="4">
        <f t="shared" si="29"/>
        <v>1.5709999999999986E-4</v>
      </c>
      <c r="AD281">
        <f t="shared" si="54"/>
        <v>1.3182879189192474E-3</v>
      </c>
      <c r="AE281">
        <f t="shared" si="30"/>
        <v>1.3305352227430606E-3</v>
      </c>
      <c r="AF281">
        <f t="shared" si="31"/>
        <v>4.6152224547295898E-4</v>
      </c>
      <c r="AG281">
        <f t="shared" si="55"/>
        <v>1.0066999999999993E-3</v>
      </c>
      <c r="AH281">
        <f t="shared" si="32"/>
        <v>4.7189999999999732E-4</v>
      </c>
      <c r="AI281">
        <f t="shared" si="33"/>
        <v>1.0603499999999946E-3</v>
      </c>
      <c r="AJ281">
        <f t="shared" si="34"/>
        <v>1.2929000000000135E-3</v>
      </c>
      <c r="AK281">
        <f t="shared" si="35"/>
        <v>1.136100000000001E-3</v>
      </c>
      <c r="AL281">
        <f t="shared" si="36"/>
        <v>6.0928000000000024E-4</v>
      </c>
      <c r="AM281">
        <f t="shared" si="37"/>
        <v>9.2819999999999014E-4</v>
      </c>
      <c r="AN281">
        <f t="shared" si="38"/>
        <v>1.3270999999999977E-3</v>
      </c>
      <c r="AO281">
        <f t="shared" si="39"/>
        <v>5.8094700000000006E-4</v>
      </c>
    </row>
    <row r="282" spans="1:41" x14ac:dyDescent="0.3">
      <c r="A282" s="4">
        <v>1.75</v>
      </c>
      <c r="B282" s="4">
        <f t="shared" si="46"/>
        <v>3.2357116792218241E-2</v>
      </c>
      <c r="C282" s="4">
        <f t="shared" si="47"/>
        <v>3.1113757345863687E-2</v>
      </c>
      <c r="D282" s="4">
        <f t="shared" si="48"/>
        <v>1.0292862560047307E-2</v>
      </c>
      <c r="E282" s="4">
        <f t="shared" si="52"/>
        <v>2.2781509999999998E-2</v>
      </c>
      <c r="F282" s="4">
        <f t="shared" si="14"/>
        <v>1.2111250000000004E-2</v>
      </c>
      <c r="G282" s="4">
        <f t="shared" si="15"/>
        <v>2.46126703E-2</v>
      </c>
      <c r="H282" s="4">
        <f t="shared" si="16"/>
        <v>2.7810200000000007E-2</v>
      </c>
      <c r="I282" s="4">
        <f t="shared" si="17"/>
        <v>2.7800000000000019E-2</v>
      </c>
      <c r="J282" s="4">
        <f t="shared" si="18"/>
        <v>6.3023200000000001E-3</v>
      </c>
      <c r="K282" s="4">
        <f t="shared" si="19"/>
        <v>2.8039299999999989E-2</v>
      </c>
      <c r="L282" s="4">
        <f t="shared" si="20"/>
        <v>3.8484100000000021E-2</v>
      </c>
      <c r="M282" s="4">
        <f t="shared" si="21"/>
        <v>8.1798099999999992E-3</v>
      </c>
      <c r="O282" s="4"/>
      <c r="P282" s="4">
        <f t="shared" si="49"/>
        <v>1.4837773368332294E-3</v>
      </c>
      <c r="Q282" s="4">
        <f t="shared" si="50"/>
        <v>1.3957956547707227E-3</v>
      </c>
      <c r="R282" s="4">
        <f t="shared" si="51"/>
        <v>4.3448281139683062E-4</v>
      </c>
      <c r="S282" s="4">
        <f t="shared" si="53"/>
        <v>1.8687000000000009E-3</v>
      </c>
      <c r="T282" s="4">
        <f t="shared" si="22"/>
        <v>1.4656100000000061E-3</v>
      </c>
      <c r="U282" s="4">
        <f t="shared" si="23"/>
        <v>1.2273300000000022E-3</v>
      </c>
      <c r="V282" s="4">
        <f t="shared" si="24"/>
        <v>1.1074999999999835E-3</v>
      </c>
      <c r="W282" s="4">
        <f t="shared" si="25"/>
        <v>1.2112999999999985E-3</v>
      </c>
      <c r="X282" s="4">
        <f t="shared" si="26"/>
        <v>1.1409999999999892E-5</v>
      </c>
      <c r="Y282" s="4">
        <f t="shared" si="27"/>
        <v>2.1664999999999879E-3</v>
      </c>
      <c r="Z282" s="4">
        <f t="shared" si="28"/>
        <v>2.661799999999992E-3</v>
      </c>
      <c r="AA282" s="4">
        <f t="shared" si="29"/>
        <v>9.6102999999999944E-5</v>
      </c>
      <c r="AD282">
        <f t="shared" si="54"/>
        <v>1.3101438186932277E-3</v>
      </c>
      <c r="AE282">
        <f t="shared" si="30"/>
        <v>1.3333668771541051E-3</v>
      </c>
      <c r="AF282">
        <f t="shared" si="31"/>
        <v>4.3871184455527976E-4</v>
      </c>
      <c r="AG282">
        <f t="shared" si="55"/>
        <v>1.3330199999999973E-3</v>
      </c>
      <c r="AH282">
        <f t="shared" si="32"/>
        <v>7.8186000000000921E-4</v>
      </c>
      <c r="AI282">
        <f t="shared" si="33"/>
        <v>1.1330899999999998E-3</v>
      </c>
      <c r="AJ282">
        <f t="shared" si="34"/>
        <v>1.2813999999999881E-3</v>
      </c>
      <c r="AK282">
        <f t="shared" si="35"/>
        <v>1.1146000000000211E-3</v>
      </c>
      <c r="AL282">
        <f t="shared" si="36"/>
        <v>6.1212999999999892E-4</v>
      </c>
      <c r="AM282">
        <f t="shared" si="37"/>
        <v>1.1822999999999972E-3</v>
      </c>
      <c r="AN282">
        <f t="shared" si="38"/>
        <v>1.5684000000000253E-3</v>
      </c>
      <c r="AO282">
        <f t="shared" si="39"/>
        <v>5.1832489999999989E-4</v>
      </c>
    </row>
    <row r="283" spans="1:41" x14ac:dyDescent="0.3">
      <c r="A283" s="4">
        <v>1.7749999999999999</v>
      </c>
      <c r="B283" s="4">
        <f t="shared" si="46"/>
        <v>3.2209256264895028E-2</v>
      </c>
      <c r="C283" s="4">
        <f t="shared" si="47"/>
        <v>3.1188608762948024E-2</v>
      </c>
      <c r="D283" s="4">
        <f t="shared" si="48"/>
        <v>9.7640342456233493E-3</v>
      </c>
      <c r="E283" s="4">
        <f t="shared" si="52"/>
        <v>3.0363139999999997E-2</v>
      </c>
      <c r="F283" s="4">
        <f t="shared" si="14"/>
        <v>1.912432E-2</v>
      </c>
      <c r="G283" s="4">
        <f t="shared" si="15"/>
        <v>2.6366816000000001E-2</v>
      </c>
      <c r="H283" s="4">
        <f t="shared" si="16"/>
        <v>2.7374300000000018E-2</v>
      </c>
      <c r="I283" s="4">
        <f t="shared" si="17"/>
        <v>2.7170600000000017E-2</v>
      </c>
      <c r="J283" s="4">
        <f t="shared" si="18"/>
        <v>6.1953400000000006E-3</v>
      </c>
      <c r="K283" s="4">
        <f t="shared" si="19"/>
        <v>3.3595299999999995E-2</v>
      </c>
      <c r="L283" s="4">
        <f t="shared" si="20"/>
        <v>4.4383300000000014E-2</v>
      </c>
      <c r="M283" s="4">
        <f t="shared" si="21"/>
        <v>6.7027686999999994E-3</v>
      </c>
      <c r="O283" s="4"/>
      <c r="P283" s="4">
        <f t="shared" si="49"/>
        <v>1.4555392592055961E-3</v>
      </c>
      <c r="Q283" s="4">
        <f t="shared" si="50"/>
        <v>1.3775821526372798E-3</v>
      </c>
      <c r="R283" s="4">
        <f t="shared" si="51"/>
        <v>4.0738407794490634E-4</v>
      </c>
      <c r="S283" s="4">
        <f t="shared" si="53"/>
        <v>2.1874399999999988E-3</v>
      </c>
      <c r="T283" s="4">
        <f t="shared" si="22"/>
        <v>1.7615499999999937E-3</v>
      </c>
      <c r="U283" s="4">
        <f t="shared" si="23"/>
        <v>1.2736000000000015E-3</v>
      </c>
      <c r="V283" s="4">
        <f t="shared" si="24"/>
        <v>1.0606999999999978E-3</v>
      </c>
      <c r="W283" s="4">
        <f t="shared" si="25"/>
        <v>1.1581999999999981E-3</v>
      </c>
      <c r="X283" s="4">
        <f t="shared" si="26"/>
        <v>2.672000000000091E-5</v>
      </c>
      <c r="Y283" s="4">
        <f t="shared" si="27"/>
        <v>2.3842999999999503E-3</v>
      </c>
      <c r="Z283" s="4">
        <f t="shared" si="28"/>
        <v>2.9087999999999892E-3</v>
      </c>
      <c r="AA283" s="4">
        <f t="shared" si="29"/>
        <v>2.8278999999999978E-5</v>
      </c>
      <c r="AD283">
        <f t="shared" si="54"/>
        <v>1.2950495894525379E-3</v>
      </c>
      <c r="AE283">
        <f t="shared" si="30"/>
        <v>1.3310736397189769E-3</v>
      </c>
      <c r="AF283">
        <f t="shared" si="31"/>
        <v>4.1382493293213782E-4</v>
      </c>
      <c r="AG283">
        <f t="shared" si="55"/>
        <v>1.6589899999999991E-3</v>
      </c>
      <c r="AH283">
        <f t="shared" si="32"/>
        <v>1.0950599999999949E-3</v>
      </c>
      <c r="AI283">
        <f t="shared" si="33"/>
        <v>1.1925100000000008E-3</v>
      </c>
      <c r="AJ283">
        <f t="shared" si="34"/>
        <v>1.2616000000000016E-3</v>
      </c>
      <c r="AK283">
        <f t="shared" si="35"/>
        <v>1.0869000000000018E-3</v>
      </c>
      <c r="AL283">
        <f t="shared" si="36"/>
        <v>6.112300000000008E-4</v>
      </c>
      <c r="AM283">
        <f t="shared" si="37"/>
        <v>1.4305000000000012E-3</v>
      </c>
      <c r="AN283">
        <f t="shared" si="38"/>
        <v>1.7994000000000065E-3</v>
      </c>
      <c r="AO283">
        <f t="shared" si="39"/>
        <v>4.4876199999999925E-4</v>
      </c>
    </row>
    <row r="284" spans="1:41" x14ac:dyDescent="0.3">
      <c r="A284" s="4">
        <v>1.8</v>
      </c>
      <c r="B284" s="4">
        <f t="shared" si="46"/>
        <v>3.1902062477385008E-2</v>
      </c>
      <c r="C284" s="4">
        <f t="shared" si="47"/>
        <v>3.1117311996668815E-2</v>
      </c>
      <c r="D284" s="4">
        <f t="shared" si="48"/>
        <v>9.1803760282021651E-3</v>
      </c>
      <c r="E284" s="4">
        <f t="shared" si="52"/>
        <v>3.7918980000000005E-2</v>
      </c>
      <c r="F284" s="4">
        <f t="shared" si="14"/>
        <v>2.6179721999999999E-2</v>
      </c>
      <c r="G284" s="4">
        <f t="shared" si="15"/>
        <v>2.7771588999999999E-2</v>
      </c>
      <c r="H284" s="4">
        <f t="shared" si="16"/>
        <v>2.6754100000000003E-2</v>
      </c>
      <c r="I284" s="4">
        <f t="shared" si="17"/>
        <v>2.6385600000000009E-2</v>
      </c>
      <c r="J284" s="4">
        <f t="shared" si="18"/>
        <v>6.0025899999999986E-3</v>
      </c>
      <c r="K284" s="4">
        <f t="shared" si="19"/>
        <v>3.8946399999999992E-2</v>
      </c>
      <c r="L284" s="4">
        <f t="shared" si="20"/>
        <v>4.9961800000000001E-2</v>
      </c>
      <c r="M284" s="4">
        <f t="shared" si="21"/>
        <v>5.0715389999999999E-3</v>
      </c>
      <c r="O284" s="4"/>
      <c r="P284" s="4">
        <f t="shared" si="49"/>
        <v>1.4213744282492293E-3</v>
      </c>
      <c r="Q284" s="4">
        <f t="shared" si="50"/>
        <v>1.3515121320058024E-3</v>
      </c>
      <c r="R284" s="4">
        <f t="shared" si="51"/>
        <v>3.7878483009513571E-4</v>
      </c>
      <c r="S284" s="4">
        <f t="shared" si="53"/>
        <v>2.4979000000000008E-3</v>
      </c>
      <c r="T284" s="4">
        <f t="shared" si="22"/>
        <v>2.0517560000000001E-3</v>
      </c>
      <c r="U284" s="4">
        <f t="shared" si="23"/>
        <v>1.303312E-3</v>
      </c>
      <c r="V284" s="4">
        <f t="shared" si="24"/>
        <v>1.0070000000000079E-3</v>
      </c>
      <c r="W284" s="4">
        <f t="shared" si="25"/>
        <v>1.0986000000000051E-3</v>
      </c>
      <c r="X284" s="4">
        <f t="shared" si="26"/>
        <v>4.513999999999907E-5</v>
      </c>
      <c r="Y284" s="4">
        <f t="shared" si="27"/>
        <v>2.5864999999999916E-3</v>
      </c>
      <c r="Z284" s="4">
        <f t="shared" si="28"/>
        <v>3.1354999999999578E-3</v>
      </c>
      <c r="AA284" s="4">
        <f t="shared" si="29"/>
        <v>4.4789999999999414E-5</v>
      </c>
      <c r="AD284">
        <f t="shared" si="54"/>
        <v>1.2720002226696335E-3</v>
      </c>
      <c r="AE284">
        <f t="shared" si="30"/>
        <v>1.3199086846275247E-3</v>
      </c>
      <c r="AF284">
        <f t="shared" si="31"/>
        <v>3.8713519952360032E-4</v>
      </c>
      <c r="AG284">
        <f t="shared" si="55"/>
        <v>1.9823900000000005E-3</v>
      </c>
      <c r="AH284">
        <f t="shared" si="32"/>
        <v>1.409469E-3</v>
      </c>
      <c r="AI284">
        <f t="shared" si="33"/>
        <v>1.237124E-3</v>
      </c>
      <c r="AJ284">
        <f t="shared" si="34"/>
        <v>1.2338000000000071E-3</v>
      </c>
      <c r="AK284">
        <f t="shared" si="35"/>
        <v>1.0531000000000013E-3</v>
      </c>
      <c r="AL284">
        <f t="shared" si="36"/>
        <v>6.0670000000000168E-4</v>
      </c>
      <c r="AM284">
        <f t="shared" si="37"/>
        <v>1.6711999999999838E-3</v>
      </c>
      <c r="AN284">
        <f t="shared" si="38"/>
        <v>2.018999999999993E-3</v>
      </c>
      <c r="AO284">
        <f t="shared" si="39"/>
        <v>3.7353000000000039E-4</v>
      </c>
    </row>
    <row r="285" spans="1:41" x14ac:dyDescent="0.3">
      <c r="A285" s="4">
        <v>1.825</v>
      </c>
      <c r="B285" s="4">
        <f t="shared" si="46"/>
        <v>3.1432275993253163E-2</v>
      </c>
      <c r="C285" s="4">
        <f t="shared" si="47"/>
        <v>3.0896021823395341E-2</v>
      </c>
      <c r="D285" s="4">
        <f t="shared" si="48"/>
        <v>8.5495259590592197E-3</v>
      </c>
      <c r="E285" s="4">
        <f t="shared" si="52"/>
        <v>4.5397099999999996E-2</v>
      </c>
      <c r="F285" s="4">
        <f t="shared" si="14"/>
        <v>3.3230639999999999E-2</v>
      </c>
      <c r="G285" s="4">
        <f t="shared" si="15"/>
        <v>2.8793590000000001E-2</v>
      </c>
      <c r="H285" s="4">
        <f t="shared" si="16"/>
        <v>2.5956899999999977E-2</v>
      </c>
      <c r="I285" s="4">
        <f t="shared" si="17"/>
        <v>2.5451099999999977E-2</v>
      </c>
      <c r="J285" s="4">
        <f t="shared" si="18"/>
        <v>5.7281900000000011E-3</v>
      </c>
      <c r="K285" s="4">
        <f t="shared" si="19"/>
        <v>4.4053300000000017E-2</v>
      </c>
      <c r="L285" s="4">
        <f t="shared" si="20"/>
        <v>5.520170000000002E-2</v>
      </c>
      <c r="M285" s="4">
        <f t="shared" si="21"/>
        <v>3.319960000000002E-3</v>
      </c>
      <c r="O285" s="4"/>
      <c r="P285" s="4">
        <f t="shared" si="49"/>
        <v>1.3801891769390229E-3</v>
      </c>
      <c r="Q285" s="4">
        <f t="shared" si="50"/>
        <v>1.3202633460493694E-3</v>
      </c>
      <c r="R285" s="4">
        <f t="shared" si="51"/>
        <v>3.4895819030226062E-4</v>
      </c>
      <c r="S285" s="4">
        <f t="shared" si="53"/>
        <v>2.7978399999999959E-3</v>
      </c>
      <c r="T285" s="4">
        <f t="shared" si="22"/>
        <v>2.3341500000000001E-3</v>
      </c>
      <c r="U285" s="4">
        <f t="shared" si="23"/>
        <v>1.3158480000000001E-3</v>
      </c>
      <c r="V285" s="4">
        <f t="shared" si="24"/>
        <v>9.4669999999999477E-4</v>
      </c>
      <c r="W285" s="4">
        <f t="shared" si="25"/>
        <v>1.0326999999999975E-3</v>
      </c>
      <c r="X285" s="4">
        <f t="shared" si="26"/>
        <v>6.6380000000001299E-5</v>
      </c>
      <c r="Y285" s="4">
        <f t="shared" si="27"/>
        <v>2.7718000000000464E-3</v>
      </c>
      <c r="Z285" s="4">
        <f t="shared" si="28"/>
        <v>3.3409999999999829E-3</v>
      </c>
      <c r="AA285" s="4">
        <f t="shared" si="29"/>
        <v>1.214899999999984E-4</v>
      </c>
      <c r="AD285">
        <f t="shared" si="54"/>
        <v>1.2436563310373328E-3</v>
      </c>
      <c r="AE285">
        <f t="shared" si="30"/>
        <v>1.3035276134939519E-3</v>
      </c>
      <c r="AF285">
        <f t="shared" si="31"/>
        <v>3.5881633462322884E-4</v>
      </c>
      <c r="AG285">
        <f t="shared" si="55"/>
        <v>2.3010200000000008E-3</v>
      </c>
      <c r="AH285">
        <f t="shared" si="32"/>
        <v>1.7230000000000023E-3</v>
      </c>
      <c r="AI285">
        <f t="shared" si="33"/>
        <v>1.2658288000000001E-3</v>
      </c>
      <c r="AJ285">
        <f t="shared" si="34"/>
        <v>1.1981999999999826E-3</v>
      </c>
      <c r="AK285">
        <f t="shared" si="35"/>
        <v>1.0133999999999976E-3</v>
      </c>
      <c r="AL285">
        <f t="shared" si="36"/>
        <v>5.9870999999999883E-4</v>
      </c>
      <c r="AM285">
        <f t="shared" si="37"/>
        <v>1.9027000000000349E-3</v>
      </c>
      <c r="AN285">
        <f t="shared" si="38"/>
        <v>2.2267999999999732E-3</v>
      </c>
      <c r="AO285">
        <f t="shared" si="39"/>
        <v>2.9397000000000104E-4</v>
      </c>
    </row>
    <row r="286" spans="1:41" x14ac:dyDescent="0.3">
      <c r="A286" s="4">
        <v>1.85</v>
      </c>
      <c r="B286" s="4">
        <f t="shared" si="46"/>
        <v>3.0798396283308431E-2</v>
      </c>
      <c r="C286" s="4">
        <f t="shared" si="47"/>
        <v>3.0523621131021736E-2</v>
      </c>
      <c r="D286" s="4">
        <f t="shared" si="48"/>
        <v>7.8827729994352235E-3</v>
      </c>
      <c r="E286" s="4">
        <f t="shared" si="52"/>
        <v>5.2743999999999999E-2</v>
      </c>
      <c r="F286" s="4">
        <f t="shared" si="14"/>
        <v>4.0227850000000009E-2</v>
      </c>
      <c r="G286" s="4">
        <f t="shared" si="15"/>
        <v>2.9408653999999999E-2</v>
      </c>
      <c r="H286" s="4">
        <f t="shared" si="16"/>
        <v>2.4991700000000006E-2</v>
      </c>
      <c r="I286" s="4">
        <f t="shared" si="17"/>
        <v>2.4373000000000006E-2</v>
      </c>
      <c r="J286" s="4">
        <f t="shared" si="18"/>
        <v>5.3776600000000011E-3</v>
      </c>
      <c r="K286" s="4">
        <f t="shared" si="19"/>
        <v>4.8881799999999975E-2</v>
      </c>
      <c r="L286" s="4">
        <f t="shared" si="20"/>
        <v>6.0091800000000029E-2</v>
      </c>
      <c r="M286" s="4">
        <f t="shared" si="21"/>
        <v>1.483360000000003E-3</v>
      </c>
      <c r="O286" s="4"/>
      <c r="P286" s="4">
        <f t="shared" si="49"/>
        <v>1.3327079284954732E-3</v>
      </c>
      <c r="Q286" s="4">
        <f t="shared" si="50"/>
        <v>1.2836862927624103E-3</v>
      </c>
      <c r="R286" s="4">
        <f t="shared" si="51"/>
        <v>3.185822476355389E-4</v>
      </c>
      <c r="S286" s="4">
        <f t="shared" si="53"/>
        <v>3.0851000000000073E-3</v>
      </c>
      <c r="T286" s="4">
        <f t="shared" si="22"/>
        <v>2.606650000000002E-3</v>
      </c>
      <c r="U286" s="4">
        <f t="shared" si="23"/>
        <v>1.3109849999999998E-3</v>
      </c>
      <c r="V286" s="4">
        <f t="shared" si="24"/>
        <v>8.8060000000000915E-4</v>
      </c>
      <c r="W286" s="4">
        <f t="shared" si="25"/>
        <v>9.610000000000174E-4</v>
      </c>
      <c r="X286" s="4">
        <f t="shared" si="26"/>
        <v>9.012999999999903E-5</v>
      </c>
      <c r="Y286" s="4">
        <f t="shared" si="27"/>
        <v>2.9391000000000278E-3</v>
      </c>
      <c r="Z286" s="4">
        <f t="shared" si="28"/>
        <v>3.5254000000000119E-3</v>
      </c>
      <c r="AA286" s="4">
        <f t="shared" si="29"/>
        <v>2.0012999999999975E-4</v>
      </c>
      <c r="AD286">
        <f t="shared" si="54"/>
        <v>1.2070685637281049E-3</v>
      </c>
      <c r="AE286">
        <f t="shared" si="30"/>
        <v>1.2799627647196892E-3</v>
      </c>
      <c r="AF286">
        <f t="shared" si="31"/>
        <v>3.2934584109835501E-4</v>
      </c>
      <c r="AG286">
        <f t="shared" si="55"/>
        <v>2.6126000000000066E-3</v>
      </c>
      <c r="AH286">
        <f t="shared" si="32"/>
        <v>2.0335000000000075E-3</v>
      </c>
      <c r="AI286">
        <f t="shared" si="33"/>
        <v>1.2778750000000004E-3</v>
      </c>
      <c r="AJ286">
        <f t="shared" si="34"/>
        <v>1.1551999999999951E-3</v>
      </c>
      <c r="AK286">
        <f t="shared" si="35"/>
        <v>9.6789999999999377E-4</v>
      </c>
      <c r="AL286">
        <f t="shared" si="36"/>
        <v>5.8750000000000122E-4</v>
      </c>
      <c r="AM286">
        <f t="shared" si="37"/>
        <v>2.1236000000000033E-3</v>
      </c>
      <c r="AN286">
        <f t="shared" si="38"/>
        <v>2.4223999999999912E-3</v>
      </c>
      <c r="AO286">
        <f t="shared" si="39"/>
        <v>2.114700000000018E-4</v>
      </c>
    </row>
    <row r="287" spans="1:41" x14ac:dyDescent="0.3">
      <c r="A287" s="4">
        <v>1.875</v>
      </c>
      <c r="B287" s="4">
        <f t="shared" si="46"/>
        <v>2.9996154578478332E-2</v>
      </c>
      <c r="C287" s="4">
        <f t="shared" si="47"/>
        <v>2.9994263086459291E-2</v>
      </c>
      <c r="D287" s="4">
        <f t="shared" si="48"/>
        <v>7.1890478015287996E-3</v>
      </c>
      <c r="E287" s="4">
        <f t="shared" si="52"/>
        <v>5.9905799999999981E-2</v>
      </c>
      <c r="F287" s="4">
        <f t="shared" si="14"/>
        <v>4.712050000000001E-2</v>
      </c>
      <c r="G287" s="4">
        <f t="shared" si="15"/>
        <v>2.9602237E-2</v>
      </c>
      <c r="H287" s="4">
        <f t="shared" si="16"/>
        <v>2.3868699999999993E-2</v>
      </c>
      <c r="I287" s="4">
        <f t="shared" si="17"/>
        <v>2.3157700000000003E-2</v>
      </c>
      <c r="J287" s="4">
        <f t="shared" si="18"/>
        <v>4.9577399999999987E-3</v>
      </c>
      <c r="K287" s="4">
        <f t="shared" si="19"/>
        <v>5.340269999999997E-2</v>
      </c>
      <c r="L287" s="4">
        <f t="shared" si="20"/>
        <v>6.4625600000000005E-2</v>
      </c>
      <c r="M287" s="4">
        <f t="shared" si="21"/>
        <v>4.0233000000000282E-4</v>
      </c>
      <c r="O287" s="4"/>
      <c r="P287" s="4">
        <f t="shared" si="49"/>
        <v>1.2796293461663491E-3</v>
      </c>
      <c r="Q287" s="4">
        <f t="shared" si="50"/>
        <v>1.2397330236332046E-3</v>
      </c>
      <c r="R287" s="4">
        <f t="shared" si="51"/>
        <v>2.877349554609514E-4</v>
      </c>
      <c r="S287" s="4">
        <f t="shared" si="53"/>
        <v>3.3573999999999826E-3</v>
      </c>
      <c r="T287" s="4">
        <f t="shared" si="22"/>
        <v>2.8672000000000003E-3</v>
      </c>
      <c r="U287" s="4">
        <f t="shared" si="23"/>
        <v>1.2888979999999993E-3</v>
      </c>
      <c r="V287" s="4">
        <f t="shared" si="24"/>
        <v>8.0919999999998216E-4</v>
      </c>
      <c r="W287" s="4">
        <f t="shared" si="25"/>
        <v>8.8409999999999878E-4</v>
      </c>
      <c r="X287" s="4">
        <f t="shared" si="26"/>
        <v>1.1602999999999961E-4</v>
      </c>
      <c r="Y287" s="4">
        <f t="shared" si="27"/>
        <v>3.0873999999999624E-3</v>
      </c>
      <c r="Z287" s="4">
        <f t="shared" si="28"/>
        <v>3.6883999999999806E-3</v>
      </c>
      <c r="AA287" s="4">
        <f t="shared" si="29"/>
        <v>2.7907000000000279E-4</v>
      </c>
      <c r="AD287">
        <f t="shared" si="54"/>
        <v>1.1629600038828307E-3</v>
      </c>
      <c r="AE287">
        <f t="shared" si="30"/>
        <v>1.2490613383332903E-3</v>
      </c>
      <c r="AF287">
        <f t="shared" si="31"/>
        <v>2.9910350440053978E-4</v>
      </c>
      <c r="AG287">
        <f t="shared" si="55"/>
        <v>2.914899999999998E-3</v>
      </c>
      <c r="AH287">
        <f t="shared" si="32"/>
        <v>2.338800000000002E-3</v>
      </c>
      <c r="AI287">
        <f t="shared" si="33"/>
        <v>1.2729039999999992E-3</v>
      </c>
      <c r="AJ287">
        <f t="shared" si="34"/>
        <v>1.1052000000000006E-3</v>
      </c>
      <c r="AK287">
        <f t="shared" si="35"/>
        <v>9.1700000000000115E-4</v>
      </c>
      <c r="AL287">
        <f t="shared" si="36"/>
        <v>5.7337000000000013E-4</v>
      </c>
      <c r="AM287">
        <f t="shared" si="37"/>
        <v>2.3327999999999682E-3</v>
      </c>
      <c r="AN287">
        <f t="shared" si="38"/>
        <v>2.6054999999999828E-3</v>
      </c>
      <c r="AO287">
        <f t="shared" si="39"/>
        <v>1.2741999999999962E-4</v>
      </c>
    </row>
    <row r="288" spans="1:41" x14ac:dyDescent="0.3">
      <c r="A288" s="4">
        <v>1.9</v>
      </c>
      <c r="B288" s="4">
        <f t="shared" si="46"/>
        <v>2.9024107593709266E-2</v>
      </c>
      <c r="C288" s="4">
        <f t="shared" si="47"/>
        <v>2.9305989558969493E-2</v>
      </c>
      <c r="D288" s="4">
        <f t="shared" si="48"/>
        <v>6.4791769348225047E-3</v>
      </c>
      <c r="E288" s="4">
        <f t="shared" si="52"/>
        <v>6.6828500000000013E-2</v>
      </c>
      <c r="F288" s="4">
        <f t="shared" si="14"/>
        <v>5.3856399999999999E-2</v>
      </c>
      <c r="G288" s="4">
        <f t="shared" si="15"/>
        <v>2.9369586999999999E-2</v>
      </c>
      <c r="H288" s="4">
        <f t="shared" si="16"/>
        <v>2.2599399999999992E-2</v>
      </c>
      <c r="I288" s="4">
        <f t="shared" si="17"/>
        <v>2.1811400000000009E-2</v>
      </c>
      <c r="J288" s="4">
        <f t="shared" si="18"/>
        <v>4.4761260000000004E-3</v>
      </c>
      <c r="K288" s="4">
        <f t="shared" si="19"/>
        <v>5.7591999999999977E-2</v>
      </c>
      <c r="L288" s="4">
        <f t="shared" si="20"/>
        <v>6.8800199999999978E-2</v>
      </c>
      <c r="M288" s="4">
        <f t="shared" si="21"/>
        <v>2.3012499999999977E-3</v>
      </c>
      <c r="O288" s="4"/>
      <c r="P288" s="4">
        <f t="shared" si="49"/>
        <v>1.2188232781193552E-3</v>
      </c>
      <c r="Q288" s="4">
        <f t="shared" si="50"/>
        <v>1.189117377392757E-3</v>
      </c>
      <c r="R288" s="4">
        <f t="shared" si="51"/>
        <v>2.5720283663737932E-4</v>
      </c>
      <c r="S288" s="4">
        <f t="shared" si="53"/>
        <v>3.6129000000000022E-3</v>
      </c>
      <c r="T288" s="4">
        <f t="shared" si="22"/>
        <v>3.113699999999997E-3</v>
      </c>
      <c r="U288" s="4">
        <f t="shared" si="23"/>
        <v>1.2501470000000001E-3</v>
      </c>
      <c r="V288" s="4">
        <f t="shared" si="24"/>
        <v>7.3309999999998654E-4</v>
      </c>
      <c r="W288" s="4">
        <f t="shared" si="25"/>
        <v>8.0230000000000579E-4</v>
      </c>
      <c r="X288" s="4">
        <f t="shared" si="26"/>
        <v>1.437169999999998E-4</v>
      </c>
      <c r="Y288" s="4">
        <f t="shared" si="27"/>
        <v>3.2160999999999995E-3</v>
      </c>
      <c r="Z288" s="4">
        <f t="shared" si="28"/>
        <v>3.8300000000000001E-3</v>
      </c>
      <c r="AA288" s="4">
        <f t="shared" si="29"/>
        <v>3.5671000000000314E-4</v>
      </c>
      <c r="AD288">
        <f t="shared" si="54"/>
        <v>1.1120240054786612E-3</v>
      </c>
      <c r="AE288">
        <f t="shared" si="30"/>
        <v>1.2106356304849358E-3</v>
      </c>
      <c r="AF288">
        <f t="shared" si="31"/>
        <v>2.6877495174424439E-4</v>
      </c>
      <c r="AG288">
        <f t="shared" si="55"/>
        <v>3.2057000000000058E-3</v>
      </c>
      <c r="AH288">
        <f t="shared" si="32"/>
        <v>2.6365000000000138E-3</v>
      </c>
      <c r="AI288">
        <f t="shared" si="33"/>
        <v>1.2509370000000006E-3</v>
      </c>
      <c r="AJ288">
        <f t="shared" si="34"/>
        <v>1.0485999999999829E-3</v>
      </c>
      <c r="AK288">
        <f t="shared" si="35"/>
        <v>8.607999999999949E-4</v>
      </c>
      <c r="AL288">
        <f t="shared" si="36"/>
        <v>5.5661599999999936E-4</v>
      </c>
      <c r="AM288">
        <f t="shared" si="37"/>
        <v>2.5291000000000063E-3</v>
      </c>
      <c r="AN288">
        <f t="shared" si="38"/>
        <v>2.7757999999999949E-3</v>
      </c>
      <c r="AO288">
        <f t="shared" si="39"/>
        <v>4.322999999999827E-5</v>
      </c>
    </row>
    <row r="289" spans="1:41" x14ac:dyDescent="0.3">
      <c r="A289" s="4">
        <v>1.925</v>
      </c>
      <c r="B289" s="4">
        <f t="shared" si="46"/>
        <v>2.788009282698848E-2</v>
      </c>
      <c r="C289" s="4">
        <f t="shared" si="47"/>
        <v>2.8456941303743519E-2</v>
      </c>
      <c r="D289" s="4">
        <f t="shared" si="48"/>
        <v>5.7638781735677375E-3</v>
      </c>
      <c r="E289" s="4">
        <f t="shared" si="52"/>
        <v>7.3458900000000021E-2</v>
      </c>
      <c r="F289" s="4">
        <f t="shared" si="14"/>
        <v>6.0383300000000001E-2</v>
      </c>
      <c r="G289" s="4">
        <f t="shared" si="15"/>
        <v>2.8715640000000001E-2</v>
      </c>
      <c r="H289" s="4">
        <f t="shared" si="16"/>
        <v>2.1195799999999987E-2</v>
      </c>
      <c r="I289" s="4">
        <f t="shared" si="17"/>
        <v>2.0340200000000017E-2</v>
      </c>
      <c r="J289" s="4">
        <f t="shared" si="18"/>
        <v>3.9412919999999999E-3</v>
      </c>
      <c r="K289" s="4">
        <f t="shared" si="19"/>
        <v>6.1430299999999993E-2</v>
      </c>
      <c r="L289" s="4">
        <f t="shared" si="20"/>
        <v>7.2615299999999994E-2</v>
      </c>
      <c r="M289" s="4">
        <f t="shared" si="21"/>
        <v>4.1783800000000024E-3</v>
      </c>
      <c r="O289" s="4"/>
      <c r="P289" s="4">
        <f t="shared" si="49"/>
        <v>1.1509266700670362E-3</v>
      </c>
      <c r="Q289" s="4">
        <f t="shared" si="50"/>
        <v>1.1334695625389323E-3</v>
      </c>
      <c r="R289" s="4">
        <f t="shared" si="51"/>
        <v>2.2707254273241341E-4</v>
      </c>
      <c r="S289" s="4">
        <f t="shared" si="53"/>
        <v>3.8494000000000028E-3</v>
      </c>
      <c r="T289" s="4">
        <f t="shared" si="22"/>
        <v>3.3442000000000194E-3</v>
      </c>
      <c r="U289" s="4">
        <f t="shared" si="23"/>
        <v>1.1956599999999994E-3</v>
      </c>
      <c r="V289" s="4">
        <f t="shared" si="24"/>
        <v>6.530999999999898E-4</v>
      </c>
      <c r="W289" s="4">
        <f t="shared" si="25"/>
        <v>7.160000000000083E-4</v>
      </c>
      <c r="X289" s="4">
        <f t="shared" si="26"/>
        <v>1.727920000000006E-4</v>
      </c>
      <c r="Y289" s="4">
        <f t="shared" si="27"/>
        <v>3.3246000000000109E-3</v>
      </c>
      <c r="Z289" s="4">
        <f t="shared" si="28"/>
        <v>3.9504000000000206E-3</v>
      </c>
      <c r="AA289" s="4">
        <f t="shared" si="29"/>
        <v>4.31510000000003E-4</v>
      </c>
      <c r="AD289">
        <f t="shared" si="54"/>
        <v>1.0530555550328266E-3</v>
      </c>
      <c r="AE289">
        <f t="shared" si="30"/>
        <v>1.1653982826105368E-3</v>
      </c>
      <c r="AF289">
        <f t="shared" si="31"/>
        <v>2.3854695313643722E-4</v>
      </c>
      <c r="AG289">
        <f t="shared" si="55"/>
        <v>3.4828000000000081E-3</v>
      </c>
      <c r="AH289">
        <f t="shared" si="32"/>
        <v>2.9244999999999965E-3</v>
      </c>
      <c r="AI289">
        <f t="shared" si="33"/>
        <v>1.212379999999999E-3</v>
      </c>
      <c r="AJ289">
        <f t="shared" si="34"/>
        <v>9.8599999999998689E-4</v>
      </c>
      <c r="AK289">
        <f t="shared" si="35"/>
        <v>7.9959999999999753E-4</v>
      </c>
      <c r="AL289">
        <f t="shared" si="36"/>
        <v>5.3759499999999922E-4</v>
      </c>
      <c r="AM289">
        <f t="shared" si="37"/>
        <v>2.7116999999999836E-3</v>
      </c>
      <c r="AN289">
        <f t="shared" si="38"/>
        <v>2.9332000000000247E-3</v>
      </c>
      <c r="AO289">
        <f t="shared" si="39"/>
        <v>3.9770000000001471E-5</v>
      </c>
    </row>
    <row r="290" spans="1:41" x14ac:dyDescent="0.3">
      <c r="A290" s="4">
        <v>1.95</v>
      </c>
      <c r="B290" s="4">
        <f t="shared" si="46"/>
        <v>2.6565089720206176E-2</v>
      </c>
      <c r="C290" s="4">
        <f t="shared" si="47"/>
        <v>2.7446441423977539E-2</v>
      </c>
      <c r="D290" s="4">
        <f t="shared" si="48"/>
        <v>5.05498280472214E-3</v>
      </c>
      <c r="E290" s="4">
        <f t="shared" si="52"/>
        <v>7.974570000000003E-2</v>
      </c>
      <c r="F290" s="4">
        <f t="shared" si="14"/>
        <v>6.6649700000000006E-2</v>
      </c>
      <c r="G290" s="4">
        <f t="shared" si="15"/>
        <v>2.7654749999999999E-2</v>
      </c>
      <c r="H290" s="4">
        <f t="shared" si="16"/>
        <v>1.9670299999999988E-2</v>
      </c>
      <c r="I290" s="4">
        <f t="shared" si="17"/>
        <v>1.875060000000002E-2</v>
      </c>
      <c r="J290" s="4">
        <f t="shared" si="18"/>
        <v>3.3622640000000002E-3</v>
      </c>
      <c r="K290" s="4">
        <f t="shared" si="19"/>
        <v>6.490269999999998E-2</v>
      </c>
      <c r="L290" s="4">
        <f t="shared" si="20"/>
        <v>7.6072100000000031E-2</v>
      </c>
      <c r="M290" s="4">
        <f t="shared" si="21"/>
        <v>6.0001100000000029E-3</v>
      </c>
      <c r="O290" s="4"/>
      <c r="P290" s="4">
        <f t="shared" si="49"/>
        <v>1.0775128090635962E-3</v>
      </c>
      <c r="Q290" s="4">
        <f t="shared" si="50"/>
        <v>1.0715960083048934E-3</v>
      </c>
      <c r="R290" s="4">
        <f t="shared" si="51"/>
        <v>1.9813986137055698E-4</v>
      </c>
      <c r="S290" s="4">
        <f t="shared" si="53"/>
        <v>4.0653000000000217E-3</v>
      </c>
      <c r="T290" s="4">
        <f t="shared" si="22"/>
        <v>3.5569000000000017E-3</v>
      </c>
      <c r="U290" s="4">
        <f t="shared" si="23"/>
        <v>1.1266799999999997E-3</v>
      </c>
      <c r="V290" s="4">
        <f t="shared" si="24"/>
        <v>5.6959999999998956E-4</v>
      </c>
      <c r="W290" s="4">
        <f t="shared" si="25"/>
        <v>6.2560000000000393E-4</v>
      </c>
      <c r="X290" s="4">
        <f t="shared" si="26"/>
        <v>2.0285300000000023E-4</v>
      </c>
      <c r="Y290" s="4">
        <f t="shared" si="27"/>
        <v>3.4126999999999907E-3</v>
      </c>
      <c r="Z290" s="4">
        <f t="shared" si="28"/>
        <v>4.0498999999999952E-3</v>
      </c>
      <c r="AA290" s="4">
        <f t="shared" si="29"/>
        <v>5.0205000000000388E-4</v>
      </c>
      <c r="AD290">
        <f t="shared" si="54"/>
        <v>9.8764124026553255E-4</v>
      </c>
      <c r="AE290">
        <f t="shared" si="30"/>
        <v>1.1131014874997372E-3</v>
      </c>
      <c r="AF290">
        <f t="shared" si="31"/>
        <v>2.0901339034829877E-4</v>
      </c>
      <c r="AG290">
        <f t="shared" si="55"/>
        <v>3.7441000000000002E-3</v>
      </c>
      <c r="AH290">
        <f t="shared" si="32"/>
        <v>3.2005000000000228E-3</v>
      </c>
      <c r="AI290">
        <f t="shared" si="33"/>
        <v>1.1579899999999994E-3</v>
      </c>
      <c r="AJ290">
        <f t="shared" si="34"/>
        <v>9.1769999999999352E-4</v>
      </c>
      <c r="AK290">
        <f t="shared" si="35"/>
        <v>7.3360000000000092E-4</v>
      </c>
      <c r="AL290">
        <f t="shared" si="36"/>
        <v>5.1667800000000045E-4</v>
      </c>
      <c r="AM290">
        <f t="shared" si="37"/>
        <v>2.8799999999999937E-3</v>
      </c>
      <c r="AN290">
        <f t="shared" si="38"/>
        <v>3.0776000000000137E-3</v>
      </c>
      <c r="AO290">
        <f t="shared" si="39"/>
        <v>1.2028000000000039E-4</v>
      </c>
    </row>
    <row r="291" spans="1:41" x14ac:dyDescent="0.3">
      <c r="A291" s="4">
        <v>1.9750000000000001</v>
      </c>
      <c r="B291" s="4">
        <f t="shared" si="46"/>
        <v>2.5077653937511355E-2</v>
      </c>
      <c r="C291" s="4">
        <f t="shared" si="47"/>
        <v>2.6271323048330669E-2</v>
      </c>
      <c r="D291" s="4">
        <f t="shared" si="48"/>
        <v>4.3633129233359783E-3</v>
      </c>
      <c r="E291" s="4">
        <f t="shared" si="52"/>
        <v>8.5639899999999991E-2</v>
      </c>
      <c r="F291" s="4">
        <f t="shared" si="14"/>
        <v>7.2605400000000014E-2</v>
      </c>
      <c r="G291" s="4">
        <f t="shared" si="15"/>
        <v>2.6210110000000002E-2</v>
      </c>
      <c r="H291" s="4">
        <f t="shared" si="16"/>
        <v>1.8035800000000005E-2</v>
      </c>
      <c r="I291" s="4">
        <f t="shared" si="17"/>
        <v>1.7048600000000011E-2</v>
      </c>
      <c r="J291" s="4">
        <f t="shared" si="18"/>
        <v>2.7484510000000003E-3</v>
      </c>
      <c r="K291" s="4">
        <f t="shared" si="19"/>
        <v>6.7997599999999991E-2</v>
      </c>
      <c r="L291" s="4">
        <f t="shared" si="20"/>
        <v>7.9171700000000012E-2</v>
      </c>
      <c r="M291" s="4">
        <f t="shared" si="21"/>
        <v>7.7347600000000002E-3</v>
      </c>
      <c r="O291" s="4"/>
      <c r="P291" s="4">
        <f t="shared" si="49"/>
        <v>9.9732017784268405E-4</v>
      </c>
      <c r="Q291" s="4">
        <f t="shared" si="50"/>
        <v>1.0041626762499133E-3</v>
      </c>
      <c r="R291" s="4">
        <f t="shared" si="51"/>
        <v>1.7050013338883852E-4</v>
      </c>
      <c r="S291" s="4">
        <f t="shared" si="53"/>
        <v>4.2589000000000099E-3</v>
      </c>
      <c r="T291" s="4">
        <f t="shared" si="22"/>
        <v>3.7502000000000091E-3</v>
      </c>
      <c r="U291" s="4">
        <f t="shared" si="23"/>
        <v>1.0447600000000005E-3</v>
      </c>
      <c r="V291" s="4">
        <f t="shared" si="24"/>
        <v>4.8329999999999207E-4</v>
      </c>
      <c r="W291" s="4">
        <f t="shared" si="25"/>
        <v>5.3160000000000707E-4</v>
      </c>
      <c r="X291" s="4">
        <f t="shared" si="26"/>
        <v>2.3350099999999967E-4</v>
      </c>
      <c r="Y291" s="4">
        <f t="shared" si="27"/>
        <v>3.480099999999986E-3</v>
      </c>
      <c r="Z291" s="4">
        <f t="shared" si="28"/>
        <v>4.1286999999999852E-3</v>
      </c>
      <c r="AA291" s="4">
        <f t="shared" si="29"/>
        <v>5.6705000000000644E-4</v>
      </c>
      <c r="AD291">
        <f t="shared" si="54"/>
        <v>9.1357573542853547E-4</v>
      </c>
      <c r="AE291">
        <f t="shared" si="30"/>
        <v>1.0534700031289881E-3</v>
      </c>
      <c r="AF291">
        <f t="shared" si="31"/>
        <v>1.8047031248246781E-4</v>
      </c>
      <c r="AG291">
        <f t="shared" si="55"/>
        <v>3.9874999999999772E-3</v>
      </c>
      <c r="AH291">
        <f t="shared" si="32"/>
        <v>3.4626000000000101E-3</v>
      </c>
      <c r="AI291">
        <f t="shared" si="33"/>
        <v>1.0888700000000005E-3</v>
      </c>
      <c r="AJ291">
        <f t="shared" si="34"/>
        <v>8.4429999999999228E-4</v>
      </c>
      <c r="AK291">
        <f t="shared" si="35"/>
        <v>6.6290000000000793E-4</v>
      </c>
      <c r="AL291">
        <f t="shared" si="36"/>
        <v>4.9425100000000024E-4</v>
      </c>
      <c r="AM291">
        <f t="shared" si="37"/>
        <v>3.0332000000000137E-3</v>
      </c>
      <c r="AN291">
        <f t="shared" si="38"/>
        <v>3.208899999999959E-3</v>
      </c>
      <c r="AO291">
        <f t="shared" si="39"/>
        <v>1.9707000000000058E-4</v>
      </c>
    </row>
    <row r="292" spans="1:41" x14ac:dyDescent="0.3">
      <c r="A292" s="4">
        <v>2</v>
      </c>
      <c r="B292" s="4">
        <f t="shared" si="46"/>
        <v>2.3419771310229296E-2</v>
      </c>
      <c r="C292" s="4">
        <f t="shared" si="47"/>
        <v>2.4933617177127575E-2</v>
      </c>
      <c r="D292" s="4">
        <f t="shared" si="48"/>
        <v>3.6993803205538837E-3</v>
      </c>
      <c r="E292" s="4">
        <f t="shared" si="52"/>
        <v>9.109529999999999E-2</v>
      </c>
      <c r="F292" s="4">
        <f t="shared" si="14"/>
        <v>7.8202099999999997E-2</v>
      </c>
      <c r="G292" s="4">
        <f t="shared" si="15"/>
        <v>2.4413020000000001E-2</v>
      </c>
      <c r="H292" s="4">
        <f t="shared" si="16"/>
        <v>1.6304949999999999E-2</v>
      </c>
      <c r="I292" s="4">
        <f t="shared" si="17"/>
        <v>1.5241069999999995E-2</v>
      </c>
      <c r="J292" s="4">
        <f t="shared" si="18"/>
        <v>2.1094608999999999E-3</v>
      </c>
      <c r="K292" s="4">
        <f t="shared" si="19"/>
        <v>7.0707099999999967E-2</v>
      </c>
      <c r="L292" s="4">
        <f t="shared" si="20"/>
        <v>8.1915000000000016E-2</v>
      </c>
      <c r="M292" s="4">
        <f t="shared" si="21"/>
        <v>9.3531300000000012E-3</v>
      </c>
      <c r="O292" s="4"/>
      <c r="P292" s="4">
        <f t="shared" si="49"/>
        <v>9.1000788354198676E-4</v>
      </c>
      <c r="Q292" s="4">
        <f t="shared" si="50"/>
        <v>9.2897800973617628E-4</v>
      </c>
      <c r="R292" s="4">
        <f t="shared" si="51"/>
        <v>1.4465499783019667E-4</v>
      </c>
      <c r="S292" s="4">
        <f t="shared" si="53"/>
        <v>4.4287000000000076E-3</v>
      </c>
      <c r="T292" s="4">
        <f t="shared" si="22"/>
        <v>3.9222999999999897E-3</v>
      </c>
      <c r="U292" s="4">
        <f t="shared" si="23"/>
        <v>9.5167999999999989E-4</v>
      </c>
      <c r="V292" s="4">
        <f t="shared" si="24"/>
        <v>3.9488000000000023E-4</v>
      </c>
      <c r="W292" s="4">
        <f t="shared" si="25"/>
        <v>4.3445999999999763E-4</v>
      </c>
      <c r="X292" s="4">
        <f t="shared" si="26"/>
        <v>2.6433780000000002E-4</v>
      </c>
      <c r="Y292" s="4">
        <f t="shared" si="27"/>
        <v>3.5268999999999995E-3</v>
      </c>
      <c r="Z292" s="4">
        <f t="shared" si="28"/>
        <v>4.1868999999999934E-3</v>
      </c>
      <c r="AA292" s="4">
        <f t="shared" si="29"/>
        <v>6.2535000000000368E-4</v>
      </c>
      <c r="AD292">
        <f t="shared" si="54"/>
        <v>8.324177376820937E-4</v>
      </c>
      <c r="AE292">
        <f t="shared" si="30"/>
        <v>9.8525080498695189E-4</v>
      </c>
      <c r="AF292">
        <f t="shared" si="31"/>
        <v>1.5331818015152786E-4</v>
      </c>
      <c r="AG292">
        <f t="shared" si="55"/>
        <v>4.211200000000026E-3</v>
      </c>
      <c r="AH292">
        <f t="shared" si="32"/>
        <v>3.7084000000000006E-3</v>
      </c>
      <c r="AI292">
        <f t="shared" si="33"/>
        <v>1.0064099999999992E-3</v>
      </c>
      <c r="AJ292">
        <f t="shared" si="34"/>
        <v>7.6640000000000041E-4</v>
      </c>
      <c r="AK292">
        <f t="shared" si="35"/>
        <v>5.8784000000000614E-4</v>
      </c>
      <c r="AL292">
        <f t="shared" si="36"/>
        <v>4.7070689999999997E-4</v>
      </c>
      <c r="AM292">
        <f t="shared" si="37"/>
        <v>3.1709999999999794E-3</v>
      </c>
      <c r="AN292">
        <f t="shared" si="38"/>
        <v>3.3267999999999631E-3</v>
      </c>
      <c r="AO292">
        <f t="shared" si="39"/>
        <v>2.6904000000000511E-4</v>
      </c>
    </row>
    <row r="293" spans="1:41" x14ac:dyDescent="0.3">
      <c r="A293" s="4">
        <v>2.0249999999999999</v>
      </c>
      <c r="B293" s="4">
        <f t="shared" si="46"/>
        <v>2.1595254909678851E-2</v>
      </c>
      <c r="C293" s="4">
        <f t="shared" si="47"/>
        <v>2.3435100141303698E-2</v>
      </c>
      <c r="D293" s="4">
        <f t="shared" si="48"/>
        <v>3.0734707004659865E-3</v>
      </c>
      <c r="E293" s="4">
        <f t="shared" si="52"/>
        <v>9.6069899999999986E-2</v>
      </c>
      <c r="F293" s="4">
        <f t="shared" ref="F293:F356" si="56">ABS(T87-F87)</f>
        <v>8.3394899999999994E-2</v>
      </c>
      <c r="G293" s="4">
        <f t="shared" ref="G293:G356" si="57">ABS(U87-G87)</f>
        <v>2.2302058999999999E-2</v>
      </c>
      <c r="H293" s="4">
        <f t="shared" ref="H293:H356" si="58">ABS(V87-H87)</f>
        <v>1.4490329999999996E-2</v>
      </c>
      <c r="I293" s="4">
        <f t="shared" ref="I293:I356" si="59">ABS(W87-I87)</f>
        <v>1.3334789999999999E-2</v>
      </c>
      <c r="J293" s="4">
        <f t="shared" ref="J293:J356" si="60">ABS(X87-J87)</f>
        <v>1.4549456E-3</v>
      </c>
      <c r="K293" s="4">
        <f t="shared" ref="K293:K356" si="61">ABS(Y87-K87)</f>
        <v>7.3025300000000015E-2</v>
      </c>
      <c r="L293" s="4">
        <f t="shared" ref="L293:L356" si="62">ABS(Z87-L87)</f>
        <v>8.4301000000000015E-2</v>
      </c>
      <c r="M293" s="4">
        <f t="shared" ref="M293:M356" si="63">ABS(AA87-M87)</f>
        <v>1.0828839999999992E-2</v>
      </c>
      <c r="O293" s="4"/>
      <c r="P293" s="4">
        <f t="shared" si="49"/>
        <v>8.1908378387774881E-4</v>
      </c>
      <c r="Q293" s="4">
        <f t="shared" si="50"/>
        <v>8.5050992197573875E-4</v>
      </c>
      <c r="R293" s="4">
        <f t="shared" si="51"/>
        <v>1.210083369807799E-4</v>
      </c>
      <c r="S293" s="4">
        <f t="shared" si="53"/>
        <v>4.573600000000011E-3</v>
      </c>
      <c r="T293" s="4">
        <f t="shared" ref="T293:T356" si="64">ABS(AH87-F87)</f>
        <v>4.0720999999999674E-3</v>
      </c>
      <c r="U293" s="4">
        <f t="shared" ref="U293:U356" si="65">ABS(AI87-G87)</f>
        <v>8.4943699999999976E-4</v>
      </c>
      <c r="V293" s="4">
        <f t="shared" ref="V293:V356" si="66">ABS(AJ87-H87)</f>
        <v>3.0492000000000019E-4</v>
      </c>
      <c r="W293" s="4">
        <f t="shared" ref="W293:W356" si="67">ABS(AK87-I87)</f>
        <v>3.3457000000000625E-4</v>
      </c>
      <c r="X293" s="4">
        <f t="shared" ref="X293:X356" si="68">ABS(AL87-J87)</f>
        <v>2.9498200000000006E-4</v>
      </c>
      <c r="Y293" s="4">
        <f t="shared" ref="Y293:Y356" si="69">ABS(AM87-K87)</f>
        <v>3.5531999999999786E-3</v>
      </c>
      <c r="Z293" s="4">
        <f t="shared" ref="Z293:Z356" si="70">ABS(AN87-L87)</f>
        <v>4.2248999999999759E-3</v>
      </c>
      <c r="AA293" s="4">
        <f t="shared" ref="AA293:AA356" si="71">ABS(AO87-M87)</f>
        <v>6.7596999999999796E-4</v>
      </c>
      <c r="AD293">
        <f t="shared" si="54"/>
        <v>7.4479703316082885E-4</v>
      </c>
      <c r="AE293">
        <f t="shared" ref="AE293:AE356" si="72">ABS((AS87-C87)/C87)</f>
        <v>9.1098636112314215E-4</v>
      </c>
      <c r="AF293">
        <f t="shared" ref="AF293:AF356" si="73">ABS((AT87-D87)/D87)</f>
        <v>1.2826279182057433E-4</v>
      </c>
      <c r="AG293">
        <f t="shared" si="55"/>
        <v>4.413599999999962E-3</v>
      </c>
      <c r="AH293">
        <f t="shared" ref="AH293:AH356" si="74">ABS(AV87-F87)</f>
        <v>3.9363000000000037E-3</v>
      </c>
      <c r="AI293">
        <f t="shared" ref="AI293:AI356" si="75">ABS(AW87-G87)</f>
        <v>9.12286E-4</v>
      </c>
      <c r="AJ293">
        <f t="shared" ref="AJ293:AJ356" si="76">ABS(AX87-H87)</f>
        <v>6.8437000000000359E-4</v>
      </c>
      <c r="AK293">
        <f t="shared" ref="AK293:AK356" si="77">ABS(AY87-I87)</f>
        <v>5.0867000000000273E-4</v>
      </c>
      <c r="AL293">
        <f t="shared" ref="AL293:AL356" si="78">ABS(AZ87-J87)</f>
        <v>4.4644200000000002E-4</v>
      </c>
      <c r="AM293">
        <f t="shared" ref="AM293:AM356" si="79">ABS(BA87-K87)</f>
        <v>3.2928999999999875E-3</v>
      </c>
      <c r="AN293">
        <f t="shared" ref="AN293:AN356" si="80">ABS(BB87-L87)</f>
        <v>3.4309999999999619E-3</v>
      </c>
      <c r="AO293">
        <f t="shared" ref="AO293:AO356" si="81">ABS(BC87-M87)</f>
        <v>3.3516999999999575E-4</v>
      </c>
    </row>
    <row r="294" spans="1:41" x14ac:dyDescent="0.3">
      <c r="A294" s="4">
        <v>2.0499999999999998</v>
      </c>
      <c r="B294" s="4">
        <f t="shared" si="46"/>
        <v>1.9603935369718641E-2</v>
      </c>
      <c r="C294" s="4">
        <f t="shared" si="47"/>
        <v>2.1777314202138201E-2</v>
      </c>
      <c r="D294" s="4">
        <f t="shared" si="48"/>
        <v>2.494413694374472E-3</v>
      </c>
      <c r="E294" s="4">
        <f t="shared" si="52"/>
        <v>0.10052559999999999</v>
      </c>
      <c r="F294" s="4">
        <f t="shared" si="56"/>
        <v>8.8142100000000001E-2</v>
      </c>
      <c r="G294" s="4">
        <f t="shared" si="57"/>
        <v>1.9921966999999999E-2</v>
      </c>
      <c r="H294" s="4">
        <f t="shared" si="58"/>
        <v>1.2604190000000001E-2</v>
      </c>
      <c r="I294" s="4">
        <f t="shared" si="59"/>
        <v>1.1337079999999999E-2</v>
      </c>
      <c r="J294" s="4">
        <f t="shared" si="60"/>
        <v>7.9445799999999962E-4</v>
      </c>
      <c r="K294" s="4">
        <f t="shared" si="61"/>
        <v>7.4948800000000038E-2</v>
      </c>
      <c r="L294" s="4">
        <f t="shared" si="62"/>
        <v>8.6326899999999984E-2</v>
      </c>
      <c r="M294" s="4">
        <f t="shared" si="63"/>
        <v>1.2138720000000006E-2</v>
      </c>
      <c r="O294" s="4"/>
      <c r="P294" s="4">
        <f t="shared" si="49"/>
        <v>7.2135482491106568E-4</v>
      </c>
      <c r="Q294" s="4">
        <f t="shared" si="50"/>
        <v>7.665753800735291E-4</v>
      </c>
      <c r="R294" s="4">
        <f t="shared" si="51"/>
        <v>9.9663682936885033E-5</v>
      </c>
      <c r="S294" s="4">
        <f t="shared" si="53"/>
        <v>4.6924999999999883E-3</v>
      </c>
      <c r="T294" s="4">
        <f t="shared" si="64"/>
        <v>4.1981999999999853E-3</v>
      </c>
      <c r="U294" s="4">
        <f t="shared" si="65"/>
        <v>7.4018100000000035E-4</v>
      </c>
      <c r="V294" s="4">
        <f t="shared" si="66"/>
        <v>2.1396999999999389E-4</v>
      </c>
      <c r="W294" s="4">
        <f t="shared" si="67"/>
        <v>2.3243000000000569E-4</v>
      </c>
      <c r="X294" s="4">
        <f t="shared" si="68"/>
        <v>3.2506600000000059E-4</v>
      </c>
      <c r="Y294" s="4">
        <f t="shared" si="69"/>
        <v>3.5590999999999817E-3</v>
      </c>
      <c r="Z294" s="4">
        <f t="shared" si="70"/>
        <v>4.242799999999991E-3</v>
      </c>
      <c r="AA294" s="4">
        <f t="shared" si="71"/>
        <v>7.1808999999999762E-4</v>
      </c>
      <c r="AD294">
        <f t="shared" si="54"/>
        <v>6.4941377768261443E-4</v>
      </c>
      <c r="AE294">
        <f t="shared" si="72"/>
        <v>8.2940942762051856E-4</v>
      </c>
      <c r="AF294">
        <f t="shared" si="73"/>
        <v>1.0520615266541852E-4</v>
      </c>
      <c r="AG294">
        <f t="shared" si="55"/>
        <v>4.5930999999999611E-3</v>
      </c>
      <c r="AH294">
        <f t="shared" si="74"/>
        <v>4.1442999999999897E-3</v>
      </c>
      <c r="AI294">
        <f t="shared" si="75"/>
        <v>8.0838400000000053E-4</v>
      </c>
      <c r="AJ294">
        <f t="shared" si="76"/>
        <v>5.9873000000000565E-4</v>
      </c>
      <c r="AK294">
        <f t="shared" si="77"/>
        <v>4.2567000000000299E-4</v>
      </c>
      <c r="AL294">
        <f t="shared" si="78"/>
        <v>4.218469999999995E-4</v>
      </c>
      <c r="AM294">
        <f t="shared" si="79"/>
        <v>3.3983999999999681E-3</v>
      </c>
      <c r="AN294">
        <f t="shared" si="80"/>
        <v>3.5212000000000021E-3</v>
      </c>
      <c r="AO294">
        <f t="shared" si="81"/>
        <v>3.9457999999999854E-4</v>
      </c>
    </row>
    <row r="295" spans="1:41" x14ac:dyDescent="0.3">
      <c r="A295" s="4">
        <v>2.0750000000000002</v>
      </c>
      <c r="B295" s="4">
        <f t="shared" si="46"/>
        <v>1.7454584658508941E-2</v>
      </c>
      <c r="C295" s="4">
        <f t="shared" si="47"/>
        <v>1.9961763328051212E-2</v>
      </c>
      <c r="D295" s="4">
        <f t="shared" si="48"/>
        <v>1.9704697613213422E-3</v>
      </c>
      <c r="E295" s="4">
        <f t="shared" si="52"/>
        <v>0.1044291</v>
      </c>
      <c r="F295" s="4">
        <f t="shared" si="56"/>
        <v>9.2406299999999997E-2</v>
      </c>
      <c r="G295" s="4">
        <f t="shared" si="57"/>
        <v>1.7322551999999998E-2</v>
      </c>
      <c r="H295" s="4">
        <f t="shared" si="58"/>
        <v>1.0658380000000009E-2</v>
      </c>
      <c r="I295" s="4">
        <f t="shared" si="59"/>
        <v>9.2556999999999987E-3</v>
      </c>
      <c r="J295" s="4">
        <f t="shared" si="60"/>
        <v>1.3731200000000054E-4</v>
      </c>
      <c r="K295" s="4">
        <f t="shared" si="61"/>
        <v>7.6475700000000035E-2</v>
      </c>
      <c r="L295" s="4">
        <f t="shared" si="62"/>
        <v>8.7987599999999999E-2</v>
      </c>
      <c r="M295" s="4">
        <f t="shared" si="63"/>
        <v>1.3263130000000005E-2</v>
      </c>
      <c r="O295" s="4"/>
      <c r="P295" s="4">
        <f t="shared" si="49"/>
        <v>6.1844252453927809E-4</v>
      </c>
      <c r="Q295" s="4">
        <f t="shared" si="50"/>
        <v>6.7591060449195416E-4</v>
      </c>
      <c r="R295" s="4">
        <f t="shared" si="51"/>
        <v>8.0826347615551932E-5</v>
      </c>
      <c r="S295" s="4">
        <f t="shared" si="53"/>
        <v>4.7848000000000335E-3</v>
      </c>
      <c r="T295" s="4">
        <f t="shared" si="64"/>
        <v>4.2999000000000231E-3</v>
      </c>
      <c r="U295" s="4">
        <f t="shared" si="65"/>
        <v>6.2614799999999998E-4</v>
      </c>
      <c r="V295" s="4">
        <f t="shared" si="66"/>
        <v>1.226100000000091E-4</v>
      </c>
      <c r="W295" s="4">
        <f t="shared" si="67"/>
        <v>1.2852999999999476E-4</v>
      </c>
      <c r="X295" s="4">
        <f t="shared" si="68"/>
        <v>3.5424900000000006E-4</v>
      </c>
      <c r="Y295" s="4">
        <f t="shared" si="69"/>
        <v>3.5450999999999677E-3</v>
      </c>
      <c r="Z295" s="4">
        <f t="shared" si="70"/>
        <v>4.2405999999999833E-3</v>
      </c>
      <c r="AA295" s="4">
        <f t="shared" si="71"/>
        <v>7.510999999999976E-4</v>
      </c>
      <c r="AD295">
        <f t="shared" si="54"/>
        <v>5.4787539020192608E-4</v>
      </c>
      <c r="AE295">
        <f t="shared" si="72"/>
        <v>7.4019028733979687E-4</v>
      </c>
      <c r="AF295">
        <f t="shared" si="73"/>
        <v>8.4656024933993981E-5</v>
      </c>
      <c r="AG295">
        <f t="shared" si="55"/>
        <v>4.7483000000000386E-3</v>
      </c>
      <c r="AH295">
        <f t="shared" si="74"/>
        <v>4.3309999999999738E-3</v>
      </c>
      <c r="AI295">
        <f t="shared" si="75"/>
        <v>6.9677299999999992E-4</v>
      </c>
      <c r="AJ295">
        <f t="shared" si="76"/>
        <v>5.0999000000000183E-4</v>
      </c>
      <c r="AK295">
        <f t="shared" si="77"/>
        <v>3.3916999999999975E-4</v>
      </c>
      <c r="AL295">
        <f t="shared" si="78"/>
        <v>3.973000000000006E-4</v>
      </c>
      <c r="AM295">
        <f t="shared" si="79"/>
        <v>3.487299999999971E-3</v>
      </c>
      <c r="AN295">
        <f t="shared" si="80"/>
        <v>3.596900000000014E-3</v>
      </c>
      <c r="AO295">
        <f t="shared" si="81"/>
        <v>4.4650999999999719E-4</v>
      </c>
    </row>
    <row r="296" spans="1:41" x14ac:dyDescent="0.3">
      <c r="A296" s="4">
        <v>2.1</v>
      </c>
      <c r="B296" s="4">
        <f t="shared" si="46"/>
        <v>1.515049671329026E-2</v>
      </c>
      <c r="C296" s="4">
        <f t="shared" si="47"/>
        <v>1.7995015073561407E-2</v>
      </c>
      <c r="D296" s="4">
        <f t="shared" si="48"/>
        <v>1.5083001862044956E-3</v>
      </c>
      <c r="E296" s="4">
        <f t="shared" si="52"/>
        <v>0.10775200000000001</v>
      </c>
      <c r="F296" s="4">
        <f t="shared" si="56"/>
        <v>9.6154699999999982E-2</v>
      </c>
      <c r="G296" s="4">
        <f t="shared" si="57"/>
        <v>1.4557456999999999E-2</v>
      </c>
      <c r="H296" s="4">
        <f t="shared" si="58"/>
        <v>8.6643299999999979E-3</v>
      </c>
      <c r="I296" s="4">
        <f t="shared" si="59"/>
        <v>7.0990299999999992E-3</v>
      </c>
      <c r="J296" s="4">
        <f t="shared" si="60"/>
        <v>5.0754399999999866E-4</v>
      </c>
      <c r="K296" s="4">
        <f t="shared" si="61"/>
        <v>7.7605099999999927E-2</v>
      </c>
      <c r="L296" s="4">
        <f t="shared" si="62"/>
        <v>8.9275400000000005E-2</v>
      </c>
      <c r="M296" s="4">
        <f t="shared" si="63"/>
        <v>1.4186160000000003E-2</v>
      </c>
      <c r="O296" s="4"/>
      <c r="P296" s="4">
        <f t="shared" si="49"/>
        <v>5.110463104829741E-4</v>
      </c>
      <c r="Q296" s="4">
        <f t="shared" si="50"/>
        <v>5.8213103151051084E-4</v>
      </c>
      <c r="R296" s="4">
        <f t="shared" si="51"/>
        <v>6.4802687406768911E-5</v>
      </c>
      <c r="S296" s="4">
        <f t="shared" si="53"/>
        <v>4.8497000000000123E-3</v>
      </c>
      <c r="T296" s="4">
        <f t="shared" si="64"/>
        <v>4.3764000000000025E-3</v>
      </c>
      <c r="U296" s="4">
        <f t="shared" si="65"/>
        <v>5.0961980000000006E-4</v>
      </c>
      <c r="V296" s="4">
        <f t="shared" si="66"/>
        <v>3.1339999999997759E-5</v>
      </c>
      <c r="W296" s="4">
        <f t="shared" si="67"/>
        <v>2.3349999999998372E-5</v>
      </c>
      <c r="X296" s="4">
        <f t="shared" si="68"/>
        <v>3.8221699999999893E-4</v>
      </c>
      <c r="Y296" s="4">
        <f t="shared" si="69"/>
        <v>3.5113999999999979E-3</v>
      </c>
      <c r="Z296" s="4">
        <f t="shared" si="70"/>
        <v>4.2185000000000139E-3</v>
      </c>
      <c r="AA296" s="4">
        <f t="shared" si="71"/>
        <v>7.745700000000022E-4</v>
      </c>
      <c r="AD296">
        <f t="shared" si="54"/>
        <v>4.398754509959262E-4</v>
      </c>
      <c r="AE296">
        <f t="shared" si="72"/>
        <v>6.4495798938019001E-4</v>
      </c>
      <c r="AF296">
        <f t="shared" si="73"/>
        <v>6.6818323095994887E-5</v>
      </c>
      <c r="AG296">
        <f t="shared" si="55"/>
        <v>4.8780999999999963E-3</v>
      </c>
      <c r="AH296">
        <f t="shared" si="74"/>
        <v>4.4947999999999655E-3</v>
      </c>
      <c r="AI296">
        <f t="shared" si="75"/>
        <v>5.796499000000001E-4</v>
      </c>
      <c r="AJ296">
        <f t="shared" si="76"/>
        <v>4.1863000000000317E-4</v>
      </c>
      <c r="AK296">
        <f t="shared" si="77"/>
        <v>2.4948999999999805E-4</v>
      </c>
      <c r="AL296">
        <f t="shared" si="78"/>
        <v>3.7316700000000064E-4</v>
      </c>
      <c r="AM296">
        <f t="shared" si="79"/>
        <v>3.5591999999999846E-3</v>
      </c>
      <c r="AN296">
        <f t="shared" si="80"/>
        <v>3.6575999999999831E-3</v>
      </c>
      <c r="AO296">
        <f t="shared" si="81"/>
        <v>4.9036000000000218E-4</v>
      </c>
    </row>
    <row r="297" spans="1:41" x14ac:dyDescent="0.3">
      <c r="A297" s="4">
        <v>2.125</v>
      </c>
      <c r="B297" s="4">
        <f t="shared" si="46"/>
        <v>1.2700366101640988E-2</v>
      </c>
      <c r="C297" s="4">
        <f t="shared" si="47"/>
        <v>1.5882961401216519E-2</v>
      </c>
      <c r="D297" s="4">
        <f t="shared" si="48"/>
        <v>1.1134513060303886E-3</v>
      </c>
      <c r="E297" s="4">
        <f t="shared" si="52"/>
        <v>0.11047099999999999</v>
      </c>
      <c r="F297" s="4">
        <f t="shared" si="56"/>
        <v>9.9359299999999984E-2</v>
      </c>
      <c r="G297" s="4">
        <f t="shared" si="57"/>
        <v>1.1682886E-2</v>
      </c>
      <c r="H297" s="4">
        <f t="shared" si="58"/>
        <v>6.6329800000000036E-3</v>
      </c>
      <c r="I297" s="4">
        <f t="shared" si="59"/>
        <v>4.8761299999999994E-3</v>
      </c>
      <c r="J297" s="4">
        <f t="shared" si="60"/>
        <v>1.1316399999999997E-3</v>
      </c>
      <c r="K297" s="4">
        <f t="shared" si="61"/>
        <v>7.8336999999999934E-2</v>
      </c>
      <c r="L297" s="4">
        <f t="shared" si="62"/>
        <v>9.0179900000000035E-2</v>
      </c>
      <c r="M297" s="4">
        <f t="shared" si="63"/>
        <v>1.489588E-2</v>
      </c>
      <c r="O297" s="4"/>
      <c r="P297" s="4">
        <f t="shared" si="49"/>
        <v>3.9791488610562819E-4</v>
      </c>
      <c r="Q297" s="4">
        <f t="shared" si="50"/>
        <v>4.8403141749933106E-4</v>
      </c>
      <c r="R297" s="4">
        <f t="shared" si="51"/>
        <v>5.1596259271232066E-5</v>
      </c>
      <c r="S297" s="4">
        <f t="shared" si="53"/>
        <v>4.8869999999999747E-3</v>
      </c>
      <c r="T297" s="4">
        <f t="shared" si="64"/>
        <v>4.42720000000002E-3</v>
      </c>
      <c r="U297" s="4">
        <f t="shared" si="65"/>
        <v>3.9287600000000034E-4</v>
      </c>
      <c r="V297" s="4">
        <f t="shared" si="66"/>
        <v>5.9339999999998005E-5</v>
      </c>
      <c r="W297" s="4">
        <f t="shared" si="67"/>
        <v>8.2560000000002354E-5</v>
      </c>
      <c r="X297" s="4">
        <f t="shared" si="68"/>
        <v>4.0867999999999981E-4</v>
      </c>
      <c r="Y297" s="4">
        <f t="shared" si="69"/>
        <v>3.4586999999999812E-3</v>
      </c>
      <c r="Z297" s="4">
        <f t="shared" si="70"/>
        <v>4.1763000000000217E-3</v>
      </c>
      <c r="AA297" s="4">
        <f t="shared" si="71"/>
        <v>7.8825999999999896E-4</v>
      </c>
      <c r="AD297">
        <f t="shared" si="54"/>
        <v>3.2511341571539264E-4</v>
      </c>
      <c r="AE297">
        <f t="shared" si="72"/>
        <v>5.4342177547488308E-4</v>
      </c>
      <c r="AF297">
        <f t="shared" si="73"/>
        <v>5.1898581102852019E-5</v>
      </c>
      <c r="AG297">
        <f t="shared" si="55"/>
        <v>4.9816999999999778E-3</v>
      </c>
      <c r="AH297">
        <f t="shared" si="74"/>
        <v>4.6346999999999916E-3</v>
      </c>
      <c r="AI297">
        <f t="shared" si="75"/>
        <v>4.5929099999999969E-4</v>
      </c>
      <c r="AJ297">
        <f t="shared" si="76"/>
        <v>3.2511999999999819E-4</v>
      </c>
      <c r="AK297">
        <f t="shared" si="77"/>
        <v>1.5702999999999551E-4</v>
      </c>
      <c r="AL297">
        <f t="shared" si="78"/>
        <v>3.4979000000000086E-4</v>
      </c>
      <c r="AM297">
        <f t="shared" si="79"/>
        <v>3.6139000000000032E-3</v>
      </c>
      <c r="AN297">
        <f t="shared" si="80"/>
        <v>3.7026000000000003E-3</v>
      </c>
      <c r="AO297">
        <f t="shared" si="81"/>
        <v>5.2568999999999533E-4</v>
      </c>
    </row>
    <row r="298" spans="1:41" x14ac:dyDescent="0.3">
      <c r="A298" s="4">
        <v>2.15</v>
      </c>
      <c r="B298" s="4">
        <f t="shared" si="46"/>
        <v>1.0111359108088457E-2</v>
      </c>
      <c r="C298" s="4">
        <f t="shared" si="47"/>
        <v>1.3631984345282426E-2</v>
      </c>
      <c r="D298" s="4">
        <f t="shared" si="48"/>
        <v>7.8983529631776906E-4</v>
      </c>
      <c r="E298" s="4">
        <f t="shared" si="52"/>
        <v>0.11256830000000001</v>
      </c>
      <c r="F298" s="4">
        <f t="shared" si="56"/>
        <v>0.10199720000000001</v>
      </c>
      <c r="G298" s="4">
        <f t="shared" si="57"/>
        <v>8.7563362000000009E-3</v>
      </c>
      <c r="H298" s="4">
        <f t="shared" si="58"/>
        <v>4.5747900000000022E-3</v>
      </c>
      <c r="I298" s="4">
        <f t="shared" si="59"/>
        <v>2.5967999999999998E-3</v>
      </c>
      <c r="J298" s="4">
        <f t="shared" si="60"/>
        <v>1.7271400000000003E-3</v>
      </c>
      <c r="K298" s="4">
        <f t="shared" si="61"/>
        <v>7.8671999999999964E-2</v>
      </c>
      <c r="L298" s="4">
        <f t="shared" si="62"/>
        <v>9.0688600000000008E-2</v>
      </c>
      <c r="M298" s="4">
        <f t="shared" si="63"/>
        <v>1.538442000000001E-2</v>
      </c>
      <c r="O298" s="4"/>
      <c r="P298" s="4">
        <f t="shared" si="49"/>
        <v>2.8200332667302871E-4</v>
      </c>
      <c r="Q298" s="4">
        <f t="shared" si="50"/>
        <v>3.8138406473555656E-4</v>
      </c>
      <c r="R298" s="4">
        <f t="shared" si="51"/>
        <v>4.1310431367623908E-5</v>
      </c>
      <c r="S298" s="4">
        <f t="shared" si="53"/>
        <v>4.896400000000023E-3</v>
      </c>
      <c r="T298" s="4">
        <f t="shared" si="64"/>
        <v>4.4520000000000115E-3</v>
      </c>
      <c r="U298" s="4">
        <f t="shared" si="65"/>
        <v>2.7813200000000038E-4</v>
      </c>
      <c r="V298" s="4">
        <f t="shared" si="66"/>
        <v>1.4894999999999492E-4</v>
      </c>
      <c r="W298" s="4">
        <f t="shared" si="67"/>
        <v>1.8866999999999842E-4</v>
      </c>
      <c r="X298" s="4">
        <f t="shared" si="68"/>
        <v>4.3341000000000039E-4</v>
      </c>
      <c r="Y298" s="4">
        <f t="shared" si="69"/>
        <v>3.3871999999999791E-3</v>
      </c>
      <c r="Z298" s="4">
        <f t="shared" si="70"/>
        <v>4.1140000000000065E-3</v>
      </c>
      <c r="AA298" s="4">
        <f t="shared" si="71"/>
        <v>7.9210999999999865E-4</v>
      </c>
      <c r="AD298">
        <f t="shared" si="54"/>
        <v>2.0511162732322002E-4</v>
      </c>
      <c r="AE298">
        <f t="shared" si="72"/>
        <v>4.3429860774867117E-4</v>
      </c>
      <c r="AF298">
        <f t="shared" si="73"/>
        <v>4.0000588421841664E-5</v>
      </c>
      <c r="AG298">
        <f t="shared" si="55"/>
        <v>5.0581000000000098E-3</v>
      </c>
      <c r="AH298">
        <f t="shared" si="74"/>
        <v>4.7494000000000147E-3</v>
      </c>
      <c r="AI298">
        <f t="shared" si="75"/>
        <v>3.3799900000000029E-4</v>
      </c>
      <c r="AJ298">
        <f t="shared" si="76"/>
        <v>2.299000000000051E-4</v>
      </c>
      <c r="AK298">
        <f t="shared" si="77"/>
        <v>6.2200000000001837E-5</v>
      </c>
      <c r="AL298">
        <f t="shared" si="78"/>
        <v>3.2747999999999979E-4</v>
      </c>
      <c r="AM298">
        <f t="shared" si="79"/>
        <v>3.6510000000000153E-3</v>
      </c>
      <c r="AN298">
        <f t="shared" si="80"/>
        <v>3.7310999999999872E-3</v>
      </c>
      <c r="AO298">
        <f t="shared" si="81"/>
        <v>5.5220000000000269E-4</v>
      </c>
    </row>
    <row r="299" spans="1:41" x14ac:dyDescent="0.3">
      <c r="A299" s="4">
        <v>2.1749999999999998</v>
      </c>
      <c r="B299" s="4">
        <f t="shared" si="46"/>
        <v>7.3966298902518827E-3</v>
      </c>
      <c r="C299" s="4">
        <f t="shared" si="47"/>
        <v>1.1250939525671131E-2</v>
      </c>
      <c r="D299" s="4">
        <f t="shared" si="48"/>
        <v>5.3981941282870663E-4</v>
      </c>
      <c r="E299" s="4">
        <f t="shared" si="52"/>
        <v>0.1140313</v>
      </c>
      <c r="F299" s="4">
        <f t="shared" si="56"/>
        <v>0.104051</v>
      </c>
      <c r="G299" s="4">
        <f t="shared" si="57"/>
        <v>5.8353139999999994E-3</v>
      </c>
      <c r="H299" s="4">
        <f t="shared" si="58"/>
        <v>2.4997700000000019E-3</v>
      </c>
      <c r="I299" s="4">
        <f t="shared" si="59"/>
        <v>2.7163000000000014E-4</v>
      </c>
      <c r="J299" s="4">
        <f t="shared" si="60"/>
        <v>2.2868599999999999E-3</v>
      </c>
      <c r="K299" s="4">
        <f t="shared" si="61"/>
        <v>7.8610999999999986E-2</v>
      </c>
      <c r="L299" s="4">
        <f t="shared" si="62"/>
        <v>9.0787000000000062E-2</v>
      </c>
      <c r="M299" s="4">
        <f t="shared" si="63"/>
        <v>1.5648140000000005E-2</v>
      </c>
      <c r="O299" s="4"/>
      <c r="P299" s="4">
        <f t="shared" si="49"/>
        <v>1.6254319966496695E-4</v>
      </c>
      <c r="Q299" s="4">
        <f t="shared" si="50"/>
        <v>2.7528530254492531E-4</v>
      </c>
      <c r="R299" s="4">
        <f t="shared" si="51"/>
        <v>3.3946471752722169E-5</v>
      </c>
      <c r="S299" s="4">
        <f t="shared" si="53"/>
        <v>4.878400000000005E-3</v>
      </c>
      <c r="T299" s="4">
        <f t="shared" si="64"/>
        <v>4.4509999999999827E-3</v>
      </c>
      <c r="U299" s="4">
        <f t="shared" si="65"/>
        <v>1.6750999999999919E-4</v>
      </c>
      <c r="V299" s="4">
        <f t="shared" si="66"/>
        <v>2.3706000000000074E-4</v>
      </c>
      <c r="W299" s="4">
        <f t="shared" si="67"/>
        <v>2.9443999999999998E-4</v>
      </c>
      <c r="X299" s="4">
        <f t="shared" si="68"/>
        <v>4.5616000000000059E-4</v>
      </c>
      <c r="Y299" s="4">
        <f t="shared" si="69"/>
        <v>3.297699999999959E-3</v>
      </c>
      <c r="Z299" s="4">
        <f t="shared" si="70"/>
        <v>4.0317000000000269E-3</v>
      </c>
      <c r="AA299" s="4">
        <f t="shared" si="71"/>
        <v>7.8628000000000031E-4</v>
      </c>
      <c r="AD299">
        <f t="shared" si="54"/>
        <v>7.9950936335168056E-5</v>
      </c>
      <c r="AE299">
        <f t="shared" si="72"/>
        <v>3.2051146458019462E-4</v>
      </c>
      <c r="AF299">
        <f t="shared" si="73"/>
        <v>3.1226724757779577E-5</v>
      </c>
      <c r="AG299">
        <f t="shared" si="55"/>
        <v>5.1070999999999755E-3</v>
      </c>
      <c r="AH299">
        <f t="shared" si="74"/>
        <v>4.8385000000000233E-3</v>
      </c>
      <c r="AI299">
        <f t="shared" si="75"/>
        <v>2.1805999999999909E-4</v>
      </c>
      <c r="AJ299">
        <f t="shared" si="76"/>
        <v>1.3345000000000024E-4</v>
      </c>
      <c r="AK299">
        <f t="shared" si="77"/>
        <v>3.4570000000001128E-5</v>
      </c>
      <c r="AL299">
        <f t="shared" si="78"/>
        <v>3.065299999999993E-4</v>
      </c>
      <c r="AM299">
        <f t="shared" si="79"/>
        <v>3.6703999999999626E-3</v>
      </c>
      <c r="AN299">
        <f t="shared" si="80"/>
        <v>3.7425000000000375E-3</v>
      </c>
      <c r="AO299">
        <f t="shared" si="81"/>
        <v>5.6978000000000584E-4</v>
      </c>
    </row>
    <row r="300" spans="1:41" x14ac:dyDescent="0.3">
      <c r="A300" s="4">
        <v>2.2000000000000002</v>
      </c>
      <c r="B300" s="4">
        <f t="shared" si="46"/>
        <v>4.5662746724519435E-3</v>
      </c>
      <c r="C300" s="4">
        <f t="shared" si="47"/>
        <v>8.749693551344492E-3</v>
      </c>
      <c r="D300" s="4">
        <f t="shared" si="48"/>
        <v>3.6422047855572164E-4</v>
      </c>
      <c r="E300" s="4">
        <f t="shared" si="52"/>
        <v>0.11485260000000003</v>
      </c>
      <c r="F300" s="4">
        <f t="shared" si="56"/>
        <v>0.1055083</v>
      </c>
      <c r="G300" s="4">
        <f t="shared" si="57"/>
        <v>2.976079999999999E-3</v>
      </c>
      <c r="H300" s="4">
        <f t="shared" si="58"/>
        <v>4.1752999999999929E-4</v>
      </c>
      <c r="I300" s="4">
        <f t="shared" si="59"/>
        <v>2.087958E-3</v>
      </c>
      <c r="J300" s="4">
        <f t="shared" si="60"/>
        <v>2.8045199999999978E-3</v>
      </c>
      <c r="K300" s="4">
        <f t="shared" si="61"/>
        <v>7.815519999999998E-2</v>
      </c>
      <c r="L300" s="4">
        <f t="shared" si="62"/>
        <v>9.0459000000000012E-2</v>
      </c>
      <c r="M300" s="4">
        <f t="shared" si="63"/>
        <v>1.5687599999999996E-2</v>
      </c>
      <c r="O300" s="4"/>
      <c r="P300" s="4">
        <f t="shared" si="49"/>
        <v>4.0100923049476886E-5</v>
      </c>
      <c r="Q300" s="4">
        <f t="shared" si="50"/>
        <v>1.6659016461425136E-4</v>
      </c>
      <c r="R300" s="4">
        <f t="shared" si="51"/>
        <v>2.920208426357757E-5</v>
      </c>
      <c r="S300" s="4">
        <f t="shared" si="53"/>
        <v>4.8331000000000346E-3</v>
      </c>
      <c r="T300" s="4">
        <f t="shared" si="64"/>
        <v>4.4242000000000448E-3</v>
      </c>
      <c r="U300" s="4">
        <f t="shared" si="65"/>
        <v>6.2959999999999058E-5</v>
      </c>
      <c r="V300" s="4">
        <f t="shared" si="66"/>
        <v>3.2324000000000068E-4</v>
      </c>
      <c r="W300" s="4">
        <f t="shared" si="67"/>
        <v>3.9927000000000018E-4</v>
      </c>
      <c r="X300" s="4">
        <f t="shared" si="68"/>
        <v>4.7679999999999945E-4</v>
      </c>
      <c r="Y300" s="4">
        <f t="shared" si="69"/>
        <v>3.1908999999999965E-3</v>
      </c>
      <c r="Z300" s="4">
        <f t="shared" si="70"/>
        <v>3.9291000000000187E-3</v>
      </c>
      <c r="AA300" s="4">
        <f t="shared" si="71"/>
        <v>7.7109999999999679E-4</v>
      </c>
      <c r="AD300">
        <f t="shared" si="54"/>
        <v>4.9946673977149676E-5</v>
      </c>
      <c r="AE300">
        <f t="shared" si="72"/>
        <v>2.0124986329231E-4</v>
      </c>
      <c r="AF300">
        <f t="shared" si="73"/>
        <v>2.5375604256635278E-5</v>
      </c>
      <c r="AG300">
        <f t="shared" si="55"/>
        <v>5.1284000000000329E-3</v>
      </c>
      <c r="AH300">
        <f t="shared" si="74"/>
        <v>4.9011000000000471E-3</v>
      </c>
      <c r="AI300">
        <f t="shared" si="75"/>
        <v>1.0166999999999989E-4</v>
      </c>
      <c r="AJ300">
        <f t="shared" si="76"/>
        <v>3.6200000000000121E-5</v>
      </c>
      <c r="AK300">
        <f t="shared" si="77"/>
        <v>1.3276400000000006E-4</v>
      </c>
      <c r="AL300">
        <f t="shared" si="78"/>
        <v>2.8718000000000146E-4</v>
      </c>
      <c r="AM300">
        <f t="shared" si="79"/>
        <v>3.6717E-3</v>
      </c>
      <c r="AN300">
        <f t="shared" si="80"/>
        <v>3.7359000000000142E-3</v>
      </c>
      <c r="AO300">
        <f t="shared" si="81"/>
        <v>5.7848000000000621E-4</v>
      </c>
    </row>
    <row r="301" spans="1:41" x14ac:dyDescent="0.3">
      <c r="A301" s="4">
        <v>2.2250000000000001</v>
      </c>
      <c r="B301" s="4">
        <f t="shared" si="46"/>
        <v>1.6341016437938275E-3</v>
      </c>
      <c r="C301" s="4">
        <f t="shared" si="47"/>
        <v>6.1397885893995762E-3</v>
      </c>
      <c r="D301" s="4">
        <f t="shared" si="48"/>
        <v>2.6220385307806877E-4</v>
      </c>
      <c r="E301" s="4">
        <f t="shared" si="52"/>
        <v>0.11502960000000001</v>
      </c>
      <c r="F301" s="4">
        <f t="shared" si="56"/>
        <v>0.10636190000000001</v>
      </c>
      <c r="G301" s="4">
        <f t="shared" si="57"/>
        <v>2.3248999999999839E-4</v>
      </c>
      <c r="H301" s="4">
        <f t="shared" si="58"/>
        <v>1.6626182000000001E-3</v>
      </c>
      <c r="I301" s="4">
        <f t="shared" si="59"/>
        <v>4.4697299999999999E-3</v>
      </c>
      <c r="J301" s="4">
        <f t="shared" si="60"/>
        <v>3.2746999999999984E-3</v>
      </c>
      <c r="K301" s="4">
        <f t="shared" si="61"/>
        <v>7.7306199999999992E-2</v>
      </c>
      <c r="L301" s="4">
        <f t="shared" si="62"/>
        <v>8.9688199999999996E-2</v>
      </c>
      <c r="M301" s="4">
        <f t="shared" si="63"/>
        <v>1.5507540000000007E-2</v>
      </c>
      <c r="O301" s="4"/>
      <c r="P301" s="4">
        <f t="shared" si="49"/>
        <v>8.4599267662310333E-5</v>
      </c>
      <c r="Q301" s="4">
        <f t="shared" si="50"/>
        <v>5.5494538916860337E-5</v>
      </c>
      <c r="R301" s="4">
        <f t="shared" si="51"/>
        <v>2.7176598975461592E-5</v>
      </c>
      <c r="S301" s="4">
        <f t="shared" si="53"/>
        <v>4.7609000000000123E-3</v>
      </c>
      <c r="T301" s="4">
        <f t="shared" si="64"/>
        <v>4.3718999999999841E-3</v>
      </c>
      <c r="U301" s="4">
        <f t="shared" si="65"/>
        <v>3.3720000000000971E-5</v>
      </c>
      <c r="V301" s="4">
        <f t="shared" si="66"/>
        <v>4.0708789999999997E-4</v>
      </c>
      <c r="W301" s="4">
        <f t="shared" si="67"/>
        <v>5.0258400000000036E-4</v>
      </c>
      <c r="X301" s="4">
        <f t="shared" si="68"/>
        <v>4.9518999999999952E-4</v>
      </c>
      <c r="Y301" s="4">
        <f t="shared" si="69"/>
        <v>3.067299999999995E-3</v>
      </c>
      <c r="Z301" s="4">
        <f t="shared" si="70"/>
        <v>3.8063999999999876E-3</v>
      </c>
      <c r="AA301" s="4">
        <f t="shared" si="71"/>
        <v>7.470499999999991E-4</v>
      </c>
      <c r="AD301">
        <f t="shared" si="54"/>
        <v>1.8390244720726116E-4</v>
      </c>
      <c r="AE301">
        <f t="shared" si="72"/>
        <v>7.7138434871468594E-5</v>
      </c>
      <c r="AF301">
        <f t="shared" si="73"/>
        <v>2.2546511742583649E-5</v>
      </c>
      <c r="AG301">
        <f t="shared" si="55"/>
        <v>5.1218000000000097E-3</v>
      </c>
      <c r="AH301">
        <f t="shared" si="74"/>
        <v>4.9369000000000218E-3</v>
      </c>
      <c r="AI301">
        <f t="shared" si="75"/>
        <v>9.0699999999999115E-6</v>
      </c>
      <c r="AJ301">
        <f t="shared" si="76"/>
        <v>6.1386500000000033E-5</v>
      </c>
      <c r="AK301">
        <f t="shared" si="77"/>
        <v>2.3187099999999981E-4</v>
      </c>
      <c r="AL301">
        <f t="shared" si="78"/>
        <v>2.6964000000000155E-4</v>
      </c>
      <c r="AM301">
        <f t="shared" si="79"/>
        <v>3.6547000000000107E-3</v>
      </c>
      <c r="AN301">
        <f t="shared" si="80"/>
        <v>3.7106999999999557E-3</v>
      </c>
      <c r="AO301">
        <f t="shared" si="81"/>
        <v>5.7850000000000262E-4</v>
      </c>
    </row>
    <row r="302" spans="1:41" x14ac:dyDescent="0.3">
      <c r="A302" s="4">
        <v>2.25</v>
      </c>
      <c r="B302" s="4">
        <f t="shared" si="46"/>
        <v>1.3848615582776834E-3</v>
      </c>
      <c r="C302" s="4">
        <f t="shared" si="47"/>
        <v>3.4340716224968799E-3</v>
      </c>
      <c r="D302" s="4">
        <f t="shared" si="48"/>
        <v>2.3179107093317333E-4</v>
      </c>
      <c r="E302" s="4">
        <f t="shared" si="52"/>
        <v>0.11456470000000002</v>
      </c>
      <c r="F302" s="4">
        <f t="shared" si="56"/>
        <v>0.10660960000000003</v>
      </c>
      <c r="G302" s="4">
        <f t="shared" si="57"/>
        <v>2.3450899999999976E-3</v>
      </c>
      <c r="H302" s="4">
        <f t="shared" si="58"/>
        <v>3.7316390000000001E-3</v>
      </c>
      <c r="I302" s="4">
        <f t="shared" si="59"/>
        <v>6.8606700000000027E-3</v>
      </c>
      <c r="J302" s="4">
        <f t="shared" si="60"/>
        <v>3.6930299999999999E-3</v>
      </c>
      <c r="K302" s="4">
        <f t="shared" si="61"/>
        <v>7.6065700000000014E-2</v>
      </c>
      <c r="L302" s="4">
        <f t="shared" si="62"/>
        <v>8.8458199999999987E-2</v>
      </c>
      <c r="M302" s="4">
        <f t="shared" si="63"/>
        <v>1.5116799999999993E-2</v>
      </c>
      <c r="O302" s="4"/>
      <c r="P302" s="4">
        <f t="shared" si="49"/>
        <v>2.1066707231836302E-4</v>
      </c>
      <c r="Q302" s="4">
        <f t="shared" si="50"/>
        <v>5.7355311391757434E-5</v>
      </c>
      <c r="R302" s="4">
        <f t="shared" si="51"/>
        <v>2.7766638705543954E-5</v>
      </c>
      <c r="S302" s="4">
        <f t="shared" si="53"/>
        <v>4.6627000000000196E-3</v>
      </c>
      <c r="T302" s="4">
        <f t="shared" si="64"/>
        <v>4.2948999999999904E-3</v>
      </c>
      <c r="U302" s="4">
        <f t="shared" si="65"/>
        <v>1.2096999999999802E-4</v>
      </c>
      <c r="V302" s="4">
        <f t="shared" si="66"/>
        <v>4.8823500000000006E-4</v>
      </c>
      <c r="W302" s="4">
        <f t="shared" si="67"/>
        <v>6.0378000000000168E-4</v>
      </c>
      <c r="X302" s="4">
        <f t="shared" si="68"/>
        <v>5.1125000000000129E-4</v>
      </c>
      <c r="Y302" s="4">
        <f t="shared" si="69"/>
        <v>2.9275000000000273E-3</v>
      </c>
      <c r="Z302" s="4">
        <f t="shared" si="70"/>
        <v>3.6634999999999862E-3</v>
      </c>
      <c r="AA302" s="4">
        <f t="shared" si="71"/>
        <v>7.1480999999999628E-4</v>
      </c>
      <c r="AD302">
        <f t="shared" si="54"/>
        <v>3.2117580454690841E-4</v>
      </c>
      <c r="AE302">
        <f t="shared" si="72"/>
        <v>5.1040015372082621E-5</v>
      </c>
      <c r="AF302">
        <f t="shared" si="73"/>
        <v>2.2635846770846942E-5</v>
      </c>
      <c r="AG302">
        <f t="shared" si="55"/>
        <v>5.0874000000000197E-3</v>
      </c>
      <c r="AH302">
        <f t="shared" si="74"/>
        <v>4.9458000000000002E-3</v>
      </c>
      <c r="AI302">
        <f t="shared" si="75"/>
        <v>1.1221999999999968E-4</v>
      </c>
      <c r="AJ302">
        <f t="shared" si="76"/>
        <v>1.5888600000000044E-4</v>
      </c>
      <c r="AK302">
        <f t="shared" si="77"/>
        <v>3.3133000000000121E-4</v>
      </c>
      <c r="AL302">
        <f t="shared" si="78"/>
        <v>2.540699999999986E-4</v>
      </c>
      <c r="AM302">
        <f t="shared" si="79"/>
        <v>3.6191999999999891E-3</v>
      </c>
      <c r="AN302">
        <f t="shared" si="80"/>
        <v>3.6661000000000055E-3</v>
      </c>
      <c r="AO302">
        <f t="shared" si="81"/>
        <v>5.7021999999999629E-4</v>
      </c>
    </row>
    <row r="303" spans="1:41" x14ac:dyDescent="0.3">
      <c r="A303" s="4">
        <v>2.2749999999999999</v>
      </c>
      <c r="B303" s="4">
        <f t="shared" si="46"/>
        <v>4.4744963209696837E-3</v>
      </c>
      <c r="C303" s="4">
        <f t="shared" si="47"/>
        <v>6.4679464144737928E-4</v>
      </c>
      <c r="D303" s="4">
        <f t="shared" si="48"/>
        <v>2.6896269985057347E-4</v>
      </c>
      <c r="E303" s="4">
        <f t="shared" si="52"/>
        <v>0.11346480000000003</v>
      </c>
      <c r="F303" s="4">
        <f t="shared" si="56"/>
        <v>0.10625370000000001</v>
      </c>
      <c r="G303" s="4">
        <f t="shared" si="57"/>
        <v>4.710820000000001E-3</v>
      </c>
      <c r="H303" s="4">
        <f t="shared" si="58"/>
        <v>5.7806200000000002E-3</v>
      </c>
      <c r="I303" s="4">
        <f t="shared" si="59"/>
        <v>9.2470599999999979E-3</v>
      </c>
      <c r="J303" s="4">
        <f t="shared" si="60"/>
        <v>4.0562300000000009E-3</v>
      </c>
      <c r="K303" s="4">
        <f t="shared" si="61"/>
        <v>7.4436400000000014E-2</v>
      </c>
      <c r="L303" s="4">
        <f t="shared" si="62"/>
        <v>8.6753699999999989E-2</v>
      </c>
      <c r="M303" s="4">
        <f t="shared" si="63"/>
        <v>1.4528180000000002E-2</v>
      </c>
      <c r="O303" s="4"/>
      <c r="P303" s="4">
        <f t="shared" si="49"/>
        <v>3.375663891120602E-4</v>
      </c>
      <c r="Q303" s="4">
        <f t="shared" si="50"/>
        <v>1.7105053764934018E-4</v>
      </c>
      <c r="R303" s="4">
        <f t="shared" si="51"/>
        <v>3.0465681515826148E-5</v>
      </c>
      <c r="S303" s="4">
        <f t="shared" si="53"/>
        <v>4.5393000000000239E-3</v>
      </c>
      <c r="T303" s="4">
        <f t="shared" si="64"/>
        <v>4.1938000000000253E-3</v>
      </c>
      <c r="U303" s="4">
        <f t="shared" si="65"/>
        <v>1.9749000000000155E-4</v>
      </c>
      <c r="V303" s="4">
        <f t="shared" si="66"/>
        <v>5.6631000000000042E-4</v>
      </c>
      <c r="W303" s="4">
        <f t="shared" si="67"/>
        <v>7.0225000000000148E-4</v>
      </c>
      <c r="X303" s="4">
        <f t="shared" si="68"/>
        <v>5.2495000000000319E-4</v>
      </c>
      <c r="Y303" s="4">
        <f t="shared" si="69"/>
        <v>2.7726000000000139E-3</v>
      </c>
      <c r="Z303" s="4">
        <f t="shared" si="70"/>
        <v>3.5006000000000204E-3</v>
      </c>
      <c r="AA303" s="4">
        <f t="shared" si="71"/>
        <v>6.7517000000000271E-4</v>
      </c>
      <c r="AD303">
        <f t="shared" si="54"/>
        <v>4.6117184303656202E-4</v>
      </c>
      <c r="AE303">
        <f t="shared" si="72"/>
        <v>1.8275344553981581E-4</v>
      </c>
      <c r="AF303">
        <f t="shared" si="73"/>
        <v>2.533779452804035E-5</v>
      </c>
      <c r="AG303">
        <f t="shared" si="55"/>
        <v>5.0256000000000189E-3</v>
      </c>
      <c r="AH303">
        <f t="shared" si="74"/>
        <v>4.9276999999999793E-3</v>
      </c>
      <c r="AI303">
        <f t="shared" si="75"/>
        <v>2.0606000000000096E-4</v>
      </c>
      <c r="AJ303">
        <f t="shared" si="76"/>
        <v>2.5584000000000023E-4</v>
      </c>
      <c r="AK303">
        <f t="shared" si="77"/>
        <v>4.3055999999999997E-4</v>
      </c>
      <c r="AL303">
        <f t="shared" si="78"/>
        <v>2.4058999999999886E-4</v>
      </c>
      <c r="AM303">
        <f t="shared" si="79"/>
        <v>3.5651000000000432E-3</v>
      </c>
      <c r="AN303">
        <f t="shared" si="80"/>
        <v>3.6013000000000295E-3</v>
      </c>
      <c r="AO303">
        <f t="shared" si="81"/>
        <v>5.5416000000000493E-4</v>
      </c>
    </row>
    <row r="304" spans="1:41" x14ac:dyDescent="0.3">
      <c r="A304" s="4">
        <v>2.2999999999999998</v>
      </c>
      <c r="B304" s="4">
        <f t="shared" si="46"/>
        <v>7.6168017403377896E-3</v>
      </c>
      <c r="C304" s="4">
        <f t="shared" si="47"/>
        <v>2.2066164960638946E-3</v>
      </c>
      <c r="D304" s="4">
        <f t="shared" si="48"/>
        <v>3.691791110540985E-4</v>
      </c>
      <c r="E304" s="4">
        <f t="shared" si="52"/>
        <v>0.11174069999999997</v>
      </c>
      <c r="F304" s="4">
        <f t="shared" si="56"/>
        <v>0.10530100000000003</v>
      </c>
      <c r="G304" s="4">
        <f t="shared" si="57"/>
        <v>6.8242599999999987E-3</v>
      </c>
      <c r="H304" s="4">
        <f t="shared" si="58"/>
        <v>7.8007499999999987E-3</v>
      </c>
      <c r="I304" s="4">
        <f t="shared" si="59"/>
        <v>1.1614529999999998E-2</v>
      </c>
      <c r="J304" s="4">
        <f t="shared" si="60"/>
        <v>4.3621800000000002E-3</v>
      </c>
      <c r="K304" s="4">
        <f t="shared" si="61"/>
        <v>7.2421300000000022E-2</v>
      </c>
      <c r="L304" s="4">
        <f t="shared" si="62"/>
        <v>8.4561700000000017E-2</v>
      </c>
      <c r="M304" s="4">
        <f t="shared" si="63"/>
        <v>1.3758139999999995E-2</v>
      </c>
      <c r="O304" s="4"/>
      <c r="P304" s="4">
        <f t="shared" si="49"/>
        <v>4.6438844953610304E-4</v>
      </c>
      <c r="Q304" s="4">
        <f t="shared" si="50"/>
        <v>2.8514652355348665E-4</v>
      </c>
      <c r="R304" s="4">
        <f t="shared" si="51"/>
        <v>3.5169485266454822E-5</v>
      </c>
      <c r="S304" s="4">
        <f t="shared" si="53"/>
        <v>4.3915999999999955E-3</v>
      </c>
      <c r="T304" s="4">
        <f t="shared" si="64"/>
        <v>4.0695000000000037E-3</v>
      </c>
      <c r="U304" s="4">
        <f t="shared" si="65"/>
        <v>2.6220999999999883E-4</v>
      </c>
      <c r="V304" s="4">
        <f t="shared" si="66"/>
        <v>6.4097000000000112E-4</v>
      </c>
      <c r="W304" s="4">
        <f t="shared" si="67"/>
        <v>7.9738000000000031E-4</v>
      </c>
      <c r="X304" s="4">
        <f t="shared" si="68"/>
        <v>5.3629000000000177E-4</v>
      </c>
      <c r="Y304" s="4">
        <f t="shared" si="69"/>
        <v>2.6032999999999751E-3</v>
      </c>
      <c r="Z304" s="4">
        <f t="shared" si="70"/>
        <v>3.3179999999999876E-3</v>
      </c>
      <c r="AA304" s="4">
        <f t="shared" si="71"/>
        <v>6.2906999999999547E-4</v>
      </c>
      <c r="AD304">
        <f t="shared" si="54"/>
        <v>6.0291644044862787E-4</v>
      </c>
      <c r="AE304">
        <f t="shared" si="72"/>
        <v>3.1741532392602444E-4</v>
      </c>
      <c r="AF304">
        <f t="shared" si="73"/>
        <v>3.0547210059986072E-5</v>
      </c>
      <c r="AG304">
        <f t="shared" si="55"/>
        <v>4.9369000000000218E-3</v>
      </c>
      <c r="AH304">
        <f t="shared" si="74"/>
        <v>4.8828000000000205E-3</v>
      </c>
      <c r="AI304">
        <f t="shared" si="75"/>
        <v>2.8906000000000071E-4</v>
      </c>
      <c r="AJ304">
        <f t="shared" si="76"/>
        <v>3.5181999999999922E-4</v>
      </c>
      <c r="AK304">
        <f t="shared" si="77"/>
        <v>5.2896000000000193E-4</v>
      </c>
      <c r="AL304">
        <f t="shared" si="78"/>
        <v>2.2927999999999837E-4</v>
      </c>
      <c r="AM304">
        <f t="shared" si="79"/>
        <v>3.4923000000000037E-3</v>
      </c>
      <c r="AN304">
        <f t="shared" si="80"/>
        <v>3.516100000000022E-3</v>
      </c>
      <c r="AO304">
        <f t="shared" si="81"/>
        <v>5.3100999999999843E-4</v>
      </c>
    </row>
    <row r="305" spans="1:41" x14ac:dyDescent="0.3">
      <c r="A305" s="4">
        <v>2.3250000000000002</v>
      </c>
      <c r="B305" s="4">
        <f t="shared" si="46"/>
        <v>1.0792810013373512E-2</v>
      </c>
      <c r="C305" s="4">
        <f t="shared" si="47"/>
        <v>5.1094104454375983E-3</v>
      </c>
      <c r="D305" s="4">
        <f t="shared" si="48"/>
        <v>5.2598541680825975E-4</v>
      </c>
      <c r="E305" s="4">
        <f t="shared" si="52"/>
        <v>0.10940709999999998</v>
      </c>
      <c r="F305" s="4">
        <f t="shared" si="56"/>
        <v>0.10376249999999998</v>
      </c>
      <c r="G305" s="4">
        <f t="shared" si="57"/>
        <v>8.6510799999999985E-3</v>
      </c>
      <c r="H305" s="4">
        <f t="shared" si="58"/>
        <v>9.783160000000006E-3</v>
      </c>
      <c r="I305" s="4">
        <f t="shared" si="59"/>
        <v>1.3948240000000001E-2</v>
      </c>
      <c r="J305" s="4">
        <f t="shared" si="60"/>
        <v>4.6099899999999978E-3</v>
      </c>
      <c r="K305" s="4">
        <f t="shared" si="61"/>
        <v>7.0024799999999998E-2</v>
      </c>
      <c r="L305" s="4">
        <f t="shared" si="62"/>
        <v>8.1872E-2</v>
      </c>
      <c r="M305" s="4">
        <f t="shared" si="63"/>
        <v>1.2826519999999994E-2</v>
      </c>
      <c r="O305" s="4"/>
      <c r="P305" s="4">
        <f t="shared" si="49"/>
        <v>5.9037464536120226E-4</v>
      </c>
      <c r="Q305" s="4">
        <f t="shared" si="50"/>
        <v>3.9894157575651179E-4</v>
      </c>
      <c r="R305" s="4">
        <f t="shared" si="51"/>
        <v>4.1673147761551068E-5</v>
      </c>
      <c r="S305" s="4">
        <f t="shared" si="53"/>
        <v>4.220799999999969E-3</v>
      </c>
      <c r="T305" s="4">
        <f t="shared" si="64"/>
        <v>3.9230999999999572E-3</v>
      </c>
      <c r="U305" s="4">
        <f t="shared" si="65"/>
        <v>3.1436999999999785E-4</v>
      </c>
      <c r="V305" s="4">
        <f t="shared" si="66"/>
        <v>7.1187000000000333E-4</v>
      </c>
      <c r="W305" s="4">
        <f t="shared" si="67"/>
        <v>8.885900000000016E-4</v>
      </c>
      <c r="X305" s="4">
        <f t="shared" si="68"/>
        <v>5.4535999999999821E-4</v>
      </c>
      <c r="Y305" s="4">
        <f t="shared" si="69"/>
        <v>2.4204999999999921E-3</v>
      </c>
      <c r="Z305" s="4">
        <f t="shared" si="70"/>
        <v>3.1159999999999521E-3</v>
      </c>
      <c r="AA305" s="4">
        <f t="shared" si="71"/>
        <v>5.7754000000000139E-4</v>
      </c>
      <c r="AD305">
        <f t="shared" si="54"/>
        <v>7.4557789062555235E-4</v>
      </c>
      <c r="AE305">
        <f t="shared" si="72"/>
        <v>4.5406340457528424E-4</v>
      </c>
      <c r="AF305">
        <f t="shared" si="73"/>
        <v>3.7857293267716386E-5</v>
      </c>
      <c r="AG305">
        <f t="shared" si="55"/>
        <v>4.8218999999999901E-3</v>
      </c>
      <c r="AH305">
        <f t="shared" si="74"/>
        <v>4.8116999999999743E-3</v>
      </c>
      <c r="AI305">
        <f t="shared" si="75"/>
        <v>3.5997999999999933E-4</v>
      </c>
      <c r="AJ305">
        <f t="shared" si="76"/>
        <v>4.4633000000000173E-4</v>
      </c>
      <c r="AK305">
        <f t="shared" si="77"/>
        <v>6.2589000000000394E-4</v>
      </c>
      <c r="AL305">
        <f t="shared" si="78"/>
        <v>2.2012000000000073E-4</v>
      </c>
      <c r="AM305">
        <f t="shared" si="79"/>
        <v>3.4007999999999816E-3</v>
      </c>
      <c r="AN305">
        <f t="shared" si="80"/>
        <v>3.4098999999999657E-3</v>
      </c>
      <c r="AO305">
        <f t="shared" si="81"/>
        <v>5.0155999999999812E-4</v>
      </c>
    </row>
    <row r="306" spans="1:41" x14ac:dyDescent="0.3">
      <c r="A306" s="4">
        <v>2.35</v>
      </c>
      <c r="B306" s="4">
        <f t="shared" si="46"/>
        <v>1.3982287322730585E-2</v>
      </c>
      <c r="C306" s="4">
        <f t="shared" si="47"/>
        <v>8.0437036723701311E-3</v>
      </c>
      <c r="D306" s="4">
        <f t="shared" si="48"/>
        <v>7.3263322590516806E-4</v>
      </c>
      <c r="E306" s="4">
        <f t="shared" si="52"/>
        <v>0.10648199999999997</v>
      </c>
      <c r="F306" s="4">
        <f t="shared" si="56"/>
        <v>0.10165240000000003</v>
      </c>
      <c r="G306" s="4">
        <f t="shared" si="57"/>
        <v>1.0163700000000001E-2</v>
      </c>
      <c r="H306" s="4">
        <f t="shared" si="58"/>
        <v>1.1718930000000002E-2</v>
      </c>
      <c r="I306" s="4">
        <f t="shared" si="59"/>
        <v>1.6232990000000003E-2</v>
      </c>
      <c r="J306" s="4">
        <f t="shared" si="60"/>
        <v>4.7999900000000005E-3</v>
      </c>
      <c r="K306" s="4">
        <f t="shared" si="61"/>
        <v>6.7252299999999987E-2</v>
      </c>
      <c r="L306" s="4">
        <f t="shared" si="62"/>
        <v>7.8678499999999985E-2</v>
      </c>
      <c r="M306" s="4">
        <f t="shared" si="63"/>
        <v>1.1756179999999998E-2</v>
      </c>
      <c r="O306" s="4"/>
      <c r="P306" s="4">
        <f t="shared" si="49"/>
        <v>7.1471102122383089E-4</v>
      </c>
      <c r="Q306" s="4">
        <f t="shared" si="50"/>
        <v>5.1157534501005309E-4</v>
      </c>
      <c r="R306" s="4">
        <f t="shared" si="51"/>
        <v>4.9471056070605205E-5</v>
      </c>
      <c r="S306" s="4">
        <f t="shared" si="53"/>
        <v>4.027999999999976E-3</v>
      </c>
      <c r="T306" s="4">
        <f t="shared" si="64"/>
        <v>3.7559000000000342E-3</v>
      </c>
      <c r="U306" s="4">
        <f t="shared" si="65"/>
        <v>3.5349000000000144E-4</v>
      </c>
      <c r="V306" s="4">
        <f t="shared" si="66"/>
        <v>7.7868000000000381E-4</v>
      </c>
      <c r="W306" s="4">
        <f t="shared" si="67"/>
        <v>9.7525999999999863E-4</v>
      </c>
      <c r="X306" s="4">
        <f t="shared" si="68"/>
        <v>5.5223999999999898E-4</v>
      </c>
      <c r="Y306" s="4">
        <f t="shared" si="69"/>
        <v>2.2250999999999799E-3</v>
      </c>
      <c r="Z306" s="4">
        <f t="shared" si="70"/>
        <v>2.8952999999999895E-3</v>
      </c>
      <c r="AA306" s="4">
        <f t="shared" si="71"/>
        <v>5.2169999999999994E-4</v>
      </c>
      <c r="AD306">
        <f t="shared" si="54"/>
        <v>8.8826044004491325E-4</v>
      </c>
      <c r="AE306">
        <f t="shared" si="72"/>
        <v>5.9198876230543199E-4</v>
      </c>
      <c r="AF306">
        <f t="shared" si="73"/>
        <v>4.7062728797323364E-5</v>
      </c>
      <c r="AG306">
        <f t="shared" si="55"/>
        <v>4.6812999999999994E-3</v>
      </c>
      <c r="AH306">
        <f t="shared" si="74"/>
        <v>4.714800000000019E-3</v>
      </c>
      <c r="AI306">
        <f t="shared" si="75"/>
        <v>4.1783999999999918E-4</v>
      </c>
      <c r="AJ306">
        <f t="shared" si="76"/>
        <v>5.3892999999999996E-4</v>
      </c>
      <c r="AK306">
        <f t="shared" si="77"/>
        <v>7.2072999999999582E-4</v>
      </c>
      <c r="AL306">
        <f t="shared" si="78"/>
        <v>2.1311000000000246E-4</v>
      </c>
      <c r="AM306">
        <f t="shared" si="79"/>
        <v>3.2906999999999798E-3</v>
      </c>
      <c r="AN306">
        <f t="shared" si="80"/>
        <v>3.2825999999999689E-3</v>
      </c>
      <c r="AO306">
        <f t="shared" si="81"/>
        <v>4.6674000000000021E-4</v>
      </c>
    </row>
    <row r="307" spans="1:41" x14ac:dyDescent="0.3">
      <c r="A307" s="4">
        <v>2.375</v>
      </c>
      <c r="B307" s="4">
        <f t="shared" si="46"/>
        <v>1.7164103276091514E-2</v>
      </c>
      <c r="C307" s="4">
        <f t="shared" si="47"/>
        <v>1.0990389027219176E-2</v>
      </c>
      <c r="D307" s="4">
        <f t="shared" si="48"/>
        <v>9.8108818161756687E-4</v>
      </c>
      <c r="E307" s="4">
        <f t="shared" si="52"/>
        <v>0.10298639999999998</v>
      </c>
      <c r="F307" s="4">
        <f t="shared" si="56"/>
        <v>9.8988200000000026E-2</v>
      </c>
      <c r="G307" s="4">
        <f t="shared" si="57"/>
        <v>1.1341760000000003E-2</v>
      </c>
      <c r="H307" s="4">
        <f t="shared" si="58"/>
        <v>1.3598970000000002E-2</v>
      </c>
      <c r="I307" s="4">
        <f t="shared" si="59"/>
        <v>1.8453399999999995E-2</v>
      </c>
      <c r="J307" s="4">
        <f t="shared" si="60"/>
        <v>4.9337799999999987E-3</v>
      </c>
      <c r="K307" s="4">
        <f t="shared" si="61"/>
        <v>6.4110900000000026E-2</v>
      </c>
      <c r="L307" s="4">
        <f t="shared" si="62"/>
        <v>7.4980400000000003E-2</v>
      </c>
      <c r="M307" s="4">
        <f t="shared" si="63"/>
        <v>1.057247E-2</v>
      </c>
      <c r="O307" s="4"/>
      <c r="P307" s="4">
        <f t="shared" si="49"/>
        <v>8.3653091069308435E-4</v>
      </c>
      <c r="Q307" s="4">
        <f t="shared" si="50"/>
        <v>6.2224256175939427E-4</v>
      </c>
      <c r="R307" s="4">
        <f t="shared" si="51"/>
        <v>5.8259631389958341E-5</v>
      </c>
      <c r="S307" s="4">
        <f t="shared" si="53"/>
        <v>3.8146000000000013E-3</v>
      </c>
      <c r="T307" s="4">
        <f t="shared" si="64"/>
        <v>3.5688000000000386E-3</v>
      </c>
      <c r="U307" s="4">
        <f t="shared" si="65"/>
        <v>3.793700000000004E-4</v>
      </c>
      <c r="V307" s="4">
        <f t="shared" si="66"/>
        <v>8.4109000000000267E-4</v>
      </c>
      <c r="W307" s="4">
        <f t="shared" si="67"/>
        <v>1.0568599999999997E-3</v>
      </c>
      <c r="X307" s="4">
        <f t="shared" si="68"/>
        <v>5.5708000000000146E-4</v>
      </c>
      <c r="Y307" s="4">
        <f t="shared" si="69"/>
        <v>2.0180000000000198E-3</v>
      </c>
      <c r="Z307" s="4">
        <f t="shared" si="70"/>
        <v>2.6568000000000147E-3</v>
      </c>
      <c r="AA307" s="4">
        <f t="shared" si="71"/>
        <v>4.6273000000000147E-4</v>
      </c>
      <c r="AD307">
        <f t="shared" si="54"/>
        <v>1.0301155507592109E-3</v>
      </c>
      <c r="AE307">
        <f t="shared" si="72"/>
        <v>7.3010082690261183E-4</v>
      </c>
      <c r="AF307">
        <f t="shared" si="73"/>
        <v>5.7758257625885914E-5</v>
      </c>
      <c r="AG307">
        <f t="shared" si="55"/>
        <v>4.5160999999999674E-3</v>
      </c>
      <c r="AH307">
        <f t="shared" si="74"/>
        <v>4.5926000000000022E-3</v>
      </c>
      <c r="AI307">
        <f t="shared" si="75"/>
        <v>4.6196000000000084E-4</v>
      </c>
      <c r="AJ307">
        <f t="shared" si="76"/>
        <v>6.2914000000000025E-4</v>
      </c>
      <c r="AK307">
        <f t="shared" si="77"/>
        <v>8.1282999999999356E-4</v>
      </c>
      <c r="AL307">
        <f t="shared" si="78"/>
        <v>2.081500000000007E-4</v>
      </c>
      <c r="AM307">
        <f t="shared" si="79"/>
        <v>3.162100000000001E-3</v>
      </c>
      <c r="AN307">
        <f t="shared" si="80"/>
        <v>3.1342999999999788E-3</v>
      </c>
      <c r="AO307">
        <f t="shared" si="81"/>
        <v>4.2756000000000044E-4</v>
      </c>
    </row>
    <row r="308" spans="1:41" x14ac:dyDescent="0.3">
      <c r="A308" s="4">
        <v>2.4</v>
      </c>
      <c r="B308" s="4">
        <f t="shared" si="46"/>
        <v>2.0316108345805418E-2</v>
      </c>
      <c r="C308" s="4">
        <f t="shared" si="47"/>
        <v>1.3929722521543552E-2</v>
      </c>
      <c r="D308" s="4">
        <f t="shared" si="48"/>
        <v>1.2629440745437002E-3</v>
      </c>
      <c r="E308" s="4">
        <f t="shared" si="52"/>
        <v>9.8943999999999976E-2</v>
      </c>
      <c r="F308" s="4">
        <f t="shared" si="56"/>
        <v>9.5790199999999992E-2</v>
      </c>
      <c r="G308" s="4">
        <f t="shared" si="57"/>
        <v>1.2172379999999997E-2</v>
      </c>
      <c r="H308" s="4">
        <f t="shared" si="58"/>
        <v>1.5414050000000006E-2</v>
      </c>
      <c r="I308" s="4">
        <f t="shared" si="59"/>
        <v>2.0594100000000004E-2</v>
      </c>
      <c r="J308" s="4">
        <f t="shared" si="60"/>
        <v>5.0141600000000001E-3</v>
      </c>
      <c r="K308" s="4">
        <f t="shared" si="61"/>
        <v>6.0610300000000006E-2</v>
      </c>
      <c r="L308" s="4">
        <f t="shared" si="62"/>
        <v>7.0782100000000014E-2</v>
      </c>
      <c r="M308" s="4">
        <f t="shared" si="63"/>
        <v>9.3027400000000038E-3</v>
      </c>
      <c r="O308" s="4"/>
      <c r="P308" s="4">
        <f t="shared" si="49"/>
        <v>9.5480894876942774E-4</v>
      </c>
      <c r="Q308" s="4">
        <f t="shared" si="50"/>
        <v>7.3020071729370986E-4</v>
      </c>
      <c r="R308" s="4">
        <f t="shared" si="51"/>
        <v>6.7936851994609176E-5</v>
      </c>
      <c r="S308" s="4">
        <f t="shared" si="53"/>
        <v>3.582099999999977E-3</v>
      </c>
      <c r="T308" s="4">
        <f t="shared" si="64"/>
        <v>3.3634000000000164E-3</v>
      </c>
      <c r="U308" s="4">
        <f t="shared" si="65"/>
        <v>3.9213999999999916E-4</v>
      </c>
      <c r="V308" s="4">
        <f t="shared" si="66"/>
        <v>8.9878999999999654E-4</v>
      </c>
      <c r="W308" s="4">
        <f t="shared" si="67"/>
        <v>1.1328000000000032E-3</v>
      </c>
      <c r="X308" s="4">
        <f t="shared" si="68"/>
        <v>5.6005999999999764E-4</v>
      </c>
      <c r="Y308" s="4">
        <f t="shared" si="69"/>
        <v>1.8004999999999827E-3</v>
      </c>
      <c r="Z308" s="4">
        <f t="shared" si="70"/>
        <v>2.4013000000000506E-3</v>
      </c>
      <c r="AA308" s="4">
        <f t="shared" si="71"/>
        <v>4.0182000000000412E-4</v>
      </c>
      <c r="AD308">
        <f t="shared" si="54"/>
        <v>1.1701295744314781E-3</v>
      </c>
      <c r="AE308">
        <f t="shared" si="72"/>
        <v>8.676798115171213E-4</v>
      </c>
      <c r="AF308">
        <f t="shared" si="73"/>
        <v>6.9640283386798976E-5</v>
      </c>
      <c r="AG308">
        <f t="shared" si="55"/>
        <v>4.3272999999999784E-3</v>
      </c>
      <c r="AH308">
        <f t="shared" si="74"/>
        <v>4.4461000000000084E-3</v>
      </c>
      <c r="AI308">
        <f t="shared" si="75"/>
        <v>4.919700000000013E-4</v>
      </c>
      <c r="AJ308">
        <f t="shared" si="76"/>
        <v>7.1649000000000018E-4</v>
      </c>
      <c r="AK308">
        <f t="shared" si="77"/>
        <v>9.0155000000000096E-4</v>
      </c>
      <c r="AL308">
        <f t="shared" si="78"/>
        <v>2.0509999999999973E-4</v>
      </c>
      <c r="AM308">
        <f t="shared" si="79"/>
        <v>3.0155000000000043E-3</v>
      </c>
      <c r="AN308">
        <f t="shared" si="80"/>
        <v>2.9650999999999983E-3</v>
      </c>
      <c r="AO308">
        <f t="shared" si="81"/>
        <v>3.850900000000046E-4</v>
      </c>
    </row>
    <row r="309" spans="1:41" x14ac:dyDescent="0.3">
      <c r="A309" s="4">
        <v>2.4249999999999998</v>
      </c>
      <c r="B309" s="4">
        <f t="shared" ref="B309:B340" si="82">ABS((P103-B103)/B103)</f>
        <v>2.341547000967403E-2</v>
      </c>
      <c r="C309" s="4">
        <f t="shared" ref="C309:C340" si="83">ABS((Q103-C103)/C103)</f>
        <v>1.6841312751512367E-2</v>
      </c>
      <c r="D309" s="4">
        <f t="shared" ref="D309:D340" si="84">ABS((R103-D103)/D103)</f>
        <v>1.5693296139899335E-3</v>
      </c>
      <c r="E309" s="4">
        <f t="shared" si="52"/>
        <v>9.4380799999999987E-2</v>
      </c>
      <c r="F309" s="4">
        <f t="shared" si="56"/>
        <v>9.2081100000000027E-2</v>
      </c>
      <c r="G309" s="4">
        <f t="shared" si="57"/>
        <v>1.265024E-2</v>
      </c>
      <c r="H309" s="4">
        <f t="shared" si="58"/>
        <v>1.715475000000001E-2</v>
      </c>
      <c r="I309" s="4">
        <f t="shared" si="59"/>
        <v>2.2639950000000006E-2</v>
      </c>
      <c r="J309" s="4">
        <f t="shared" si="60"/>
        <v>5.0450800000000004E-3</v>
      </c>
      <c r="K309" s="4">
        <f t="shared" si="61"/>
        <v>5.6761800000000029E-2</v>
      </c>
      <c r="L309" s="4">
        <f t="shared" si="62"/>
        <v>6.6094600000000003E-2</v>
      </c>
      <c r="M309" s="4">
        <f t="shared" si="63"/>
        <v>7.9757500000000037E-3</v>
      </c>
      <c r="O309" s="4"/>
      <c r="P309" s="4">
        <f t="shared" ref="P309:P340" si="85">ABS((AD103-B103)/B103)</f>
        <v>1.0689184711182469E-3</v>
      </c>
      <c r="Q309" s="4">
        <f t="shared" ref="Q309:Q340" si="86">ABS((AE103-C103)/C103)</f>
        <v>8.3466886221743612E-4</v>
      </c>
      <c r="R309" s="4">
        <f t="shared" ref="R309:R340" si="87">ABS((AF103-D103)/D103)</f>
        <v>7.8000878536286117E-5</v>
      </c>
      <c r="S309" s="4">
        <f t="shared" si="53"/>
        <v>3.3318999999999988E-3</v>
      </c>
      <c r="T309" s="4">
        <f t="shared" si="64"/>
        <v>3.1410000000000049E-3</v>
      </c>
      <c r="U309" s="4">
        <f t="shared" si="65"/>
        <v>3.9213999999999916E-4</v>
      </c>
      <c r="V309" s="4">
        <f t="shared" si="66"/>
        <v>9.515000000000079E-4</v>
      </c>
      <c r="W309" s="4">
        <f t="shared" si="67"/>
        <v>1.2025900000000034E-3</v>
      </c>
      <c r="X309" s="4">
        <f t="shared" si="68"/>
        <v>5.6140000000000009E-4</v>
      </c>
      <c r="Y309" s="4">
        <f t="shared" si="69"/>
        <v>1.5735000000000054E-3</v>
      </c>
      <c r="Z309" s="4">
        <f t="shared" si="70"/>
        <v>2.130199999999971E-3</v>
      </c>
      <c r="AA309" s="4">
        <f t="shared" si="71"/>
        <v>3.401900000000041E-4</v>
      </c>
      <c r="AD309">
        <f t="shared" si="54"/>
        <v>1.3072350853704652E-3</v>
      </c>
      <c r="AE309">
        <f t="shared" si="72"/>
        <v>1.0038480843232655E-3</v>
      </c>
      <c r="AF309">
        <f t="shared" si="73"/>
        <v>8.2406576425381585E-5</v>
      </c>
      <c r="AG309">
        <f t="shared" si="55"/>
        <v>4.1161000000000114E-3</v>
      </c>
      <c r="AH309">
        <f t="shared" si="74"/>
        <v>4.2761000000000049E-3</v>
      </c>
      <c r="AI309">
        <f t="shared" si="75"/>
        <v>5.0776999999999767E-4</v>
      </c>
      <c r="AJ309">
        <f t="shared" si="76"/>
        <v>8.0049000000000092E-4</v>
      </c>
      <c r="AK309">
        <f t="shared" si="77"/>
        <v>9.8626999999999743E-4</v>
      </c>
      <c r="AL309">
        <f t="shared" si="78"/>
        <v>2.0378999999999883E-4</v>
      </c>
      <c r="AM309">
        <f t="shared" si="79"/>
        <v>2.8511999999999982E-3</v>
      </c>
      <c r="AN309">
        <f t="shared" si="80"/>
        <v>2.7757999999999949E-3</v>
      </c>
      <c r="AO309">
        <f t="shared" si="81"/>
        <v>3.4048000000000411E-4</v>
      </c>
    </row>
    <row r="310" spans="1:41" x14ac:dyDescent="0.3">
      <c r="A310" s="4">
        <v>2.4500000000000002</v>
      </c>
      <c r="B310" s="4">
        <f t="shared" si="82"/>
        <v>2.6439176737508369E-2</v>
      </c>
      <c r="C310" s="4">
        <f t="shared" si="83"/>
        <v>1.9704134103987341E-2</v>
      </c>
      <c r="D310" s="4">
        <f t="shared" si="84"/>
        <v>1.891713462544018E-3</v>
      </c>
      <c r="E310" s="4">
        <f t="shared" si="52"/>
        <v>8.9324599999999976E-2</v>
      </c>
      <c r="F310" s="4">
        <f t="shared" si="56"/>
        <v>8.7885700000000011E-2</v>
      </c>
      <c r="G310" s="4">
        <f t="shared" si="57"/>
        <v>1.2777670000000001E-2</v>
      </c>
      <c r="H310" s="4">
        <f t="shared" si="58"/>
        <v>1.8811510000000004E-2</v>
      </c>
      <c r="I310" s="4">
        <f t="shared" si="59"/>
        <v>2.4576239999999999E-2</v>
      </c>
      <c r="J310" s="4">
        <f t="shared" si="60"/>
        <v>5.0315900000000024E-3</v>
      </c>
      <c r="K310" s="4">
        <f t="shared" si="61"/>
        <v>5.2579999999999988E-2</v>
      </c>
      <c r="L310" s="4">
        <f t="shared" si="62"/>
        <v>6.0935700000000009E-2</v>
      </c>
      <c r="M310" s="4">
        <f t="shared" si="63"/>
        <v>6.62103E-3</v>
      </c>
      <c r="O310" s="4"/>
      <c r="P310" s="4">
        <f t="shared" si="85"/>
        <v>1.1776466514963294E-3</v>
      </c>
      <c r="Q310" s="4">
        <f t="shared" si="86"/>
        <v>9.3483286632353572E-4</v>
      </c>
      <c r="R310" s="4">
        <f t="shared" si="87"/>
        <v>8.8051827305640106E-5</v>
      </c>
      <c r="S310" s="4">
        <f t="shared" si="53"/>
        <v>3.0654999999999988E-3</v>
      </c>
      <c r="T310" s="4">
        <f t="shared" si="64"/>
        <v>2.9030000000000444E-3</v>
      </c>
      <c r="U310" s="4">
        <f t="shared" si="65"/>
        <v>3.8002999999999995E-4</v>
      </c>
      <c r="V310" s="4">
        <f t="shared" si="66"/>
        <v>9.9892000000000036E-4</v>
      </c>
      <c r="W310" s="4">
        <f t="shared" si="67"/>
        <v>1.265749999999996E-3</v>
      </c>
      <c r="X310" s="4">
        <f t="shared" si="68"/>
        <v>5.6134999999999866E-4</v>
      </c>
      <c r="Y310" s="4">
        <f t="shared" si="69"/>
        <v>1.3384999999999925E-3</v>
      </c>
      <c r="Z310" s="4">
        <f t="shared" si="70"/>
        <v>1.8451000000000162E-3</v>
      </c>
      <c r="AA310" s="4">
        <f t="shared" si="71"/>
        <v>2.7902999999999956E-4</v>
      </c>
      <c r="AD310">
        <f t="shared" si="54"/>
        <v>1.4402057763680527E-3</v>
      </c>
      <c r="AE310">
        <f t="shared" si="72"/>
        <v>1.1373485637855268E-3</v>
      </c>
      <c r="AF310">
        <f t="shared" si="73"/>
        <v>9.5456185510870461E-5</v>
      </c>
      <c r="AG310">
        <f t="shared" si="55"/>
        <v>3.8836999999999899E-3</v>
      </c>
      <c r="AH310">
        <f t="shared" si="74"/>
        <v>4.0837000000000234E-3</v>
      </c>
      <c r="AI310">
        <f t="shared" si="75"/>
        <v>5.0961000000000062E-4</v>
      </c>
      <c r="AJ310">
        <f t="shared" si="76"/>
        <v>8.8066000000000533E-4</v>
      </c>
      <c r="AK310">
        <f t="shared" si="77"/>
        <v>1.0663999999999951E-3</v>
      </c>
      <c r="AL310">
        <f t="shared" si="78"/>
        <v>2.0399000000000111E-4</v>
      </c>
      <c r="AM310">
        <f t="shared" si="79"/>
        <v>2.6700000000000057E-3</v>
      </c>
      <c r="AN310">
        <f t="shared" si="80"/>
        <v>2.5672000000000195E-3</v>
      </c>
      <c r="AO310">
        <f t="shared" si="81"/>
        <v>2.9487999999999737E-4</v>
      </c>
    </row>
    <row r="311" spans="1:41" x14ac:dyDescent="0.3">
      <c r="A311" s="4">
        <v>2.4750000000000001</v>
      </c>
      <c r="B311" s="4">
        <f t="shared" si="82"/>
        <v>2.9364112281443724E-2</v>
      </c>
      <c r="C311" s="4">
        <f t="shared" si="83"/>
        <v>2.2496561390214873E-2</v>
      </c>
      <c r="D311" s="4">
        <f t="shared" si="84"/>
        <v>2.220804569197717E-3</v>
      </c>
      <c r="E311" s="4">
        <f t="shared" si="52"/>
        <v>8.3805099999999966E-2</v>
      </c>
      <c r="F311" s="4">
        <f t="shared" si="56"/>
        <v>8.3230499999999985E-2</v>
      </c>
      <c r="G311" s="4">
        <f t="shared" si="57"/>
        <v>1.2564269999999999E-2</v>
      </c>
      <c r="H311" s="4">
        <f t="shared" si="58"/>
        <v>2.0374710000000004E-2</v>
      </c>
      <c r="I311" s="4">
        <f t="shared" si="59"/>
        <v>2.6388840000000011E-2</v>
      </c>
      <c r="J311" s="4">
        <f t="shared" si="60"/>
        <v>4.9796400000000005E-3</v>
      </c>
      <c r="K311" s="4">
        <f t="shared" si="61"/>
        <v>4.8081900000000011E-2</v>
      </c>
      <c r="L311" s="4">
        <f t="shared" si="62"/>
        <v>5.5329700000000009E-2</v>
      </c>
      <c r="M311" s="4">
        <f t="shared" si="63"/>
        <v>5.2681700000000026E-3</v>
      </c>
      <c r="O311" s="4"/>
      <c r="P311" s="4">
        <f t="shared" si="85"/>
        <v>1.2805359885168725E-3</v>
      </c>
      <c r="Q311" s="4">
        <f t="shared" si="86"/>
        <v>1.029851623177937E-3</v>
      </c>
      <c r="R311" s="4">
        <f t="shared" si="87"/>
        <v>9.7991376758776701E-5</v>
      </c>
      <c r="S311" s="4">
        <f t="shared" si="53"/>
        <v>2.7844999999999953E-3</v>
      </c>
      <c r="T311" s="4">
        <f t="shared" si="64"/>
        <v>2.6510999999999896E-3</v>
      </c>
      <c r="U311" s="4">
        <f t="shared" si="65"/>
        <v>3.5665000000000002E-4</v>
      </c>
      <c r="V311" s="4">
        <f t="shared" si="66"/>
        <v>1.0407899999999998E-3</v>
      </c>
      <c r="W311" s="4">
        <f t="shared" si="67"/>
        <v>1.3218700000000028E-3</v>
      </c>
      <c r="X311" s="4">
        <f t="shared" si="68"/>
        <v>5.6014999999999884E-4</v>
      </c>
      <c r="Y311" s="4">
        <f t="shared" si="69"/>
        <v>1.0966000000000031E-3</v>
      </c>
      <c r="Z311" s="4">
        <f t="shared" si="70"/>
        <v>1.5473000000000015E-3</v>
      </c>
      <c r="AA311" s="4">
        <f t="shared" si="71"/>
        <v>2.1945000000000298E-4</v>
      </c>
      <c r="AD311">
        <f t="shared" si="54"/>
        <v>1.5684504486677242E-3</v>
      </c>
      <c r="AE311">
        <f t="shared" si="72"/>
        <v>1.2673206634031453E-3</v>
      </c>
      <c r="AF311">
        <f t="shared" si="73"/>
        <v>1.0899040884393645E-4</v>
      </c>
      <c r="AG311">
        <f t="shared" si="55"/>
        <v>3.6313999999999791E-3</v>
      </c>
      <c r="AH311">
        <f t="shared" si="74"/>
        <v>3.8700999999999874E-3</v>
      </c>
      <c r="AI311">
        <f t="shared" si="75"/>
        <v>4.9797000000000036E-4</v>
      </c>
      <c r="AJ311">
        <f t="shared" si="76"/>
        <v>9.5649000000000428E-4</v>
      </c>
      <c r="AK311">
        <f t="shared" si="77"/>
        <v>1.1413700000000027E-3</v>
      </c>
      <c r="AL311">
        <f t="shared" si="78"/>
        <v>2.0546999999999926E-4</v>
      </c>
      <c r="AM311">
        <f t="shared" si="79"/>
        <v>2.4726000000000192E-3</v>
      </c>
      <c r="AN311">
        <f t="shared" si="80"/>
        <v>2.3401000000000116E-3</v>
      </c>
      <c r="AO311">
        <f t="shared" si="81"/>
        <v>2.4944000000000355E-4</v>
      </c>
    </row>
    <row r="312" spans="1:41" x14ac:dyDescent="0.3">
      <c r="A312" s="4">
        <v>2.5</v>
      </c>
      <c r="B312" s="4">
        <f t="shared" si="82"/>
        <v>3.2167189621204656E-2</v>
      </c>
      <c r="C312" s="4">
        <f t="shared" si="83"/>
        <v>2.5197653568018442E-2</v>
      </c>
      <c r="D312" s="4">
        <f t="shared" si="84"/>
        <v>2.5461464054168511E-3</v>
      </c>
      <c r="E312" s="4">
        <f t="shared" si="52"/>
        <v>7.7853300000000014E-2</v>
      </c>
      <c r="F312" s="4">
        <f t="shared" si="56"/>
        <v>7.8143500000000005E-2</v>
      </c>
      <c r="G312" s="4">
        <f t="shared" si="57"/>
        <v>1.2026730000000003E-2</v>
      </c>
      <c r="H312" s="4">
        <f t="shared" si="58"/>
        <v>2.1834740000000005E-2</v>
      </c>
      <c r="I312" s="4">
        <f t="shared" si="59"/>
        <v>2.8064580000000006E-2</v>
      </c>
      <c r="J312" s="4">
        <f t="shared" si="60"/>
        <v>4.8959999999999976E-3</v>
      </c>
      <c r="K312" s="4">
        <f t="shared" si="61"/>
        <v>4.3288099999999996E-2</v>
      </c>
      <c r="L312" s="4">
        <f t="shared" si="62"/>
        <v>4.9307899999999988E-2</v>
      </c>
      <c r="M312" s="4">
        <f t="shared" si="63"/>
        <v>3.9462100000000055E-3</v>
      </c>
      <c r="O312" s="4"/>
      <c r="P312" s="4">
        <f t="shared" si="85"/>
        <v>1.3764434778782886E-3</v>
      </c>
      <c r="Q312" s="4">
        <f t="shared" si="86"/>
        <v>1.1192011013460318E-3</v>
      </c>
      <c r="R312" s="4">
        <f t="shared" si="87"/>
        <v>1.069221606668917E-4</v>
      </c>
      <c r="S312" s="4">
        <f t="shared" si="53"/>
        <v>2.4904000000000037E-3</v>
      </c>
      <c r="T312" s="4">
        <f t="shared" si="64"/>
        <v>2.3866999999999916E-3</v>
      </c>
      <c r="U312" s="4">
        <f t="shared" si="65"/>
        <v>3.2311999999999966E-4</v>
      </c>
      <c r="V312" s="4">
        <f t="shared" si="66"/>
        <v>1.076889999999997E-3</v>
      </c>
      <c r="W312" s="4">
        <f t="shared" si="67"/>
        <v>1.3705600000000068E-3</v>
      </c>
      <c r="X312" s="4">
        <f t="shared" si="68"/>
        <v>5.580899999999972E-4</v>
      </c>
      <c r="Y312" s="4">
        <f t="shared" si="69"/>
        <v>8.4909999999999153E-4</v>
      </c>
      <c r="Z312" s="4">
        <f t="shared" si="70"/>
        <v>1.2389999999999901E-3</v>
      </c>
      <c r="AA312" s="4">
        <f t="shared" si="71"/>
        <v>1.6255000000000436E-4</v>
      </c>
      <c r="AD312">
        <f t="shared" si="54"/>
        <v>1.6905686393037269E-3</v>
      </c>
      <c r="AE312">
        <f t="shared" si="72"/>
        <v>1.3928735426436357E-3</v>
      </c>
      <c r="AF312">
        <f t="shared" si="73"/>
        <v>1.2091197608145044E-4</v>
      </c>
      <c r="AG312">
        <f t="shared" si="55"/>
        <v>3.3604000000000134E-3</v>
      </c>
      <c r="AH312">
        <f t="shared" si="74"/>
        <v>3.6362000000000061E-3</v>
      </c>
      <c r="AI312">
        <f t="shared" si="75"/>
        <v>4.7365000000000254E-4</v>
      </c>
      <c r="AJ312">
        <f t="shared" si="76"/>
        <v>1.0275400000000073E-3</v>
      </c>
      <c r="AK312">
        <f t="shared" si="77"/>
        <v>1.2106399999999989E-3</v>
      </c>
      <c r="AL312">
        <f t="shared" si="78"/>
        <v>2.0794000000000021E-4</v>
      </c>
      <c r="AM312">
        <f t="shared" si="79"/>
        <v>2.2598999999999814E-3</v>
      </c>
      <c r="AN312">
        <f t="shared" si="80"/>
        <v>2.0959999999999868E-3</v>
      </c>
      <c r="AO312">
        <f t="shared" si="81"/>
        <v>2.0527000000000045E-4</v>
      </c>
    </row>
    <row r="313" spans="1:41" x14ac:dyDescent="0.3">
      <c r="A313" s="4">
        <v>2.5249999999999999</v>
      </c>
      <c r="B313" s="4">
        <f t="shared" si="82"/>
        <v>3.4825573070654203E-2</v>
      </c>
      <c r="C313" s="4">
        <f t="shared" si="83"/>
        <v>2.7786048119512897E-2</v>
      </c>
      <c r="D313" s="4">
        <f t="shared" si="84"/>
        <v>2.8622247255869859E-3</v>
      </c>
      <c r="E313" s="4">
        <f t="shared" si="52"/>
        <v>7.1501900000000007E-2</v>
      </c>
      <c r="F313" s="4">
        <f t="shared" si="56"/>
        <v>7.2654100000000027E-2</v>
      </c>
      <c r="G313" s="4">
        <f t="shared" si="57"/>
        <v>1.1188150000000001E-2</v>
      </c>
      <c r="H313" s="4">
        <f t="shared" si="58"/>
        <v>2.3182049999999996E-2</v>
      </c>
      <c r="I313" s="4">
        <f t="shared" si="59"/>
        <v>2.9591279999999998E-2</v>
      </c>
      <c r="J313" s="4">
        <f t="shared" si="60"/>
        <v>4.7880699999999984E-3</v>
      </c>
      <c r="K313" s="4">
        <f t="shared" si="61"/>
        <v>3.8222499999999993E-2</v>
      </c>
      <c r="L313" s="4">
        <f t="shared" si="62"/>
        <v>4.2907899999999999E-2</v>
      </c>
      <c r="M313" s="4">
        <f t="shared" si="63"/>
        <v>2.6828500000000005E-3</v>
      </c>
      <c r="O313" s="4"/>
      <c r="P313" s="4">
        <f t="shared" si="85"/>
        <v>1.464555827642246E-3</v>
      </c>
      <c r="Q313" s="4">
        <f t="shared" si="86"/>
        <v>1.2017887467144458E-3</v>
      </c>
      <c r="R313" s="4">
        <f t="shared" si="87"/>
        <v>1.1584719754644122E-4</v>
      </c>
      <c r="S313" s="4">
        <f t="shared" si="53"/>
        <v>2.1849000000000174E-3</v>
      </c>
      <c r="T313" s="4">
        <f t="shared" si="64"/>
        <v>2.1113000000000104E-3</v>
      </c>
      <c r="U313" s="4">
        <f t="shared" si="65"/>
        <v>2.8065999999999855E-4</v>
      </c>
      <c r="V313" s="4">
        <f t="shared" si="66"/>
        <v>1.1069799999999935E-3</v>
      </c>
      <c r="W313" s="4">
        <f t="shared" si="67"/>
        <v>1.4115199999999994E-3</v>
      </c>
      <c r="X313" s="4">
        <f t="shared" si="68"/>
        <v>5.5545000000000247E-4</v>
      </c>
      <c r="Y313" s="4">
        <f t="shared" si="69"/>
        <v>5.9770000000000656E-4</v>
      </c>
      <c r="Z313" s="4">
        <f t="shared" si="70"/>
        <v>9.2209999999998127E-4</v>
      </c>
      <c r="AA313" s="4">
        <f t="shared" si="71"/>
        <v>1.0926999999999812E-4</v>
      </c>
      <c r="AD313">
        <f t="shared" si="54"/>
        <v>1.8057060723600479E-3</v>
      </c>
      <c r="AE313">
        <f t="shared" si="72"/>
        <v>1.5128692299095673E-3</v>
      </c>
      <c r="AF313">
        <f t="shared" si="73"/>
        <v>1.3482216955834877E-4</v>
      </c>
      <c r="AG313">
        <f t="shared" si="55"/>
        <v>3.0724000000000029E-3</v>
      </c>
      <c r="AH313">
        <f t="shared" si="74"/>
        <v>3.3835999999999866E-3</v>
      </c>
      <c r="AI313">
        <f t="shared" si="75"/>
        <v>4.3762999999999788E-4</v>
      </c>
      <c r="AJ313">
        <f t="shared" si="76"/>
        <v>1.0933299999999896E-3</v>
      </c>
      <c r="AK313">
        <f t="shared" si="77"/>
        <v>1.2737300000000007E-3</v>
      </c>
      <c r="AL313">
        <f t="shared" si="78"/>
        <v>2.1109000000000058E-4</v>
      </c>
      <c r="AM313">
        <f t="shared" si="79"/>
        <v>2.0331000000000099E-3</v>
      </c>
      <c r="AN313">
        <f t="shared" si="80"/>
        <v>1.8364999999999909E-3</v>
      </c>
      <c r="AO313">
        <f t="shared" si="81"/>
        <v>1.6342999999999913E-4</v>
      </c>
    </row>
    <row r="314" spans="1:41" x14ac:dyDescent="0.3">
      <c r="A314" s="4">
        <v>2.5499999999999998</v>
      </c>
      <c r="B314" s="4">
        <f t="shared" si="82"/>
        <v>3.7317626715659906E-2</v>
      </c>
      <c r="C314" s="4">
        <f t="shared" si="83"/>
        <v>3.024127253132846E-2</v>
      </c>
      <c r="D314" s="4">
        <f t="shared" si="84"/>
        <v>3.158135342668609E-3</v>
      </c>
      <c r="E314" s="4">
        <f t="shared" si="52"/>
        <v>6.4784499999999995E-2</v>
      </c>
      <c r="F314" s="4">
        <f t="shared" si="56"/>
        <v>6.6792600000000008E-2</v>
      </c>
      <c r="G314" s="4">
        <f t="shared" si="57"/>
        <v>1.0077530000000001E-2</v>
      </c>
      <c r="H314" s="4">
        <f t="shared" si="58"/>
        <v>2.4407590000000007E-2</v>
      </c>
      <c r="I314" s="4">
        <f t="shared" si="59"/>
        <v>3.0957680000000001E-2</v>
      </c>
      <c r="J314" s="4">
        <f t="shared" si="60"/>
        <v>4.66366E-3</v>
      </c>
      <c r="K314" s="4">
        <f t="shared" si="61"/>
        <v>3.2911999999999997E-2</v>
      </c>
      <c r="L314" s="4">
        <f t="shared" si="62"/>
        <v>3.6173400000000008E-2</v>
      </c>
      <c r="M314" s="4">
        <f t="shared" si="63"/>
        <v>1.5039200000000023E-3</v>
      </c>
      <c r="O314" s="4"/>
      <c r="P314" s="4">
        <f t="shared" si="85"/>
        <v>1.5442950072548061E-3</v>
      </c>
      <c r="Q314" s="4">
        <f t="shared" si="86"/>
        <v>1.2771946985444458E-3</v>
      </c>
      <c r="R314" s="4">
        <f t="shared" si="87"/>
        <v>1.2277201237311837E-4</v>
      </c>
      <c r="S314" s="4">
        <f t="shared" si="53"/>
        <v>1.8697000000000019E-3</v>
      </c>
      <c r="T314" s="4">
        <f t="shared" si="64"/>
        <v>1.8266000000000115E-3</v>
      </c>
      <c r="U314" s="4">
        <f t="shared" si="65"/>
        <v>2.3070000000000035E-4</v>
      </c>
      <c r="V314" s="4">
        <f t="shared" si="66"/>
        <v>1.1308900000000094E-3</v>
      </c>
      <c r="W314" s="4">
        <f t="shared" si="67"/>
        <v>1.444479999999998E-3</v>
      </c>
      <c r="X314" s="4">
        <f t="shared" si="68"/>
        <v>5.5251999999999732E-4</v>
      </c>
      <c r="Y314" s="4">
        <f t="shared" si="69"/>
        <v>3.4359999999999946E-4</v>
      </c>
      <c r="Z314" s="4">
        <f t="shared" si="70"/>
        <v>5.9870000000000756E-4</v>
      </c>
      <c r="AA314" s="4">
        <f t="shared" si="71"/>
        <v>6.0480000000001644E-5</v>
      </c>
      <c r="AD314">
        <f t="shared" si="54"/>
        <v>1.912893115746364E-3</v>
      </c>
      <c r="AE314">
        <f t="shared" si="72"/>
        <v>1.6263787509562409E-3</v>
      </c>
      <c r="AF314">
        <f t="shared" si="73"/>
        <v>1.4473123409834113E-4</v>
      </c>
      <c r="AG314">
        <f t="shared" si="55"/>
        <v>2.7687999999999879E-3</v>
      </c>
      <c r="AH314">
        <f t="shared" si="74"/>
        <v>3.1134999999999913E-3</v>
      </c>
      <c r="AI314">
        <f t="shared" si="75"/>
        <v>3.9118000000000139E-4</v>
      </c>
      <c r="AJ314">
        <f t="shared" si="76"/>
        <v>1.153429999999997E-3</v>
      </c>
      <c r="AK314">
        <f t="shared" si="77"/>
        <v>1.3301800000000003E-3</v>
      </c>
      <c r="AL314">
        <f t="shared" si="78"/>
        <v>2.1462000000000217E-4</v>
      </c>
      <c r="AM314">
        <f t="shared" si="79"/>
        <v>1.7935000000000034E-3</v>
      </c>
      <c r="AN314">
        <f t="shared" si="80"/>
        <v>1.5632000000000007E-3</v>
      </c>
      <c r="AO314">
        <f t="shared" si="81"/>
        <v>1.2492000000000059E-4</v>
      </c>
    </row>
    <row r="315" spans="1:41" x14ac:dyDescent="0.3">
      <c r="A315" s="4">
        <v>2.5750000000000002</v>
      </c>
      <c r="B315" s="4">
        <f t="shared" si="82"/>
        <v>3.9622604678701184E-2</v>
      </c>
      <c r="C315" s="4">
        <f t="shared" si="83"/>
        <v>3.2543427486940446E-2</v>
      </c>
      <c r="D315" s="4">
        <f t="shared" si="84"/>
        <v>3.4309989105405893E-3</v>
      </c>
      <c r="E315" s="4">
        <f t="shared" si="52"/>
        <v>5.7735999999999982E-2</v>
      </c>
      <c r="F315" s="4">
        <f t="shared" si="56"/>
        <v>6.05908E-2</v>
      </c>
      <c r="G315" s="4">
        <f t="shared" si="57"/>
        <v>8.7289099999999994E-3</v>
      </c>
      <c r="H315" s="4">
        <f t="shared" si="58"/>
        <v>2.5502529999999995E-2</v>
      </c>
      <c r="I315" s="4">
        <f t="shared" si="59"/>
        <v>3.2154199999999994E-2</v>
      </c>
      <c r="J315" s="4">
        <f t="shared" si="60"/>
        <v>4.5307699999999965E-3</v>
      </c>
      <c r="K315" s="4">
        <f t="shared" si="61"/>
        <v>2.7386799999999989E-2</v>
      </c>
      <c r="L315" s="4">
        <f t="shared" si="62"/>
        <v>2.9153200000000004E-2</v>
      </c>
      <c r="M315" s="4">
        <f t="shared" si="63"/>
        <v>4.3267999999999779E-4</v>
      </c>
      <c r="O315" s="4"/>
      <c r="P315" s="4">
        <f t="shared" si="85"/>
        <v>1.6149862220260882E-3</v>
      </c>
      <c r="Q315" s="4">
        <f t="shared" si="86"/>
        <v>1.3447848441399076E-3</v>
      </c>
      <c r="R315" s="4">
        <f t="shared" si="87"/>
        <v>1.2969754532426728E-4</v>
      </c>
      <c r="S315" s="4">
        <f t="shared" si="53"/>
        <v>1.5465000000000062E-3</v>
      </c>
      <c r="T315" s="4">
        <f t="shared" si="64"/>
        <v>1.5341999999999856E-3</v>
      </c>
      <c r="U315" s="4">
        <f t="shared" si="65"/>
        <v>1.747599999999995E-4</v>
      </c>
      <c r="V315" s="4">
        <f t="shared" si="66"/>
        <v>1.1484699999999987E-3</v>
      </c>
      <c r="W315" s="4">
        <f t="shared" si="67"/>
        <v>1.46919999999999E-3</v>
      </c>
      <c r="X315" s="4">
        <f t="shared" si="68"/>
        <v>5.4956000000000102E-4</v>
      </c>
      <c r="Y315" s="4">
        <f t="shared" si="69"/>
        <v>8.8400000000002366E-5</v>
      </c>
      <c r="Z315" s="4">
        <f t="shared" si="70"/>
        <v>2.7125999999999539E-4</v>
      </c>
      <c r="AA315" s="4">
        <f t="shared" si="71"/>
        <v>1.6860000000000486E-5</v>
      </c>
      <c r="AD315">
        <f t="shared" si="54"/>
        <v>2.0113982313232758E-3</v>
      </c>
      <c r="AE315">
        <f t="shared" si="72"/>
        <v>1.732470564973025E-3</v>
      </c>
      <c r="AF315">
        <f t="shared" si="73"/>
        <v>1.5563705438920936E-4</v>
      </c>
      <c r="AG315">
        <f t="shared" si="55"/>
        <v>2.4510999999999838E-3</v>
      </c>
      <c r="AH315">
        <f t="shared" si="74"/>
        <v>2.8274000000000077E-3</v>
      </c>
      <c r="AI315">
        <f t="shared" si="75"/>
        <v>3.356899999999996E-4</v>
      </c>
      <c r="AJ315">
        <f t="shared" si="76"/>
        <v>1.2074200000000007E-3</v>
      </c>
      <c r="AK315">
        <f t="shared" si="77"/>
        <v>1.3795999999999947E-3</v>
      </c>
      <c r="AL315">
        <f t="shared" si="78"/>
        <v>2.1820000000000173E-4</v>
      </c>
      <c r="AM315">
        <f t="shared" si="79"/>
        <v>1.5425000000000022E-3</v>
      </c>
      <c r="AN315">
        <f t="shared" si="80"/>
        <v>1.2781600000000004E-3</v>
      </c>
      <c r="AO315">
        <f t="shared" si="81"/>
        <v>9.0559999999999946E-5</v>
      </c>
    </row>
    <row r="316" spans="1:41" x14ac:dyDescent="0.3">
      <c r="A316" s="4">
        <v>2.6</v>
      </c>
      <c r="B316" s="4">
        <f t="shared" si="82"/>
        <v>4.1720820334134011E-2</v>
      </c>
      <c r="C316" s="4">
        <f t="shared" si="83"/>
        <v>3.4673425606497499E-2</v>
      </c>
      <c r="D316" s="4">
        <f t="shared" si="84"/>
        <v>3.6689397671584392E-3</v>
      </c>
      <c r="E316" s="4">
        <f t="shared" si="52"/>
        <v>5.0392400000000018E-2</v>
      </c>
      <c r="F316" s="4">
        <f t="shared" si="56"/>
        <v>5.4081299999999999E-2</v>
      </c>
      <c r="G316" s="4">
        <f t="shared" si="57"/>
        <v>7.1806000000000005E-3</v>
      </c>
      <c r="H316" s="4">
        <f t="shared" si="58"/>
        <v>2.6458689999999993E-2</v>
      </c>
      <c r="I316" s="4">
        <f t="shared" si="59"/>
        <v>3.317260000000001E-2</v>
      </c>
      <c r="J316" s="4">
        <f t="shared" si="60"/>
        <v>4.397439999999999E-3</v>
      </c>
      <c r="K316" s="4">
        <f t="shared" si="61"/>
        <v>2.1680130000000006E-2</v>
      </c>
      <c r="L316" s="4">
        <f t="shared" si="62"/>
        <v>2.189988000000001E-2</v>
      </c>
      <c r="M316" s="4">
        <f t="shared" si="63"/>
        <v>5.1065999999999959E-4</v>
      </c>
      <c r="O316" s="4"/>
      <c r="P316" s="4">
        <f t="shared" si="85"/>
        <v>1.6758646728840588E-3</v>
      </c>
      <c r="Q316" s="4">
        <f t="shared" si="86"/>
        <v>1.4038274872659067E-3</v>
      </c>
      <c r="R316" s="4">
        <f t="shared" si="87"/>
        <v>1.3363357673267748E-4</v>
      </c>
      <c r="S316" s="4">
        <f t="shared" si="53"/>
        <v>1.2171000000000126E-3</v>
      </c>
      <c r="T316" s="4">
        <f t="shared" si="64"/>
        <v>1.2357000000000062E-3</v>
      </c>
      <c r="U316" s="4">
        <f t="shared" si="65"/>
        <v>1.1443000000000043E-4</v>
      </c>
      <c r="V316" s="4">
        <f t="shared" si="66"/>
        <v>1.1595799999999934E-3</v>
      </c>
      <c r="W316" s="4">
        <f t="shared" si="67"/>
        <v>1.4856000000000036E-3</v>
      </c>
      <c r="X316" s="4">
        <f t="shared" si="68"/>
        <v>5.4683999999999983E-4</v>
      </c>
      <c r="Y316" s="4">
        <f t="shared" si="69"/>
        <v>1.6628999999999949E-4</v>
      </c>
      <c r="Z316" s="4">
        <f t="shared" si="70"/>
        <v>5.8019999999991967E-5</v>
      </c>
      <c r="AA316" s="4">
        <f t="shared" si="71"/>
        <v>2.0980000000000304E-5</v>
      </c>
      <c r="AD316">
        <f t="shared" si="54"/>
        <v>2.1001650353309953E-3</v>
      </c>
      <c r="AE316">
        <f t="shared" si="72"/>
        <v>1.8303357811650448E-3</v>
      </c>
      <c r="AF316">
        <f t="shared" si="73"/>
        <v>1.6454880717070865E-4</v>
      </c>
      <c r="AG316">
        <f t="shared" si="55"/>
        <v>2.1211000000000008E-3</v>
      </c>
      <c r="AH316">
        <f t="shared" si="74"/>
        <v>2.5266999999999928E-3</v>
      </c>
      <c r="AI316">
        <f t="shared" si="75"/>
        <v>2.7275000000000042E-4</v>
      </c>
      <c r="AJ316">
        <f t="shared" si="76"/>
        <v>1.2549199999999927E-3</v>
      </c>
      <c r="AK316">
        <f t="shared" si="77"/>
        <v>1.4218000000000008E-3</v>
      </c>
      <c r="AL316">
        <f t="shared" si="78"/>
        <v>2.2153000000000103E-4</v>
      </c>
      <c r="AM316">
        <f t="shared" si="79"/>
        <v>1.2816199999999972E-3</v>
      </c>
      <c r="AN316">
        <f t="shared" si="80"/>
        <v>9.8344000000000209E-4</v>
      </c>
      <c r="AO316">
        <f t="shared" si="81"/>
        <v>6.1149999999999399E-5</v>
      </c>
    </row>
    <row r="317" spans="1:41" x14ac:dyDescent="0.3">
      <c r="A317" s="4">
        <v>2.625</v>
      </c>
      <c r="B317" s="4">
        <f t="shared" si="82"/>
        <v>4.3594672964334197E-2</v>
      </c>
      <c r="C317" s="4">
        <f t="shared" si="83"/>
        <v>3.6614113913494568E-2</v>
      </c>
      <c r="D317" s="4">
        <f t="shared" si="84"/>
        <v>3.8720701518623331E-3</v>
      </c>
      <c r="E317" s="4">
        <f t="shared" si="52"/>
        <v>4.2790840000000011E-2</v>
      </c>
      <c r="F317" s="4">
        <f t="shared" si="56"/>
        <v>4.7297599999999995E-2</v>
      </c>
      <c r="G317" s="4">
        <f t="shared" si="57"/>
        <v>5.4741400000000006E-3</v>
      </c>
      <c r="H317" s="4">
        <f t="shared" si="58"/>
        <v>2.7268669999999995E-2</v>
      </c>
      <c r="I317" s="4">
        <f t="shared" si="59"/>
        <v>3.4005999999999995E-2</v>
      </c>
      <c r="J317" s="4">
        <f t="shared" si="60"/>
        <v>4.2714499999999961E-3</v>
      </c>
      <c r="K317" s="4">
        <f t="shared" si="61"/>
        <v>1.5828089999999996E-2</v>
      </c>
      <c r="L317" s="4">
        <f t="shared" si="62"/>
        <v>1.4469599999999999E-2</v>
      </c>
      <c r="M317" s="4">
        <f t="shared" si="63"/>
        <v>1.3094300000000003E-3</v>
      </c>
      <c r="O317" s="4"/>
      <c r="P317" s="4">
        <f t="shared" si="85"/>
        <v>1.7266622265008642E-3</v>
      </c>
      <c r="Q317" s="4">
        <f t="shared" si="86"/>
        <v>1.4540736638509696E-3</v>
      </c>
      <c r="R317" s="4">
        <f t="shared" si="87"/>
        <v>1.3857305641330189E-4</v>
      </c>
      <c r="S317" s="4">
        <f t="shared" si="53"/>
        <v>8.8310999999999251E-4</v>
      </c>
      <c r="T317" s="4">
        <f t="shared" si="64"/>
        <v>9.3260000000000565E-4</v>
      </c>
      <c r="U317" s="4">
        <f t="shared" si="65"/>
        <v>5.1340000000000413E-5</v>
      </c>
      <c r="V317" s="4">
        <f t="shared" si="66"/>
        <v>1.1641599999999974E-3</v>
      </c>
      <c r="W317" s="4">
        <f t="shared" si="67"/>
        <v>1.4935999999999977E-3</v>
      </c>
      <c r="X317" s="4">
        <f t="shared" si="68"/>
        <v>5.4459999999999925E-4</v>
      </c>
      <c r="Y317" s="4">
        <f t="shared" si="69"/>
        <v>4.1896000000000294E-4</v>
      </c>
      <c r="Z317" s="4">
        <f t="shared" si="70"/>
        <v>3.8674000000000347E-4</v>
      </c>
      <c r="AA317" s="4">
        <f t="shared" si="71"/>
        <v>5.2649999999997837E-5</v>
      </c>
      <c r="AD317">
        <f t="shared" si="54"/>
        <v>2.1783957816484769E-3</v>
      </c>
      <c r="AE317">
        <f t="shared" si="72"/>
        <v>1.9190685451062354E-3</v>
      </c>
      <c r="AF317">
        <f t="shared" si="73"/>
        <v>1.7246862416913568E-4</v>
      </c>
      <c r="AG317">
        <f t="shared" si="55"/>
        <v>1.7802400000000024E-3</v>
      </c>
      <c r="AH317">
        <f t="shared" si="74"/>
        <v>2.2130000000000066E-3</v>
      </c>
      <c r="AI317">
        <f t="shared" si="75"/>
        <v>2.0403000000000088E-4</v>
      </c>
      <c r="AJ317">
        <f t="shared" si="76"/>
        <v>1.295599999999994E-3</v>
      </c>
      <c r="AK317">
        <f t="shared" si="77"/>
        <v>1.4563000000000076E-3</v>
      </c>
      <c r="AL317">
        <f t="shared" si="78"/>
        <v>2.2431000000000187E-4</v>
      </c>
      <c r="AM317">
        <f t="shared" si="79"/>
        <v>1.0125900000000007E-3</v>
      </c>
      <c r="AN317">
        <f t="shared" si="80"/>
        <v>6.8118999999999819E-4</v>
      </c>
      <c r="AO317">
        <f t="shared" si="81"/>
        <v>3.7280000000000646E-5</v>
      </c>
    </row>
    <row r="318" spans="1:41" x14ac:dyDescent="0.3">
      <c r="A318" s="4">
        <v>2.65</v>
      </c>
      <c r="B318" s="4">
        <f t="shared" si="82"/>
        <v>4.5228434506655507E-2</v>
      </c>
      <c r="C318" s="4">
        <f t="shared" si="83"/>
        <v>3.8349144698479803E-2</v>
      </c>
      <c r="D318" s="4">
        <f t="shared" si="84"/>
        <v>4.0304978322618593E-3</v>
      </c>
      <c r="E318" s="4">
        <f t="shared" si="52"/>
        <v>3.4969509999999995E-2</v>
      </c>
      <c r="F318" s="4">
        <f t="shared" si="56"/>
        <v>4.0274469999999993E-2</v>
      </c>
      <c r="G318" s="4">
        <f t="shared" si="57"/>
        <v>3.6533779999999988E-3</v>
      </c>
      <c r="H318" s="4">
        <f t="shared" si="58"/>
        <v>2.7926269999999989E-2</v>
      </c>
      <c r="I318" s="4">
        <f t="shared" si="59"/>
        <v>3.4649199999999991E-2</v>
      </c>
      <c r="J318" s="4">
        <f t="shared" si="60"/>
        <v>4.1601800000000029E-3</v>
      </c>
      <c r="K318" s="4">
        <f t="shared" si="61"/>
        <v>9.8687799999999971E-3</v>
      </c>
      <c r="L318" s="4">
        <f t="shared" si="62"/>
        <v>6.9202399999999976E-3</v>
      </c>
      <c r="M318" s="4">
        <f t="shared" si="63"/>
        <v>1.9508200000000007E-3</v>
      </c>
      <c r="O318" s="4"/>
      <c r="P318" s="4">
        <f t="shared" si="85"/>
        <v>1.7668058822775884E-3</v>
      </c>
      <c r="Q318" s="4">
        <f t="shared" si="86"/>
        <v>1.4949641125444181E-3</v>
      </c>
      <c r="R318" s="4">
        <f t="shared" si="87"/>
        <v>1.3953256590424975E-4</v>
      </c>
      <c r="S318" s="4">
        <f t="shared" si="53"/>
        <v>5.4632999999999765E-4</v>
      </c>
      <c r="T318" s="4">
        <f t="shared" si="64"/>
        <v>6.2658999999999632E-4</v>
      </c>
      <c r="U318" s="4">
        <f t="shared" si="65"/>
        <v>1.28840000000012E-5</v>
      </c>
      <c r="V318" s="4">
        <f t="shared" si="66"/>
        <v>1.1621899999999935E-3</v>
      </c>
      <c r="W318" s="4">
        <f t="shared" si="67"/>
        <v>1.4932999999999891E-3</v>
      </c>
      <c r="X318" s="4">
        <f t="shared" si="68"/>
        <v>5.4304999999999978E-4</v>
      </c>
      <c r="Y318" s="4">
        <f t="shared" si="69"/>
        <v>6.6804000000000169E-4</v>
      </c>
      <c r="Z318" s="4">
        <f t="shared" si="70"/>
        <v>7.1256000000000097E-4</v>
      </c>
      <c r="AA318" s="4">
        <f t="shared" si="71"/>
        <v>7.7890000000000598E-5</v>
      </c>
      <c r="AD318">
        <f t="shared" si="54"/>
        <v>2.2456827027033614E-3</v>
      </c>
      <c r="AE318">
        <f t="shared" si="72"/>
        <v>1.9980215001297727E-3</v>
      </c>
      <c r="AF318">
        <f t="shared" si="73"/>
        <v>1.7740569093537798E-4</v>
      </c>
      <c r="AG318">
        <f t="shared" si="55"/>
        <v>1.4304599999999945E-3</v>
      </c>
      <c r="AH318">
        <f t="shared" si="74"/>
        <v>1.8878900000000032E-3</v>
      </c>
      <c r="AI318">
        <f t="shared" si="75"/>
        <v>1.3126799999999862E-4</v>
      </c>
      <c r="AJ318">
        <f t="shared" si="76"/>
        <v>1.3291799999999993E-3</v>
      </c>
      <c r="AK318">
        <f t="shared" si="77"/>
        <v>1.4829999999999982E-3</v>
      </c>
      <c r="AL318">
        <f t="shared" si="78"/>
        <v>2.2625999999999896E-4</v>
      </c>
      <c r="AM318">
        <f t="shared" si="79"/>
        <v>7.3715999999999712E-4</v>
      </c>
      <c r="AN318">
        <f t="shared" si="80"/>
        <v>3.7365999999999788E-4</v>
      </c>
      <c r="AO318">
        <f t="shared" si="81"/>
        <v>1.9390000000001073E-5</v>
      </c>
    </row>
    <row r="319" spans="1:41" x14ac:dyDescent="0.3">
      <c r="A319" s="4">
        <v>2.6749999999999998</v>
      </c>
      <c r="B319" s="4">
        <f t="shared" si="82"/>
        <v>4.6608232290606663E-2</v>
      </c>
      <c r="C319" s="4">
        <f t="shared" si="83"/>
        <v>3.9864414800600927E-2</v>
      </c>
      <c r="D319" s="4">
        <f t="shared" si="84"/>
        <v>4.1462972300222002E-3</v>
      </c>
      <c r="E319" s="4">
        <f t="shared" si="52"/>
        <v>2.6967610000000003E-2</v>
      </c>
      <c r="F319" s="4">
        <f t="shared" si="56"/>
        <v>3.3047800000000009E-2</v>
      </c>
      <c r="G319" s="4">
        <f t="shared" si="57"/>
        <v>1.763438E-3</v>
      </c>
      <c r="H319" s="4">
        <f t="shared" si="58"/>
        <v>2.8426019999999996E-2</v>
      </c>
      <c r="I319" s="4">
        <f t="shared" si="59"/>
        <v>3.5098399999999988E-2</v>
      </c>
      <c r="J319" s="4">
        <f t="shared" si="60"/>
        <v>4.0703900000000001E-3</v>
      </c>
      <c r="K319" s="4">
        <f t="shared" si="61"/>
        <v>3.842148000000001E-3</v>
      </c>
      <c r="L319" s="4">
        <f t="shared" si="62"/>
        <v>6.8943299999999971E-4</v>
      </c>
      <c r="M319" s="4">
        <f t="shared" si="63"/>
        <v>2.4261000000000005E-3</v>
      </c>
      <c r="O319" s="4"/>
      <c r="P319" s="4">
        <f t="shared" si="85"/>
        <v>1.7958867405467179E-3</v>
      </c>
      <c r="Q319" s="4">
        <f t="shared" si="86"/>
        <v>1.5262074970775186E-3</v>
      </c>
      <c r="R319" s="4">
        <f t="shared" si="87"/>
        <v>1.4050178068563546E-4</v>
      </c>
      <c r="S319" s="4">
        <f t="shared" si="53"/>
        <v>2.0855000000000179E-4</v>
      </c>
      <c r="T319" s="4">
        <f t="shared" si="64"/>
        <v>3.1942000000000775E-4</v>
      </c>
      <c r="U319" s="4">
        <f t="shared" si="65"/>
        <v>7.6641000000000556E-5</v>
      </c>
      <c r="V319" s="4">
        <f t="shared" si="66"/>
        <v>1.1536800000000041E-3</v>
      </c>
      <c r="W319" s="4">
        <f t="shared" si="67"/>
        <v>1.4844999999999997E-3</v>
      </c>
      <c r="X319" s="4">
        <f t="shared" si="68"/>
        <v>5.4237000000000035E-4</v>
      </c>
      <c r="Y319" s="4">
        <f t="shared" si="69"/>
        <v>9.119569999999997E-4</v>
      </c>
      <c r="Z319" s="4">
        <f t="shared" si="70"/>
        <v>1.0331489999999997E-3</v>
      </c>
      <c r="AA319" s="4">
        <f t="shared" si="71"/>
        <v>9.6610000000000446E-5</v>
      </c>
      <c r="AD319">
        <f t="shared" si="54"/>
        <v>2.3012026050229272E-3</v>
      </c>
      <c r="AE319">
        <f t="shared" si="72"/>
        <v>2.0664692073977353E-3</v>
      </c>
      <c r="AF319">
        <f t="shared" si="73"/>
        <v>1.8135690840270845E-4</v>
      </c>
      <c r="AG319">
        <f t="shared" si="55"/>
        <v>1.0734099999999969E-3</v>
      </c>
      <c r="AH319">
        <f t="shared" si="74"/>
        <v>1.55309E-3</v>
      </c>
      <c r="AI319">
        <f t="shared" si="75"/>
        <v>5.6254999999999847E-5</v>
      </c>
      <c r="AJ319">
        <f t="shared" si="76"/>
        <v>1.3554000000000066E-3</v>
      </c>
      <c r="AK319">
        <f t="shared" si="77"/>
        <v>1.5016999999999947E-3</v>
      </c>
      <c r="AL319">
        <f t="shared" si="78"/>
        <v>2.27129999999999E-4</v>
      </c>
      <c r="AM319">
        <f t="shared" si="79"/>
        <v>4.571930000000007E-4</v>
      </c>
      <c r="AN319">
        <f t="shared" si="80"/>
        <v>6.3113000000000058E-5</v>
      </c>
      <c r="AO319">
        <f t="shared" si="81"/>
        <v>7.8100000000004555E-6</v>
      </c>
    </row>
    <row r="320" spans="1:41" x14ac:dyDescent="0.3">
      <c r="A320" s="4">
        <v>2.7</v>
      </c>
      <c r="B320" s="4">
        <f t="shared" si="82"/>
        <v>4.7722883885095484E-2</v>
      </c>
      <c r="C320" s="4">
        <f t="shared" si="83"/>
        <v>4.1147795517593157E-2</v>
      </c>
      <c r="D320" s="4">
        <f t="shared" si="84"/>
        <v>4.2135279254577581E-3</v>
      </c>
      <c r="E320" s="4">
        <f t="shared" si="52"/>
        <v>1.8825589999999996E-2</v>
      </c>
      <c r="F320" s="4">
        <f t="shared" si="56"/>
        <v>2.5654370000000003E-2</v>
      </c>
      <c r="G320" s="4">
        <f t="shared" si="57"/>
        <v>1.5034500000000008E-4</v>
      </c>
      <c r="H320" s="4">
        <f t="shared" si="58"/>
        <v>2.8764029999999996E-2</v>
      </c>
      <c r="I320" s="4">
        <f t="shared" si="59"/>
        <v>3.5351499999999994E-2</v>
      </c>
      <c r="J320" s="4">
        <f t="shared" si="60"/>
        <v>4.0080699999999955E-3</v>
      </c>
      <c r="K320" s="4">
        <f t="shared" si="61"/>
        <v>2.210649999999998E-3</v>
      </c>
      <c r="L320" s="4">
        <f t="shared" si="62"/>
        <v>8.3010099999999976E-3</v>
      </c>
      <c r="M320" s="4">
        <f t="shared" si="63"/>
        <v>2.7308000000000002E-3</v>
      </c>
      <c r="O320" s="4"/>
      <c r="P320" s="4">
        <f t="shared" si="85"/>
        <v>1.8137818650116862E-3</v>
      </c>
      <c r="Q320" s="4">
        <f t="shared" si="86"/>
        <v>1.5475563761374988E-3</v>
      </c>
      <c r="R320" s="4">
        <f t="shared" si="87"/>
        <v>1.3849145936133643E-4</v>
      </c>
      <c r="S320" s="4">
        <f t="shared" si="53"/>
        <v>1.2847000000000205E-4</v>
      </c>
      <c r="T320" s="4">
        <f t="shared" si="64"/>
        <v>1.2670000000006287E-5</v>
      </c>
      <c r="U320" s="4">
        <f t="shared" si="65"/>
        <v>1.3841200000000008E-4</v>
      </c>
      <c r="V320" s="4">
        <f t="shared" si="66"/>
        <v>1.1386899999999978E-3</v>
      </c>
      <c r="W320" s="4">
        <f t="shared" si="67"/>
        <v>1.4674999999999966E-3</v>
      </c>
      <c r="X320" s="4">
        <f t="shared" si="68"/>
        <v>5.4268999999999845E-4</v>
      </c>
      <c r="Y320" s="4">
        <f t="shared" si="69"/>
        <v>1.1491999999999995E-3</v>
      </c>
      <c r="Z320" s="4">
        <f t="shared" si="70"/>
        <v>1.3462999999999982E-3</v>
      </c>
      <c r="AA320" s="4">
        <f t="shared" si="71"/>
        <v>1.0889000000000038E-4</v>
      </c>
      <c r="AD320">
        <f t="shared" si="54"/>
        <v>2.3446534077824089E-3</v>
      </c>
      <c r="AE320">
        <f t="shared" si="72"/>
        <v>2.1238469406576711E-3</v>
      </c>
      <c r="AF320">
        <f t="shared" si="73"/>
        <v>1.833268239028129E-4</v>
      </c>
      <c r="AG320">
        <f t="shared" si="55"/>
        <v>7.1090000000000042E-4</v>
      </c>
      <c r="AH320">
        <f t="shared" si="74"/>
        <v>1.2103100000000061E-3</v>
      </c>
      <c r="AI320">
        <f t="shared" si="75"/>
        <v>1.9242999999999951E-5</v>
      </c>
      <c r="AJ320">
        <f t="shared" si="76"/>
        <v>1.3741000000000031E-3</v>
      </c>
      <c r="AK320">
        <f t="shared" si="77"/>
        <v>1.5122999999999942E-3</v>
      </c>
      <c r="AL320">
        <f t="shared" si="78"/>
        <v>2.2669999999999982E-4</v>
      </c>
      <c r="AM320">
        <f t="shared" si="79"/>
        <v>1.7457000000000063E-4</v>
      </c>
      <c r="AN320">
        <f t="shared" si="80"/>
        <v>2.4820999999999871E-4</v>
      </c>
      <c r="AO320">
        <f t="shared" si="81"/>
        <v>2.6599999999998153E-6</v>
      </c>
    </row>
    <row r="321" spans="1:41" x14ac:dyDescent="0.3">
      <c r="A321" s="4">
        <v>2.7250000000000001</v>
      </c>
      <c r="B321" s="4">
        <f t="shared" si="82"/>
        <v>4.8563706638691119E-2</v>
      </c>
      <c r="C321" s="4">
        <f t="shared" si="83"/>
        <v>4.2189136388743602E-2</v>
      </c>
      <c r="D321" s="4">
        <f t="shared" si="84"/>
        <v>4.2322138423679968E-3</v>
      </c>
      <c r="E321" s="4">
        <f t="shared" si="52"/>
        <v>1.0584915E-2</v>
      </c>
      <c r="F321" s="4">
        <f t="shared" si="56"/>
        <v>1.8132160000000001E-2</v>
      </c>
      <c r="G321" s="4">
        <f t="shared" si="57"/>
        <v>2.0434062000000003E-3</v>
      </c>
      <c r="H321" s="4">
        <f t="shared" si="58"/>
        <v>2.8937470000000007E-2</v>
      </c>
      <c r="I321" s="4">
        <f t="shared" si="59"/>
        <v>3.5407799999999989E-2</v>
      </c>
      <c r="J321" s="4">
        <f t="shared" si="60"/>
        <v>3.9782999999999971E-3</v>
      </c>
      <c r="K321" s="4">
        <f t="shared" si="61"/>
        <v>8.2479399999999953E-3</v>
      </c>
      <c r="L321" s="4">
        <f t="shared" si="62"/>
        <v>1.5857460000000004E-2</v>
      </c>
      <c r="M321" s="4">
        <f t="shared" si="63"/>
        <v>2.8646399999999999E-3</v>
      </c>
      <c r="O321" s="4"/>
      <c r="P321" s="4">
        <f t="shared" si="85"/>
        <v>1.8205423299783691E-3</v>
      </c>
      <c r="Q321" s="4">
        <f t="shared" si="86"/>
        <v>1.558925396074538E-3</v>
      </c>
      <c r="R321" s="4">
        <f t="shared" si="87"/>
        <v>1.354946051228059E-4</v>
      </c>
      <c r="S321" s="4">
        <f t="shared" si="53"/>
        <v>4.6292700000000013E-4</v>
      </c>
      <c r="T321" s="4">
        <f t="shared" si="64"/>
        <v>2.920099999999988E-4</v>
      </c>
      <c r="U321" s="4">
        <f t="shared" si="65"/>
        <v>1.9677590000000014E-4</v>
      </c>
      <c r="V321" s="4">
        <f t="shared" si="66"/>
        <v>1.1173600000000117E-3</v>
      </c>
      <c r="W321" s="4">
        <f t="shared" si="67"/>
        <v>1.4423999999999965E-3</v>
      </c>
      <c r="X321" s="4">
        <f t="shared" si="68"/>
        <v>5.4415000000000019E-4</v>
      </c>
      <c r="Y321" s="4">
        <f t="shared" si="69"/>
        <v>1.3783199999999954E-3</v>
      </c>
      <c r="Z321" s="4">
        <f t="shared" si="70"/>
        <v>1.6499199999999992E-3</v>
      </c>
      <c r="AA321" s="4">
        <f t="shared" si="71"/>
        <v>1.149299999999992E-4</v>
      </c>
      <c r="AD321">
        <f t="shared" si="54"/>
        <v>2.3756784623442718E-3</v>
      </c>
      <c r="AE321">
        <f t="shared" si="72"/>
        <v>2.1698728646857993E-3</v>
      </c>
      <c r="AF321">
        <f t="shared" si="73"/>
        <v>1.8331623046034489E-4</v>
      </c>
      <c r="AG321">
        <f t="shared" si="55"/>
        <v>3.4480100000000005E-4</v>
      </c>
      <c r="AH321">
        <f t="shared" si="74"/>
        <v>8.6133000000000043E-4</v>
      </c>
      <c r="AI321">
        <f t="shared" si="75"/>
        <v>9.3503300000000091E-5</v>
      </c>
      <c r="AJ321">
        <f t="shared" si="76"/>
        <v>1.3851500000000017E-3</v>
      </c>
      <c r="AK321">
        <f t="shared" si="77"/>
        <v>1.5150000000000025E-3</v>
      </c>
      <c r="AL321">
        <f t="shared" si="78"/>
        <v>2.2478000000000081E-4</v>
      </c>
      <c r="AM321">
        <f t="shared" si="79"/>
        <v>1.0880999999999391E-4</v>
      </c>
      <c r="AN321">
        <f t="shared" si="80"/>
        <v>5.581300000000039E-4</v>
      </c>
      <c r="AO321">
        <f t="shared" si="81"/>
        <v>3.9400000000008872E-6</v>
      </c>
    </row>
    <row r="322" spans="1:41" x14ac:dyDescent="0.3">
      <c r="A322" s="4">
        <v>2.75</v>
      </c>
      <c r="B322" s="4">
        <f t="shared" si="82"/>
        <v>4.9124460663441713E-2</v>
      </c>
      <c r="C322" s="4">
        <f t="shared" si="83"/>
        <v>4.2980627861128801E-2</v>
      </c>
      <c r="D322" s="4">
        <f t="shared" si="84"/>
        <v>4.2033509245080298E-3</v>
      </c>
      <c r="E322" s="4">
        <f t="shared" si="52"/>
        <v>2.2880400000000016E-3</v>
      </c>
      <c r="F322" s="4">
        <f t="shared" si="56"/>
        <v>1.05201832E-2</v>
      </c>
      <c r="G322" s="4">
        <f t="shared" si="57"/>
        <v>3.8729310000000005E-3</v>
      </c>
      <c r="H322" s="4">
        <f t="shared" si="58"/>
        <v>2.894505E-2</v>
      </c>
      <c r="I322" s="4">
        <f t="shared" si="59"/>
        <v>3.5267899999999991E-2</v>
      </c>
      <c r="J322" s="4">
        <f t="shared" si="60"/>
        <v>3.9851499999999998E-3</v>
      </c>
      <c r="K322" s="4">
        <f t="shared" si="61"/>
        <v>1.4228070000000002E-2</v>
      </c>
      <c r="L322" s="4">
        <f t="shared" si="62"/>
        <v>2.3303969999999993E-2</v>
      </c>
      <c r="M322" s="4">
        <f t="shared" si="63"/>
        <v>2.8314559999999996E-3</v>
      </c>
      <c r="O322" s="4"/>
      <c r="P322" s="4">
        <f t="shared" si="85"/>
        <v>1.8160417213628655E-3</v>
      </c>
      <c r="Q322" s="4">
        <f t="shared" si="86"/>
        <v>1.5602781583334666E-3</v>
      </c>
      <c r="R322" s="4">
        <f t="shared" si="87"/>
        <v>1.3151038682985346E-4</v>
      </c>
      <c r="S322" s="4">
        <f t="shared" si="53"/>
        <v>7.9305E-4</v>
      </c>
      <c r="T322" s="4">
        <f t="shared" si="64"/>
        <v>5.9301000000000145E-4</v>
      </c>
      <c r="U322" s="4">
        <f t="shared" si="65"/>
        <v>2.5044300000000015E-4</v>
      </c>
      <c r="V322" s="4">
        <f t="shared" si="66"/>
        <v>1.08983E-3</v>
      </c>
      <c r="W322" s="4">
        <f t="shared" si="67"/>
        <v>1.4093999999999912E-3</v>
      </c>
      <c r="X322" s="4">
        <f t="shared" si="68"/>
        <v>5.4678999999999839E-4</v>
      </c>
      <c r="Y322" s="4">
        <f t="shared" si="69"/>
        <v>1.5978900000000046E-3</v>
      </c>
      <c r="Z322" s="4">
        <f t="shared" si="70"/>
        <v>1.942009999999994E-3</v>
      </c>
      <c r="AA322" s="4">
        <f t="shared" si="71"/>
        <v>1.1510999999999987E-4</v>
      </c>
      <c r="AD322">
        <f t="shared" si="54"/>
        <v>2.3939848076514523E-3</v>
      </c>
      <c r="AE322">
        <f t="shared" si="72"/>
        <v>2.2039741147904359E-3</v>
      </c>
      <c r="AF322">
        <f t="shared" si="73"/>
        <v>1.8132492729580423E-4</v>
      </c>
      <c r="AG322">
        <f t="shared" si="55"/>
        <v>2.3010000000000391E-5</v>
      </c>
      <c r="AH322">
        <f t="shared" si="74"/>
        <v>5.0796999999999995E-4</v>
      </c>
      <c r="AI322">
        <f t="shared" si="75"/>
        <v>1.6488799999999997E-4</v>
      </c>
      <c r="AJ322">
        <f t="shared" si="76"/>
        <v>1.3884900000000061E-3</v>
      </c>
      <c r="AK322">
        <f t="shared" si="77"/>
        <v>1.5093999999999941E-3</v>
      </c>
      <c r="AL322">
        <f t="shared" si="78"/>
        <v>2.2122000000000114E-4</v>
      </c>
      <c r="AM322">
        <f t="shared" si="79"/>
        <v>3.9102000000000581E-4</v>
      </c>
      <c r="AN322">
        <f t="shared" si="80"/>
        <v>8.6451999999999363E-4</v>
      </c>
      <c r="AO322">
        <f t="shared" si="81"/>
        <v>1.1459999999999596E-5</v>
      </c>
    </row>
    <row r="323" spans="1:41" x14ac:dyDescent="0.3">
      <c r="A323" s="4">
        <v>2.7749999999999999</v>
      </c>
      <c r="B323" s="4">
        <f t="shared" si="82"/>
        <v>4.9401985919790344E-2</v>
      </c>
      <c r="C323" s="4">
        <f t="shared" si="83"/>
        <v>4.351717931075904E-2</v>
      </c>
      <c r="D323" s="4">
        <f t="shared" si="84"/>
        <v>4.1269078978175494E-3</v>
      </c>
      <c r="E323" s="4">
        <f t="shared" si="52"/>
        <v>6.0216899999999962E-3</v>
      </c>
      <c r="F323" s="4">
        <f t="shared" si="56"/>
        <v>2.8584900000000017E-3</v>
      </c>
      <c r="G323" s="4">
        <f t="shared" si="57"/>
        <v>5.5987609999999998E-3</v>
      </c>
      <c r="H323" s="4">
        <f t="shared" si="58"/>
        <v>2.8786890000000009E-2</v>
      </c>
      <c r="I323" s="4">
        <f t="shared" si="59"/>
        <v>3.4934099999999996E-2</v>
      </c>
      <c r="J323" s="4">
        <f t="shared" si="60"/>
        <v>4.0315700000000051E-3</v>
      </c>
      <c r="K323" s="4">
        <f t="shared" si="61"/>
        <v>2.011011E-2</v>
      </c>
      <c r="L323" s="4">
        <f t="shared" si="62"/>
        <v>3.0588789999999991E-2</v>
      </c>
      <c r="M323" s="4">
        <f t="shared" si="63"/>
        <v>2.6389760000000012E-3</v>
      </c>
      <c r="O323" s="4"/>
      <c r="P323" s="4">
        <f t="shared" si="85"/>
        <v>1.8003267969275531E-3</v>
      </c>
      <c r="Q323" s="4">
        <f t="shared" si="86"/>
        <v>1.5516258214096955E-3</v>
      </c>
      <c r="R323" s="4">
        <f t="shared" si="87"/>
        <v>1.2653725326479886E-4</v>
      </c>
      <c r="S323" s="4">
        <f t="shared" si="53"/>
        <v>1.1170799999999995E-3</v>
      </c>
      <c r="T323" s="4">
        <f t="shared" si="64"/>
        <v>8.8865999999999945E-4</v>
      </c>
      <c r="U323" s="4">
        <f t="shared" si="65"/>
        <v>2.9828100000000007E-4</v>
      </c>
      <c r="V323" s="4">
        <f t="shared" si="66"/>
        <v>1.0563400000000028E-3</v>
      </c>
      <c r="W323" s="4">
        <f t="shared" si="67"/>
        <v>1.3688999999999923E-3</v>
      </c>
      <c r="X323" s="4">
        <f t="shared" si="68"/>
        <v>5.5064000000000501E-4</v>
      </c>
      <c r="Y323" s="4">
        <f t="shared" si="69"/>
        <v>1.8066100000000002E-3</v>
      </c>
      <c r="Z323" s="4">
        <f t="shared" si="70"/>
        <v>2.2207900000000003E-3</v>
      </c>
      <c r="AA323" s="4">
        <f t="shared" si="71"/>
        <v>1.0990000000000132E-4</v>
      </c>
      <c r="AD323">
        <f t="shared" si="54"/>
        <v>2.3995790982666377E-3</v>
      </c>
      <c r="AE323">
        <f t="shared" si="72"/>
        <v>2.2259835988210287E-3</v>
      </c>
      <c r="AF323">
        <f t="shared" si="73"/>
        <v>1.7735142583573022E-4</v>
      </c>
      <c r="AG323">
        <f t="shared" si="55"/>
        <v>3.9062000000000124E-4</v>
      </c>
      <c r="AH323">
        <f t="shared" si="74"/>
        <v>1.5213000000000032E-4</v>
      </c>
      <c r="AI323">
        <f t="shared" si="75"/>
        <v>2.3187800000000047E-4</v>
      </c>
      <c r="AJ323">
        <f t="shared" si="76"/>
        <v>1.3841300000000112E-3</v>
      </c>
      <c r="AK323">
        <f t="shared" si="77"/>
        <v>1.4958999999999945E-3</v>
      </c>
      <c r="AL323">
        <f t="shared" si="78"/>
        <v>2.1594999999999948E-4</v>
      </c>
      <c r="AM323">
        <f t="shared" si="79"/>
        <v>6.7020000000000968E-4</v>
      </c>
      <c r="AN323">
        <f t="shared" si="80"/>
        <v>1.1653699999999989E-3</v>
      </c>
      <c r="AO323">
        <f t="shared" si="81"/>
        <v>2.4899999999999575E-5</v>
      </c>
    </row>
    <row r="324" spans="1:41" x14ac:dyDescent="0.3">
      <c r="A324" s="4">
        <v>2.8</v>
      </c>
      <c r="B324" s="4">
        <f t="shared" si="82"/>
        <v>4.9395465839298706E-2</v>
      </c>
      <c r="C324" s="4">
        <f t="shared" si="83"/>
        <v>4.3795769198123599E-2</v>
      </c>
      <c r="D324" s="4">
        <f t="shared" si="84"/>
        <v>4.0058273827198497E-3</v>
      </c>
      <c r="E324" s="4">
        <f t="shared" si="52"/>
        <v>1.4300149999999998E-2</v>
      </c>
      <c r="F324" s="4">
        <f t="shared" si="56"/>
        <v>4.8120200000000002E-3</v>
      </c>
      <c r="G324" s="4">
        <f t="shared" si="57"/>
        <v>7.1842190000000004E-3</v>
      </c>
      <c r="H324" s="4">
        <f t="shared" si="58"/>
        <v>2.8464639999999999E-2</v>
      </c>
      <c r="I324" s="4">
        <f t="shared" si="59"/>
        <v>3.4409460000000017E-2</v>
      </c>
      <c r="J324" s="4">
        <f t="shared" si="60"/>
        <v>4.1194599999999984E-3</v>
      </c>
      <c r="K324" s="4">
        <f t="shared" si="61"/>
        <v>2.5854329999999995E-2</v>
      </c>
      <c r="L324" s="4">
        <f t="shared" si="62"/>
        <v>3.7663999999999989E-2</v>
      </c>
      <c r="M324" s="4">
        <f t="shared" si="63"/>
        <v>2.2984640000000001E-3</v>
      </c>
      <c r="O324" s="4"/>
      <c r="P324" s="4">
        <f t="shared" si="85"/>
        <v>1.7737308502189708E-3</v>
      </c>
      <c r="Q324" s="4">
        <f t="shared" si="86"/>
        <v>1.5331425705636301E-3</v>
      </c>
      <c r="R324" s="4">
        <f t="shared" si="87"/>
        <v>1.1858046232427693E-4</v>
      </c>
      <c r="S324" s="4">
        <f t="shared" si="53"/>
        <v>1.4332400000000023E-3</v>
      </c>
      <c r="T324" s="4">
        <f t="shared" si="64"/>
        <v>1.1774000000000021E-3</v>
      </c>
      <c r="U324" s="4">
        <f t="shared" si="65"/>
        <v>3.3932699999999951E-4</v>
      </c>
      <c r="V324" s="4">
        <f t="shared" si="66"/>
        <v>1.0171199999999964E-3</v>
      </c>
      <c r="W324" s="4">
        <f t="shared" si="67"/>
        <v>1.3210400000000094E-3</v>
      </c>
      <c r="X324" s="4">
        <f t="shared" si="68"/>
        <v>5.5571000000000093E-4</v>
      </c>
      <c r="Y324" s="4">
        <f t="shared" si="69"/>
        <v>2.0032600000000067E-3</v>
      </c>
      <c r="Z324" s="4">
        <f t="shared" si="70"/>
        <v>2.4845000000000006E-3</v>
      </c>
      <c r="AA324" s="4">
        <f t="shared" si="71"/>
        <v>9.9890000000000048E-5</v>
      </c>
      <c r="AD324">
        <f t="shared" si="54"/>
        <v>2.3924145138569364E-3</v>
      </c>
      <c r="AE324">
        <f t="shared" si="72"/>
        <v>2.2357943166497665E-3</v>
      </c>
      <c r="AF324">
        <f t="shared" si="73"/>
        <v>1.7139360940996852E-4</v>
      </c>
      <c r="AG324">
        <f t="shared" si="55"/>
        <v>7.5609999999999566E-4</v>
      </c>
      <c r="AH324">
        <f t="shared" si="74"/>
        <v>2.0430000000000448E-4</v>
      </c>
      <c r="AI324">
        <f t="shared" si="75"/>
        <v>2.9309500000000016E-4</v>
      </c>
      <c r="AJ324">
        <f t="shared" si="76"/>
        <v>1.3721299999999992E-3</v>
      </c>
      <c r="AK324">
        <f t="shared" si="77"/>
        <v>1.4744800000000002E-3</v>
      </c>
      <c r="AL324">
        <f t="shared" si="78"/>
        <v>2.0888000000000156E-4</v>
      </c>
      <c r="AM324">
        <f t="shared" si="79"/>
        <v>9.4452000000000425E-4</v>
      </c>
      <c r="AN324">
        <f t="shared" si="80"/>
        <v>1.4587999999999962E-3</v>
      </c>
      <c r="AO324">
        <f t="shared" si="81"/>
        <v>4.3829999999999911E-5</v>
      </c>
    </row>
    <row r="325" spans="1:41" x14ac:dyDescent="0.3">
      <c r="A325" s="4">
        <v>2.8250000000000002</v>
      </c>
      <c r="B325" s="4">
        <f t="shared" si="82"/>
        <v>4.9107210358914022E-2</v>
      </c>
      <c r="C325" s="4">
        <f t="shared" si="83"/>
        <v>4.381610217716804E-2</v>
      </c>
      <c r="D325" s="4">
        <f t="shared" si="84"/>
        <v>3.8430450949848874E-3</v>
      </c>
      <c r="E325" s="4">
        <f t="shared" si="52"/>
        <v>2.2502649999999999E-2</v>
      </c>
      <c r="F325" s="4">
        <f t="shared" si="56"/>
        <v>1.2449650000000007E-2</v>
      </c>
      <c r="G325" s="4">
        <f t="shared" si="57"/>
        <v>8.5968090000000004E-3</v>
      </c>
      <c r="H325" s="4">
        <f t="shared" si="58"/>
        <v>2.7981199999999998E-2</v>
      </c>
      <c r="I325" s="4">
        <f t="shared" si="59"/>
        <v>3.3698549999999994E-2</v>
      </c>
      <c r="J325" s="4">
        <f t="shared" si="60"/>
        <v>4.2495300000000014E-3</v>
      </c>
      <c r="K325" s="4">
        <f t="shared" si="61"/>
        <v>3.1422999999999993E-2</v>
      </c>
      <c r="L325" s="4">
        <f t="shared" si="62"/>
        <v>4.4485400000000008E-2</v>
      </c>
      <c r="M325" s="4">
        <f t="shared" si="63"/>
        <v>1.8243800000000004E-3</v>
      </c>
      <c r="O325" s="4"/>
      <c r="P325" s="4">
        <f t="shared" si="85"/>
        <v>1.7365194102860076E-3</v>
      </c>
      <c r="Q325" s="4">
        <f t="shared" si="86"/>
        <v>1.5051615113189046E-3</v>
      </c>
      <c r="R325" s="4">
        <f t="shared" si="87"/>
        <v>1.1062707612635031E-4</v>
      </c>
      <c r="S325" s="4">
        <f t="shared" si="53"/>
        <v>1.739820000000003E-3</v>
      </c>
      <c r="T325" s="4">
        <f t="shared" si="64"/>
        <v>1.4576000000000033E-3</v>
      </c>
      <c r="U325" s="4">
        <f t="shared" si="65"/>
        <v>3.7281399999999996E-4</v>
      </c>
      <c r="V325" s="4">
        <f t="shared" si="66"/>
        <v>9.7247999999999779E-4</v>
      </c>
      <c r="W325" s="4">
        <f t="shared" si="67"/>
        <v>1.2662600000000052E-3</v>
      </c>
      <c r="X325" s="4">
        <f t="shared" si="68"/>
        <v>5.6194000000000383E-4</v>
      </c>
      <c r="Y325" s="4">
        <f t="shared" si="69"/>
        <v>2.1866999999999998E-3</v>
      </c>
      <c r="Z325" s="4">
        <f t="shared" si="70"/>
        <v>2.7319000000000093E-3</v>
      </c>
      <c r="AA325" s="4">
        <f t="shared" si="71"/>
        <v>8.5760000000000697E-5</v>
      </c>
      <c r="AD325">
        <f t="shared" si="54"/>
        <v>2.3726228700885559E-3</v>
      </c>
      <c r="AE325">
        <f t="shared" si="72"/>
        <v>2.2335884927259112E-3</v>
      </c>
      <c r="AF325">
        <f t="shared" si="73"/>
        <v>1.6444565370134351E-4</v>
      </c>
      <c r="AG325">
        <f t="shared" si="55"/>
        <v>1.1175199999999968E-3</v>
      </c>
      <c r="AH325">
        <f t="shared" si="74"/>
        <v>5.5936000000000874E-4</v>
      </c>
      <c r="AI325">
        <f t="shared" si="75"/>
        <v>3.4734100000000014E-4</v>
      </c>
      <c r="AJ325">
        <f t="shared" si="76"/>
        <v>1.3525999999999955E-3</v>
      </c>
      <c r="AK325">
        <f t="shared" si="77"/>
        <v>1.4453600000000066E-3</v>
      </c>
      <c r="AL325">
        <f t="shared" si="78"/>
        <v>2.0002999999999688E-4</v>
      </c>
      <c r="AM325">
        <f t="shared" si="79"/>
        <v>1.2122999999999995E-3</v>
      </c>
      <c r="AN325">
        <f t="shared" si="80"/>
        <v>1.7430999999999974E-3</v>
      </c>
      <c r="AO325">
        <f t="shared" si="81"/>
        <v>6.7680000000000518E-5</v>
      </c>
    </row>
    <row r="326" spans="1:41" x14ac:dyDescent="0.3">
      <c r="A326" s="4">
        <v>2.85</v>
      </c>
      <c r="B326" s="4">
        <f t="shared" si="82"/>
        <v>4.8541936605939452E-2</v>
      </c>
      <c r="C326" s="4">
        <f t="shared" si="83"/>
        <v>4.3580112789863255E-2</v>
      </c>
      <c r="D326" s="4">
        <f t="shared" si="84"/>
        <v>3.6434720544197799E-3</v>
      </c>
      <c r="E326" s="4">
        <f t="shared" si="52"/>
        <v>3.0584299999999995E-2</v>
      </c>
      <c r="F326" s="4">
        <f t="shared" si="56"/>
        <v>2.0012199999999994E-2</v>
      </c>
      <c r="G326" s="4">
        <f t="shared" si="57"/>
        <v>9.8088749999999999E-3</v>
      </c>
      <c r="H326" s="4">
        <f t="shared" si="58"/>
        <v>2.7340799999999998E-2</v>
      </c>
      <c r="I326" s="4">
        <f t="shared" si="59"/>
        <v>3.280675000000001E-2</v>
      </c>
      <c r="J326" s="4">
        <f t="shared" si="60"/>
        <v>4.4214399999999987E-3</v>
      </c>
      <c r="K326" s="4">
        <f t="shared" si="61"/>
        <v>3.6780300000000016E-2</v>
      </c>
      <c r="L326" s="4">
        <f t="shared" si="62"/>
        <v>5.1013399999999987E-2</v>
      </c>
      <c r="M326" s="4">
        <f t="shared" si="63"/>
        <v>1.2338809999999992E-3</v>
      </c>
      <c r="O326" s="4"/>
      <c r="P326" s="4">
        <f t="shared" si="85"/>
        <v>1.6893488122672483E-3</v>
      </c>
      <c r="Q326" s="4">
        <f t="shared" si="86"/>
        <v>1.4678243428996045E-3</v>
      </c>
      <c r="R326" s="4">
        <f t="shared" si="87"/>
        <v>1.0267513587007133E-4</v>
      </c>
      <c r="S326" s="4">
        <f t="shared" si="53"/>
        <v>2.035099999999998E-3</v>
      </c>
      <c r="T326" s="4">
        <f t="shared" si="64"/>
        <v>1.7276999999999987E-3</v>
      </c>
      <c r="U326" s="4">
        <f t="shared" si="65"/>
        <v>3.9817100000000098E-4</v>
      </c>
      <c r="V326" s="4">
        <f t="shared" si="66"/>
        <v>9.2274999999999996E-4</v>
      </c>
      <c r="W326" s="4">
        <f t="shared" si="67"/>
        <v>1.2049200000000121E-3</v>
      </c>
      <c r="X326" s="4">
        <f t="shared" si="68"/>
        <v>5.6926000000000199E-4</v>
      </c>
      <c r="Y326" s="4">
        <f t="shared" si="69"/>
        <v>2.355999999999997E-3</v>
      </c>
      <c r="Z326" s="4">
        <f t="shared" si="70"/>
        <v>2.961499999999978E-3</v>
      </c>
      <c r="AA326" s="4">
        <f t="shared" si="71"/>
        <v>6.8279999999998689E-5</v>
      </c>
      <c r="AD326">
        <f t="shared" si="54"/>
        <v>2.3405075582996148E-3</v>
      </c>
      <c r="AE326">
        <f t="shared" si="72"/>
        <v>2.2191420016886322E-3</v>
      </c>
      <c r="AF326">
        <f t="shared" si="73"/>
        <v>1.5650481875342689E-4</v>
      </c>
      <c r="AG326">
        <f t="shared" si="55"/>
        <v>1.4728999999999992E-3</v>
      </c>
      <c r="AH326">
        <f t="shared" si="74"/>
        <v>9.1109999999999802E-4</v>
      </c>
      <c r="AI326">
        <f t="shared" si="75"/>
        <v>3.936060000000012E-4</v>
      </c>
      <c r="AJ326">
        <f t="shared" si="76"/>
        <v>1.3257399999999919E-3</v>
      </c>
      <c r="AK326">
        <f t="shared" si="77"/>
        <v>1.4087200000000022E-3</v>
      </c>
      <c r="AL326">
        <f t="shared" si="78"/>
        <v>1.8938999999999762E-4</v>
      </c>
      <c r="AM326">
        <f t="shared" si="79"/>
        <v>1.4717000000000202E-3</v>
      </c>
      <c r="AN326">
        <f t="shared" si="80"/>
        <v>2.0165999999999795E-3</v>
      </c>
      <c r="AO326">
        <f t="shared" si="81"/>
        <v>9.5780000000000171E-5</v>
      </c>
    </row>
    <row r="327" spans="1:41" x14ac:dyDescent="0.3">
      <c r="A327" s="4">
        <v>2.875</v>
      </c>
      <c r="B327" s="4">
        <f t="shared" si="82"/>
        <v>4.7706898911798551E-2</v>
      </c>
      <c r="C327" s="4">
        <f t="shared" si="83"/>
        <v>4.3092517956795619E-2</v>
      </c>
      <c r="D327" s="4">
        <f t="shared" si="84"/>
        <v>3.4110193573604819E-3</v>
      </c>
      <c r="E327" s="4">
        <f t="shared" si="52"/>
        <v>3.8500000000000006E-2</v>
      </c>
      <c r="F327" s="4">
        <f t="shared" si="56"/>
        <v>2.7457400000000007E-2</v>
      </c>
      <c r="G327" s="4">
        <f t="shared" si="57"/>
        <v>1.079804E-2</v>
      </c>
      <c r="H327" s="4">
        <f t="shared" si="58"/>
        <v>2.6549119999999996E-2</v>
      </c>
      <c r="I327" s="4">
        <f t="shared" si="59"/>
        <v>3.174043E-2</v>
      </c>
      <c r="J327" s="4">
        <f t="shared" si="60"/>
        <v>4.6337899999999987E-3</v>
      </c>
      <c r="K327" s="4">
        <f t="shared" si="61"/>
        <v>4.18935E-2</v>
      </c>
      <c r="L327" s="4">
        <f t="shared" si="62"/>
        <v>5.7212699999999977E-2</v>
      </c>
      <c r="M327" s="4">
        <f t="shared" si="63"/>
        <v>5.4632999999999939E-4</v>
      </c>
      <c r="O327" s="4"/>
      <c r="P327" s="4">
        <f t="shared" si="85"/>
        <v>1.6323310359486584E-3</v>
      </c>
      <c r="Q327" s="4">
        <f t="shared" si="86"/>
        <v>1.4218824666782592E-3</v>
      </c>
      <c r="R327" s="4">
        <f t="shared" si="87"/>
        <v>9.2728675894453589E-5</v>
      </c>
      <c r="S327" s="4">
        <f t="shared" si="53"/>
        <v>2.3175000000000001E-3</v>
      </c>
      <c r="T327" s="4">
        <f t="shared" si="64"/>
        <v>1.9863999999999993E-3</v>
      </c>
      <c r="U327" s="4">
        <f t="shared" si="65"/>
        <v>4.150400000000002E-4</v>
      </c>
      <c r="V327" s="4">
        <f t="shared" si="66"/>
        <v>8.6830999999999714E-4</v>
      </c>
      <c r="W327" s="4">
        <f t="shared" si="67"/>
        <v>1.1374300000000087E-3</v>
      </c>
      <c r="X327" s="4">
        <f t="shared" si="68"/>
        <v>5.7754999999999612E-4</v>
      </c>
      <c r="Y327" s="4">
        <f t="shared" si="69"/>
        <v>2.510200000000018E-3</v>
      </c>
      <c r="Z327" s="4">
        <f t="shared" si="70"/>
        <v>3.1723999999999919E-3</v>
      </c>
      <c r="AA327" s="4">
        <f t="shared" si="71"/>
        <v>4.8239999999999741E-5</v>
      </c>
      <c r="AD327">
        <f t="shared" si="54"/>
        <v>2.2965376353899073E-3</v>
      </c>
      <c r="AE327">
        <f t="shared" si="72"/>
        <v>2.1929736370925384E-3</v>
      </c>
      <c r="AF327">
        <f t="shared" si="73"/>
        <v>1.4657113286535524E-4</v>
      </c>
      <c r="AG327">
        <f t="shared" si="55"/>
        <v>1.8203999999999998E-3</v>
      </c>
      <c r="AH327">
        <f t="shared" si="74"/>
        <v>1.2577000000000005E-3</v>
      </c>
      <c r="AI327">
        <f t="shared" si="75"/>
        <v>4.3108999999999856E-4</v>
      </c>
      <c r="AJ327">
        <f t="shared" si="76"/>
        <v>1.2917699999999976E-3</v>
      </c>
      <c r="AK327">
        <f t="shared" si="77"/>
        <v>1.3647800000000099E-3</v>
      </c>
      <c r="AL327">
        <f t="shared" si="78"/>
        <v>1.7705999999999972E-4</v>
      </c>
      <c r="AM327">
        <f t="shared" si="79"/>
        <v>1.7214000000000118E-3</v>
      </c>
      <c r="AN327">
        <f t="shared" si="80"/>
        <v>2.2778999999999994E-3</v>
      </c>
      <c r="AO327">
        <f t="shared" si="81"/>
        <v>1.2738000000000159E-4</v>
      </c>
    </row>
    <row r="328" spans="1:41" x14ac:dyDescent="0.3">
      <c r="A328" s="4">
        <v>2.9</v>
      </c>
      <c r="B328" s="4">
        <f t="shared" si="82"/>
        <v>4.6611679333490218E-2</v>
      </c>
      <c r="C328" s="4">
        <f t="shared" si="83"/>
        <v>4.2359912624996721E-2</v>
      </c>
      <c r="D328" s="4">
        <f t="shared" si="84"/>
        <v>3.1506099257675923E-3</v>
      </c>
      <c r="E328" s="4">
        <f t="shared" si="52"/>
        <v>4.6205299999999977E-2</v>
      </c>
      <c r="F328" s="4">
        <f t="shared" si="56"/>
        <v>3.4742499999999982E-2</v>
      </c>
      <c r="G328" s="4">
        <f t="shared" si="57"/>
        <v>1.1547549999999998E-2</v>
      </c>
      <c r="H328" s="4">
        <f t="shared" si="58"/>
        <v>2.5612480000000007E-2</v>
      </c>
      <c r="I328" s="4">
        <f t="shared" si="59"/>
        <v>3.0506800000000001E-2</v>
      </c>
      <c r="J328" s="4">
        <f t="shared" si="60"/>
        <v>4.8842300000000033E-3</v>
      </c>
      <c r="K328" s="4">
        <f t="shared" si="61"/>
        <v>4.6732200000000002E-2</v>
      </c>
      <c r="L328" s="4">
        <f t="shared" si="62"/>
        <v>6.3052199999999975E-2</v>
      </c>
      <c r="M328" s="4">
        <f t="shared" si="63"/>
        <v>2.1724999999999869E-4</v>
      </c>
      <c r="O328" s="4"/>
      <c r="P328" s="4">
        <f t="shared" si="85"/>
        <v>1.5663016716802221E-3</v>
      </c>
      <c r="Q328" s="4">
        <f t="shared" si="86"/>
        <v>1.3675380777569124E-3</v>
      </c>
      <c r="R328" s="4">
        <f t="shared" si="87"/>
        <v>8.2779558036781255E-5</v>
      </c>
      <c r="S328" s="4">
        <f t="shared" si="53"/>
        <v>2.5855999999999935E-3</v>
      </c>
      <c r="T328" s="4">
        <f t="shared" si="64"/>
        <v>2.231999999999984E-3</v>
      </c>
      <c r="U328" s="4">
        <f t="shared" si="65"/>
        <v>4.2325999999999996E-4</v>
      </c>
      <c r="V328" s="4">
        <f t="shared" si="66"/>
        <v>8.095500000000061E-4</v>
      </c>
      <c r="W328" s="4">
        <f t="shared" si="67"/>
        <v>1.0642399999999941E-3</v>
      </c>
      <c r="X328" s="4">
        <f t="shared" si="68"/>
        <v>5.867000000000025E-4</v>
      </c>
      <c r="Y328" s="4">
        <f t="shared" si="69"/>
        <v>2.6487000000000038E-3</v>
      </c>
      <c r="Z328" s="4">
        <f t="shared" si="70"/>
        <v>3.3632999999999857E-3</v>
      </c>
      <c r="AA328" s="4">
        <f t="shared" si="71"/>
        <v>2.647000000000066E-5</v>
      </c>
      <c r="AD328">
        <f t="shared" si="54"/>
        <v>2.2409914650475507E-3</v>
      </c>
      <c r="AE328">
        <f t="shared" si="72"/>
        <v>2.1554149162267932E-3</v>
      </c>
      <c r="AF328">
        <f t="shared" si="73"/>
        <v>1.366361379644324E-4</v>
      </c>
      <c r="AG328">
        <f t="shared" si="55"/>
        <v>2.1580999999999961E-3</v>
      </c>
      <c r="AH328">
        <f t="shared" si="74"/>
        <v>1.5969999999999873E-3</v>
      </c>
      <c r="AI328">
        <f t="shared" si="75"/>
        <v>4.5921999999999977E-4</v>
      </c>
      <c r="AJ328">
        <f t="shared" si="76"/>
        <v>1.250970000000004E-3</v>
      </c>
      <c r="AK328">
        <f t="shared" si="77"/>
        <v>1.3138499999999914E-3</v>
      </c>
      <c r="AL328">
        <f t="shared" si="78"/>
        <v>1.6312999999999744E-4</v>
      </c>
      <c r="AM328">
        <f t="shared" si="79"/>
        <v>1.9599000000000144E-3</v>
      </c>
      <c r="AN328">
        <f t="shared" si="80"/>
        <v>2.5254999999999861E-3</v>
      </c>
      <c r="AO328">
        <f t="shared" si="81"/>
        <v>1.61699999999999E-4</v>
      </c>
    </row>
    <row r="329" spans="1:41" x14ac:dyDescent="0.3">
      <c r="A329" s="4">
        <v>2.9249999999999998</v>
      </c>
      <c r="B329" s="4">
        <f t="shared" si="82"/>
        <v>4.526800031087562E-2</v>
      </c>
      <c r="C329" s="4">
        <f t="shared" si="83"/>
        <v>4.1390950766518574E-2</v>
      </c>
      <c r="D329" s="4">
        <f t="shared" si="84"/>
        <v>2.8691599227442786E-3</v>
      </c>
      <c r="E329" s="4">
        <f t="shared" si="52"/>
        <v>5.3655800000000003E-2</v>
      </c>
      <c r="F329" s="4">
        <f t="shared" si="56"/>
        <v>4.1825799999999996E-2</v>
      </c>
      <c r="G329" s="4">
        <f t="shared" si="57"/>
        <v>1.2046499999999998E-2</v>
      </c>
      <c r="H329" s="4">
        <f t="shared" si="58"/>
        <v>2.4538770000000001E-2</v>
      </c>
      <c r="I329" s="4">
        <f t="shared" si="59"/>
        <v>2.9113909999999993E-2</v>
      </c>
      <c r="J329" s="4">
        <f t="shared" si="60"/>
        <v>5.1695500000000019E-3</v>
      </c>
      <c r="K329" s="4">
        <f t="shared" si="61"/>
        <v>5.1269599999999999E-2</v>
      </c>
      <c r="L329" s="4">
        <f t="shared" si="62"/>
        <v>6.8505299999999991E-2</v>
      </c>
      <c r="M329" s="4">
        <f t="shared" si="63"/>
        <v>1.0347199999999994E-3</v>
      </c>
      <c r="O329" s="4"/>
      <c r="P329" s="4">
        <f t="shared" si="85"/>
        <v>1.4919969557997052E-3</v>
      </c>
      <c r="Q329" s="4">
        <f t="shared" si="86"/>
        <v>1.3055877789233813E-3</v>
      </c>
      <c r="R329" s="4">
        <f t="shared" si="87"/>
        <v>7.2826381905526962E-5</v>
      </c>
      <c r="S329" s="4">
        <f t="shared" si="53"/>
        <v>2.8376000000000234E-3</v>
      </c>
      <c r="T329" s="4">
        <f t="shared" si="64"/>
        <v>2.4632999999999738E-3</v>
      </c>
      <c r="U329" s="4">
        <f t="shared" si="65"/>
        <v>4.228699999999988E-4</v>
      </c>
      <c r="V329" s="4">
        <f t="shared" si="66"/>
        <v>7.4687000000001058E-4</v>
      </c>
      <c r="W329" s="4">
        <f t="shared" si="67"/>
        <v>9.8581000000000363E-4</v>
      </c>
      <c r="X329" s="4">
        <f t="shared" si="68"/>
        <v>5.965299999999979E-4</v>
      </c>
      <c r="Y329" s="4">
        <f t="shared" si="69"/>
        <v>2.7707000000000148E-3</v>
      </c>
      <c r="Z329" s="4">
        <f t="shared" si="70"/>
        <v>3.5338000000000036E-3</v>
      </c>
      <c r="AA329" s="4">
        <f t="shared" si="71"/>
        <v>3.8099999999999246E-6</v>
      </c>
      <c r="AD329">
        <f t="shared" si="54"/>
        <v>2.1746413627339958E-3</v>
      </c>
      <c r="AE329">
        <f t="shared" si="72"/>
        <v>2.1067206028475742E-3</v>
      </c>
      <c r="AF329">
        <f t="shared" si="73"/>
        <v>1.2470270874251062E-4</v>
      </c>
      <c r="AG329">
        <f t="shared" si="55"/>
        <v>2.484000000000014E-3</v>
      </c>
      <c r="AH329">
        <f t="shared" si="74"/>
        <v>1.92719999999999E-3</v>
      </c>
      <c r="AI329">
        <f t="shared" si="75"/>
        <v>4.7762999999999972E-4</v>
      </c>
      <c r="AJ329">
        <f t="shared" si="76"/>
        <v>1.2036600000000092E-3</v>
      </c>
      <c r="AK329">
        <f t="shared" si="77"/>
        <v>1.2562299999999971E-3</v>
      </c>
      <c r="AL329">
        <f t="shared" si="78"/>
        <v>1.477299999999987E-4</v>
      </c>
      <c r="AM329">
        <f t="shared" si="79"/>
        <v>2.1857000000000126E-3</v>
      </c>
      <c r="AN329">
        <f t="shared" si="80"/>
        <v>2.7585999999999999E-3</v>
      </c>
      <c r="AO329">
        <f t="shared" si="81"/>
        <v>1.9787999999999924E-4</v>
      </c>
    </row>
    <row r="330" spans="1:41" x14ac:dyDescent="0.3">
      <c r="A330" s="4">
        <v>2.95</v>
      </c>
      <c r="B330" s="4">
        <f t="shared" si="82"/>
        <v>4.3689638177163287E-2</v>
      </c>
      <c r="C330" s="4">
        <f t="shared" si="83"/>
        <v>4.0196510019976039E-2</v>
      </c>
      <c r="D330" s="4">
        <f t="shared" si="84"/>
        <v>2.5716073394093102E-3</v>
      </c>
      <c r="E330" s="4">
        <f t="shared" si="52"/>
        <v>6.0808999999999974E-2</v>
      </c>
      <c r="F330" s="4">
        <f t="shared" si="56"/>
        <v>4.8665700000000006E-2</v>
      </c>
      <c r="G330" s="4">
        <f t="shared" si="57"/>
        <v>1.2289939999999999E-2</v>
      </c>
      <c r="H330" s="4">
        <f t="shared" si="58"/>
        <v>2.333629000000001E-2</v>
      </c>
      <c r="I330" s="4">
        <f t="shared" si="59"/>
        <v>2.7570270000000008E-2</v>
      </c>
      <c r="J330" s="4">
        <f t="shared" si="60"/>
        <v>5.4857799999999957E-3</v>
      </c>
      <c r="K330" s="4">
        <f t="shared" si="61"/>
        <v>5.5481799999999998E-2</v>
      </c>
      <c r="L330" s="4">
        <f t="shared" si="62"/>
        <v>7.35489E-2</v>
      </c>
      <c r="M330" s="4">
        <f t="shared" si="63"/>
        <v>1.8833699999999988E-3</v>
      </c>
      <c r="O330" s="4"/>
      <c r="P330" s="4">
        <f t="shared" si="85"/>
        <v>1.4099344592239562E-3</v>
      </c>
      <c r="Q330" s="4">
        <f t="shared" si="86"/>
        <v>1.236382915275256E-3</v>
      </c>
      <c r="R330" s="4">
        <f t="shared" si="87"/>
        <v>6.1870258068836146E-5</v>
      </c>
      <c r="S330" s="4">
        <f t="shared" si="53"/>
        <v>3.0724000000000029E-3</v>
      </c>
      <c r="T330" s="4">
        <f t="shared" si="64"/>
        <v>2.6789000000000118E-3</v>
      </c>
      <c r="U330" s="4">
        <f t="shared" si="65"/>
        <v>4.1414000000000034E-4</v>
      </c>
      <c r="V330" s="4">
        <f t="shared" si="66"/>
        <v>6.8073000000000439E-4</v>
      </c>
      <c r="W330" s="4">
        <f t="shared" si="67"/>
        <v>9.0262000000000675E-4</v>
      </c>
      <c r="X330" s="4">
        <f t="shared" si="68"/>
        <v>6.0687999999999714E-4</v>
      </c>
      <c r="Y330" s="4">
        <f t="shared" si="69"/>
        <v>2.8759000000000146E-3</v>
      </c>
      <c r="Z330" s="4">
        <f t="shared" si="70"/>
        <v>3.6831999999999976E-3</v>
      </c>
      <c r="AA330" s="4">
        <f t="shared" si="71"/>
        <v>1.8909999999998719E-5</v>
      </c>
      <c r="AD330">
        <f t="shared" si="54"/>
        <v>2.09793784561693E-3</v>
      </c>
      <c r="AE330">
        <f t="shared" si="72"/>
        <v>2.0476315950961098E-3</v>
      </c>
      <c r="AF330">
        <f t="shared" si="73"/>
        <v>1.1276353486741278E-4</v>
      </c>
      <c r="AG330">
        <f t="shared" si="55"/>
        <v>2.7965000000000073E-3</v>
      </c>
      <c r="AH330">
        <f t="shared" si="74"/>
        <v>2.2465000000000124E-3</v>
      </c>
      <c r="AI330">
        <f t="shared" si="75"/>
        <v>4.8621000000000081E-4</v>
      </c>
      <c r="AJ330">
        <f t="shared" si="76"/>
        <v>1.1501900000000093E-3</v>
      </c>
      <c r="AK330">
        <f t="shared" si="77"/>
        <v>1.1922400000000111E-3</v>
      </c>
      <c r="AL330">
        <f t="shared" si="78"/>
        <v>1.310300000000042E-4</v>
      </c>
      <c r="AM330">
        <f t="shared" si="79"/>
        <v>2.3979000000000084E-3</v>
      </c>
      <c r="AN330">
        <f t="shared" si="80"/>
        <v>2.9759000000000035E-3</v>
      </c>
      <c r="AO330">
        <f t="shared" si="81"/>
        <v>2.350499999999988E-4</v>
      </c>
    </row>
    <row r="331" spans="1:41" x14ac:dyDescent="0.3">
      <c r="A331" s="4">
        <v>2.9750000000000001</v>
      </c>
      <c r="B331" s="4">
        <f t="shared" si="82"/>
        <v>4.1891942064472734E-2</v>
      </c>
      <c r="C331" s="4">
        <f t="shared" si="83"/>
        <v>3.8789038460800736E-2</v>
      </c>
      <c r="D331" s="4">
        <f t="shared" si="84"/>
        <v>2.2669014421924281E-3</v>
      </c>
      <c r="E331" s="4">
        <f t="shared" si="52"/>
        <v>6.7623100000000019E-2</v>
      </c>
      <c r="F331" s="4">
        <f t="shared" si="56"/>
        <v>5.5222400000000005E-2</v>
      </c>
      <c r="G331" s="4">
        <f t="shared" si="57"/>
        <v>1.2278740000000002E-2</v>
      </c>
      <c r="H331" s="4">
        <f t="shared" si="58"/>
        <v>2.2014209999999992E-2</v>
      </c>
      <c r="I331" s="4">
        <f t="shared" si="59"/>
        <v>2.5885129999999992E-2</v>
      </c>
      <c r="J331" s="4">
        <f t="shared" si="60"/>
        <v>5.8282800000000051E-3</v>
      </c>
      <c r="K331" s="4">
        <f t="shared" si="61"/>
        <v>5.9348100000000015E-2</v>
      </c>
      <c r="L331" s="4">
        <f t="shared" si="62"/>
        <v>7.8163499999999997E-2</v>
      </c>
      <c r="M331" s="4">
        <f t="shared" si="63"/>
        <v>2.7404600000000001E-3</v>
      </c>
      <c r="O331" s="4"/>
      <c r="P331" s="4">
        <f t="shared" si="85"/>
        <v>1.321089942782676E-3</v>
      </c>
      <c r="Q331" s="4">
        <f t="shared" si="86"/>
        <v>1.1608491439979336E-3</v>
      </c>
      <c r="R331" s="4">
        <f t="shared" si="87"/>
        <v>5.1906153674098214E-5</v>
      </c>
      <c r="S331" s="4">
        <f t="shared" si="53"/>
        <v>3.2884999999999998E-3</v>
      </c>
      <c r="T331" s="4">
        <f t="shared" si="64"/>
        <v>2.8778000000000137E-3</v>
      </c>
      <c r="U331" s="4">
        <f t="shared" si="65"/>
        <v>3.974800000000004E-4</v>
      </c>
      <c r="V331" s="4">
        <f t="shared" si="66"/>
        <v>6.1154999999998849E-4</v>
      </c>
      <c r="W331" s="4">
        <f t="shared" si="67"/>
        <v>8.1518999999999342E-4</v>
      </c>
      <c r="X331" s="4">
        <f t="shared" si="68"/>
        <v>6.1756000000000311E-4</v>
      </c>
      <c r="Y331" s="4">
        <f t="shared" si="69"/>
        <v>2.9637999999999887E-3</v>
      </c>
      <c r="Z331" s="4">
        <f t="shared" si="70"/>
        <v>3.8109000000000059E-3</v>
      </c>
      <c r="AA331" s="4">
        <f t="shared" si="71"/>
        <v>4.0899999999999964E-5</v>
      </c>
      <c r="AD331">
        <f t="shared" si="54"/>
        <v>2.0119143726345687E-3</v>
      </c>
      <c r="AE331">
        <f t="shared" si="72"/>
        <v>1.9784534302934417E-3</v>
      </c>
      <c r="AF331">
        <f t="shared" si="73"/>
        <v>1.0081772155932746E-4</v>
      </c>
      <c r="AG331">
        <f t="shared" si="55"/>
        <v>3.0938000000000077E-3</v>
      </c>
      <c r="AH331">
        <f t="shared" si="74"/>
        <v>2.5529999999999997E-3</v>
      </c>
      <c r="AI331">
        <f t="shared" si="75"/>
        <v>4.8505000000000076E-4</v>
      </c>
      <c r="AJ331">
        <f t="shared" si="76"/>
        <v>1.0909499999999933E-3</v>
      </c>
      <c r="AK331">
        <f t="shared" si="77"/>
        <v>1.1222699999999947E-3</v>
      </c>
      <c r="AL331">
        <f t="shared" si="78"/>
        <v>1.1322999999999889E-4</v>
      </c>
      <c r="AM331">
        <f t="shared" si="79"/>
        <v>2.5953999999999977E-3</v>
      </c>
      <c r="AN331">
        <f t="shared" si="80"/>
        <v>3.1764999999999988E-3</v>
      </c>
      <c r="AO331">
        <f t="shared" si="81"/>
        <v>2.7235999999999927E-4</v>
      </c>
    </row>
    <row r="332" spans="1:41" x14ac:dyDescent="0.3">
      <c r="A332" s="4">
        <v>3</v>
      </c>
      <c r="B332" s="4">
        <f t="shared" si="82"/>
        <v>3.9891297695908934E-2</v>
      </c>
      <c r="C332" s="4">
        <f t="shared" si="83"/>
        <v>3.7182258466618781E-2</v>
      </c>
      <c r="D332" s="4">
        <f t="shared" si="84"/>
        <v>1.9590105499008707E-3</v>
      </c>
      <c r="E332" s="4">
        <f t="shared" si="52"/>
        <v>7.405860000000003E-2</v>
      </c>
      <c r="F332" s="4">
        <f t="shared" si="56"/>
        <v>6.1456900000000009E-2</v>
      </c>
      <c r="G332" s="4">
        <f t="shared" si="57"/>
        <v>1.2019429999999999E-2</v>
      </c>
      <c r="H332" s="4">
        <f t="shared" si="58"/>
        <v>2.0582260000000005E-2</v>
      </c>
      <c r="I332" s="4">
        <f t="shared" si="59"/>
        <v>2.4068330000000006E-2</v>
      </c>
      <c r="J332" s="4">
        <f t="shared" si="60"/>
        <v>6.1919399999999999E-3</v>
      </c>
      <c r="K332" s="4">
        <f t="shared" si="61"/>
        <v>6.285099999999999E-2</v>
      </c>
      <c r="L332" s="4">
        <f t="shared" si="62"/>
        <v>8.2332800000000012E-2</v>
      </c>
      <c r="M332" s="4">
        <f t="shared" si="63"/>
        <v>3.5837400000000002E-3</v>
      </c>
      <c r="O332" s="4"/>
      <c r="P332" s="4">
        <f t="shared" si="85"/>
        <v>1.2260901729192993E-3</v>
      </c>
      <c r="Q332" s="4">
        <f t="shared" si="86"/>
        <v>1.07945560700958E-3</v>
      </c>
      <c r="R332" s="4">
        <f t="shared" si="87"/>
        <v>4.1936005655467278E-5</v>
      </c>
      <c r="S332" s="4">
        <f t="shared" si="53"/>
        <v>3.484900000000013E-3</v>
      </c>
      <c r="T332" s="4">
        <f t="shared" si="64"/>
        <v>3.0588000000000004E-3</v>
      </c>
      <c r="U332" s="4">
        <f t="shared" si="65"/>
        <v>3.7346000000000081E-4</v>
      </c>
      <c r="V332" s="4">
        <f t="shared" si="66"/>
        <v>5.3981000000000168E-4</v>
      </c>
      <c r="W332" s="4">
        <f t="shared" si="67"/>
        <v>7.2403000000000745E-4</v>
      </c>
      <c r="X332" s="4">
        <f t="shared" si="68"/>
        <v>6.2836000000000142E-4</v>
      </c>
      <c r="Y332" s="4">
        <f t="shared" si="69"/>
        <v>3.0342000000000147E-3</v>
      </c>
      <c r="Z332" s="4">
        <f t="shared" si="70"/>
        <v>3.9165999999999923E-3</v>
      </c>
      <c r="AA332" s="4">
        <f t="shared" si="71"/>
        <v>6.140999999999959E-5</v>
      </c>
      <c r="AD332">
        <f t="shared" si="54"/>
        <v>1.9169260066561867E-3</v>
      </c>
      <c r="AE332">
        <f t="shared" si="72"/>
        <v>1.9001829498299112E-3</v>
      </c>
      <c r="AF332">
        <f t="shared" si="73"/>
        <v>8.7865916611339117E-5</v>
      </c>
      <c r="AG332">
        <f t="shared" si="55"/>
        <v>3.3741999999999939E-3</v>
      </c>
      <c r="AH332">
        <f t="shared" si="74"/>
        <v>2.8449000000000113E-3</v>
      </c>
      <c r="AI332">
        <f t="shared" si="75"/>
        <v>4.7444000000000132E-4</v>
      </c>
      <c r="AJ332">
        <f t="shared" si="76"/>
        <v>1.0263699999999987E-3</v>
      </c>
      <c r="AK332">
        <f t="shared" si="77"/>
        <v>1.0467000000000046E-3</v>
      </c>
      <c r="AL332">
        <f t="shared" si="78"/>
        <v>9.453000000000239E-5</v>
      </c>
      <c r="AM332">
        <f t="shared" si="79"/>
        <v>2.7770000000000017E-3</v>
      </c>
      <c r="AN332">
        <f t="shared" si="80"/>
        <v>3.3594999999999875E-3</v>
      </c>
      <c r="AO332">
        <f t="shared" si="81"/>
        <v>3.0896999999999869E-4</v>
      </c>
    </row>
    <row r="333" spans="1:41" x14ac:dyDescent="0.3">
      <c r="A333" s="4">
        <v>3.0249999999999999</v>
      </c>
      <c r="B333" s="4">
        <f t="shared" si="82"/>
        <v>3.7705677645156546E-2</v>
      </c>
      <c r="C333" s="4">
        <f t="shared" si="83"/>
        <v>3.5391521924549717E-2</v>
      </c>
      <c r="D333" s="4">
        <f t="shared" si="84"/>
        <v>1.6569189098493064E-3</v>
      </c>
      <c r="E333" s="4">
        <f t="shared" si="52"/>
        <v>8.0078100000000013E-2</v>
      </c>
      <c r="F333" s="4">
        <f t="shared" si="56"/>
        <v>6.7332799999999998E-2</v>
      </c>
      <c r="G333" s="4">
        <f t="shared" si="57"/>
        <v>1.152392E-2</v>
      </c>
      <c r="H333" s="4">
        <f t="shared" si="58"/>
        <v>1.9050540000000005E-2</v>
      </c>
      <c r="I333" s="4">
        <f t="shared" si="59"/>
        <v>2.2130139999999993E-2</v>
      </c>
      <c r="J333" s="4">
        <f t="shared" si="60"/>
        <v>6.5712799999999988E-3</v>
      </c>
      <c r="K333" s="4">
        <f t="shared" si="61"/>
        <v>6.5976099999999982E-2</v>
      </c>
      <c r="L333" s="4">
        <f t="shared" si="62"/>
        <v>8.6043399999999992E-2</v>
      </c>
      <c r="M333" s="4">
        <f t="shared" si="63"/>
        <v>4.3918800000000008E-3</v>
      </c>
      <c r="O333" s="4"/>
      <c r="P333" s="4">
        <f t="shared" si="85"/>
        <v>1.1257744798672052E-3</v>
      </c>
      <c r="Q333" s="4">
        <f t="shared" si="86"/>
        <v>9.9311322539088424E-4</v>
      </c>
      <c r="R333" s="4">
        <f t="shared" si="87"/>
        <v>3.2958603993555879E-5</v>
      </c>
      <c r="S333" s="4">
        <f t="shared" si="53"/>
        <v>3.660500000000011E-3</v>
      </c>
      <c r="T333" s="4">
        <f t="shared" si="64"/>
        <v>3.2210000000000016E-3</v>
      </c>
      <c r="U333" s="4">
        <f t="shared" si="65"/>
        <v>3.4286000000000039E-4</v>
      </c>
      <c r="V333" s="4">
        <f t="shared" si="66"/>
        <v>4.659499999999997E-4</v>
      </c>
      <c r="W333" s="4">
        <f t="shared" si="67"/>
        <v>6.2966999999999884E-4</v>
      </c>
      <c r="X333" s="4">
        <f t="shared" si="68"/>
        <v>6.3911999999999997E-4</v>
      </c>
      <c r="Y333" s="4">
        <f t="shared" si="69"/>
        <v>3.0869000000000035E-3</v>
      </c>
      <c r="Z333" s="4">
        <f t="shared" si="70"/>
        <v>4.0002999999999844E-3</v>
      </c>
      <c r="AA333" s="4">
        <f t="shared" si="71"/>
        <v>7.974999999999996E-5</v>
      </c>
      <c r="AD333">
        <f t="shared" si="54"/>
        <v>1.8141141027701972E-3</v>
      </c>
      <c r="AE333">
        <f t="shared" si="72"/>
        <v>1.8132541192172572E-3</v>
      </c>
      <c r="AF333">
        <f t="shared" si="73"/>
        <v>7.690340931800136E-5</v>
      </c>
      <c r="AG333">
        <f t="shared" si="55"/>
        <v>3.6362000000000061E-3</v>
      </c>
      <c r="AH333">
        <f t="shared" si="74"/>
        <v>3.120700000000004E-3</v>
      </c>
      <c r="AI333">
        <f t="shared" si="75"/>
        <v>4.5490000000000114E-4</v>
      </c>
      <c r="AJ333">
        <f t="shared" si="76"/>
        <v>9.5686999999999856E-4</v>
      </c>
      <c r="AK333">
        <f t="shared" si="77"/>
        <v>9.6592999999999679E-4</v>
      </c>
      <c r="AL333">
        <f t="shared" si="78"/>
        <v>7.5140000000001317E-5</v>
      </c>
      <c r="AM333">
        <f t="shared" si="79"/>
        <v>2.942100000000003E-3</v>
      </c>
      <c r="AN333">
        <f t="shared" si="80"/>
        <v>3.5243999999999831E-3</v>
      </c>
      <c r="AO333">
        <f t="shared" si="81"/>
        <v>3.4405000000000026E-4</v>
      </c>
    </row>
    <row r="334" spans="1:41" x14ac:dyDescent="0.3">
      <c r="A334" s="4">
        <v>3.05</v>
      </c>
      <c r="B334" s="4">
        <f t="shared" si="82"/>
        <v>3.5353760152573528E-2</v>
      </c>
      <c r="C334" s="4">
        <f t="shared" si="83"/>
        <v>3.3432843032250609E-2</v>
      </c>
      <c r="D334" s="4">
        <f t="shared" si="84"/>
        <v>1.3636295522999992E-3</v>
      </c>
      <c r="E334" s="4">
        <f t="shared" si="52"/>
        <v>8.5646800000000023E-2</v>
      </c>
      <c r="F334" s="4">
        <f t="shared" si="56"/>
        <v>7.2815600000000008E-2</v>
      </c>
      <c r="G334" s="4">
        <f t="shared" si="57"/>
        <v>1.0809020999999999E-2</v>
      </c>
      <c r="H334" s="4">
        <f t="shared" si="58"/>
        <v>1.7429470000000002E-2</v>
      </c>
      <c r="I334" s="4">
        <f t="shared" si="59"/>
        <v>2.0081310000000005E-2</v>
      </c>
      <c r="J334" s="4">
        <f t="shared" si="60"/>
        <v>6.9605200000000048E-3</v>
      </c>
      <c r="K334" s="4">
        <f t="shared" si="61"/>
        <v>6.8711899999999965E-2</v>
      </c>
      <c r="L334" s="4">
        <f t="shared" si="62"/>
        <v>8.9284000000000002E-2</v>
      </c>
      <c r="M334" s="4">
        <f t="shared" si="63"/>
        <v>5.1449400000000006E-3</v>
      </c>
      <c r="O334" s="4"/>
      <c r="P334" s="4">
        <f t="shared" si="85"/>
        <v>1.0210708668024471E-3</v>
      </c>
      <c r="Q334" s="4">
        <f t="shared" si="86"/>
        <v>9.0249117040271446E-4</v>
      </c>
      <c r="R334" s="4">
        <f t="shared" si="87"/>
        <v>2.4974900225437216E-5</v>
      </c>
      <c r="S334" s="4">
        <f t="shared" si="53"/>
        <v>3.8144000000000511E-3</v>
      </c>
      <c r="T334" s="4">
        <f t="shared" si="64"/>
        <v>3.3636000000000221E-3</v>
      </c>
      <c r="U334" s="4">
        <f t="shared" si="65"/>
        <v>3.0651899999999989E-4</v>
      </c>
      <c r="V334" s="4">
        <f t="shared" si="66"/>
        <v>3.9043999999999884E-4</v>
      </c>
      <c r="W334" s="4">
        <f t="shared" si="67"/>
        <v>5.3264000000000089E-4</v>
      </c>
      <c r="X334" s="4">
        <f t="shared" si="68"/>
        <v>6.4960000000000018E-4</v>
      </c>
      <c r="Y334" s="4">
        <f t="shared" si="69"/>
        <v>3.121899999999983E-3</v>
      </c>
      <c r="Z334" s="4">
        <f t="shared" si="70"/>
        <v>4.0617000000000292E-3</v>
      </c>
      <c r="AA334" s="4">
        <f t="shared" si="71"/>
        <v>9.5309999999999492E-5</v>
      </c>
      <c r="AD334">
        <f t="shared" si="54"/>
        <v>1.7041527359515814E-3</v>
      </c>
      <c r="AE334">
        <f t="shared" si="72"/>
        <v>1.7186561347956797E-3</v>
      </c>
      <c r="AF334">
        <f t="shared" si="73"/>
        <v>6.5933736594843707E-5</v>
      </c>
      <c r="AG334">
        <f t="shared" si="55"/>
        <v>3.8785000000000069E-3</v>
      </c>
      <c r="AH334">
        <f t="shared" si="74"/>
        <v>3.378900000000018E-3</v>
      </c>
      <c r="AI334">
        <f t="shared" si="75"/>
        <v>4.2712100000000079E-4</v>
      </c>
      <c r="AJ334">
        <f t="shared" si="76"/>
        <v>8.8292999999999705E-4</v>
      </c>
      <c r="AK334">
        <f t="shared" si="77"/>
        <v>8.8041999999999981E-4</v>
      </c>
      <c r="AL334">
        <f t="shared" si="78"/>
        <v>5.5309999999995918E-5</v>
      </c>
      <c r="AM334">
        <f t="shared" si="79"/>
        <v>3.0898999999999788E-3</v>
      </c>
      <c r="AN334">
        <f t="shared" si="80"/>
        <v>3.6704999999999932E-3</v>
      </c>
      <c r="AO334">
        <f t="shared" si="81"/>
        <v>3.768599999999997E-4</v>
      </c>
    </row>
    <row r="335" spans="1:41" x14ac:dyDescent="0.3">
      <c r="A335" s="4">
        <v>3.0750000000000002</v>
      </c>
      <c r="B335" s="4">
        <f t="shared" si="82"/>
        <v>3.2854757105601033E-2</v>
      </c>
      <c r="C335" s="4">
        <f t="shared" si="83"/>
        <v>3.1323061585791047E-2</v>
      </c>
      <c r="D335" s="4">
        <f t="shared" si="84"/>
        <v>1.0861549714322859E-3</v>
      </c>
      <c r="E335" s="4">
        <f t="shared" si="52"/>
        <v>9.0732699999999999E-2</v>
      </c>
      <c r="F335" s="4">
        <f t="shared" si="56"/>
        <v>7.7873500000000012E-2</v>
      </c>
      <c r="G335" s="4">
        <f t="shared" si="57"/>
        <v>9.8959380000000017E-3</v>
      </c>
      <c r="H335" s="4">
        <f t="shared" si="58"/>
        <v>1.572962E-2</v>
      </c>
      <c r="I335" s="4">
        <f t="shared" si="59"/>
        <v>1.7933029999999996E-2</v>
      </c>
      <c r="J335" s="4">
        <f t="shared" si="60"/>
        <v>7.3538099999999954E-3</v>
      </c>
      <c r="K335" s="4">
        <f t="shared" si="61"/>
        <v>7.1049699999999993E-2</v>
      </c>
      <c r="L335" s="4">
        <f t="shared" si="62"/>
        <v>9.2045099999999991E-2</v>
      </c>
      <c r="M335" s="4">
        <f t="shared" si="63"/>
        <v>5.8247300000000019E-3</v>
      </c>
      <c r="O335" s="4"/>
      <c r="P335" s="4">
        <f t="shared" si="85"/>
        <v>9.1265663313793116E-4</v>
      </c>
      <c r="Q335" s="4">
        <f t="shared" si="86"/>
        <v>8.0812897830972443E-4</v>
      </c>
      <c r="R335" s="4">
        <f t="shared" si="87"/>
        <v>1.6986784281984398E-5</v>
      </c>
      <c r="S335" s="4">
        <f t="shared" si="53"/>
        <v>3.9457999999999993E-3</v>
      </c>
      <c r="T335" s="4">
        <f t="shared" si="64"/>
        <v>3.4858000000000111E-3</v>
      </c>
      <c r="U335" s="4">
        <f t="shared" si="65"/>
        <v>2.6540200000000139E-4</v>
      </c>
      <c r="V335" s="4">
        <f t="shared" si="66"/>
        <v>3.1372000000000344E-4</v>
      </c>
      <c r="W335" s="4">
        <f t="shared" si="67"/>
        <v>4.3350999999999806E-4</v>
      </c>
      <c r="X335" s="4">
        <f t="shared" si="68"/>
        <v>6.5963999999999606E-4</v>
      </c>
      <c r="Y335" s="4">
        <f t="shared" si="69"/>
        <v>3.1395000000000173E-3</v>
      </c>
      <c r="Z335" s="4">
        <f t="shared" si="70"/>
        <v>4.1005999999999543E-3</v>
      </c>
      <c r="AA335" s="4">
        <f t="shared" si="71"/>
        <v>1.0756000000000134E-4</v>
      </c>
      <c r="AD335">
        <f t="shared" si="54"/>
        <v>1.5879189433947011E-3</v>
      </c>
      <c r="AE335">
        <f t="shared" si="72"/>
        <v>1.6170285468452875E-3</v>
      </c>
      <c r="AF335">
        <f t="shared" si="73"/>
        <v>5.4957243264878201E-5</v>
      </c>
      <c r="AG335">
        <f t="shared" si="55"/>
        <v>4.099599999999981E-3</v>
      </c>
      <c r="AH335">
        <f t="shared" si="74"/>
        <v>3.6179000000000072E-3</v>
      </c>
      <c r="AI335">
        <f t="shared" si="75"/>
        <v>3.9193500000000124E-4</v>
      </c>
      <c r="AJ335">
        <f t="shared" si="76"/>
        <v>8.0497000000000207E-4</v>
      </c>
      <c r="AK335">
        <f t="shared" si="77"/>
        <v>7.9061999999999882E-4</v>
      </c>
      <c r="AL335">
        <f t="shared" si="78"/>
        <v>3.5260000000002234E-5</v>
      </c>
      <c r="AM335">
        <f t="shared" si="79"/>
        <v>3.2201000000000035E-3</v>
      </c>
      <c r="AN335">
        <f t="shared" si="80"/>
        <v>3.7970999999999977E-3</v>
      </c>
      <c r="AO335">
        <f t="shared" si="81"/>
        <v>4.0672000000000104E-4</v>
      </c>
    </row>
    <row r="336" spans="1:41" x14ac:dyDescent="0.3">
      <c r="A336" s="4">
        <v>3.1</v>
      </c>
      <c r="B336" s="4">
        <f t="shared" si="82"/>
        <v>3.0228332523364172E-2</v>
      </c>
      <c r="C336" s="4">
        <f t="shared" si="83"/>
        <v>2.90797763602096E-2</v>
      </c>
      <c r="D336" s="4">
        <f t="shared" si="84"/>
        <v>8.3051912942386761E-4</v>
      </c>
      <c r="E336" s="4">
        <f t="shared" si="52"/>
        <v>9.5307399999999987E-2</v>
      </c>
      <c r="F336" s="4">
        <f t="shared" si="56"/>
        <v>8.2477699999999987E-2</v>
      </c>
      <c r="G336" s="4">
        <f t="shared" si="57"/>
        <v>8.8096799999999986E-3</v>
      </c>
      <c r="H336" s="4">
        <f t="shared" si="58"/>
        <v>1.3961689999999999E-2</v>
      </c>
      <c r="I336" s="4">
        <f t="shared" si="59"/>
        <v>1.56969E-2</v>
      </c>
      <c r="J336" s="4">
        <f t="shared" si="60"/>
        <v>7.7452400000000005E-3</v>
      </c>
      <c r="K336" s="4">
        <f t="shared" si="61"/>
        <v>7.2982900000000017E-2</v>
      </c>
      <c r="L336" s="4">
        <f t="shared" si="62"/>
        <v>9.4319600000000003E-2</v>
      </c>
      <c r="M336" s="4">
        <f t="shared" si="63"/>
        <v>6.4151399999999997E-3</v>
      </c>
      <c r="O336" s="4"/>
      <c r="P336" s="4">
        <f t="shared" si="85"/>
        <v>8.0150840249066291E-4</v>
      </c>
      <c r="Q336" s="4">
        <f t="shared" si="86"/>
        <v>7.1109214087927025E-4</v>
      </c>
      <c r="R336" s="4">
        <f t="shared" si="87"/>
        <v>9.9942133503136354E-6</v>
      </c>
      <c r="S336" s="4">
        <f t="shared" si="53"/>
        <v>4.0542000000000078E-3</v>
      </c>
      <c r="T336" s="4">
        <f t="shared" si="64"/>
        <v>3.5871000000000097E-3</v>
      </c>
      <c r="U336" s="4">
        <f t="shared" si="65"/>
        <v>2.2055199999999973E-4</v>
      </c>
      <c r="V336" s="4">
        <f t="shared" si="66"/>
        <v>2.3623999999999867E-4</v>
      </c>
      <c r="W336" s="4">
        <f t="shared" si="67"/>
        <v>3.3282999999999924E-4</v>
      </c>
      <c r="X336" s="4">
        <f t="shared" si="68"/>
        <v>6.6904999999999742E-4</v>
      </c>
      <c r="Y336" s="4">
        <f t="shared" si="69"/>
        <v>3.1396999999999953E-3</v>
      </c>
      <c r="Z336" s="4">
        <f t="shared" si="70"/>
        <v>4.1174999999999962E-3</v>
      </c>
      <c r="AA336" s="4">
        <f t="shared" si="71"/>
        <v>1.160700000000011E-4</v>
      </c>
      <c r="AD336">
        <f t="shared" si="54"/>
        <v>1.4664781090616174E-3</v>
      </c>
      <c r="AE336">
        <f t="shared" si="72"/>
        <v>1.5092121636989522E-3</v>
      </c>
      <c r="AF336">
        <f t="shared" si="73"/>
        <v>4.4973960076966147E-5</v>
      </c>
      <c r="AG336">
        <f t="shared" si="55"/>
        <v>4.2984999999999829E-3</v>
      </c>
      <c r="AH336">
        <f t="shared" si="74"/>
        <v>3.8363999999999621E-3</v>
      </c>
      <c r="AI336">
        <f t="shared" si="75"/>
        <v>3.5032200000000013E-4</v>
      </c>
      <c r="AJ336">
        <f t="shared" si="76"/>
        <v>7.2350999999999666E-4</v>
      </c>
      <c r="AK336">
        <f t="shared" si="77"/>
        <v>6.9701000000000485E-4</v>
      </c>
      <c r="AL336">
        <f t="shared" si="78"/>
        <v>1.5220000000003286E-5</v>
      </c>
      <c r="AM336">
        <f t="shared" si="79"/>
        <v>3.3318999999999988E-3</v>
      </c>
      <c r="AN336">
        <f t="shared" si="80"/>
        <v>3.9040000000000186E-3</v>
      </c>
      <c r="AO336">
        <f t="shared" si="81"/>
        <v>4.3298999999999942E-4</v>
      </c>
    </row>
    <row r="337" spans="1:41" x14ac:dyDescent="0.3">
      <c r="A337" s="4">
        <v>3.125</v>
      </c>
      <c r="B337" s="4">
        <f t="shared" si="82"/>
        <v>2.7493944541052282E-2</v>
      </c>
      <c r="C337" s="4">
        <f t="shared" si="83"/>
        <v>2.6720669134391462E-2</v>
      </c>
      <c r="D337" s="4">
        <f t="shared" si="84"/>
        <v>6.0075248997398236E-4</v>
      </c>
      <c r="E337" s="4">
        <f t="shared" si="52"/>
        <v>9.9345599999999978E-2</v>
      </c>
      <c r="F337" s="4">
        <f t="shared" si="56"/>
        <v>8.6602599999999974E-2</v>
      </c>
      <c r="G337" s="4">
        <f t="shared" si="57"/>
        <v>7.5783980000000009E-3</v>
      </c>
      <c r="H337" s="4">
        <f t="shared" si="58"/>
        <v>1.2136319999999999E-2</v>
      </c>
      <c r="I337" s="4">
        <f t="shared" si="59"/>
        <v>1.3384900000000002E-2</v>
      </c>
      <c r="J337" s="4">
        <f t="shared" si="60"/>
        <v>8.1290700000000021E-3</v>
      </c>
      <c r="K337" s="4">
        <f t="shared" si="61"/>
        <v>7.4507800000000013E-2</v>
      </c>
      <c r="L337" s="4">
        <f t="shared" si="62"/>
        <v>9.6101300000000001E-2</v>
      </c>
      <c r="M337" s="4">
        <f t="shared" si="63"/>
        <v>6.9024300000000011E-3</v>
      </c>
      <c r="O337" s="4"/>
      <c r="P337" s="4">
        <f t="shared" si="85"/>
        <v>6.8823632762818939E-4</v>
      </c>
      <c r="Q337" s="4">
        <f t="shared" si="86"/>
        <v>6.1186488077971017E-4</v>
      </c>
      <c r="R337" s="4">
        <f t="shared" si="87"/>
        <v>3.9983526785893988E-6</v>
      </c>
      <c r="S337" s="4">
        <f t="shared" si="53"/>
        <v>4.1390000000000038E-3</v>
      </c>
      <c r="T337" s="4">
        <f t="shared" si="64"/>
        <v>3.6671999999999816E-3</v>
      </c>
      <c r="U337" s="4">
        <f t="shared" si="65"/>
        <v>1.7305800000000024E-4</v>
      </c>
      <c r="V337" s="4">
        <f t="shared" si="66"/>
        <v>1.5845000000000095E-4</v>
      </c>
      <c r="W337" s="4">
        <f t="shared" si="67"/>
        <v>2.3116999999999929E-4</v>
      </c>
      <c r="X337" s="4">
        <f t="shared" si="68"/>
        <v>6.7765000000000186E-4</v>
      </c>
      <c r="Y337" s="4">
        <f t="shared" si="69"/>
        <v>3.122700000000006E-3</v>
      </c>
      <c r="Z337" s="4">
        <f t="shared" si="70"/>
        <v>4.112400000000016E-3</v>
      </c>
      <c r="AA337" s="4">
        <f t="shared" si="71"/>
        <v>1.205200000000007E-4</v>
      </c>
      <c r="AD337">
        <f t="shared" si="54"/>
        <v>1.3404211467723899E-3</v>
      </c>
      <c r="AE337">
        <f t="shared" si="72"/>
        <v>1.3962374435251286E-3</v>
      </c>
      <c r="AF337">
        <f t="shared" si="73"/>
        <v>3.4985585938600541E-5</v>
      </c>
      <c r="AG337">
        <f t="shared" si="55"/>
        <v>4.473999999999978E-3</v>
      </c>
      <c r="AH337">
        <f t="shared" si="74"/>
        <v>4.0333999999999648E-3</v>
      </c>
      <c r="AI337">
        <f t="shared" si="75"/>
        <v>3.0337600000000017E-4</v>
      </c>
      <c r="AJ337">
        <f t="shared" si="76"/>
        <v>6.3903000000000224E-4</v>
      </c>
      <c r="AK337">
        <f t="shared" si="77"/>
        <v>6.0009000000000104E-4</v>
      </c>
      <c r="AL337">
        <f t="shared" si="78"/>
        <v>4.5499999999989993E-6</v>
      </c>
      <c r="AM337">
        <f t="shared" si="79"/>
        <v>3.4251000000000142E-3</v>
      </c>
      <c r="AN337">
        <f t="shared" si="80"/>
        <v>3.9907000000000137E-3</v>
      </c>
      <c r="AO337">
        <f t="shared" si="81"/>
        <v>4.5520000000000109E-4</v>
      </c>
    </row>
    <row r="338" spans="1:41" x14ac:dyDescent="0.3">
      <c r="A338" s="4">
        <v>3.15</v>
      </c>
      <c r="B338" s="4">
        <f t="shared" si="82"/>
        <v>2.4671362987276329E-2</v>
      </c>
      <c r="C338" s="4">
        <f t="shared" si="83"/>
        <v>2.4263387643475312E-2</v>
      </c>
      <c r="D338" s="4">
        <f t="shared" si="84"/>
        <v>4.0088855298236662E-4</v>
      </c>
      <c r="E338" s="4">
        <f t="shared" si="52"/>
        <v>0.10282580000000002</v>
      </c>
      <c r="F338" s="4">
        <f t="shared" si="56"/>
        <v>9.0226299999999982E-2</v>
      </c>
      <c r="G338" s="4">
        <f t="shared" si="57"/>
        <v>6.2326469999999991E-3</v>
      </c>
      <c r="H338" s="4">
        <f t="shared" si="58"/>
        <v>1.0264090000000003E-2</v>
      </c>
      <c r="I338" s="4">
        <f t="shared" si="59"/>
        <v>1.1009360000000003E-2</v>
      </c>
      <c r="J338" s="4">
        <f t="shared" si="60"/>
        <v>8.4997500000000004E-3</v>
      </c>
      <c r="K338" s="4">
        <f t="shared" si="61"/>
        <v>7.5622499999999981E-2</v>
      </c>
      <c r="L338" s="4">
        <f t="shared" si="62"/>
        <v>9.7385300000000008E-2</v>
      </c>
      <c r="M338" s="4">
        <f t="shared" si="63"/>
        <v>7.2754070000000011E-3</v>
      </c>
      <c r="O338" s="4"/>
      <c r="P338" s="4">
        <f t="shared" si="85"/>
        <v>5.7374009681377942E-4</v>
      </c>
      <c r="Q338" s="4">
        <f t="shared" si="86"/>
        <v>5.1122909368871627E-4</v>
      </c>
      <c r="R338" s="4">
        <f t="shared" si="87"/>
        <v>0</v>
      </c>
      <c r="S338" s="4">
        <f t="shared" si="53"/>
        <v>4.1999999999999815E-3</v>
      </c>
      <c r="T338" s="4">
        <f t="shared" si="64"/>
        <v>3.7255999999999956E-3</v>
      </c>
      <c r="U338" s="4">
        <f t="shared" si="65"/>
        <v>1.240340000000003E-4</v>
      </c>
      <c r="V338" s="4">
        <f t="shared" si="66"/>
        <v>8.075000000000096E-5</v>
      </c>
      <c r="W338" s="4">
        <f t="shared" si="67"/>
        <v>1.2907000000000196E-4</v>
      </c>
      <c r="X338" s="4">
        <f t="shared" si="68"/>
        <v>6.852999999999998E-4</v>
      </c>
      <c r="Y338" s="4">
        <f t="shared" si="69"/>
        <v>3.0890999999999835E-3</v>
      </c>
      <c r="Z338" s="4">
        <f t="shared" si="70"/>
        <v>4.0854000000000168E-3</v>
      </c>
      <c r="AA338" s="4">
        <f t="shared" si="71"/>
        <v>1.206650000000007E-4</v>
      </c>
      <c r="AD338">
        <f t="shared" si="54"/>
        <v>1.2107381644822065E-3</v>
      </c>
      <c r="AE338">
        <f t="shared" si="72"/>
        <v>1.2785577713128006E-3</v>
      </c>
      <c r="AF338">
        <f t="shared" si="73"/>
        <v>2.7992218163267591E-5</v>
      </c>
      <c r="AG338">
        <f t="shared" si="55"/>
        <v>4.6252999999999989E-3</v>
      </c>
      <c r="AH338">
        <f t="shared" si="74"/>
        <v>4.2078999999999867E-3</v>
      </c>
      <c r="AI338">
        <f t="shared" si="75"/>
        <v>2.5226999999999975E-4</v>
      </c>
      <c r="AJ338">
        <f t="shared" si="76"/>
        <v>5.5198000000000053E-4</v>
      </c>
      <c r="AK338">
        <f t="shared" si="77"/>
        <v>5.0036000000000178E-4</v>
      </c>
      <c r="AL338">
        <f t="shared" si="78"/>
        <v>2.3879999999996959E-5</v>
      </c>
      <c r="AM338">
        <f t="shared" si="79"/>
        <v>3.4994999999999887E-3</v>
      </c>
      <c r="AN338">
        <f t="shared" si="80"/>
        <v>4.0568000000000271E-3</v>
      </c>
      <c r="AO338">
        <f t="shared" si="81"/>
        <v>4.7288900000000064E-4</v>
      </c>
    </row>
    <row r="339" spans="1:41" x14ac:dyDescent="0.3">
      <c r="A339" s="4">
        <v>3.1749999999999998</v>
      </c>
      <c r="B339" s="4">
        <f t="shared" si="82"/>
        <v>2.1780046214745451E-2</v>
      </c>
      <c r="C339" s="4">
        <f t="shared" si="83"/>
        <v>2.1726094618901671E-2</v>
      </c>
      <c r="D339" s="4">
        <f t="shared" si="84"/>
        <v>2.3395788758008102E-4</v>
      </c>
      <c r="E339" s="4">
        <f t="shared" si="52"/>
        <v>0.10573050000000001</v>
      </c>
      <c r="F339" s="4">
        <f t="shared" si="56"/>
        <v>9.3330000000000024E-2</v>
      </c>
      <c r="G339" s="4">
        <f t="shared" si="57"/>
        <v>4.8046619999999995E-3</v>
      </c>
      <c r="H339" s="4">
        <f t="shared" si="58"/>
        <v>8.3554500000000004E-3</v>
      </c>
      <c r="I339" s="4">
        <f t="shared" si="59"/>
        <v>8.5829699999999988E-3</v>
      </c>
      <c r="J339" s="4">
        <f t="shared" si="60"/>
        <v>8.8520500000000002E-3</v>
      </c>
      <c r="K339" s="4">
        <f t="shared" si="61"/>
        <v>7.6327199999999984E-2</v>
      </c>
      <c r="L339" s="4">
        <f t="shared" si="62"/>
        <v>9.8168299999999986E-2</v>
      </c>
      <c r="M339" s="4">
        <f t="shared" si="63"/>
        <v>7.5256029999999988E-3</v>
      </c>
      <c r="O339" s="4"/>
      <c r="P339" s="4">
        <f t="shared" si="85"/>
        <v>4.5887512180344453E-4</v>
      </c>
      <c r="Q339" s="4">
        <f t="shared" si="86"/>
        <v>4.0993035143151358E-4</v>
      </c>
      <c r="R339" s="4">
        <f t="shared" si="87"/>
        <v>3.999280129691678E-6</v>
      </c>
      <c r="S339" s="4">
        <f t="shared" si="53"/>
        <v>4.2370999999999936E-3</v>
      </c>
      <c r="T339" s="4">
        <f t="shared" si="64"/>
        <v>3.762500000000002E-3</v>
      </c>
      <c r="U339" s="4">
        <f t="shared" si="65"/>
        <v>7.4589000000000339E-5</v>
      </c>
      <c r="V339" s="4">
        <f t="shared" si="66"/>
        <v>3.5599999999996745E-6</v>
      </c>
      <c r="W339" s="4">
        <f t="shared" si="67"/>
        <v>2.713000000000021E-5</v>
      </c>
      <c r="X339" s="4">
        <f t="shared" si="68"/>
        <v>6.9184999999999386E-4</v>
      </c>
      <c r="Y339" s="4">
        <f t="shared" si="69"/>
        <v>3.039099999999989E-3</v>
      </c>
      <c r="Z339" s="4">
        <f t="shared" si="70"/>
        <v>4.0369999999999573E-3</v>
      </c>
      <c r="AA339" s="4">
        <f t="shared" si="71"/>
        <v>1.1639400000000057E-4</v>
      </c>
      <c r="AD339">
        <f t="shared" si="54"/>
        <v>1.0784795160540715E-3</v>
      </c>
      <c r="AE339">
        <f t="shared" si="72"/>
        <v>1.1573496948795792E-3</v>
      </c>
      <c r="AF339">
        <f t="shared" si="73"/>
        <v>2.0996220680104294E-5</v>
      </c>
      <c r="AG339">
        <f t="shared" si="55"/>
        <v>4.7517999999999727E-3</v>
      </c>
      <c r="AH339">
        <f t="shared" si="74"/>
        <v>4.3588999999999989E-3</v>
      </c>
      <c r="AI339">
        <f t="shared" si="75"/>
        <v>1.9822700000000004E-4</v>
      </c>
      <c r="AJ339">
        <f t="shared" si="76"/>
        <v>4.6287000000000064E-4</v>
      </c>
      <c r="AK339">
        <f t="shared" si="77"/>
        <v>3.9838000000000026E-4</v>
      </c>
      <c r="AL339">
        <f t="shared" si="78"/>
        <v>4.2529999999998958E-5</v>
      </c>
      <c r="AM339">
        <f t="shared" si="79"/>
        <v>3.554699999999994E-3</v>
      </c>
      <c r="AN339">
        <f t="shared" si="80"/>
        <v>4.1020999999999974E-3</v>
      </c>
      <c r="AO339">
        <f t="shared" si="81"/>
        <v>4.857539999999997E-4</v>
      </c>
    </row>
    <row r="340" spans="1:41" x14ac:dyDescent="0.3">
      <c r="A340" s="4">
        <v>3.2</v>
      </c>
      <c r="B340" s="4">
        <f t="shared" si="82"/>
        <v>1.8838452315349915E-2</v>
      </c>
      <c r="C340" s="4">
        <f t="shared" si="83"/>
        <v>1.9125898694068749E-2</v>
      </c>
      <c r="D340" s="4">
        <f t="shared" si="84"/>
        <v>1.0298784743396702E-4</v>
      </c>
      <c r="E340" s="4">
        <f t="shared" si="52"/>
        <v>0.10804599999999998</v>
      </c>
      <c r="F340" s="4">
        <f t="shared" si="56"/>
        <v>9.5899100000000015E-2</v>
      </c>
      <c r="G340" s="4">
        <f t="shared" si="57"/>
        <v>3.3275819999999999E-3</v>
      </c>
      <c r="H340" s="4">
        <f t="shared" si="58"/>
        <v>6.4207200000000013E-3</v>
      </c>
      <c r="I340" s="4">
        <f t="shared" si="59"/>
        <v>6.1186700000000014E-3</v>
      </c>
      <c r="J340" s="4">
        <f t="shared" si="60"/>
        <v>9.1811799999999971E-3</v>
      </c>
      <c r="K340" s="4">
        <f t="shared" si="61"/>
        <v>7.6623600000000014E-2</v>
      </c>
      <c r="L340" s="4">
        <f t="shared" si="62"/>
        <v>9.8447799999999974E-2</v>
      </c>
      <c r="M340" s="4">
        <f t="shared" si="63"/>
        <v>7.6473549999999998E-3</v>
      </c>
      <c r="O340" s="4"/>
      <c r="P340" s="4">
        <f t="shared" si="85"/>
        <v>3.4402802056230302E-4</v>
      </c>
      <c r="Q340" s="4">
        <f t="shared" si="86"/>
        <v>3.0857132538551112E-4</v>
      </c>
      <c r="R340" s="4">
        <f t="shared" si="87"/>
        <v>5.9992920837066564E-6</v>
      </c>
      <c r="S340" s="4">
        <f t="shared" si="53"/>
        <v>4.2501999999999818E-3</v>
      </c>
      <c r="T340" s="4">
        <f t="shared" si="64"/>
        <v>3.7775999999999921E-3</v>
      </c>
      <c r="U340" s="4">
        <f t="shared" si="65"/>
        <v>2.5810000000000026E-5</v>
      </c>
      <c r="V340" s="4">
        <f t="shared" si="66"/>
        <v>7.2700000000000195E-5</v>
      </c>
      <c r="W340" s="4">
        <f t="shared" si="67"/>
        <v>7.4120000000000436E-5</v>
      </c>
      <c r="X340" s="4">
        <f t="shared" si="68"/>
        <v>6.9719999999999505E-4</v>
      </c>
      <c r="Y340" s="4">
        <f t="shared" si="69"/>
        <v>2.9734000000000149E-3</v>
      </c>
      <c r="Z340" s="4">
        <f t="shared" si="70"/>
        <v>3.96759999999996E-3</v>
      </c>
      <c r="AA340" s="4">
        <f t="shared" si="71"/>
        <v>1.0768600000000093E-4</v>
      </c>
      <c r="AD340">
        <f t="shared" si="54"/>
        <v>9.4411391083985743E-4</v>
      </c>
      <c r="AE340">
        <f t="shared" si="72"/>
        <v>1.0332093914027435E-3</v>
      </c>
      <c r="AF340">
        <f t="shared" si="73"/>
        <v>1.5998112222773712E-5</v>
      </c>
      <c r="AG340">
        <f t="shared" si="55"/>
        <v>4.8528999999999933E-3</v>
      </c>
      <c r="AH340">
        <f t="shared" si="74"/>
        <v>4.4857000000000369E-3</v>
      </c>
      <c r="AI340">
        <f t="shared" si="75"/>
        <v>1.4250099999999996E-4</v>
      </c>
      <c r="AJ340">
        <f t="shared" si="76"/>
        <v>3.7217999999999973E-4</v>
      </c>
      <c r="AK340">
        <f t="shared" si="77"/>
        <v>2.9468000000000029E-4</v>
      </c>
      <c r="AL340">
        <f t="shared" si="78"/>
        <v>6.0319999999995655E-5</v>
      </c>
      <c r="AM340">
        <f t="shared" si="79"/>
        <v>3.5908000000000051E-3</v>
      </c>
      <c r="AN340">
        <f t="shared" si="80"/>
        <v>4.1262999999999717E-3</v>
      </c>
      <c r="AO340">
        <f t="shared" si="81"/>
        <v>4.9358400000000004E-4</v>
      </c>
    </row>
    <row r="341" spans="1:41" x14ac:dyDescent="0.3">
      <c r="A341" s="4">
        <v>3.2250000000000001</v>
      </c>
      <c r="B341" s="4">
        <f t="shared" ref="B341:B372" si="88">ABS((P135-B135)/B135)</f>
        <v>1.5865280479461744E-2</v>
      </c>
      <c r="C341" s="4">
        <f t="shared" ref="C341:C372" si="89">ABS((Q135-C135)/C135)</f>
        <v>1.6480098879538815E-2</v>
      </c>
      <c r="D341" s="4">
        <f t="shared" ref="D341:D372" si="90">ABS((R135-D135)/D135)</f>
        <v>8.9991720760947331E-6</v>
      </c>
      <c r="E341" s="4">
        <f t="shared" si="52"/>
        <v>0.10976239999999998</v>
      </c>
      <c r="F341" s="4">
        <f t="shared" si="56"/>
        <v>9.7922799999999977E-2</v>
      </c>
      <c r="G341" s="4">
        <f t="shared" si="57"/>
        <v>1.8347089999999999E-3</v>
      </c>
      <c r="H341" s="4">
        <f t="shared" si="58"/>
        <v>4.4699580000000004E-3</v>
      </c>
      <c r="I341" s="4">
        <f t="shared" si="59"/>
        <v>3.6296930000000007E-3</v>
      </c>
      <c r="J341" s="4">
        <f t="shared" si="60"/>
        <v>9.4828399999999993E-3</v>
      </c>
      <c r="K341" s="4">
        <f t="shared" si="61"/>
        <v>7.6515399999999983E-2</v>
      </c>
      <c r="L341" s="4">
        <f t="shared" si="62"/>
        <v>9.8222900000000002E-2</v>
      </c>
      <c r="M341" s="4">
        <f t="shared" si="63"/>
        <v>7.6378749999999997E-3</v>
      </c>
      <c r="O341" s="4"/>
      <c r="P341" s="4">
        <f t="shared" ref="P341:P372" si="91">ABS((AD135-B135)/B135)</f>
        <v>2.3029175870353436E-4</v>
      </c>
      <c r="Q341" s="4">
        <f t="shared" ref="Q341:Q372" si="92">ABS((AE135-C135)/C135)</f>
        <v>2.0772126294949929E-4</v>
      </c>
      <c r="R341" s="4">
        <f t="shared" ref="R341:R372" si="93">ABS((AF135-D135)/D135)</f>
        <v>6.9993560593328088E-6</v>
      </c>
      <c r="S341" s="4">
        <f t="shared" si="53"/>
        <v>4.2395000000000072E-3</v>
      </c>
      <c r="T341" s="4">
        <f t="shared" si="64"/>
        <v>3.7712999999999774E-3</v>
      </c>
      <c r="U341" s="4">
        <f t="shared" si="65"/>
        <v>2.1271399999999981E-5</v>
      </c>
      <c r="V341" s="4">
        <f t="shared" si="66"/>
        <v>1.476769999999997E-4</v>
      </c>
      <c r="W341" s="4">
        <f t="shared" si="67"/>
        <v>1.7411699999999967E-4</v>
      </c>
      <c r="X341" s="4">
        <f t="shared" si="68"/>
        <v>7.0123999999999881E-4</v>
      </c>
      <c r="Y341" s="4">
        <f t="shared" si="69"/>
        <v>2.8924000000000172E-3</v>
      </c>
      <c r="Z341" s="4">
        <f t="shared" si="70"/>
        <v>3.8774999999999782E-3</v>
      </c>
      <c r="AA341" s="4">
        <f t="shared" si="71"/>
        <v>9.462399999999975E-5</v>
      </c>
      <c r="AD341">
        <f t="shared" si="54"/>
        <v>8.0881161344390981E-4</v>
      </c>
      <c r="AE341">
        <f t="shared" si="72"/>
        <v>9.0701436745762524E-4</v>
      </c>
      <c r="AF341">
        <f t="shared" si="73"/>
        <v>1.2998804110062632E-5</v>
      </c>
      <c r="AG341">
        <f t="shared" si="55"/>
        <v>4.9280999999999908E-3</v>
      </c>
      <c r="AH341">
        <f t="shared" si="74"/>
        <v>4.587999999999981E-3</v>
      </c>
      <c r="AI341">
        <f t="shared" si="75"/>
        <v>8.6340600000000005E-5</v>
      </c>
      <c r="AJ341">
        <f t="shared" si="76"/>
        <v>2.8038899999999981E-4</v>
      </c>
      <c r="AK341">
        <f t="shared" si="77"/>
        <v>1.898109999999998E-4</v>
      </c>
      <c r="AL341">
        <f t="shared" si="78"/>
        <v>7.7080000000000204E-5</v>
      </c>
      <c r="AM341">
        <f t="shared" si="79"/>
        <v>3.6078000000000221E-3</v>
      </c>
      <c r="AN341">
        <f t="shared" si="80"/>
        <v>4.1295000000000082E-3</v>
      </c>
      <c r="AO341">
        <f t="shared" si="81"/>
        <v>4.9627699999999983E-4</v>
      </c>
    </row>
    <row r="342" spans="1:41" x14ac:dyDescent="0.3">
      <c r="A342" s="4">
        <v>3.25</v>
      </c>
      <c r="B342" s="4">
        <f t="shared" si="88"/>
        <v>1.2877673491895027E-2</v>
      </c>
      <c r="C342" s="4">
        <f t="shared" si="89"/>
        <v>1.3805094536149335E-2</v>
      </c>
      <c r="D342" s="4">
        <f t="shared" si="90"/>
        <v>4.7995152489424534E-5</v>
      </c>
      <c r="E342" s="4">
        <f t="shared" ref="E342:E405" si="94">ABS(S136-E136)</f>
        <v>0.11087419999999998</v>
      </c>
      <c r="F342" s="4">
        <f t="shared" si="56"/>
        <v>9.9393700000000029E-2</v>
      </c>
      <c r="G342" s="4">
        <f t="shared" si="57"/>
        <v>3.5877230000000003E-4</v>
      </c>
      <c r="H342" s="4">
        <f t="shared" si="58"/>
        <v>2.5130719999999999E-3</v>
      </c>
      <c r="I342" s="4">
        <f t="shared" si="59"/>
        <v>1.1294884E-3</v>
      </c>
      <c r="J342" s="4">
        <f t="shared" si="60"/>
        <v>9.7533100000000011E-3</v>
      </c>
      <c r="K342" s="4">
        <f t="shared" si="61"/>
        <v>7.6007600000000008E-2</v>
      </c>
      <c r="L342" s="4">
        <f t="shared" si="62"/>
        <v>9.7493800000000019E-2</v>
      </c>
      <c r="M342" s="4">
        <f t="shared" si="63"/>
        <v>7.4972209999999992E-3</v>
      </c>
      <c r="O342" s="4"/>
      <c r="P342" s="4">
        <f t="shared" si="91"/>
        <v>1.1797602463857942E-4</v>
      </c>
      <c r="Q342" s="4">
        <f t="shared" si="92"/>
        <v>1.080215754255626E-4</v>
      </c>
      <c r="R342" s="4">
        <f t="shared" si="93"/>
        <v>5.9993940611503137E-6</v>
      </c>
      <c r="S342" s="4">
        <f t="shared" ref="S342:S405" si="95">ABS(AG136-E136)</f>
        <v>4.2052999999999674E-3</v>
      </c>
      <c r="T342" s="4">
        <f t="shared" si="64"/>
        <v>3.7438000000000193E-3</v>
      </c>
      <c r="U342" s="4">
        <f t="shared" si="65"/>
        <v>6.5692000000000007E-5</v>
      </c>
      <c r="V342" s="4">
        <f t="shared" si="66"/>
        <v>2.2098499999999993E-4</v>
      </c>
      <c r="W342" s="4">
        <f t="shared" si="67"/>
        <v>2.7230599999999994E-4</v>
      </c>
      <c r="X342" s="4">
        <f t="shared" si="68"/>
        <v>7.0391000000000203E-4</v>
      </c>
      <c r="Y342" s="4">
        <f t="shared" si="69"/>
        <v>2.7969000000000188E-3</v>
      </c>
      <c r="Z342" s="4">
        <f t="shared" si="70"/>
        <v>3.7674999999999792E-3</v>
      </c>
      <c r="AA342" s="4">
        <f t="shared" si="71"/>
        <v>7.7386999999999942E-5</v>
      </c>
      <c r="AD342">
        <f t="shared" ref="AD342:AD405" si="96">ABS((AR136-B136)/B136)</f>
        <v>6.729544718086821E-4</v>
      </c>
      <c r="AE342">
        <f t="shared" si="72"/>
        <v>7.7949289941310531E-4</v>
      </c>
      <c r="AF342">
        <f t="shared" si="73"/>
        <v>9.9989901020652048E-6</v>
      </c>
      <c r="AG342">
        <f t="shared" ref="AG342:AG405" si="97">ABS(AU136-E136)</f>
        <v>4.9774000000000207E-3</v>
      </c>
      <c r="AH342">
        <f t="shared" si="74"/>
        <v>4.665200000000036E-3</v>
      </c>
      <c r="AI342">
        <f t="shared" si="75"/>
        <v>3.0964299999999964E-5</v>
      </c>
      <c r="AJ342">
        <f t="shared" si="76"/>
        <v>1.879710000000001E-4</v>
      </c>
      <c r="AK342">
        <f t="shared" si="77"/>
        <v>8.4347000000000024E-5</v>
      </c>
      <c r="AL342">
        <f t="shared" si="78"/>
        <v>9.2670000000003028E-5</v>
      </c>
      <c r="AM342">
        <f t="shared" si="79"/>
        <v>3.6058000000000201E-3</v>
      </c>
      <c r="AN342">
        <f t="shared" si="80"/>
        <v>4.1113999999999873E-3</v>
      </c>
      <c r="AO342">
        <f t="shared" si="81"/>
        <v>4.9383899999999939E-4</v>
      </c>
    </row>
    <row r="343" spans="1:41" x14ac:dyDescent="0.3">
      <c r="A343" s="4">
        <v>3.2749999999999999</v>
      </c>
      <c r="B343" s="4">
        <f t="shared" si="88"/>
        <v>9.8928116266256763E-3</v>
      </c>
      <c r="C343" s="4">
        <f t="shared" si="89"/>
        <v>1.1117026124070907E-2</v>
      </c>
      <c r="D343" s="4">
        <f t="shared" si="90"/>
        <v>6.5990629330756544E-5</v>
      </c>
      <c r="E343" s="4">
        <f t="shared" si="94"/>
        <v>0.11137940000000002</v>
      </c>
      <c r="F343" s="4">
        <f t="shared" si="56"/>
        <v>0.10030849999999997</v>
      </c>
      <c r="G343" s="4">
        <f t="shared" si="57"/>
        <v>1.0687729999999999E-3</v>
      </c>
      <c r="H343" s="4">
        <f t="shared" si="58"/>
        <v>5.5975400000000041E-4</v>
      </c>
      <c r="I343" s="4">
        <f t="shared" si="59"/>
        <v>1.368345E-3</v>
      </c>
      <c r="J343" s="4">
        <f t="shared" si="60"/>
        <v>9.9894999999999984E-3</v>
      </c>
      <c r="K343" s="4">
        <f t="shared" si="61"/>
        <v>7.5106699999999998E-2</v>
      </c>
      <c r="L343" s="4">
        <f t="shared" si="62"/>
        <v>9.6262599999999976E-2</v>
      </c>
      <c r="M343" s="4">
        <f t="shared" si="63"/>
        <v>7.2282159999999991E-3</v>
      </c>
      <c r="O343" s="4"/>
      <c r="P343" s="4">
        <f t="shared" si="91"/>
        <v>7.7780198758992382E-6</v>
      </c>
      <c r="Q343" s="4">
        <f t="shared" si="92"/>
        <v>1.0079653160175325E-5</v>
      </c>
      <c r="R343" s="4">
        <f t="shared" si="93"/>
        <v>3.9994320807595544E-6</v>
      </c>
      <c r="S343" s="4">
        <f t="shared" si="95"/>
        <v>4.1480999999999879E-3</v>
      </c>
      <c r="T343" s="4">
        <f t="shared" si="64"/>
        <v>3.6955999999999656E-3</v>
      </c>
      <c r="U343" s="4">
        <f t="shared" si="65"/>
        <v>1.0657899999999988E-4</v>
      </c>
      <c r="V343" s="4">
        <f t="shared" si="66"/>
        <v>2.922759999999993E-4</v>
      </c>
      <c r="W343" s="4">
        <f t="shared" si="67"/>
        <v>3.6815200000000006E-4</v>
      </c>
      <c r="X343" s="4">
        <f t="shared" si="68"/>
        <v>7.051799999999997E-4</v>
      </c>
      <c r="Y343" s="4">
        <f t="shared" si="69"/>
        <v>2.6875000000000093E-3</v>
      </c>
      <c r="Z343" s="4">
        <f t="shared" si="70"/>
        <v>3.638300000000011E-3</v>
      </c>
      <c r="AA343" s="4">
        <f t="shared" si="71"/>
        <v>5.6244999999999906E-5</v>
      </c>
      <c r="AD343">
        <f t="shared" si="96"/>
        <v>5.3761673381866445E-4</v>
      </c>
      <c r="AE343">
        <f t="shared" si="72"/>
        <v>6.5143655320751271E-4</v>
      </c>
      <c r="AF343">
        <f t="shared" si="73"/>
        <v>9.99858020145486E-6</v>
      </c>
      <c r="AG343">
        <f t="shared" si="97"/>
        <v>5.0005000000000188E-3</v>
      </c>
      <c r="AH343">
        <f t="shared" si="74"/>
        <v>4.7170999999999741E-3</v>
      </c>
      <c r="AI343">
        <f t="shared" si="75"/>
        <v>2.2463999999999817E-5</v>
      </c>
      <c r="AJ343">
        <f t="shared" si="76"/>
        <v>9.5397000000000103E-5</v>
      </c>
      <c r="AK343">
        <f t="shared" si="77"/>
        <v>2.1141000000000562E-5</v>
      </c>
      <c r="AL343">
        <f t="shared" si="78"/>
        <v>1.0699000000000125E-4</v>
      </c>
      <c r="AM343">
        <f t="shared" si="79"/>
        <v>3.5847999999999991E-3</v>
      </c>
      <c r="AN343">
        <f t="shared" si="80"/>
        <v>4.072199999999998E-3</v>
      </c>
      <c r="AO343">
        <f t="shared" si="81"/>
        <v>4.8638199999999961E-4</v>
      </c>
    </row>
    <row r="344" spans="1:41" x14ac:dyDescent="0.3">
      <c r="A344" s="4">
        <v>3.3</v>
      </c>
      <c r="B344" s="4">
        <f t="shared" si="88"/>
        <v>6.9264891864255235E-3</v>
      </c>
      <c r="C344" s="4">
        <f t="shared" si="89"/>
        <v>8.4309601264220511E-3</v>
      </c>
      <c r="D344" s="4">
        <f t="shared" si="90"/>
        <v>4.8989467264503865E-5</v>
      </c>
      <c r="E344" s="4">
        <f t="shared" si="94"/>
        <v>0.11128000000000005</v>
      </c>
      <c r="F344" s="4">
        <f t="shared" si="56"/>
        <v>0.10066739999999996</v>
      </c>
      <c r="G344" s="4">
        <f t="shared" si="57"/>
        <v>2.4183959999999997E-3</v>
      </c>
      <c r="H344" s="4">
        <f t="shared" si="58"/>
        <v>1.3805180000000007E-3</v>
      </c>
      <c r="I344" s="4">
        <f t="shared" si="59"/>
        <v>3.8501100000000003E-3</v>
      </c>
      <c r="J344" s="4">
        <f t="shared" si="60"/>
        <v>1.0188989999999995E-2</v>
      </c>
      <c r="K344" s="4">
        <f t="shared" si="61"/>
        <v>7.3820700000000017E-2</v>
      </c>
      <c r="L344" s="4">
        <f t="shared" si="62"/>
        <v>9.45328E-2</v>
      </c>
      <c r="M344" s="4">
        <f t="shared" si="63"/>
        <v>6.8363239999999995E-3</v>
      </c>
      <c r="O344" s="4"/>
      <c r="P344" s="4">
        <f t="shared" si="91"/>
        <v>9.9848333469452393E-5</v>
      </c>
      <c r="Q344" s="4">
        <f t="shared" si="92"/>
        <v>8.5838601350844758E-5</v>
      </c>
      <c r="R344" s="4">
        <f t="shared" si="93"/>
        <v>1.9995700924876265E-6</v>
      </c>
      <c r="S344" s="4">
        <f t="shared" si="95"/>
        <v>4.0684000000000275E-3</v>
      </c>
      <c r="T344" s="4">
        <f t="shared" si="64"/>
        <v>3.6271999999999971E-3</v>
      </c>
      <c r="U344" s="4">
        <f t="shared" si="65"/>
        <v>1.4316799999999994E-4</v>
      </c>
      <c r="V344" s="4">
        <f t="shared" si="66"/>
        <v>3.6121300000000085E-4</v>
      </c>
      <c r="W344" s="4">
        <f t="shared" si="67"/>
        <v>4.6113000000000057E-4</v>
      </c>
      <c r="X344" s="4">
        <f t="shared" si="68"/>
        <v>7.0500999999999897E-4</v>
      </c>
      <c r="Y344" s="4">
        <f t="shared" si="69"/>
        <v>2.564999999999984E-3</v>
      </c>
      <c r="Z344" s="4">
        <f t="shared" si="70"/>
        <v>3.4903000000000017E-3</v>
      </c>
      <c r="AA344" s="4">
        <f t="shared" si="71"/>
        <v>3.1546999999999825E-5</v>
      </c>
      <c r="AD344">
        <f t="shared" si="96"/>
        <v>4.0309904522352075E-4</v>
      </c>
      <c r="AE344">
        <f t="shared" si="72"/>
        <v>5.2338849116887755E-4</v>
      </c>
      <c r="AF344">
        <f t="shared" si="73"/>
        <v>9.9978504619941374E-6</v>
      </c>
      <c r="AG344">
        <f t="shared" si="97"/>
        <v>4.9976000000000464E-3</v>
      </c>
      <c r="AH344">
        <f t="shared" si="74"/>
        <v>4.7437999999999647E-3</v>
      </c>
      <c r="AI344">
        <f t="shared" si="75"/>
        <v>7.2857999999999864E-5</v>
      </c>
      <c r="AJ344">
        <f t="shared" si="76"/>
        <v>3.1349999999995964E-6</v>
      </c>
      <c r="AK344">
        <f t="shared" si="77"/>
        <v>1.2608000000000064E-4</v>
      </c>
      <c r="AL344">
        <f t="shared" si="78"/>
        <v>1.1992999999999726E-4</v>
      </c>
      <c r="AM344">
        <f t="shared" si="79"/>
        <v>3.5453000000000012E-3</v>
      </c>
      <c r="AN344">
        <f t="shared" si="80"/>
        <v>4.0119999999999878E-3</v>
      </c>
      <c r="AO344">
        <f t="shared" si="81"/>
        <v>4.7411800000000037E-4</v>
      </c>
    </row>
    <row r="345" spans="1:41" x14ac:dyDescent="0.3">
      <c r="A345" s="4">
        <v>3.3250000000000002</v>
      </c>
      <c r="B345" s="4">
        <f t="shared" si="88"/>
        <v>3.9937976219721052E-3</v>
      </c>
      <c r="C345" s="4">
        <f t="shared" si="89"/>
        <v>5.7615462199681645E-3</v>
      </c>
      <c r="D345" s="4">
        <f t="shared" si="90"/>
        <v>2.9990552975565144E-6</v>
      </c>
      <c r="E345" s="4">
        <f t="shared" si="94"/>
        <v>0.1105817</v>
      </c>
      <c r="F345" s="4">
        <f t="shared" si="56"/>
        <v>0.10047460000000003</v>
      </c>
      <c r="G345" s="4">
        <f t="shared" si="57"/>
        <v>3.6630759999999995E-3</v>
      </c>
      <c r="H345" s="4">
        <f t="shared" si="58"/>
        <v>3.2984599999999996E-3</v>
      </c>
      <c r="I345" s="4">
        <f t="shared" si="59"/>
        <v>6.3020699999999999E-3</v>
      </c>
      <c r="J345" s="4">
        <f t="shared" si="60"/>
        <v>1.0350090000000006E-2</v>
      </c>
      <c r="K345" s="4">
        <f t="shared" si="61"/>
        <v>7.2158600000000017E-2</v>
      </c>
      <c r="L345" s="4">
        <f t="shared" si="62"/>
        <v>9.2310399999999987E-2</v>
      </c>
      <c r="M345" s="4">
        <f t="shared" si="63"/>
        <v>6.3294949999999992E-3</v>
      </c>
      <c r="O345" s="4"/>
      <c r="P345" s="4">
        <f t="shared" si="91"/>
        <v>2.0417080696720331E-4</v>
      </c>
      <c r="Q345" s="4">
        <f t="shared" si="92"/>
        <v>1.7897582187252877E-4</v>
      </c>
      <c r="R345" s="4">
        <f t="shared" si="93"/>
        <v>9.9968509911151314E-7</v>
      </c>
      <c r="S345" s="4">
        <f t="shared" si="95"/>
        <v>3.9669999999999983E-3</v>
      </c>
      <c r="T345" s="4">
        <f t="shared" si="64"/>
        <v>3.539300000000023E-3</v>
      </c>
      <c r="U345" s="4">
        <f t="shared" si="65"/>
        <v>1.7481100000000041E-4</v>
      </c>
      <c r="V345" s="4">
        <f t="shared" si="66"/>
        <v>4.2746999999999924E-4</v>
      </c>
      <c r="W345" s="4">
        <f t="shared" si="67"/>
        <v>5.5074000000000095E-4</v>
      </c>
      <c r="X345" s="4">
        <f t="shared" si="68"/>
        <v>7.0341000000000153E-4</v>
      </c>
      <c r="Y345" s="4">
        <f t="shared" si="69"/>
        <v>2.4300000000000155E-3</v>
      </c>
      <c r="Z345" s="4">
        <f t="shared" si="70"/>
        <v>3.3246000000000109E-3</v>
      </c>
      <c r="AA345" s="4">
        <f t="shared" si="71"/>
        <v>3.7119999999998994E-6</v>
      </c>
      <c r="AD345">
        <f t="shared" si="96"/>
        <v>2.7049055357471262E-4</v>
      </c>
      <c r="AE345">
        <f t="shared" si="72"/>
        <v>3.9636946469629467E-4</v>
      </c>
      <c r="AF345">
        <f t="shared" si="73"/>
        <v>1.1996221190226057E-5</v>
      </c>
      <c r="AG345">
        <f t="shared" si="97"/>
        <v>4.9688999999999983E-3</v>
      </c>
      <c r="AH345">
        <f t="shared" si="74"/>
        <v>4.7454000000000107E-3</v>
      </c>
      <c r="AI345">
        <f t="shared" si="75"/>
        <v>1.1923400000000018E-4</v>
      </c>
      <c r="AJ345">
        <f t="shared" si="76"/>
        <v>8.8359999999999134E-5</v>
      </c>
      <c r="AK345">
        <f t="shared" si="77"/>
        <v>2.2987999999999828E-4</v>
      </c>
      <c r="AL345">
        <f t="shared" si="78"/>
        <v>1.3143000000000182E-4</v>
      </c>
      <c r="AM345">
        <f t="shared" si="79"/>
        <v>3.4874000000000016E-3</v>
      </c>
      <c r="AN345">
        <f t="shared" si="80"/>
        <v>3.9310000000000178E-3</v>
      </c>
      <c r="AO345">
        <f t="shared" si="81"/>
        <v>4.5735199999999985E-4</v>
      </c>
    </row>
    <row r="346" spans="1:41" x14ac:dyDescent="0.3">
      <c r="A346" s="4">
        <v>3.35</v>
      </c>
      <c r="B346" s="4">
        <f t="shared" si="88"/>
        <v>1.1087900835529386E-3</v>
      </c>
      <c r="C346" s="4">
        <f t="shared" si="89"/>
        <v>3.1221533599369677E-3</v>
      </c>
      <c r="D346" s="4">
        <f t="shared" si="90"/>
        <v>8.6961823759317889E-5</v>
      </c>
      <c r="E346" s="4">
        <f t="shared" si="94"/>
        <v>0.1092938</v>
      </c>
      <c r="F346" s="4">
        <f t="shared" si="56"/>
        <v>9.973700000000002E-2</v>
      </c>
      <c r="G346" s="4">
        <f t="shared" si="57"/>
        <v>4.7788189999999993E-3</v>
      </c>
      <c r="H346" s="4">
        <f t="shared" si="58"/>
        <v>5.1849700000000006E-3</v>
      </c>
      <c r="I346" s="4">
        <f t="shared" si="59"/>
        <v>8.7105599999999991E-3</v>
      </c>
      <c r="J346" s="4">
        <f t="shared" si="60"/>
        <v>1.0471870000000001E-2</v>
      </c>
      <c r="K346" s="4">
        <f t="shared" si="61"/>
        <v>7.0131200000000005E-2</v>
      </c>
      <c r="L346" s="4">
        <f t="shared" si="62"/>
        <v>8.96034E-2</v>
      </c>
      <c r="M346" s="4">
        <f t="shared" si="63"/>
        <v>5.7179442E-3</v>
      </c>
      <c r="O346" s="4"/>
      <c r="P346" s="4">
        <f t="shared" si="91"/>
        <v>3.0489698033281241E-4</v>
      </c>
      <c r="Q346" s="4">
        <f t="shared" si="92"/>
        <v>2.6911606716526653E-4</v>
      </c>
      <c r="R346" s="4">
        <f t="shared" si="93"/>
        <v>4.9978059632149045E-6</v>
      </c>
      <c r="S346" s="4">
        <f t="shared" si="95"/>
        <v>3.8446999999999787E-3</v>
      </c>
      <c r="T346" s="4">
        <f t="shared" si="64"/>
        <v>3.4326000000000079E-3</v>
      </c>
      <c r="U346" s="4">
        <f t="shared" si="65"/>
        <v>2.0099400000000035E-4</v>
      </c>
      <c r="V346" s="4">
        <f t="shared" si="66"/>
        <v>4.9074999999999813E-4</v>
      </c>
      <c r="W346" s="4">
        <f t="shared" si="67"/>
        <v>6.3648999999999997E-4</v>
      </c>
      <c r="X346" s="4">
        <f t="shared" si="68"/>
        <v>7.0043000000000188E-4</v>
      </c>
      <c r="Y346" s="4">
        <f t="shared" si="69"/>
        <v>2.2835999999999967E-3</v>
      </c>
      <c r="Z346" s="4">
        <f t="shared" si="70"/>
        <v>3.142099999999981E-3</v>
      </c>
      <c r="AA346" s="4">
        <f t="shared" si="71"/>
        <v>2.6777899999999946E-5</v>
      </c>
      <c r="AD346">
        <f t="shared" si="96"/>
        <v>1.4012070876527567E-4</v>
      </c>
      <c r="AE346">
        <f t="shared" si="72"/>
        <v>2.7054050003487835E-4</v>
      </c>
      <c r="AF346">
        <f t="shared" si="73"/>
        <v>1.4993417889422766E-5</v>
      </c>
      <c r="AG346">
        <f t="shared" si="97"/>
        <v>4.9147999999999969E-3</v>
      </c>
      <c r="AH346">
        <f t="shared" si="74"/>
        <v>4.7219000000000011E-3</v>
      </c>
      <c r="AI346">
        <f t="shared" si="75"/>
        <v>1.6072700000000027E-4</v>
      </c>
      <c r="AJ346">
        <f t="shared" si="76"/>
        <v>1.7861999999999739E-4</v>
      </c>
      <c r="AK346">
        <f t="shared" si="77"/>
        <v>3.3198000000000255E-4</v>
      </c>
      <c r="AL346">
        <f t="shared" si="78"/>
        <v>1.4145999999999603E-4</v>
      </c>
      <c r="AM346">
        <f t="shared" si="79"/>
        <v>3.4115999999999869E-3</v>
      </c>
      <c r="AN346">
        <f t="shared" si="80"/>
        <v>3.8294999999999857E-3</v>
      </c>
      <c r="AO346">
        <f t="shared" si="81"/>
        <v>4.3647320000000001E-4</v>
      </c>
    </row>
    <row r="347" spans="1:41" x14ac:dyDescent="0.3">
      <c r="A347" s="4">
        <v>3.375</v>
      </c>
      <c r="B347" s="4">
        <f t="shared" si="88"/>
        <v>1.7152351006710469E-3</v>
      </c>
      <c r="C347" s="4">
        <f t="shared" si="89"/>
        <v>5.2585136022478612E-4</v>
      </c>
      <c r="D347" s="4">
        <f t="shared" si="90"/>
        <v>2.0088308604381818E-4</v>
      </c>
      <c r="E347" s="4">
        <f t="shared" si="94"/>
        <v>0.10742879999999999</v>
      </c>
      <c r="F347" s="4">
        <f t="shared" si="56"/>
        <v>9.846520000000003E-2</v>
      </c>
      <c r="G347" s="4">
        <f t="shared" si="57"/>
        <v>5.7450900000000004E-3</v>
      </c>
      <c r="H347" s="4">
        <f t="shared" si="58"/>
        <v>7.0311499999999999E-3</v>
      </c>
      <c r="I347" s="4">
        <f t="shared" si="59"/>
        <v>1.1062050000000004E-2</v>
      </c>
      <c r="J347" s="4">
        <f t="shared" si="60"/>
        <v>1.055412E-2</v>
      </c>
      <c r="K347" s="4">
        <f t="shared" si="61"/>
        <v>6.7750300000000013E-2</v>
      </c>
      <c r="L347" s="4">
        <f t="shared" si="62"/>
        <v>8.6422900000000025E-2</v>
      </c>
      <c r="M347" s="4">
        <f t="shared" si="63"/>
        <v>5.0138854999999998E-3</v>
      </c>
      <c r="O347" s="4"/>
      <c r="P347" s="4">
        <f t="shared" si="91"/>
        <v>4.0165239756052769E-4</v>
      </c>
      <c r="Q347" s="4">
        <f t="shared" si="92"/>
        <v>3.5575567710767697E-4</v>
      </c>
      <c r="R347" s="4">
        <f t="shared" si="93"/>
        <v>1.0993601723780004E-5</v>
      </c>
      <c r="S347" s="4">
        <f t="shared" si="95"/>
        <v>3.7023999999999946E-3</v>
      </c>
      <c r="T347" s="4">
        <f t="shared" si="64"/>
        <v>3.3081999999999834E-3</v>
      </c>
      <c r="U347" s="4">
        <f t="shared" si="65"/>
        <v>2.2133599999999993E-4</v>
      </c>
      <c r="V347" s="4">
        <f t="shared" si="66"/>
        <v>5.5075999999999736E-4</v>
      </c>
      <c r="W347" s="4">
        <f t="shared" si="67"/>
        <v>7.1792000000000036E-4</v>
      </c>
      <c r="X347" s="4">
        <f t="shared" si="68"/>
        <v>6.9609999999999811E-4</v>
      </c>
      <c r="Y347" s="4">
        <f t="shared" si="69"/>
        <v>2.1264999999999756E-3</v>
      </c>
      <c r="Z347" s="4">
        <f t="shared" si="70"/>
        <v>2.9438999999999993E-3</v>
      </c>
      <c r="AA347" s="4">
        <f t="shared" si="71"/>
        <v>5.9395500000000018E-5</v>
      </c>
      <c r="AD347">
        <f t="shared" si="96"/>
        <v>1.2595722452319516E-5</v>
      </c>
      <c r="AE347">
        <f t="shared" si="72"/>
        <v>1.4685028376064765E-4</v>
      </c>
      <c r="AF347">
        <f t="shared" si="73"/>
        <v>1.9988366770448575E-5</v>
      </c>
      <c r="AG347">
        <f t="shared" si="97"/>
        <v>4.8358000000000012E-3</v>
      </c>
      <c r="AH347">
        <f t="shared" si="74"/>
        <v>4.6740000000000115E-3</v>
      </c>
      <c r="AI347">
        <f t="shared" si="75"/>
        <v>1.9660100000000024E-4</v>
      </c>
      <c r="AJ347">
        <f t="shared" si="76"/>
        <v>2.6721999999999857E-4</v>
      </c>
      <c r="AK347">
        <f t="shared" si="77"/>
        <v>4.318200000000029E-4</v>
      </c>
      <c r="AL347">
        <f t="shared" si="78"/>
        <v>1.5000999999999903E-4</v>
      </c>
      <c r="AM347">
        <f t="shared" si="79"/>
        <v>3.3183999999999991E-3</v>
      </c>
      <c r="AN347">
        <f t="shared" si="80"/>
        <v>3.7081999999999948E-3</v>
      </c>
      <c r="AO347">
        <f t="shared" si="81"/>
        <v>4.1194490000000001E-4</v>
      </c>
    </row>
    <row r="348" spans="1:41" x14ac:dyDescent="0.3">
      <c r="A348" s="4">
        <v>3.4</v>
      </c>
      <c r="B348" s="4">
        <f t="shared" si="88"/>
        <v>4.4656464136543002E-3</v>
      </c>
      <c r="C348" s="4">
        <f t="shared" si="89"/>
        <v>2.0155309958181013E-3</v>
      </c>
      <c r="D348" s="4">
        <f t="shared" si="90"/>
        <v>3.3974790705297364E-4</v>
      </c>
      <c r="E348" s="4">
        <f t="shared" si="94"/>
        <v>0.1050025</v>
      </c>
      <c r="F348" s="4">
        <f t="shared" si="56"/>
        <v>9.66727E-2</v>
      </c>
      <c r="G348" s="4">
        <f t="shared" si="57"/>
        <v>6.5451810000000006E-3</v>
      </c>
      <c r="H348" s="4">
        <f t="shared" si="58"/>
        <v>8.8282700000000026E-3</v>
      </c>
      <c r="I348" s="4">
        <f t="shared" si="59"/>
        <v>1.3343260000000003E-2</v>
      </c>
      <c r="J348" s="4">
        <f t="shared" si="60"/>
        <v>1.0597380000000003E-2</v>
      </c>
      <c r="K348" s="4">
        <f t="shared" si="61"/>
        <v>6.5029399999999987E-2</v>
      </c>
      <c r="L348" s="4">
        <f t="shared" si="62"/>
        <v>8.2782099999999997E-2</v>
      </c>
      <c r="M348" s="4">
        <f t="shared" si="63"/>
        <v>4.2312449999999998E-3</v>
      </c>
      <c r="O348" s="4"/>
      <c r="P348" s="4">
        <f t="shared" si="91"/>
        <v>4.9388069407952479E-4</v>
      </c>
      <c r="Q348" s="4">
        <f t="shared" si="92"/>
        <v>4.3861296282042588E-4</v>
      </c>
      <c r="R348" s="4">
        <f t="shared" si="93"/>
        <v>1.5988136802508541E-5</v>
      </c>
      <c r="S348" s="4">
        <f t="shared" si="95"/>
        <v>3.5411999999999666E-3</v>
      </c>
      <c r="T348" s="4">
        <f t="shared" si="64"/>
        <v>3.1668000000000252E-3</v>
      </c>
      <c r="U348" s="4">
        <f t="shared" si="65"/>
        <v>2.355990000000004E-4</v>
      </c>
      <c r="V348" s="4">
        <f t="shared" si="66"/>
        <v>6.0723000000000027E-4</v>
      </c>
      <c r="W348" s="4">
        <f t="shared" si="67"/>
        <v>7.9459999999999947E-4</v>
      </c>
      <c r="X348" s="4">
        <f t="shared" si="68"/>
        <v>6.9049000000000194E-4</v>
      </c>
      <c r="Y348" s="4">
        <f t="shared" si="69"/>
        <v>1.9598000000000115E-3</v>
      </c>
      <c r="Z348" s="4">
        <f t="shared" si="70"/>
        <v>2.7308999999999806E-3</v>
      </c>
      <c r="AA348" s="4">
        <f t="shared" si="71"/>
        <v>9.3577999999999977E-5</v>
      </c>
      <c r="AD348">
        <f t="shared" si="96"/>
        <v>1.1140843382857068E-4</v>
      </c>
      <c r="AE348">
        <f t="shared" si="72"/>
        <v>2.5505424120122374E-5</v>
      </c>
      <c r="AF348">
        <f t="shared" si="73"/>
        <v>2.4981463753836389E-5</v>
      </c>
      <c r="AG348">
        <f t="shared" si="97"/>
        <v>4.7326999999999786E-3</v>
      </c>
      <c r="AH348">
        <f t="shared" si="74"/>
        <v>4.6020999999999979E-3</v>
      </c>
      <c r="AI348">
        <f t="shared" si="75"/>
        <v>2.2626700000000048E-4</v>
      </c>
      <c r="AJ348">
        <f t="shared" si="76"/>
        <v>3.5371999999999834E-4</v>
      </c>
      <c r="AK348">
        <f t="shared" si="77"/>
        <v>5.2883000000000097E-4</v>
      </c>
      <c r="AL348">
        <f t="shared" si="78"/>
        <v>1.5711000000000197E-4</v>
      </c>
      <c r="AM348">
        <f t="shared" si="79"/>
        <v>3.208500000000003E-3</v>
      </c>
      <c r="AN348">
        <f t="shared" si="80"/>
        <v>3.5672999999999955E-3</v>
      </c>
      <c r="AO348">
        <f t="shared" si="81"/>
        <v>3.8429399999999987E-4</v>
      </c>
    </row>
    <row r="349" spans="1:41" x14ac:dyDescent="0.3">
      <c r="A349" s="4">
        <v>3.4249999999999998</v>
      </c>
      <c r="B349" s="4">
        <f t="shared" si="88"/>
        <v>7.1322788580795255E-3</v>
      </c>
      <c r="C349" s="4">
        <f t="shared" si="89"/>
        <v>4.4906146154538723E-3</v>
      </c>
      <c r="D349" s="4">
        <f t="shared" si="90"/>
        <v>4.995439164044897E-4</v>
      </c>
      <c r="E349" s="4">
        <f t="shared" si="94"/>
        <v>0.1020336</v>
      </c>
      <c r="F349" s="4">
        <f t="shared" si="56"/>
        <v>9.4375699999999979E-2</v>
      </c>
      <c r="G349" s="4">
        <f t="shared" si="57"/>
        <v>7.1664369999999995E-3</v>
      </c>
      <c r="H349" s="4">
        <f t="shared" si="58"/>
        <v>1.0567770000000004E-2</v>
      </c>
      <c r="I349" s="4">
        <f t="shared" si="59"/>
        <v>1.5541220000000001E-2</v>
      </c>
      <c r="J349" s="4">
        <f t="shared" si="60"/>
        <v>1.0602939999999998E-2</v>
      </c>
      <c r="K349" s="4">
        <f t="shared" si="61"/>
        <v>6.1982900000000007E-2</v>
      </c>
      <c r="L349" s="4">
        <f t="shared" si="62"/>
        <v>7.8698099999999993E-2</v>
      </c>
      <c r="M349" s="4">
        <f t="shared" si="63"/>
        <v>3.3853289999999999E-3</v>
      </c>
      <c r="O349" s="4"/>
      <c r="P349" s="4">
        <f t="shared" si="91"/>
        <v>5.8084658389616773E-4</v>
      </c>
      <c r="Q349" s="4">
        <f t="shared" si="92"/>
        <v>5.1691963795668901E-4</v>
      </c>
      <c r="R349" s="4">
        <f t="shared" si="93"/>
        <v>2.1979932321756727E-5</v>
      </c>
      <c r="S349" s="4">
        <f t="shared" si="95"/>
        <v>3.3622999999999847E-3</v>
      </c>
      <c r="T349" s="4">
        <f t="shared" si="64"/>
        <v>3.0098000000000069E-3</v>
      </c>
      <c r="U349" s="4">
        <f t="shared" si="65"/>
        <v>2.4368400000000009E-4</v>
      </c>
      <c r="V349" s="4">
        <f t="shared" si="66"/>
        <v>6.5990000000000493E-4</v>
      </c>
      <c r="W349" s="4">
        <f t="shared" si="67"/>
        <v>8.6610000000000159E-4</v>
      </c>
      <c r="X349" s="4">
        <f t="shared" si="68"/>
        <v>6.8371999999999877E-4</v>
      </c>
      <c r="Y349" s="4">
        <f t="shared" si="69"/>
        <v>1.7842000000000136E-3</v>
      </c>
      <c r="Z349" s="4">
        <f t="shared" si="70"/>
        <v>2.5044999999999928E-3</v>
      </c>
      <c r="AA349" s="4">
        <f t="shared" si="71"/>
        <v>1.2874200000000027E-4</v>
      </c>
      <c r="AD349">
        <f t="shared" si="96"/>
        <v>2.3174187336962607E-4</v>
      </c>
      <c r="AE349">
        <f t="shared" si="72"/>
        <v>9.2806035386163691E-5</v>
      </c>
      <c r="AF349">
        <f t="shared" si="73"/>
        <v>2.9972634984233888E-5</v>
      </c>
      <c r="AG349">
        <f t="shared" si="97"/>
        <v>4.6062000000000047E-3</v>
      </c>
      <c r="AH349">
        <f t="shared" si="74"/>
        <v>4.507000000000011E-3</v>
      </c>
      <c r="AI349">
        <f t="shared" si="75"/>
        <v>2.4928899999999976E-4</v>
      </c>
      <c r="AJ349">
        <f t="shared" si="76"/>
        <v>4.3768000000000279E-4</v>
      </c>
      <c r="AK349">
        <f t="shared" si="77"/>
        <v>6.2248000000000164E-4</v>
      </c>
      <c r="AL349">
        <f t="shared" si="78"/>
        <v>1.6282000000000102E-4</v>
      </c>
      <c r="AM349">
        <f t="shared" si="79"/>
        <v>3.0822000000000072E-3</v>
      </c>
      <c r="AN349">
        <f t="shared" si="80"/>
        <v>3.4078000000000164E-3</v>
      </c>
      <c r="AO349">
        <f t="shared" si="81"/>
        <v>3.5409599999999992E-4</v>
      </c>
    </row>
    <row r="350" spans="1:41" x14ac:dyDescent="0.3">
      <c r="A350" s="4">
        <v>3.45</v>
      </c>
      <c r="B350" s="4">
        <f t="shared" si="88"/>
        <v>9.7036415346701023E-3</v>
      </c>
      <c r="C350" s="4">
        <f t="shared" si="89"/>
        <v>6.889293175383825E-3</v>
      </c>
      <c r="D350" s="4">
        <f t="shared" si="90"/>
        <v>6.7626287346795862E-4</v>
      </c>
      <c r="E350" s="4">
        <f t="shared" si="94"/>
        <v>9.8543400000000003E-2</v>
      </c>
      <c r="F350" s="4">
        <f t="shared" si="56"/>
        <v>9.1592900000000033E-2</v>
      </c>
      <c r="G350" s="4">
        <f t="shared" si="57"/>
        <v>7.6004230000000011E-3</v>
      </c>
      <c r="H350" s="4">
        <f t="shared" si="58"/>
        <v>1.224132E-2</v>
      </c>
      <c r="I350" s="4">
        <f t="shared" si="59"/>
        <v>1.764346E-2</v>
      </c>
      <c r="J350" s="4">
        <f t="shared" si="60"/>
        <v>1.0572739999999997E-2</v>
      </c>
      <c r="K350" s="4">
        <f t="shared" si="61"/>
        <v>5.8627200000000018E-2</v>
      </c>
      <c r="L350" s="4">
        <f t="shared" si="62"/>
        <v>7.4190800000000001E-2</v>
      </c>
      <c r="M350" s="4">
        <f t="shared" si="63"/>
        <v>2.4924760000000004E-3</v>
      </c>
      <c r="O350" s="4"/>
      <c r="P350" s="4">
        <f t="shared" si="91"/>
        <v>6.6430797792362819E-4</v>
      </c>
      <c r="Q350" s="4">
        <f t="shared" si="92"/>
        <v>5.9121939993218929E-4</v>
      </c>
      <c r="R350" s="4">
        <f t="shared" si="93"/>
        <v>2.796951323049574E-5</v>
      </c>
      <c r="S350" s="4">
        <f t="shared" si="95"/>
        <v>3.1666999999999945E-3</v>
      </c>
      <c r="T350" s="4">
        <f t="shared" si="64"/>
        <v>2.8378000000000014E-3</v>
      </c>
      <c r="U350" s="4">
        <f t="shared" si="65"/>
        <v>2.4563199999999997E-4</v>
      </c>
      <c r="V350" s="4">
        <f t="shared" si="66"/>
        <v>7.0854000000000056E-4</v>
      </c>
      <c r="W350" s="4">
        <f t="shared" si="67"/>
        <v>9.3207000000000012E-4</v>
      </c>
      <c r="X350" s="4">
        <f t="shared" si="68"/>
        <v>6.7590000000000011E-4</v>
      </c>
      <c r="Y350" s="4">
        <f t="shared" si="69"/>
        <v>1.6008000000000133E-3</v>
      </c>
      <c r="Z350" s="4">
        <f t="shared" si="70"/>
        <v>2.2659999999999902E-3</v>
      </c>
      <c r="AA350" s="4">
        <f t="shared" si="71"/>
        <v>1.6429500000000007E-4</v>
      </c>
      <c r="AD350">
        <f t="shared" si="96"/>
        <v>3.4797084557894927E-4</v>
      </c>
      <c r="AE350">
        <f t="shared" si="72"/>
        <v>2.0732358151973512E-4</v>
      </c>
      <c r="AF350">
        <f t="shared" si="73"/>
        <v>3.6959713911900784E-5</v>
      </c>
      <c r="AG350">
        <f t="shared" si="97"/>
        <v>4.4570999999999916E-3</v>
      </c>
      <c r="AH350">
        <f t="shared" si="74"/>
        <v>4.3893000000000126E-3</v>
      </c>
      <c r="AI350">
        <f t="shared" si="75"/>
        <v>2.653899999999999E-4</v>
      </c>
      <c r="AJ350">
        <f t="shared" si="76"/>
        <v>5.1870000000000388E-4</v>
      </c>
      <c r="AK350">
        <f t="shared" si="77"/>
        <v>7.1224999999999761E-4</v>
      </c>
      <c r="AL350">
        <f t="shared" si="78"/>
        <v>1.6720999999999403E-4</v>
      </c>
      <c r="AM350">
        <f t="shared" si="79"/>
        <v>2.9405000000000125E-3</v>
      </c>
      <c r="AN350">
        <f t="shared" si="80"/>
        <v>3.2304999999999973E-3</v>
      </c>
      <c r="AO350">
        <f t="shared" si="81"/>
        <v>3.2196300000000063E-4</v>
      </c>
    </row>
    <row r="351" spans="1:41" x14ac:dyDescent="0.3">
      <c r="A351" s="4">
        <v>3.4750000000000001</v>
      </c>
      <c r="B351" s="4">
        <f t="shared" si="88"/>
        <v>1.2169591942240035E-2</v>
      </c>
      <c r="C351" s="4">
        <f t="shared" si="89"/>
        <v>9.2027262953355699E-3</v>
      </c>
      <c r="D351" s="4">
        <f t="shared" si="90"/>
        <v>8.649015749995618E-4</v>
      </c>
      <c r="E351" s="4">
        <f t="shared" si="94"/>
        <v>9.4556100000000032E-2</v>
      </c>
      <c r="F351" s="4">
        <f t="shared" si="56"/>
        <v>8.8345599999999969E-2</v>
      </c>
      <c r="G351" s="4">
        <f t="shared" si="57"/>
        <v>7.8430319999999998E-3</v>
      </c>
      <c r="H351" s="4">
        <f t="shared" si="58"/>
        <v>1.3840779999999997E-2</v>
      </c>
      <c r="I351" s="4">
        <f t="shared" si="59"/>
        <v>1.9638019999999999E-2</v>
      </c>
      <c r="J351" s="4">
        <f t="shared" si="60"/>
        <v>1.0509369999999997E-2</v>
      </c>
      <c r="K351" s="4">
        <f t="shared" si="61"/>
        <v>5.4980000000000001E-2</v>
      </c>
      <c r="L351" s="4">
        <f t="shared" si="62"/>
        <v>6.9283600000000001E-2</v>
      </c>
      <c r="M351" s="4">
        <f t="shared" si="63"/>
        <v>1.5696900000000003E-3</v>
      </c>
      <c r="O351" s="4"/>
      <c r="P351" s="4">
        <f t="shared" si="91"/>
        <v>7.4106544374479965E-4</v>
      </c>
      <c r="Q351" s="4">
        <f t="shared" si="92"/>
        <v>6.6184666068284448E-4</v>
      </c>
      <c r="R351" s="4">
        <f t="shared" si="93"/>
        <v>3.3956874768910952E-5</v>
      </c>
      <c r="S351" s="4">
        <f t="shared" si="95"/>
        <v>2.9559000000000113E-3</v>
      </c>
      <c r="T351" s="4">
        <f t="shared" si="64"/>
        <v>2.6523999999999992E-3</v>
      </c>
      <c r="U351" s="4">
        <f t="shared" si="65"/>
        <v>2.4161600000000005E-4</v>
      </c>
      <c r="V351" s="4">
        <f t="shared" si="66"/>
        <v>7.5292999999999888E-4</v>
      </c>
      <c r="W351" s="4">
        <f t="shared" si="67"/>
        <v>9.9217999999999529E-4</v>
      </c>
      <c r="X351" s="4">
        <f t="shared" si="68"/>
        <v>6.6713000000000189E-4</v>
      </c>
      <c r="Y351" s="4">
        <f t="shared" si="69"/>
        <v>1.4108000000000176E-3</v>
      </c>
      <c r="Z351" s="4">
        <f t="shared" si="70"/>
        <v>2.016800000000013E-3</v>
      </c>
      <c r="AA351" s="4">
        <f t="shared" si="71"/>
        <v>1.9964800000000019E-4</v>
      </c>
      <c r="AD351">
        <f t="shared" si="96"/>
        <v>4.5898880932208745E-4</v>
      </c>
      <c r="AE351">
        <f t="shared" si="72"/>
        <v>3.1760748843487905E-4</v>
      </c>
      <c r="AF351">
        <f t="shared" si="73"/>
        <v>4.2945459266524716E-5</v>
      </c>
      <c r="AG351">
        <f t="shared" si="97"/>
        <v>4.2866000000000015E-3</v>
      </c>
      <c r="AH351">
        <f t="shared" si="74"/>
        <v>4.2499000000000009E-3</v>
      </c>
      <c r="AI351">
        <f t="shared" si="75"/>
        <v>2.7444900000000039E-4</v>
      </c>
      <c r="AJ351">
        <f t="shared" si="76"/>
        <v>5.9636999999999885E-4</v>
      </c>
      <c r="AK351">
        <f t="shared" si="77"/>
        <v>7.9765999999999865E-4</v>
      </c>
      <c r="AL351">
        <f t="shared" si="78"/>
        <v>1.7037999999999776E-4</v>
      </c>
      <c r="AM351">
        <f t="shared" si="79"/>
        <v>2.7842000000000144E-3</v>
      </c>
      <c r="AN351">
        <f t="shared" si="80"/>
        <v>3.0361999999999889E-3</v>
      </c>
      <c r="AO351">
        <f t="shared" si="81"/>
        <v>2.885320000000002E-4</v>
      </c>
    </row>
    <row r="352" spans="1:41" x14ac:dyDescent="0.3">
      <c r="A352" s="4">
        <v>3.5</v>
      </c>
      <c r="B352" s="4">
        <f t="shared" si="88"/>
        <v>1.452255996653088E-2</v>
      </c>
      <c r="C352" s="4">
        <f t="shared" si="89"/>
        <v>1.1420582752869628E-2</v>
      </c>
      <c r="D352" s="4">
        <f t="shared" si="90"/>
        <v>1.0624626165937428E-3</v>
      </c>
      <c r="E352" s="4">
        <f t="shared" si="94"/>
        <v>9.0097500000000025E-2</v>
      </c>
      <c r="F352" s="4">
        <f t="shared" si="56"/>
        <v>8.4656900000000007E-2</v>
      </c>
      <c r="G352" s="4">
        <f t="shared" si="57"/>
        <v>7.8943639999999992E-3</v>
      </c>
      <c r="H352" s="4">
        <f t="shared" si="58"/>
        <v>1.535827E-2</v>
      </c>
      <c r="I352" s="4">
        <f t="shared" si="59"/>
        <v>2.1513610000000002E-2</v>
      </c>
      <c r="J352" s="4">
        <f t="shared" si="60"/>
        <v>1.0415970000000004E-2</v>
      </c>
      <c r="K352" s="4">
        <f t="shared" si="61"/>
        <v>5.1060400000000006E-2</v>
      </c>
      <c r="L352" s="4">
        <f t="shared" si="62"/>
        <v>6.400320000000001E-2</v>
      </c>
      <c r="M352" s="4">
        <f t="shared" si="63"/>
        <v>6.3425599999999971E-4</v>
      </c>
      <c r="O352" s="4"/>
      <c r="P352" s="4">
        <f t="shared" si="91"/>
        <v>8.1229368864423805E-4</v>
      </c>
      <c r="Q352" s="4">
        <f t="shared" si="92"/>
        <v>7.2598842342780617E-4</v>
      </c>
      <c r="R352" s="4">
        <f t="shared" si="93"/>
        <v>4.0940758722086878E-5</v>
      </c>
      <c r="S352" s="4">
        <f t="shared" si="95"/>
        <v>2.7311000000000141E-3</v>
      </c>
      <c r="T352" s="4">
        <f t="shared" si="64"/>
        <v>2.4547000000000041E-3</v>
      </c>
      <c r="U352" s="4">
        <f t="shared" si="65"/>
        <v>2.319319999999998E-4</v>
      </c>
      <c r="V352" s="4">
        <f t="shared" si="66"/>
        <v>7.9288000000000275E-4</v>
      </c>
      <c r="W352" s="4">
        <f t="shared" si="67"/>
        <v>1.0461199999999976E-3</v>
      </c>
      <c r="X352" s="4">
        <f t="shared" si="68"/>
        <v>6.5756000000000148E-4</v>
      </c>
      <c r="Y352" s="4">
        <f t="shared" si="69"/>
        <v>1.2151999999999996E-3</v>
      </c>
      <c r="Z352" s="4">
        <f t="shared" si="70"/>
        <v>1.7585000000000239E-3</v>
      </c>
      <c r="AA352" s="4">
        <f t="shared" si="71"/>
        <v>2.3423200000000088E-4</v>
      </c>
      <c r="AD352">
        <f t="shared" si="96"/>
        <v>5.6498887128318697E-4</v>
      </c>
      <c r="AE352">
        <f t="shared" si="72"/>
        <v>4.2382026881191792E-4</v>
      </c>
      <c r="AF352">
        <f t="shared" si="73"/>
        <v>5.0926309629988654E-5</v>
      </c>
      <c r="AG352">
        <f t="shared" si="97"/>
        <v>4.0956000000000048E-3</v>
      </c>
      <c r="AH352">
        <f t="shared" si="74"/>
        <v>4.0900000000000103E-3</v>
      </c>
      <c r="AI352">
        <f t="shared" si="75"/>
        <v>2.7650199999999965E-4</v>
      </c>
      <c r="AJ352">
        <f t="shared" si="76"/>
        <v>6.7032000000000203E-4</v>
      </c>
      <c r="AK352">
        <f t="shared" si="77"/>
        <v>8.78219999999999E-4</v>
      </c>
      <c r="AL352">
        <f t="shared" si="78"/>
        <v>1.7244000000000287E-4</v>
      </c>
      <c r="AM352">
        <f t="shared" si="79"/>
        <v>2.614200000000011E-3</v>
      </c>
      <c r="AN352">
        <f t="shared" si="80"/>
        <v>2.8263000000000038E-3</v>
      </c>
      <c r="AO352">
        <f t="shared" si="81"/>
        <v>2.5444499999999898E-4</v>
      </c>
    </row>
    <row r="353" spans="1:41" x14ac:dyDescent="0.3">
      <c r="A353" s="4">
        <v>3.5249999999999999</v>
      </c>
      <c r="B353" s="4">
        <f t="shared" si="88"/>
        <v>1.6754126291958275E-2</v>
      </c>
      <c r="C353" s="4">
        <f t="shared" si="89"/>
        <v>1.3536689523902478E-2</v>
      </c>
      <c r="D353" s="4">
        <f t="shared" si="90"/>
        <v>1.2609585081752783E-3</v>
      </c>
      <c r="E353" s="4">
        <f t="shared" si="94"/>
        <v>8.5196199999999972E-2</v>
      </c>
      <c r="F353" s="4">
        <f t="shared" si="56"/>
        <v>8.0551799999999979E-2</v>
      </c>
      <c r="G353" s="4">
        <f t="shared" si="57"/>
        <v>7.7587120000000001E-3</v>
      </c>
      <c r="H353" s="4">
        <f t="shared" si="58"/>
        <v>1.6786179999999991E-2</v>
      </c>
      <c r="I353" s="4">
        <f t="shared" si="59"/>
        <v>2.325969E-2</v>
      </c>
      <c r="J353" s="4">
        <f t="shared" si="60"/>
        <v>1.0296200000000005E-2</v>
      </c>
      <c r="K353" s="4">
        <f t="shared" si="61"/>
        <v>4.6889199999999992E-2</v>
      </c>
      <c r="L353" s="4">
        <f t="shared" si="62"/>
        <v>5.8379600000000004E-2</v>
      </c>
      <c r="M353" s="4">
        <f t="shared" si="63"/>
        <v>2.9663000000000085E-4</v>
      </c>
      <c r="O353" s="4"/>
      <c r="P353" s="4">
        <f t="shared" si="91"/>
        <v>8.7816206417691827E-4</v>
      </c>
      <c r="Q353" s="4">
        <f t="shared" si="92"/>
        <v>7.857683203591543E-4</v>
      </c>
      <c r="R353" s="4">
        <f t="shared" si="93"/>
        <v>4.5925646378503691E-5</v>
      </c>
      <c r="S353" s="4">
        <f t="shared" si="95"/>
        <v>2.4936999999999876E-3</v>
      </c>
      <c r="T353" s="4">
        <f t="shared" si="64"/>
        <v>2.2458999999999951E-3</v>
      </c>
      <c r="U353" s="4">
        <f t="shared" si="65"/>
        <v>2.169889999999999E-4</v>
      </c>
      <c r="V353" s="4">
        <f t="shared" si="66"/>
        <v>8.2818999999999948E-4</v>
      </c>
      <c r="W353" s="4">
        <f t="shared" si="67"/>
        <v>1.0936200000000035E-3</v>
      </c>
      <c r="X353" s="4">
        <f t="shared" si="68"/>
        <v>6.4735000000000487E-4</v>
      </c>
      <c r="Y353" s="4">
        <f t="shared" si="69"/>
        <v>1.0148999999999991E-3</v>
      </c>
      <c r="Z353" s="4">
        <f t="shared" si="70"/>
        <v>1.4924000000000048E-3</v>
      </c>
      <c r="AA353" s="4">
        <f t="shared" si="71"/>
        <v>2.6750000000000038E-4</v>
      </c>
      <c r="AD353">
        <f t="shared" si="96"/>
        <v>6.651858824995127E-4</v>
      </c>
      <c r="AE353">
        <f t="shared" si="72"/>
        <v>5.2514702652571067E-4</v>
      </c>
      <c r="AF353">
        <f t="shared" si="73"/>
        <v>5.6907866164653161E-5</v>
      </c>
      <c r="AG353">
        <f t="shared" si="97"/>
        <v>3.8854999999999862E-3</v>
      </c>
      <c r="AH353">
        <f t="shared" si="74"/>
        <v>3.9103999999999806E-3</v>
      </c>
      <c r="AI353">
        <f t="shared" si="75"/>
        <v>2.717329999999997E-4</v>
      </c>
      <c r="AJ353">
        <f t="shared" si="76"/>
        <v>7.4014999999999498E-4</v>
      </c>
      <c r="AK353">
        <f t="shared" si="77"/>
        <v>9.5351000000000463E-4</v>
      </c>
      <c r="AL353">
        <f t="shared" si="78"/>
        <v>1.7353999999999981E-4</v>
      </c>
      <c r="AM353">
        <f t="shared" si="79"/>
        <v>2.4312999999999974E-3</v>
      </c>
      <c r="AN353">
        <f t="shared" si="80"/>
        <v>2.6017000000000123E-3</v>
      </c>
      <c r="AO353">
        <f t="shared" si="81"/>
        <v>2.2033999999999943E-4</v>
      </c>
    </row>
    <row r="354" spans="1:41" x14ac:dyDescent="0.3">
      <c r="A354" s="4">
        <v>3.55</v>
      </c>
      <c r="B354" s="4">
        <f t="shared" si="88"/>
        <v>1.8856949283778689E-2</v>
      </c>
      <c r="C354" s="4">
        <f t="shared" si="89"/>
        <v>1.5543044781339286E-2</v>
      </c>
      <c r="D354" s="4">
        <f t="shared" si="90"/>
        <v>1.4574058176446095E-3</v>
      </c>
      <c r="E354" s="4">
        <f t="shared" si="94"/>
        <v>7.9882300000000017E-2</v>
      </c>
      <c r="F354" s="4">
        <f t="shared" si="56"/>
        <v>7.6057299999999994E-2</v>
      </c>
      <c r="G354" s="4">
        <f t="shared" si="57"/>
        <v>7.4442780000000004E-3</v>
      </c>
      <c r="H354" s="4">
        <f t="shared" si="58"/>
        <v>1.8117269999999998E-2</v>
      </c>
      <c r="I354" s="4">
        <f t="shared" si="59"/>
        <v>2.4866599999999996E-2</v>
      </c>
      <c r="J354" s="4">
        <f t="shared" si="60"/>
        <v>1.0154110000000001E-2</v>
      </c>
      <c r="K354" s="4">
        <f t="shared" si="61"/>
        <v>4.2488600000000001E-2</v>
      </c>
      <c r="L354" s="4">
        <f t="shared" si="62"/>
        <v>5.2446099999999996E-2</v>
      </c>
      <c r="M354" s="4">
        <f t="shared" si="63"/>
        <v>1.2062599999999989E-3</v>
      </c>
      <c r="O354" s="4"/>
      <c r="P354" s="4">
        <f t="shared" si="91"/>
        <v>9.3786295005806979E-4</v>
      </c>
      <c r="Q354" s="4">
        <f t="shared" si="92"/>
        <v>8.4034838026482493E-4</v>
      </c>
      <c r="R354" s="4">
        <f t="shared" si="93"/>
        <v>5.1907604464216727E-5</v>
      </c>
      <c r="S354" s="4">
        <f t="shared" si="95"/>
        <v>2.2454000000000085E-3</v>
      </c>
      <c r="T354" s="4">
        <f t="shared" si="64"/>
        <v>2.0274000000000125E-3</v>
      </c>
      <c r="U354" s="4">
        <f t="shared" si="65"/>
        <v>1.9730100000000042E-4</v>
      </c>
      <c r="V354" s="4">
        <f t="shared" si="66"/>
        <v>8.5873000000000199E-4</v>
      </c>
      <c r="W354" s="4">
        <f t="shared" si="67"/>
        <v>1.1344800000000002E-3</v>
      </c>
      <c r="X354" s="4">
        <f t="shared" si="68"/>
        <v>6.3662999999999914E-4</v>
      </c>
      <c r="Y354" s="4">
        <f t="shared" si="69"/>
        <v>8.1110000000000904E-4</v>
      </c>
      <c r="Z354" s="4">
        <f t="shared" si="70"/>
        <v>1.2203999999999965E-3</v>
      </c>
      <c r="AA354" s="4">
        <f t="shared" si="71"/>
        <v>2.989699999999991E-4</v>
      </c>
      <c r="AD354">
        <f t="shared" si="96"/>
        <v>7.5977545489744076E-4</v>
      </c>
      <c r="AE354">
        <f t="shared" si="72"/>
        <v>6.2273215231182426E-4</v>
      </c>
      <c r="AF354">
        <f t="shared" si="73"/>
        <v>6.4884505580270911E-5</v>
      </c>
      <c r="AG354">
        <f t="shared" si="97"/>
        <v>3.657500000000008E-3</v>
      </c>
      <c r="AH354">
        <f t="shared" si="74"/>
        <v>3.7125000000000075E-3</v>
      </c>
      <c r="AI354">
        <f t="shared" si="75"/>
        <v>2.6047099999999997E-4</v>
      </c>
      <c r="AJ354">
        <f t="shared" si="76"/>
        <v>8.055500000000021E-4</v>
      </c>
      <c r="AK354">
        <f t="shared" si="77"/>
        <v>1.023130000000004E-3</v>
      </c>
      <c r="AL354">
        <f t="shared" si="78"/>
        <v>1.7384000000000149E-4</v>
      </c>
      <c r="AM354">
        <f t="shared" si="79"/>
        <v>2.236800000000011E-3</v>
      </c>
      <c r="AN354">
        <f t="shared" si="80"/>
        <v>2.364000000000005E-3</v>
      </c>
      <c r="AO354">
        <f t="shared" si="81"/>
        <v>1.8683000000000068E-4</v>
      </c>
    </row>
    <row r="355" spans="1:41" x14ac:dyDescent="0.3">
      <c r="A355" s="4">
        <v>3.5750000000000002</v>
      </c>
      <c r="B355" s="4">
        <f t="shared" si="88"/>
        <v>2.0824660807893969E-2</v>
      </c>
      <c r="C355" s="4">
        <f t="shared" si="89"/>
        <v>1.7432626665351336E-2</v>
      </c>
      <c r="D355" s="4">
        <f t="shared" si="90"/>
        <v>1.6468249215514004E-3</v>
      </c>
      <c r="E355" s="4">
        <f t="shared" si="94"/>
        <v>7.4187799999999998E-2</v>
      </c>
      <c r="F355" s="4">
        <f t="shared" si="56"/>
        <v>7.1201700000000007E-2</v>
      </c>
      <c r="G355" s="4">
        <f t="shared" si="57"/>
        <v>6.9628969999999991E-3</v>
      </c>
      <c r="H355" s="4">
        <f t="shared" si="58"/>
        <v>1.9344640000000003E-2</v>
      </c>
      <c r="I355" s="4">
        <f t="shared" si="59"/>
        <v>2.6325569999999993E-2</v>
      </c>
      <c r="J355" s="4">
        <f t="shared" si="60"/>
        <v>9.994029999999994E-3</v>
      </c>
      <c r="K355" s="4">
        <f t="shared" si="61"/>
        <v>3.7882199999999991E-2</v>
      </c>
      <c r="L355" s="4">
        <f t="shared" si="62"/>
        <v>4.6238639999999998E-2</v>
      </c>
      <c r="M355" s="4">
        <f t="shared" si="63"/>
        <v>2.0787399999999991E-3</v>
      </c>
      <c r="O355" s="4"/>
      <c r="P355" s="4">
        <f t="shared" si="91"/>
        <v>9.9252235584343807E-4</v>
      </c>
      <c r="Q355" s="4">
        <f t="shared" si="92"/>
        <v>8.8986387017276117E-4</v>
      </c>
      <c r="R355" s="4">
        <f t="shared" si="93"/>
        <v>5.689031547174422E-5</v>
      </c>
      <c r="S355" s="4">
        <f t="shared" si="95"/>
        <v>1.9872999999999974E-3</v>
      </c>
      <c r="T355" s="4">
        <f t="shared" si="64"/>
        <v>1.8004000000000075E-3</v>
      </c>
      <c r="U355" s="4">
        <f t="shared" si="65"/>
        <v>1.7346099999999975E-4</v>
      </c>
      <c r="V355" s="4">
        <f t="shared" si="66"/>
        <v>8.8436999999999544E-4</v>
      </c>
      <c r="W355" s="4">
        <f t="shared" si="67"/>
        <v>1.168530000000001E-3</v>
      </c>
      <c r="X355" s="4">
        <f t="shared" si="68"/>
        <v>6.2555999999999723E-4</v>
      </c>
      <c r="Y355" s="4">
        <f t="shared" si="69"/>
        <v>6.0493999999999826E-4</v>
      </c>
      <c r="Z355" s="4">
        <f t="shared" si="70"/>
        <v>9.4409000000000853E-4</v>
      </c>
      <c r="AA355" s="4">
        <f t="shared" si="71"/>
        <v>3.281799999999991E-4</v>
      </c>
      <c r="AD355">
        <f t="shared" si="96"/>
        <v>8.499074930620273E-4</v>
      </c>
      <c r="AE355">
        <f t="shared" si="72"/>
        <v>7.1285833947531659E-4</v>
      </c>
      <c r="AF355">
        <f t="shared" si="73"/>
        <v>7.0863375412359256E-5</v>
      </c>
      <c r="AG355">
        <f t="shared" si="97"/>
        <v>3.4128999999999965E-3</v>
      </c>
      <c r="AH355">
        <f t="shared" si="74"/>
        <v>3.4974000000000116E-3</v>
      </c>
      <c r="AI355">
        <f t="shared" si="75"/>
        <v>2.4317000000000002E-4</v>
      </c>
      <c r="AJ355">
        <f t="shared" si="76"/>
        <v>8.6615999999999777E-4</v>
      </c>
      <c r="AK355">
        <f t="shared" si="77"/>
        <v>1.0867099999999977E-3</v>
      </c>
      <c r="AL355">
        <f t="shared" si="78"/>
        <v>1.7347999999999669E-4</v>
      </c>
      <c r="AM355">
        <f t="shared" si="79"/>
        <v>2.0315899999999998E-3</v>
      </c>
      <c r="AN355">
        <f t="shared" si="80"/>
        <v>2.1145300000000034E-3</v>
      </c>
      <c r="AO355">
        <f t="shared" si="81"/>
        <v>1.5450000000000012E-4</v>
      </c>
    </row>
    <row r="356" spans="1:41" x14ac:dyDescent="0.3">
      <c r="A356" s="4">
        <v>3.6</v>
      </c>
      <c r="B356" s="4">
        <f t="shared" si="88"/>
        <v>2.2651736981873331E-2</v>
      </c>
      <c r="C356" s="4">
        <f t="shared" si="89"/>
        <v>1.9200405375073018E-2</v>
      </c>
      <c r="D356" s="4">
        <f t="shared" si="90"/>
        <v>1.8252400055885681E-3</v>
      </c>
      <c r="E356" s="4">
        <f t="shared" si="94"/>
        <v>6.8145999999999984E-2</v>
      </c>
      <c r="F356" s="4">
        <f t="shared" si="56"/>
        <v>6.6014600000000007E-2</v>
      </c>
      <c r="G356" s="4">
        <f t="shared" si="57"/>
        <v>6.3296979999999999E-3</v>
      </c>
      <c r="H356" s="4">
        <f t="shared" si="58"/>
        <v>2.0461890000000003E-2</v>
      </c>
      <c r="I356" s="4">
        <f t="shared" si="59"/>
        <v>2.7628889999999989E-2</v>
      </c>
      <c r="J356" s="4">
        <f t="shared" si="60"/>
        <v>9.8205400000000026E-3</v>
      </c>
      <c r="K356" s="4">
        <f t="shared" si="61"/>
        <v>3.3095369999999999E-2</v>
      </c>
      <c r="L356" s="4">
        <f t="shared" si="62"/>
        <v>3.9796079999999998E-2</v>
      </c>
      <c r="M356" s="4">
        <f t="shared" si="63"/>
        <v>2.8993199999999986E-3</v>
      </c>
      <c r="O356" s="4"/>
      <c r="P356" s="4">
        <f t="shared" si="91"/>
        <v>1.0403560244194427E-3</v>
      </c>
      <c r="Q356" s="4">
        <f t="shared" si="92"/>
        <v>9.3348014692919482E-4</v>
      </c>
      <c r="R356" s="4">
        <f t="shared" si="93"/>
        <v>5.9876654092518396E-5</v>
      </c>
      <c r="S356" s="4">
        <f t="shared" si="95"/>
        <v>1.7212000000000061E-3</v>
      </c>
      <c r="T356" s="4">
        <f t="shared" si="64"/>
        <v>1.5663999999999956E-3</v>
      </c>
      <c r="U356" s="4">
        <f t="shared" si="65"/>
        <v>1.4613700000000018E-4</v>
      </c>
      <c r="V356" s="4">
        <f t="shared" si="66"/>
        <v>9.0497999999999967E-4</v>
      </c>
      <c r="W356" s="4">
        <f t="shared" si="67"/>
        <v>1.1956499999999926E-3</v>
      </c>
      <c r="X356" s="4">
        <f t="shared" si="68"/>
        <v>6.1428999999999651E-4</v>
      </c>
      <c r="Y356" s="4">
        <f t="shared" si="69"/>
        <v>3.9754000000000178E-4</v>
      </c>
      <c r="Z356" s="4">
        <f t="shared" si="70"/>
        <v>6.6510999999999654E-4</v>
      </c>
      <c r="AA356" s="4">
        <f t="shared" si="71"/>
        <v>3.5473999999999922E-4</v>
      </c>
      <c r="AD356">
        <f t="shared" si="96"/>
        <v>9.3190562703988292E-4</v>
      </c>
      <c r="AE356">
        <f t="shared" si="72"/>
        <v>7.9861201424589795E-4</v>
      </c>
      <c r="AF356">
        <f t="shared" si="73"/>
        <v>7.6841706085568491E-5</v>
      </c>
      <c r="AG356">
        <f t="shared" si="97"/>
        <v>3.1532999999999978E-3</v>
      </c>
      <c r="AH356">
        <f t="shared" si="74"/>
        <v>3.2666000000000084E-3</v>
      </c>
      <c r="AI356">
        <f t="shared" si="75"/>
        <v>2.2040300000000009E-4</v>
      </c>
      <c r="AJ356">
        <f t="shared" si="76"/>
        <v>9.2169000000000278E-4</v>
      </c>
      <c r="AK356">
        <f t="shared" si="77"/>
        <v>1.1439399999999961E-3</v>
      </c>
      <c r="AL356">
        <f t="shared" si="78"/>
        <v>1.7264999999999642E-4</v>
      </c>
      <c r="AM356">
        <f t="shared" si="79"/>
        <v>1.8169600000000063E-3</v>
      </c>
      <c r="AN356">
        <f t="shared" si="80"/>
        <v>1.8548300000000018E-3</v>
      </c>
      <c r="AO356">
        <f t="shared" si="81"/>
        <v>1.2390000000000144E-4</v>
      </c>
    </row>
    <row r="357" spans="1:41" x14ac:dyDescent="0.3">
      <c r="A357" s="4">
        <v>3.625</v>
      </c>
      <c r="B357" s="4">
        <f t="shared" si="88"/>
        <v>2.433254283965736E-2</v>
      </c>
      <c r="C357" s="4">
        <f t="shared" si="89"/>
        <v>2.0840211924597934E-2</v>
      </c>
      <c r="D357" s="4">
        <f t="shared" si="90"/>
        <v>1.9886805857676241E-3</v>
      </c>
      <c r="E357" s="4">
        <f t="shared" si="94"/>
        <v>6.1792000000000014E-2</v>
      </c>
      <c r="F357" s="4">
        <f t="shared" ref="F357:F412" si="98">ABS(T151-F151)</f>
        <v>6.0526899999999995E-2</v>
      </c>
      <c r="G357" s="4">
        <f t="shared" ref="G357:G412" si="99">ABS(U151-G151)</f>
        <v>5.5626669999999994E-3</v>
      </c>
      <c r="H357" s="4">
        <f t="shared" ref="H357:H412" si="100">ABS(V151-H151)</f>
        <v>2.1463119999999995E-2</v>
      </c>
      <c r="I357" s="4">
        <f t="shared" ref="I357:I412" si="101">ABS(W151-I151)</f>
        <v>2.8769889999999992E-2</v>
      </c>
      <c r="J357" s="4">
        <f t="shared" ref="J357:J412" si="102">ABS(X151-J151)</f>
        <v>9.6382599999999957E-3</v>
      </c>
      <c r="K357" s="4">
        <f t="shared" ref="K357:K412" si="103">ABS(Y151-K151)</f>
        <v>2.8154450000000004E-2</v>
      </c>
      <c r="L357" s="4">
        <f t="shared" ref="L357:L412" si="104">ABS(Z151-L151)</f>
        <v>3.3159110000000006E-2</v>
      </c>
      <c r="M357" s="4">
        <f t="shared" ref="M357:M412" si="105">ABS(AA151-M151)</f>
        <v>3.6547500000000017E-3</v>
      </c>
      <c r="O357" s="4"/>
      <c r="P357" s="4">
        <f t="shared" si="91"/>
        <v>1.0824663402691926E-3</v>
      </c>
      <c r="Q357" s="4">
        <f t="shared" si="92"/>
        <v>9.7132107344417113E-4</v>
      </c>
      <c r="R357" s="4">
        <f t="shared" si="93"/>
        <v>6.4859125978356744E-5</v>
      </c>
      <c r="S357" s="4">
        <f t="shared" si="95"/>
        <v>1.4485999999999943E-3</v>
      </c>
      <c r="T357" s="4">
        <f t="shared" ref="T357:T412" si="106">ABS(AH151-F151)</f>
        <v>1.3266999999999862E-3</v>
      </c>
      <c r="U357" s="4">
        <f t="shared" ref="U357:U412" si="107">ABS(AI151-G151)</f>
        <v>1.1604599999999986E-4</v>
      </c>
      <c r="V357" s="4">
        <f t="shared" ref="V357:V412" si="108">ABS(AJ151-H151)</f>
        <v>9.205299999999958E-4</v>
      </c>
      <c r="W357" s="4">
        <f t="shared" ref="W357:W412" si="109">ABS(AK151-I151)</f>
        <v>1.2157500000000016E-3</v>
      </c>
      <c r="X357" s="4">
        <f t="shared" ref="X357:X412" si="110">ABS(AL151-J151)</f>
        <v>6.0295999999999961E-4</v>
      </c>
      <c r="Y357" s="4">
        <f t="shared" ref="Y357:Y412" si="111">ABS(AM151-K151)</f>
        <v>1.9003000000000075E-4</v>
      </c>
      <c r="Z357" s="4">
        <f t="shared" ref="Z357:Z412" si="112">ABS(AN151-L151)</f>
        <v>3.8522000000000556E-4</v>
      </c>
      <c r="AA357" s="4">
        <f t="shared" ref="AA357:AA412" si="113">ABS(AO151-M151)</f>
        <v>3.7833000000000311E-4</v>
      </c>
      <c r="AD357">
        <f t="shared" si="96"/>
        <v>1.0088356793145925E-3</v>
      </c>
      <c r="AE357">
        <f t="shared" ref="AE357:AE412" si="114">ABS((AS151-C151)/C151)</f>
        <v>8.7822014051522172E-4</v>
      </c>
      <c r="AF357">
        <f t="shared" ref="AF357:AF412" si="115">ABS((AT151-D151)/D151)</f>
        <v>8.2820114710681597E-5</v>
      </c>
      <c r="AG357">
        <f t="shared" si="97"/>
        <v>2.8800999999999966E-3</v>
      </c>
      <c r="AH357">
        <f t="shared" ref="AH357:AH412" si="116">ABS(AV151-F151)</f>
        <v>3.0213999999999797E-3</v>
      </c>
      <c r="AI357">
        <f t="shared" ref="AI357:AI412" si="117">ABS(AW151-G151)</f>
        <v>1.9284100000000002E-4</v>
      </c>
      <c r="AJ357">
        <f t="shared" ref="AJ357:AJ412" si="118">ABS(AX151-H151)</f>
        <v>9.7186999999999968E-4</v>
      </c>
      <c r="AK357">
        <f t="shared" ref="AK357:AK412" si="119">ABS(AY151-I151)</f>
        <v>1.1945399999999939E-3</v>
      </c>
      <c r="AL357">
        <f t="shared" ref="AL357:AL412" si="120">ABS(AZ151-J151)</f>
        <v>1.7149999999999804E-4</v>
      </c>
      <c r="AM357">
        <f t="shared" ref="AM357:AM412" si="121">ABS(BA151-K151)</f>
        <v>1.5941600000000042E-3</v>
      </c>
      <c r="AN357">
        <f t="shared" ref="AN357:AN412" si="122">ABS(BB151-L151)</f>
        <v>1.586519999999994E-3</v>
      </c>
      <c r="AO357">
        <f t="shared" ref="AO357:AO412" si="123">ABS(BC151-M151)</f>
        <v>9.5510000000000039E-5</v>
      </c>
    </row>
    <row r="358" spans="1:41" x14ac:dyDescent="0.3">
      <c r="A358" s="4">
        <v>3.65</v>
      </c>
      <c r="B358" s="4">
        <f t="shared" si="88"/>
        <v>2.5862151131647818E-2</v>
      </c>
      <c r="C358" s="4">
        <f t="shared" si="89"/>
        <v>2.2348688131432596E-2</v>
      </c>
      <c r="D358" s="4">
        <f t="shared" si="90"/>
        <v>2.1331705019834828E-3</v>
      </c>
      <c r="E358" s="4">
        <f t="shared" si="94"/>
        <v>5.5161500000000002E-2</v>
      </c>
      <c r="F358" s="4">
        <f t="shared" si="98"/>
        <v>5.4770399999999997E-2</v>
      </c>
      <c r="G358" s="4">
        <f t="shared" si="99"/>
        <v>4.682177E-3</v>
      </c>
      <c r="H358" s="4">
        <f t="shared" si="100"/>
        <v>2.234303E-2</v>
      </c>
      <c r="I358" s="4">
        <f t="shared" si="101"/>
        <v>2.9743039999999998E-2</v>
      </c>
      <c r="J358" s="4">
        <f t="shared" si="102"/>
        <v>9.4518199999999997E-3</v>
      </c>
      <c r="K358" s="4">
        <f t="shared" si="103"/>
        <v>2.3087070000000001E-2</v>
      </c>
      <c r="L358" s="4">
        <f t="shared" si="104"/>
        <v>2.637047E-2</v>
      </c>
      <c r="M358" s="4">
        <f t="shared" si="105"/>
        <v>4.3334899999999989E-3</v>
      </c>
      <c r="O358" s="4"/>
      <c r="P358" s="4">
        <f t="shared" si="91"/>
        <v>1.1180181056027582E-3</v>
      </c>
      <c r="Q358" s="4">
        <f t="shared" si="92"/>
        <v>1.0044569188427464E-3</v>
      </c>
      <c r="R358" s="4">
        <f t="shared" si="93"/>
        <v>6.6848654645920881E-5</v>
      </c>
      <c r="S358" s="4">
        <f t="shared" si="95"/>
        <v>1.1709000000000025E-3</v>
      </c>
      <c r="T358" s="4">
        <f t="shared" si="106"/>
        <v>1.0825999999999891E-3</v>
      </c>
      <c r="U358" s="4">
        <f t="shared" si="107"/>
        <v>8.3944000000000293E-5</v>
      </c>
      <c r="V358" s="4">
        <f t="shared" si="108"/>
        <v>9.3092999999999648E-4</v>
      </c>
      <c r="W358" s="4">
        <f t="shared" si="109"/>
        <v>1.2287899999999935E-3</v>
      </c>
      <c r="X358" s="4">
        <f t="shared" si="110"/>
        <v>5.9171000000000223E-4</v>
      </c>
      <c r="Y358" s="4">
        <f t="shared" si="111"/>
        <v>1.6470000000004537E-5</v>
      </c>
      <c r="Z358" s="4">
        <f t="shared" si="112"/>
        <v>1.0613999999999763E-4</v>
      </c>
      <c r="AA358" s="4">
        <f t="shared" si="113"/>
        <v>3.9869999999999836E-4</v>
      </c>
      <c r="AD358">
        <f t="shared" si="96"/>
        <v>1.0779867667831324E-3</v>
      </c>
      <c r="AE358">
        <f t="shared" si="114"/>
        <v>9.5184250880799384E-4</v>
      </c>
      <c r="AF358">
        <f t="shared" si="115"/>
        <v>8.6803476928182821E-5</v>
      </c>
      <c r="AG358">
        <f t="shared" si="97"/>
        <v>2.5947000000000053E-3</v>
      </c>
      <c r="AH358">
        <f t="shared" si="116"/>
        <v>2.7631999999999934E-3</v>
      </c>
      <c r="AI358">
        <f t="shared" si="117"/>
        <v>1.6123500000000002E-4</v>
      </c>
      <c r="AJ358">
        <f t="shared" si="118"/>
        <v>1.0164499999999951E-3</v>
      </c>
      <c r="AK358">
        <f t="shared" si="119"/>
        <v>1.2382699999999996E-3</v>
      </c>
      <c r="AL358">
        <f t="shared" si="120"/>
        <v>1.7020000000000229E-4</v>
      </c>
      <c r="AM358">
        <f t="shared" si="121"/>
        <v>1.3644499999999962E-3</v>
      </c>
      <c r="AN358">
        <f t="shared" si="122"/>
        <v>1.311279999999998E-3</v>
      </c>
      <c r="AO358">
        <f t="shared" si="123"/>
        <v>6.9740000000002161E-5</v>
      </c>
    </row>
    <row r="359" spans="1:41" x14ac:dyDescent="0.3">
      <c r="A359" s="4">
        <v>3.6749999999999998</v>
      </c>
      <c r="B359" s="4">
        <f t="shared" si="88"/>
        <v>2.723631863964774E-2</v>
      </c>
      <c r="C359" s="4">
        <f t="shared" si="89"/>
        <v>2.37202745443655E-2</v>
      </c>
      <c r="D359" s="4">
        <f t="shared" si="90"/>
        <v>2.2577349620683607E-3</v>
      </c>
      <c r="E359" s="4">
        <f t="shared" si="94"/>
        <v>4.8292000000000015E-2</v>
      </c>
      <c r="F359" s="4">
        <f t="shared" si="98"/>
        <v>4.8777899999999985E-2</v>
      </c>
      <c r="G359" s="4">
        <f t="shared" si="99"/>
        <v>3.71047E-3</v>
      </c>
      <c r="H359" s="4">
        <f t="shared" si="100"/>
        <v>2.3096969999999994E-2</v>
      </c>
      <c r="I359" s="4">
        <f t="shared" si="101"/>
        <v>3.0543940000000006E-2</v>
      </c>
      <c r="J359" s="4">
        <f t="shared" si="102"/>
        <v>9.2657299999999998E-3</v>
      </c>
      <c r="K359" s="4">
        <f t="shared" si="103"/>
        <v>1.7921880000000001E-2</v>
      </c>
      <c r="L359" s="4">
        <f t="shared" si="104"/>
        <v>1.9474029999999996E-2</v>
      </c>
      <c r="M359" s="4">
        <f t="shared" si="105"/>
        <v>4.9259299999999985E-3</v>
      </c>
      <c r="O359" s="4"/>
      <c r="P359" s="4">
        <f t="shared" si="91"/>
        <v>1.1461721082914437E-3</v>
      </c>
      <c r="Q359" s="4">
        <f t="shared" si="92"/>
        <v>1.0310674648140929E-3</v>
      </c>
      <c r="R359" s="4">
        <f t="shared" si="93"/>
        <v>6.9837139790024163E-5</v>
      </c>
      <c r="S359" s="4">
        <f t="shared" si="95"/>
        <v>8.899000000000129E-4</v>
      </c>
      <c r="T359" s="4">
        <f t="shared" si="106"/>
        <v>8.355999999999919E-4</v>
      </c>
      <c r="U359" s="4">
        <f t="shared" si="107"/>
        <v>5.0600000000000037E-5</v>
      </c>
      <c r="V359" s="4">
        <f t="shared" si="108"/>
        <v>9.3619000000000341E-4</v>
      </c>
      <c r="W359" s="4">
        <f t="shared" si="109"/>
        <v>1.2347899999999995E-3</v>
      </c>
      <c r="X359" s="4">
        <f t="shared" si="110"/>
        <v>5.8065999999999673E-4</v>
      </c>
      <c r="Y359" s="4">
        <f t="shared" si="111"/>
        <v>2.2082999999999825E-4</v>
      </c>
      <c r="Z359" s="4">
        <f t="shared" si="112"/>
        <v>1.7042000000000446E-4</v>
      </c>
      <c r="AA359" s="4">
        <f t="shared" si="113"/>
        <v>4.1563999999999837E-4</v>
      </c>
      <c r="AD359">
        <f t="shared" si="96"/>
        <v>1.1404697594940209E-3</v>
      </c>
      <c r="AE359">
        <f t="shared" si="114"/>
        <v>1.0186679485859487E-3</v>
      </c>
      <c r="AF359">
        <f t="shared" si="115"/>
        <v>9.1785955152565198E-5</v>
      </c>
      <c r="AG359">
        <f t="shared" si="97"/>
        <v>2.2990000000000094E-3</v>
      </c>
      <c r="AH359">
        <f t="shared" si="116"/>
        <v>2.4934999999999957E-3</v>
      </c>
      <c r="AI359">
        <f t="shared" si="117"/>
        <v>1.263989999999997E-4</v>
      </c>
      <c r="AJ359">
        <f t="shared" si="118"/>
        <v>1.0552299999999973E-3</v>
      </c>
      <c r="AK359">
        <f t="shared" si="119"/>
        <v>1.2749499999999969E-3</v>
      </c>
      <c r="AL359">
        <f t="shared" si="120"/>
        <v>1.6891999999999602E-4</v>
      </c>
      <c r="AM359">
        <f t="shared" si="121"/>
        <v>1.1291800000000005E-3</v>
      </c>
      <c r="AN359">
        <f t="shared" si="122"/>
        <v>1.0308100000000001E-3</v>
      </c>
      <c r="AO359">
        <f t="shared" si="123"/>
        <v>4.6950000000000464E-5</v>
      </c>
    </row>
    <row r="360" spans="1:41" x14ac:dyDescent="0.3">
      <c r="A360" s="4">
        <v>3.7</v>
      </c>
      <c r="B360" s="4">
        <f t="shared" si="88"/>
        <v>2.8454332663704358E-2</v>
      </c>
      <c r="C360" s="4">
        <f t="shared" si="89"/>
        <v>2.4953050705238396E-2</v>
      </c>
      <c r="D360" s="4">
        <f t="shared" si="90"/>
        <v>2.3563964891487794E-3</v>
      </c>
      <c r="E360" s="4">
        <f t="shared" si="94"/>
        <v>4.1221250000000015E-2</v>
      </c>
      <c r="F360" s="4">
        <f t="shared" si="98"/>
        <v>4.2583099999999999E-2</v>
      </c>
      <c r="G360" s="4">
        <f t="shared" si="99"/>
        <v>2.671128E-3</v>
      </c>
      <c r="H360" s="4">
        <f t="shared" si="100"/>
        <v>2.3721010000000008E-2</v>
      </c>
      <c r="I360" s="4">
        <f t="shared" si="101"/>
        <v>3.1169409999999995E-2</v>
      </c>
      <c r="J360" s="4">
        <f t="shared" si="102"/>
        <v>9.0842699999999985E-3</v>
      </c>
      <c r="K360" s="4">
        <f t="shared" si="103"/>
        <v>1.2688319999999996E-2</v>
      </c>
      <c r="L360" s="4">
        <f t="shared" si="104"/>
        <v>1.251443E-2</v>
      </c>
      <c r="M360" s="4">
        <f t="shared" si="105"/>
        <v>5.4246000000000016E-3</v>
      </c>
      <c r="O360" s="4"/>
      <c r="P360" s="4">
        <f t="shared" si="91"/>
        <v>1.1698756082831338E-3</v>
      </c>
      <c r="Q360" s="4">
        <f t="shared" si="92"/>
        <v>1.0531483141064499E-3</v>
      </c>
      <c r="R360" s="4">
        <f t="shared" si="93"/>
        <v>7.0831562544202111E-5</v>
      </c>
      <c r="S360" s="4">
        <f t="shared" si="95"/>
        <v>6.0706000000000648E-4</v>
      </c>
      <c r="T360" s="4">
        <f t="shared" si="106"/>
        <v>5.8690000000000131E-4</v>
      </c>
      <c r="U360" s="4">
        <f t="shared" si="107"/>
        <v>1.6785999999999971E-5</v>
      </c>
      <c r="V360" s="4">
        <f t="shared" si="108"/>
        <v>9.3630000000000102E-4</v>
      </c>
      <c r="W360" s="4">
        <f t="shared" si="109"/>
        <v>1.2337999999999932E-3</v>
      </c>
      <c r="X360" s="4">
        <f t="shared" si="110"/>
        <v>5.6992000000000154E-4</v>
      </c>
      <c r="Y360" s="4">
        <f t="shared" si="111"/>
        <v>4.2196000000000247E-4</v>
      </c>
      <c r="Z360" s="4">
        <f t="shared" si="112"/>
        <v>4.4278000000000026E-4</v>
      </c>
      <c r="AA360" s="4">
        <f t="shared" si="113"/>
        <v>4.291000000000017E-4</v>
      </c>
      <c r="AD360">
        <f t="shared" si="96"/>
        <v>1.1973686331131813E-3</v>
      </c>
      <c r="AE360">
        <f t="shared" si="114"/>
        <v>1.0797862118434815E-3</v>
      </c>
      <c r="AF360">
        <f t="shared" si="115"/>
        <v>9.4774625939472167E-5</v>
      </c>
      <c r="AG360">
        <f t="shared" si="97"/>
        <v>1.9944300000000054E-3</v>
      </c>
      <c r="AH360">
        <f t="shared" si="116"/>
        <v>2.2139000000000048E-3</v>
      </c>
      <c r="AI360">
        <f t="shared" si="117"/>
        <v>8.9190999999999966E-5</v>
      </c>
      <c r="AJ360">
        <f t="shared" si="118"/>
        <v>1.0880100000000004E-3</v>
      </c>
      <c r="AK360">
        <f t="shared" si="119"/>
        <v>1.3044400000000039E-3</v>
      </c>
      <c r="AL360">
        <f t="shared" si="120"/>
        <v>1.6780000000000267E-4</v>
      </c>
      <c r="AM360">
        <f t="shared" si="121"/>
        <v>8.8970999999999842E-4</v>
      </c>
      <c r="AN360">
        <f t="shared" si="122"/>
        <v>7.4689000000000005E-4</v>
      </c>
      <c r="AO360">
        <f t="shared" si="123"/>
        <v>2.7409999999998547E-5</v>
      </c>
    </row>
    <row r="361" spans="1:41" x14ac:dyDescent="0.3">
      <c r="A361" s="4">
        <v>3.7250000000000001</v>
      </c>
      <c r="B361" s="4">
        <f t="shared" si="88"/>
        <v>2.9509291661581522E-2</v>
      </c>
      <c r="C361" s="4">
        <f t="shared" si="89"/>
        <v>2.6042877958716674E-2</v>
      </c>
      <c r="D361" s="4">
        <f t="shared" si="90"/>
        <v>2.4301700221168242E-3</v>
      </c>
      <c r="E361" s="4">
        <f t="shared" si="94"/>
        <v>3.3988299999999999E-2</v>
      </c>
      <c r="F361" s="4">
        <f t="shared" si="98"/>
        <v>3.6220149999999993E-2</v>
      </c>
      <c r="G361" s="4">
        <f t="shared" si="99"/>
        <v>1.5885121999999999E-3</v>
      </c>
      <c r="H361" s="4">
        <f t="shared" si="100"/>
        <v>2.4211999999999997E-2</v>
      </c>
      <c r="I361" s="4">
        <f t="shared" si="101"/>
        <v>3.1617409999999999E-2</v>
      </c>
      <c r="J361" s="4">
        <f t="shared" si="102"/>
        <v>8.911429999999998E-3</v>
      </c>
      <c r="K361" s="4">
        <f t="shared" si="103"/>
        <v>7.4164250000000025E-3</v>
      </c>
      <c r="L361" s="4">
        <f t="shared" si="104"/>
        <v>5.5364949999999989E-3</v>
      </c>
      <c r="M361" s="4">
        <f t="shared" si="105"/>
        <v>5.8242299999999997E-3</v>
      </c>
      <c r="O361" s="4"/>
      <c r="P361" s="4">
        <f t="shared" si="91"/>
        <v>1.185404669529375E-3</v>
      </c>
      <c r="Q361" s="4">
        <f t="shared" si="92"/>
        <v>1.0698131386721579E-3</v>
      </c>
      <c r="R361" s="4">
        <f t="shared" si="93"/>
        <v>7.1827685382617063E-5</v>
      </c>
      <c r="S361" s="4">
        <f t="shared" si="95"/>
        <v>3.2391999999999144E-4</v>
      </c>
      <c r="T361" s="4">
        <f t="shared" si="106"/>
        <v>3.3803999999999779E-4</v>
      </c>
      <c r="U361" s="4">
        <f t="shared" si="107"/>
        <v>1.6745500000000038E-5</v>
      </c>
      <c r="V361" s="4">
        <f t="shared" si="108"/>
        <v>9.3130000000000296E-4</v>
      </c>
      <c r="W361" s="4">
        <f t="shared" si="109"/>
        <v>1.2259300000000001E-3</v>
      </c>
      <c r="X361" s="4">
        <f t="shared" si="110"/>
        <v>5.5961000000000205E-4</v>
      </c>
      <c r="Y361" s="4">
        <f t="shared" si="111"/>
        <v>6.1877499999999849E-4</v>
      </c>
      <c r="Z361" s="4">
        <f t="shared" si="112"/>
        <v>7.093160000000002E-4</v>
      </c>
      <c r="AA361" s="4">
        <f t="shared" si="113"/>
        <v>4.3900000000000189E-4</v>
      </c>
      <c r="AD361">
        <f t="shared" si="96"/>
        <v>1.2459520748366048E-3</v>
      </c>
      <c r="AE361">
        <f t="shared" si="114"/>
        <v>1.134362644821143E-3</v>
      </c>
      <c r="AF361">
        <f t="shared" si="115"/>
        <v>9.7765460659808594E-5</v>
      </c>
      <c r="AG361">
        <f t="shared" si="97"/>
        <v>1.6826900000000006E-3</v>
      </c>
      <c r="AH361">
        <f t="shared" si="116"/>
        <v>1.9259899999999885E-3</v>
      </c>
      <c r="AI361">
        <f t="shared" si="117"/>
        <v>5.0487799999999995E-5</v>
      </c>
      <c r="AJ361">
        <f t="shared" si="118"/>
        <v>1.1146600000000034E-3</v>
      </c>
      <c r="AK361">
        <f t="shared" si="119"/>
        <v>1.3266400000000039E-3</v>
      </c>
      <c r="AL361">
        <f t="shared" si="120"/>
        <v>1.6698999999999881E-4</v>
      </c>
      <c r="AM361">
        <f t="shared" si="121"/>
        <v>6.4742200000000166E-4</v>
      </c>
      <c r="AN361">
        <f t="shared" si="122"/>
        <v>4.6124399999999998E-4</v>
      </c>
      <c r="AO361">
        <f t="shared" si="123"/>
        <v>1.1319999999998692E-5</v>
      </c>
    </row>
    <row r="362" spans="1:41" x14ac:dyDescent="0.3">
      <c r="A362" s="4">
        <v>3.75</v>
      </c>
      <c r="B362" s="4">
        <f t="shared" si="88"/>
        <v>3.040162444218843E-2</v>
      </c>
      <c r="C362" s="4">
        <f t="shared" si="89"/>
        <v>2.6986181437797498E-2</v>
      </c>
      <c r="D362" s="4">
        <f t="shared" si="90"/>
        <v>2.4770624812324987E-3</v>
      </c>
      <c r="E362" s="4">
        <f t="shared" si="94"/>
        <v>2.663248E-2</v>
      </c>
      <c r="F362" s="4">
        <f t="shared" si="98"/>
        <v>2.9723830000000007E-2</v>
      </c>
      <c r="G362" s="4">
        <f t="shared" si="99"/>
        <v>4.8721274999999998E-4</v>
      </c>
      <c r="H362" s="4">
        <f t="shared" si="100"/>
        <v>2.4567609999999997E-2</v>
      </c>
      <c r="I362" s="4">
        <f t="shared" si="101"/>
        <v>3.1887079999999998E-2</v>
      </c>
      <c r="J362" s="4">
        <f t="shared" si="102"/>
        <v>8.7507599999999963E-3</v>
      </c>
      <c r="K362" s="4">
        <f t="shared" si="103"/>
        <v>2.1365630000000002E-3</v>
      </c>
      <c r="L362" s="4">
        <f t="shared" si="104"/>
        <v>1.4152899999999996E-3</v>
      </c>
      <c r="M362" s="4">
        <f t="shared" si="105"/>
        <v>6.1218500000000016E-3</v>
      </c>
      <c r="O362" s="4"/>
      <c r="P362" s="4">
        <f t="shared" si="91"/>
        <v>1.195665006020815E-3</v>
      </c>
      <c r="Q362" s="4">
        <f t="shared" si="92"/>
        <v>1.080167369091218E-3</v>
      </c>
      <c r="R362" s="4">
        <f t="shared" si="93"/>
        <v>7.083021996268168E-5</v>
      </c>
      <c r="S362" s="4">
        <f t="shared" si="95"/>
        <v>4.2079999999999895E-5</v>
      </c>
      <c r="T362" s="4">
        <f t="shared" si="106"/>
        <v>9.0250000000000052E-5</v>
      </c>
      <c r="U362" s="4">
        <f t="shared" si="107"/>
        <v>4.9273000000000068E-5</v>
      </c>
      <c r="V362" s="4">
        <f t="shared" si="108"/>
        <v>9.2126999999999487E-4</v>
      </c>
      <c r="W362" s="4">
        <f t="shared" si="109"/>
        <v>1.2113100000000071E-3</v>
      </c>
      <c r="X362" s="4">
        <f t="shared" si="110"/>
        <v>5.4977999999999971E-4</v>
      </c>
      <c r="Y362" s="4">
        <f t="shared" si="111"/>
        <v>8.1022000000000038E-4</v>
      </c>
      <c r="Z362" s="4">
        <f t="shared" si="112"/>
        <v>9.6847999999999899E-4</v>
      </c>
      <c r="AA362" s="4">
        <f t="shared" si="113"/>
        <v>4.4541000000000025E-4</v>
      </c>
      <c r="AD362">
        <f t="shared" si="96"/>
        <v>1.2872759898944616E-3</v>
      </c>
      <c r="AE362">
        <f t="shared" si="114"/>
        <v>1.1815514993481077E-3</v>
      </c>
      <c r="AF362">
        <f t="shared" si="115"/>
        <v>9.8763264455172201E-5</v>
      </c>
      <c r="AG362">
        <f t="shared" si="97"/>
        <v>1.3655100000000003E-3</v>
      </c>
      <c r="AH362">
        <f t="shared" si="116"/>
        <v>1.6312700000000041E-3</v>
      </c>
      <c r="AI362">
        <f t="shared" si="117"/>
        <v>1.117309999999999E-5</v>
      </c>
      <c r="AJ362">
        <f t="shared" si="118"/>
        <v>1.135069999999995E-3</v>
      </c>
      <c r="AK362">
        <f t="shared" si="119"/>
        <v>1.3415000000000094E-3</v>
      </c>
      <c r="AL362">
        <f t="shared" si="120"/>
        <v>1.6660999999999759E-4</v>
      </c>
      <c r="AM362">
        <f t="shared" si="121"/>
        <v>4.0372700000000043E-4</v>
      </c>
      <c r="AN362">
        <f t="shared" si="122"/>
        <v>1.7562000000000133E-4</v>
      </c>
      <c r="AO362">
        <f t="shared" si="123"/>
        <v>1.2199999999996936E-6</v>
      </c>
    </row>
    <row r="363" spans="1:41" x14ac:dyDescent="0.3">
      <c r="A363" s="4">
        <v>3.7749999999999999</v>
      </c>
      <c r="B363" s="4">
        <f t="shared" si="88"/>
        <v>3.1127443120403064E-2</v>
      </c>
      <c r="C363" s="4">
        <f t="shared" si="89"/>
        <v>2.7782955183013734E-2</v>
      </c>
      <c r="D363" s="4">
        <f t="shared" si="90"/>
        <v>2.4950816662874307E-3</v>
      </c>
      <c r="E363" s="4">
        <f t="shared" si="94"/>
        <v>1.9193759999999997E-2</v>
      </c>
      <c r="F363" s="4">
        <f t="shared" si="98"/>
        <v>2.3129399999999994E-2</v>
      </c>
      <c r="G363" s="4">
        <f t="shared" si="99"/>
        <v>6.0849899999999998E-4</v>
      </c>
      <c r="H363" s="4">
        <f t="shared" si="100"/>
        <v>2.47864E-2</v>
      </c>
      <c r="I363" s="4">
        <f t="shared" si="101"/>
        <v>3.1978720000000002E-2</v>
      </c>
      <c r="J363" s="4">
        <f t="shared" si="102"/>
        <v>8.6053800000000027E-3</v>
      </c>
      <c r="K363" s="4">
        <f t="shared" si="103"/>
        <v>3.1208199999999998E-3</v>
      </c>
      <c r="L363" s="4">
        <f t="shared" si="104"/>
        <v>8.2972200000000045E-3</v>
      </c>
      <c r="M363" s="4">
        <f t="shared" si="105"/>
        <v>6.3167600000000011E-3</v>
      </c>
      <c r="O363" s="4"/>
      <c r="P363" s="4">
        <f t="shared" si="91"/>
        <v>1.1997487318693065E-3</v>
      </c>
      <c r="Q363" s="4">
        <f t="shared" si="92"/>
        <v>1.0852051624354476E-3</v>
      </c>
      <c r="R363" s="4">
        <f t="shared" si="93"/>
        <v>6.9834352914900343E-5</v>
      </c>
      <c r="S363" s="4">
        <f t="shared" si="95"/>
        <v>2.3694999999999966E-4</v>
      </c>
      <c r="T363" s="4">
        <f t="shared" si="106"/>
        <v>1.5510999999999997E-4</v>
      </c>
      <c r="U363" s="4">
        <f t="shared" si="107"/>
        <v>8.0123999999999994E-5</v>
      </c>
      <c r="V363" s="4">
        <f t="shared" si="108"/>
        <v>9.0631000000000045E-4</v>
      </c>
      <c r="W363" s="4">
        <f t="shared" si="109"/>
        <v>1.1901100000000081E-3</v>
      </c>
      <c r="X363" s="4">
        <f t="shared" si="110"/>
        <v>5.4049999999999931E-4</v>
      </c>
      <c r="Y363" s="4">
        <f t="shared" si="111"/>
        <v>9.9528999999999937E-4</v>
      </c>
      <c r="Z363" s="4">
        <f t="shared" si="112"/>
        <v>1.218770000000001E-3</v>
      </c>
      <c r="AA363" s="4">
        <f t="shared" si="113"/>
        <v>4.4845000000000301E-4</v>
      </c>
      <c r="AD363">
        <f t="shared" si="96"/>
        <v>1.3214213626957236E-3</v>
      </c>
      <c r="AE363">
        <f t="shared" si="114"/>
        <v>1.2223932605637871E-3</v>
      </c>
      <c r="AF363">
        <f t="shared" si="115"/>
        <v>9.7768094080771876E-5</v>
      </c>
      <c r="AG363">
        <f t="shared" si="97"/>
        <v>1.044589999999998E-3</v>
      </c>
      <c r="AH363">
        <f t="shared" si="116"/>
        <v>1.3314199999999998E-3</v>
      </c>
      <c r="AI363">
        <f t="shared" si="117"/>
        <v>2.7888999999999909E-5</v>
      </c>
      <c r="AJ363">
        <f t="shared" si="118"/>
        <v>1.1491900000000013E-3</v>
      </c>
      <c r="AK363">
        <f t="shared" si="119"/>
        <v>1.3490200000000063E-3</v>
      </c>
      <c r="AL363">
        <f t="shared" si="120"/>
        <v>1.6677000000000358E-4</v>
      </c>
      <c r="AM363">
        <f t="shared" si="121"/>
        <v>1.600200000000003E-4</v>
      </c>
      <c r="AN363">
        <f t="shared" si="122"/>
        <v>1.0825000000000071E-4</v>
      </c>
      <c r="AO363">
        <f t="shared" si="123"/>
        <v>1.0190000000000199E-5</v>
      </c>
    </row>
    <row r="364" spans="1:41" x14ac:dyDescent="0.3">
      <c r="A364" s="4">
        <v>3.8</v>
      </c>
      <c r="B364" s="4">
        <f t="shared" si="88"/>
        <v>3.1688146722112433E-2</v>
      </c>
      <c r="C364" s="4">
        <f t="shared" si="89"/>
        <v>2.8430827738462547E-2</v>
      </c>
      <c r="D364" s="4">
        <f t="shared" si="90"/>
        <v>2.4872197014139926E-3</v>
      </c>
      <c r="E364" s="4">
        <f t="shared" si="94"/>
        <v>1.171237E-2</v>
      </c>
      <c r="F364" s="4">
        <f t="shared" si="98"/>
        <v>1.647237E-2</v>
      </c>
      <c r="G364" s="4">
        <f t="shared" si="99"/>
        <v>1.6751839999999997E-3</v>
      </c>
      <c r="H364" s="4">
        <f t="shared" si="100"/>
        <v>2.4867790000000001E-2</v>
      </c>
      <c r="I364" s="4">
        <f t="shared" si="101"/>
        <v>3.1893729999999995E-2</v>
      </c>
      <c r="J364" s="4">
        <f t="shared" si="102"/>
        <v>8.4778900000000018E-3</v>
      </c>
      <c r="K364" s="4">
        <f t="shared" si="103"/>
        <v>8.3254399999999965E-3</v>
      </c>
      <c r="L364" s="4">
        <f t="shared" si="104"/>
        <v>1.5066940000000001E-2</v>
      </c>
      <c r="M364" s="4">
        <f t="shared" si="105"/>
        <v>6.4104799999999997E-3</v>
      </c>
      <c r="O364" s="4"/>
      <c r="P364" s="4">
        <f t="shared" si="91"/>
        <v>1.1976815297908175E-3</v>
      </c>
      <c r="Q364" s="4">
        <f t="shared" si="92"/>
        <v>1.0849513095023485E-3</v>
      </c>
      <c r="R364" s="4">
        <f t="shared" si="93"/>
        <v>6.7842334414777044E-5</v>
      </c>
      <c r="S364" s="4">
        <f t="shared" si="95"/>
        <v>5.1164999999999544E-4</v>
      </c>
      <c r="T364" s="4">
        <f t="shared" si="106"/>
        <v>3.9675000000000127E-4</v>
      </c>
      <c r="U364" s="4">
        <f t="shared" si="107"/>
        <v>1.0868500000000029E-4</v>
      </c>
      <c r="V364" s="4">
        <f t="shared" si="108"/>
        <v>8.865400000000051E-4</v>
      </c>
      <c r="W364" s="4">
        <f t="shared" si="109"/>
        <v>1.1625499999999983E-3</v>
      </c>
      <c r="X364" s="4">
        <f t="shared" si="110"/>
        <v>5.3182999999999703E-4</v>
      </c>
      <c r="Y364" s="4">
        <f t="shared" si="111"/>
        <v>1.1730200000000003E-3</v>
      </c>
      <c r="Z364" s="4">
        <f t="shared" si="112"/>
        <v>1.4588199999999996E-3</v>
      </c>
      <c r="AA364" s="4">
        <f t="shared" si="113"/>
        <v>4.4829000000000049E-4</v>
      </c>
      <c r="AD364">
        <f t="shared" si="96"/>
        <v>1.349394138993135E-3</v>
      </c>
      <c r="AE364">
        <f t="shared" si="114"/>
        <v>1.2560107058611335E-3</v>
      </c>
      <c r="AF364">
        <f t="shared" si="115"/>
        <v>9.7772776068348635E-5</v>
      </c>
      <c r="AG364">
        <f t="shared" si="97"/>
        <v>7.2164000000000256E-4</v>
      </c>
      <c r="AH364">
        <f t="shared" si="116"/>
        <v>1.028069999999999E-3</v>
      </c>
      <c r="AI364">
        <f t="shared" si="117"/>
        <v>6.5865999999999928E-5</v>
      </c>
      <c r="AJ364">
        <f t="shared" si="118"/>
        <v>1.1569800000000019E-3</v>
      </c>
      <c r="AK364">
        <f t="shared" si="119"/>
        <v>1.3492400000000015E-3</v>
      </c>
      <c r="AL364">
        <f t="shared" si="120"/>
        <v>1.6755000000000242E-4</v>
      </c>
      <c r="AM364">
        <f t="shared" si="121"/>
        <v>8.2309999999998634E-5</v>
      </c>
      <c r="AN364">
        <f t="shared" si="122"/>
        <v>3.8871999999999518E-4</v>
      </c>
      <c r="AO364">
        <f t="shared" si="123"/>
        <v>1.5620000000000911E-5</v>
      </c>
    </row>
    <row r="365" spans="1:41" x14ac:dyDescent="0.3">
      <c r="A365" s="4">
        <v>3.8250000000000002</v>
      </c>
      <c r="B365" s="4">
        <f t="shared" si="88"/>
        <v>3.208088783744064E-2</v>
      </c>
      <c r="C365" s="4">
        <f t="shared" si="89"/>
        <v>2.8928995384846518E-2</v>
      </c>
      <c r="D365" s="4">
        <f t="shared" si="90"/>
        <v>2.4514694848421273E-3</v>
      </c>
      <c r="E365" s="4">
        <f t="shared" si="94"/>
        <v>4.2286900000000002E-3</v>
      </c>
      <c r="F365" s="4">
        <f t="shared" si="98"/>
        <v>9.7883700000000011E-3</v>
      </c>
      <c r="G365" s="4">
        <f t="shared" si="99"/>
        <v>2.690731E-3</v>
      </c>
      <c r="H365" s="4">
        <f t="shared" si="100"/>
        <v>2.4812139999999996E-2</v>
      </c>
      <c r="I365" s="4">
        <f t="shared" si="101"/>
        <v>3.1634579999999995E-2</v>
      </c>
      <c r="J365" s="4">
        <f t="shared" si="102"/>
        <v>8.3703099999999989E-3</v>
      </c>
      <c r="K365" s="4">
        <f t="shared" si="103"/>
        <v>1.3447549999999996E-2</v>
      </c>
      <c r="L365" s="4">
        <f t="shared" si="104"/>
        <v>2.1683749999999995E-2</v>
      </c>
      <c r="M365" s="4">
        <f t="shared" si="105"/>
        <v>6.4066699999999997E-3</v>
      </c>
      <c r="O365" s="4"/>
      <c r="P365" s="4">
        <f t="shared" si="91"/>
        <v>1.1885298394447572E-3</v>
      </c>
      <c r="Q365" s="4">
        <f t="shared" si="92"/>
        <v>1.0794189836086179E-3</v>
      </c>
      <c r="R365" s="4">
        <f t="shared" si="93"/>
        <v>6.4853690075172146E-5</v>
      </c>
      <c r="S365" s="4">
        <f t="shared" si="95"/>
        <v>7.8054999999999965E-4</v>
      </c>
      <c r="T365" s="4">
        <f t="shared" si="106"/>
        <v>6.3342000000000259E-4</v>
      </c>
      <c r="U365" s="4">
        <f t="shared" si="107"/>
        <v>1.3441799999999986E-4</v>
      </c>
      <c r="V365" s="4">
        <f t="shared" si="108"/>
        <v>8.6213999999999735E-4</v>
      </c>
      <c r="W365" s="4">
        <f t="shared" si="109"/>
        <v>1.1288899999999935E-3</v>
      </c>
      <c r="X365" s="4">
        <f t="shared" si="110"/>
        <v>5.2377999999999453E-4</v>
      </c>
      <c r="Y365" s="4">
        <f t="shared" si="111"/>
        <v>1.3425099999999981E-3</v>
      </c>
      <c r="Z365" s="4">
        <f t="shared" si="112"/>
        <v>1.6873000000000027E-3</v>
      </c>
      <c r="AA365" s="4">
        <f t="shared" si="113"/>
        <v>4.4516E-4</v>
      </c>
      <c r="AD365">
        <f t="shared" si="96"/>
        <v>1.3684103460485869E-3</v>
      </c>
      <c r="AE365">
        <f t="shared" si="114"/>
        <v>1.2834036734243931E-3</v>
      </c>
      <c r="AF365">
        <f t="shared" si="115"/>
        <v>9.5783911495540017E-5</v>
      </c>
      <c r="AG365">
        <f t="shared" si="97"/>
        <v>3.9840000000000014E-4</v>
      </c>
      <c r="AH365">
        <f t="shared" si="116"/>
        <v>7.2285000000000058E-4</v>
      </c>
      <c r="AI365">
        <f t="shared" si="117"/>
        <v>1.0198200000000003E-4</v>
      </c>
      <c r="AJ365">
        <f t="shared" si="118"/>
        <v>1.1584800000000034E-3</v>
      </c>
      <c r="AK365">
        <f t="shared" si="119"/>
        <v>1.3422399999999945E-3</v>
      </c>
      <c r="AL365">
        <f t="shared" si="120"/>
        <v>1.6903999999999531E-4</v>
      </c>
      <c r="AM365">
        <f t="shared" si="121"/>
        <v>3.2189999999999996E-4</v>
      </c>
      <c r="AN365">
        <f t="shared" si="122"/>
        <v>6.6415000000000224E-4</v>
      </c>
      <c r="AO365">
        <f t="shared" si="123"/>
        <v>1.7649999999997529E-5</v>
      </c>
    </row>
    <row r="366" spans="1:41" x14ac:dyDescent="0.3">
      <c r="A366" s="4">
        <v>3.85</v>
      </c>
      <c r="B366" s="4">
        <f t="shared" si="88"/>
        <v>3.2306177061578595E-2</v>
      </c>
      <c r="C366" s="4">
        <f t="shared" si="89"/>
        <v>2.9275273665092118E-2</v>
      </c>
      <c r="D366" s="4">
        <f t="shared" si="90"/>
        <v>2.3898164880373717E-3</v>
      </c>
      <c r="E366" s="4">
        <f t="shared" si="94"/>
        <v>3.2169867E-3</v>
      </c>
      <c r="F366" s="4">
        <f t="shared" si="98"/>
        <v>3.1131010000000001E-3</v>
      </c>
      <c r="G366" s="4">
        <f t="shared" si="99"/>
        <v>3.6347889999999998E-3</v>
      </c>
      <c r="H366" s="4">
        <f t="shared" si="100"/>
        <v>2.4620659999999996E-2</v>
      </c>
      <c r="I366" s="4">
        <f t="shared" si="101"/>
        <v>3.1204759999999998E-2</v>
      </c>
      <c r="J366" s="4">
        <f t="shared" si="102"/>
        <v>8.2840699999999975E-3</v>
      </c>
      <c r="K366" s="4">
        <f t="shared" si="103"/>
        <v>1.8458049999999997E-2</v>
      </c>
      <c r="L366" s="4">
        <f t="shared" si="104"/>
        <v>2.8109049999999997E-2</v>
      </c>
      <c r="M366" s="4">
        <f t="shared" si="105"/>
        <v>6.3109600000000009E-3</v>
      </c>
      <c r="O366" s="4"/>
      <c r="P366" s="4">
        <f t="shared" si="91"/>
        <v>1.174170877172497E-3</v>
      </c>
      <c r="Q366" s="4">
        <f t="shared" si="92"/>
        <v>1.0676620184192874E-3</v>
      </c>
      <c r="R366" s="4">
        <f t="shared" si="93"/>
        <v>6.1865813051497796E-5</v>
      </c>
      <c r="S366" s="4">
        <f t="shared" si="95"/>
        <v>1.0422169E-3</v>
      </c>
      <c r="T366" s="4">
        <f t="shared" si="106"/>
        <v>8.6387999999999916E-4</v>
      </c>
      <c r="U366" s="4">
        <f t="shared" si="107"/>
        <v>1.5686000000000042E-4</v>
      </c>
      <c r="V366" s="4">
        <f t="shared" si="108"/>
        <v>8.3327000000000401E-4</v>
      </c>
      <c r="W366" s="4">
        <f t="shared" si="109"/>
        <v>1.0894000000000043E-3</v>
      </c>
      <c r="X366" s="4">
        <f t="shared" si="110"/>
        <v>5.1636000000000043E-4</v>
      </c>
      <c r="Y366" s="4">
        <f t="shared" si="111"/>
        <v>1.5028799999999981E-3</v>
      </c>
      <c r="Z366" s="4">
        <f t="shared" si="112"/>
        <v>1.9030399999999947E-3</v>
      </c>
      <c r="AA366" s="4">
        <f t="shared" si="113"/>
        <v>4.3934999999999808E-4</v>
      </c>
      <c r="AD366">
        <f t="shared" si="96"/>
        <v>1.3822637110579448E-3</v>
      </c>
      <c r="AE366">
        <f t="shared" si="114"/>
        <v>1.3027175821563176E-3</v>
      </c>
      <c r="AF366">
        <f t="shared" si="115"/>
        <v>9.2798719577135902E-5</v>
      </c>
      <c r="AG366">
        <f t="shared" si="97"/>
        <v>7.657629999999996E-5</v>
      </c>
      <c r="AH366">
        <f t="shared" si="116"/>
        <v>4.1740800000000106E-4</v>
      </c>
      <c r="AI366">
        <f t="shared" si="117"/>
        <v>1.3552099999999999E-4</v>
      </c>
      <c r="AJ366">
        <f t="shared" si="118"/>
        <v>1.1537000000000006E-3</v>
      </c>
      <c r="AK366">
        <f t="shared" si="119"/>
        <v>1.3281400000000054E-3</v>
      </c>
      <c r="AL366">
        <f t="shared" si="120"/>
        <v>1.7124999999999779E-4</v>
      </c>
      <c r="AM366">
        <f t="shared" si="121"/>
        <v>5.574099999999943E-4</v>
      </c>
      <c r="AN366">
        <f t="shared" si="122"/>
        <v>9.3299999999998939E-4</v>
      </c>
      <c r="AO366">
        <f t="shared" si="123"/>
        <v>1.6459999999999392E-5</v>
      </c>
    </row>
    <row r="367" spans="1:41" x14ac:dyDescent="0.3">
      <c r="A367" s="4">
        <v>3.875</v>
      </c>
      <c r="B367" s="4">
        <f t="shared" si="88"/>
        <v>3.2364998300147794E-2</v>
      </c>
      <c r="C367" s="4">
        <f t="shared" si="89"/>
        <v>2.9471927474629133E-2</v>
      </c>
      <c r="D367" s="4">
        <f t="shared" si="90"/>
        <v>2.3042417408053535E-3</v>
      </c>
      <c r="E367" s="4">
        <f t="shared" si="94"/>
        <v>1.058458E-2</v>
      </c>
      <c r="F367" s="4">
        <f t="shared" si="98"/>
        <v>3.517933E-3</v>
      </c>
      <c r="G367" s="4">
        <f t="shared" si="99"/>
        <v>4.4891660000000002E-3</v>
      </c>
      <c r="H367" s="4">
        <f t="shared" si="100"/>
        <v>2.4295499999999998E-2</v>
      </c>
      <c r="I367" s="4">
        <f t="shared" si="101"/>
        <v>3.0608740000000002E-2</v>
      </c>
      <c r="J367" s="4">
        <f t="shared" si="102"/>
        <v>8.2200300000000032E-3</v>
      </c>
      <c r="K367" s="4">
        <f t="shared" si="103"/>
        <v>2.3328840000000003E-2</v>
      </c>
      <c r="L367" s="4">
        <f t="shared" si="104"/>
        <v>3.4306539999999996E-2</v>
      </c>
      <c r="M367" s="4">
        <f t="shared" si="105"/>
        <v>6.1307799999999989E-3</v>
      </c>
      <c r="O367" s="4"/>
      <c r="P367" s="4">
        <f t="shared" si="91"/>
        <v>1.1545810782430679E-3</v>
      </c>
      <c r="Q367" s="4">
        <f t="shared" si="92"/>
        <v>1.0515574661052629E-3</v>
      </c>
      <c r="R367" s="4">
        <f t="shared" si="93"/>
        <v>5.7880476815489532E-5</v>
      </c>
      <c r="S367" s="4">
        <f t="shared" si="95"/>
        <v>1.2952799999999993E-3</v>
      </c>
      <c r="T367" s="4">
        <f t="shared" si="106"/>
        <v>1.086956E-3</v>
      </c>
      <c r="U367" s="4">
        <f t="shared" si="107"/>
        <v>1.7564200000000016E-4</v>
      </c>
      <c r="V367" s="4">
        <f t="shared" si="108"/>
        <v>8.0014999999999947E-4</v>
      </c>
      <c r="W367" s="4">
        <f t="shared" si="109"/>
        <v>1.0444100000000026E-3</v>
      </c>
      <c r="X367" s="4">
        <f t="shared" si="110"/>
        <v>5.0957000000000086E-4</v>
      </c>
      <c r="Y367" s="4">
        <f t="shared" si="111"/>
        <v>1.6533700000000012E-3</v>
      </c>
      <c r="Z367" s="4">
        <f t="shared" si="112"/>
        <v>2.1049600000000029E-3</v>
      </c>
      <c r="AA367" s="4">
        <f t="shared" si="113"/>
        <v>4.3119999999999964E-4</v>
      </c>
      <c r="AD367">
        <f t="shared" si="96"/>
        <v>1.3881341837930863E-3</v>
      </c>
      <c r="AE367">
        <f t="shared" si="114"/>
        <v>1.3158627538157825E-3</v>
      </c>
      <c r="AF367">
        <f t="shared" si="115"/>
        <v>8.9814532989300567E-5</v>
      </c>
      <c r="AG367">
        <f t="shared" si="97"/>
        <v>2.4213000000000012E-4</v>
      </c>
      <c r="AH367">
        <f t="shared" si="116"/>
        <v>1.1337799999999992E-4</v>
      </c>
      <c r="AI367">
        <f t="shared" si="117"/>
        <v>1.6585200000000019E-4</v>
      </c>
      <c r="AJ367">
        <f t="shared" si="118"/>
        <v>1.1427599999999996E-3</v>
      </c>
      <c r="AK367">
        <f t="shared" si="119"/>
        <v>1.3071099999999933E-3</v>
      </c>
      <c r="AL367">
        <f t="shared" si="120"/>
        <v>1.7423000000000438E-4</v>
      </c>
      <c r="AM367">
        <f t="shared" si="121"/>
        <v>7.8754000000000324E-4</v>
      </c>
      <c r="AN367">
        <f t="shared" si="122"/>
        <v>1.1937900000000001E-3</v>
      </c>
      <c r="AO367">
        <f t="shared" si="123"/>
        <v>1.2329999999997898E-5</v>
      </c>
    </row>
    <row r="368" spans="1:41" x14ac:dyDescent="0.3">
      <c r="A368" s="4">
        <v>3.9</v>
      </c>
      <c r="B368" s="4">
        <f t="shared" si="88"/>
        <v>3.2256028100829157E-2</v>
      </c>
      <c r="C368" s="4">
        <f t="shared" si="89"/>
        <v>2.9517932932672918E-2</v>
      </c>
      <c r="D368" s="4">
        <f t="shared" si="90"/>
        <v>2.1967229803573638E-3</v>
      </c>
      <c r="E368" s="4">
        <f t="shared" si="94"/>
        <v>1.7834539999999999E-2</v>
      </c>
      <c r="F368" s="4">
        <f t="shared" si="98"/>
        <v>1.006953E-2</v>
      </c>
      <c r="G368" s="4">
        <f t="shared" si="99"/>
        <v>5.2381600000000004E-3</v>
      </c>
      <c r="H368" s="4">
        <f t="shared" si="100"/>
        <v>2.3839649999999997E-2</v>
      </c>
      <c r="I368" s="4">
        <f t="shared" si="101"/>
        <v>2.9851849999999999E-2</v>
      </c>
      <c r="J368" s="4">
        <f t="shared" si="102"/>
        <v>8.1784200000000057E-3</v>
      </c>
      <c r="K368" s="4">
        <f t="shared" si="103"/>
        <v>2.8033059999999999E-2</v>
      </c>
      <c r="L368" s="4">
        <f t="shared" si="104"/>
        <v>4.0242649999999991E-2</v>
      </c>
      <c r="M368" s="4">
        <f t="shared" si="105"/>
        <v>5.8750699999999996E-3</v>
      </c>
      <c r="O368" s="4"/>
      <c r="P368" s="4">
        <f t="shared" si="91"/>
        <v>1.1287819613481995E-3</v>
      </c>
      <c r="Q368" s="4">
        <f t="shared" si="92"/>
        <v>1.0310787141729614E-3</v>
      </c>
      <c r="R368" s="4">
        <f t="shared" si="93"/>
        <v>5.3895066305900906E-5</v>
      </c>
      <c r="S368" s="4">
        <f t="shared" si="95"/>
        <v>1.5384199999999987E-3</v>
      </c>
      <c r="T368" s="4">
        <f t="shared" si="106"/>
        <v>1.3015200000000005E-3</v>
      </c>
      <c r="U368" s="4">
        <f t="shared" si="107"/>
        <v>1.9048600000000013E-4</v>
      </c>
      <c r="V368" s="4">
        <f t="shared" si="108"/>
        <v>7.6302000000000314E-4</v>
      </c>
      <c r="W368" s="4">
        <f t="shared" si="109"/>
        <v>9.9423000000000566E-4</v>
      </c>
      <c r="X368" s="4">
        <f t="shared" si="110"/>
        <v>5.0336000000000131E-4</v>
      </c>
      <c r="Y368" s="4">
        <f t="shared" si="111"/>
        <v>1.7932400000000015E-3</v>
      </c>
      <c r="Z368" s="4">
        <f t="shared" si="112"/>
        <v>2.2920899999999966E-3</v>
      </c>
      <c r="AA368" s="4">
        <f t="shared" si="113"/>
        <v>4.2107000000000255E-4</v>
      </c>
      <c r="AD368">
        <f t="shared" si="96"/>
        <v>1.3860085685669088E-3</v>
      </c>
      <c r="AE368">
        <f t="shared" si="114"/>
        <v>1.3228399986780904E-3</v>
      </c>
      <c r="AF368">
        <f t="shared" si="115"/>
        <v>8.5832883376097248E-5</v>
      </c>
      <c r="AG368">
        <f t="shared" si="97"/>
        <v>5.5606000000000058E-4</v>
      </c>
      <c r="AH368">
        <f t="shared" si="116"/>
        <v>1.8763000000000113E-4</v>
      </c>
      <c r="AI368">
        <f t="shared" si="117"/>
        <v>1.9243400000000001E-4</v>
      </c>
      <c r="AJ368">
        <f t="shared" si="118"/>
        <v>1.1257900000000015E-3</v>
      </c>
      <c r="AK368">
        <f t="shared" si="119"/>
        <v>1.2793400000000038E-3</v>
      </c>
      <c r="AL368">
        <f t="shared" si="120"/>
        <v>1.7798000000000119E-4</v>
      </c>
      <c r="AM368">
        <f t="shared" si="121"/>
        <v>1.0110600000000081E-3</v>
      </c>
      <c r="AN368">
        <f t="shared" si="122"/>
        <v>1.4451399999999975E-3</v>
      </c>
      <c r="AO368">
        <f t="shared" si="123"/>
        <v>5.5600000000016747E-6</v>
      </c>
    </row>
    <row r="369" spans="1:41" x14ac:dyDescent="0.3">
      <c r="A369" s="4">
        <v>3.9249999999999998</v>
      </c>
      <c r="B369" s="4">
        <f t="shared" si="88"/>
        <v>3.1982278903578021E-2</v>
      </c>
      <c r="C369" s="4">
        <f t="shared" si="89"/>
        <v>2.9414765770259844E-2</v>
      </c>
      <c r="D369" s="4">
        <f t="shared" si="90"/>
        <v>2.0702383768693598E-3</v>
      </c>
      <c r="E369" s="4">
        <f t="shared" si="94"/>
        <v>2.4927949999999997E-2</v>
      </c>
      <c r="F369" s="4">
        <f t="shared" si="98"/>
        <v>1.6506999999999994E-2</v>
      </c>
      <c r="G369" s="4">
        <f t="shared" si="99"/>
        <v>5.868809E-3</v>
      </c>
      <c r="H369" s="4">
        <f t="shared" si="100"/>
        <v>2.3256910000000006E-2</v>
      </c>
      <c r="I369" s="4">
        <f t="shared" si="101"/>
        <v>2.8940289999999994E-2</v>
      </c>
      <c r="J369" s="4">
        <f t="shared" si="102"/>
        <v>8.1589300000000017E-3</v>
      </c>
      <c r="K369" s="4">
        <f t="shared" si="103"/>
        <v>3.2545169999999998E-2</v>
      </c>
      <c r="L369" s="4">
        <f t="shared" si="104"/>
        <v>4.5886379999999991E-2</v>
      </c>
      <c r="M369" s="4">
        <f t="shared" si="105"/>
        <v>5.5541399999999991E-3</v>
      </c>
      <c r="O369" s="4"/>
      <c r="P369" s="4">
        <f t="shared" si="91"/>
        <v>1.0967238792528936E-3</v>
      </c>
      <c r="Q369" s="4">
        <f t="shared" si="92"/>
        <v>1.0043006364035231E-3</v>
      </c>
      <c r="R369" s="4">
        <f t="shared" si="93"/>
        <v>4.9909314775159056E-5</v>
      </c>
      <c r="S369" s="4">
        <f t="shared" si="95"/>
        <v>1.7703499999999969E-3</v>
      </c>
      <c r="T369" s="4">
        <f t="shared" si="106"/>
        <v>1.5064899999999992E-3</v>
      </c>
      <c r="U369" s="4">
        <f t="shared" si="107"/>
        <v>2.0120800000000046E-4</v>
      </c>
      <c r="V369" s="4">
        <f t="shared" si="108"/>
        <v>7.2213000000000138E-4</v>
      </c>
      <c r="W369" s="4">
        <f t="shared" si="109"/>
        <v>9.3922999999999923E-4</v>
      </c>
      <c r="X369" s="4">
        <f t="shared" si="110"/>
        <v>4.9772000000000011E-4</v>
      </c>
      <c r="Y369" s="4">
        <f t="shared" si="111"/>
        <v>1.9218299999999994E-3</v>
      </c>
      <c r="Z369" s="4">
        <f t="shared" si="112"/>
        <v>2.463579999999993E-3</v>
      </c>
      <c r="AA369" s="4">
        <f t="shared" si="113"/>
        <v>4.0936000000000097E-4</v>
      </c>
      <c r="AD369">
        <f t="shared" si="96"/>
        <v>1.3767986790276944E-3</v>
      </c>
      <c r="AE369">
        <f t="shared" si="114"/>
        <v>1.3217465572233384E-3</v>
      </c>
      <c r="AF369">
        <f t="shared" si="115"/>
        <v>8.0853089935584784E-5</v>
      </c>
      <c r="AG369">
        <f t="shared" si="97"/>
        <v>8.635299999999943E-4</v>
      </c>
      <c r="AH369">
        <f t="shared" si="116"/>
        <v>4.8403999999999808E-4</v>
      </c>
      <c r="AI369">
        <f t="shared" si="117"/>
        <v>2.1482199999999993E-4</v>
      </c>
      <c r="AJ369">
        <f t="shared" si="118"/>
        <v>1.102930000000002E-3</v>
      </c>
      <c r="AK369">
        <f t="shared" si="119"/>
        <v>1.2450499999999975E-3</v>
      </c>
      <c r="AL369">
        <f t="shared" si="120"/>
        <v>1.8247999999999875E-4</v>
      </c>
      <c r="AM369">
        <f t="shared" si="121"/>
        <v>1.2267699999999881E-3</v>
      </c>
      <c r="AN369">
        <f t="shared" si="122"/>
        <v>1.6857799999999978E-3</v>
      </c>
      <c r="AO369">
        <f t="shared" si="123"/>
        <v>3.4800000000001496E-6</v>
      </c>
    </row>
    <row r="370" spans="1:41" x14ac:dyDescent="0.3">
      <c r="A370" s="4">
        <v>3.95</v>
      </c>
      <c r="B370" s="4">
        <f t="shared" si="88"/>
        <v>3.1546450151057455E-2</v>
      </c>
      <c r="C370" s="4">
        <f t="shared" si="89"/>
        <v>2.9163589391035107E-2</v>
      </c>
      <c r="D370" s="4">
        <f t="shared" si="90"/>
        <v>1.9257666378151778E-3</v>
      </c>
      <c r="E370" s="4">
        <f t="shared" si="94"/>
        <v>3.1826859999999998E-2</v>
      </c>
      <c r="F370" s="4">
        <f t="shared" si="98"/>
        <v>2.2796369999999996E-2</v>
      </c>
      <c r="G370" s="4">
        <f t="shared" si="99"/>
        <v>6.3711059999999996E-3</v>
      </c>
      <c r="H370" s="4">
        <f t="shared" si="100"/>
        <v>2.2551880000000003E-2</v>
      </c>
      <c r="I370" s="4">
        <f t="shared" si="101"/>
        <v>2.7881010000000005E-2</v>
      </c>
      <c r="J370" s="4">
        <f t="shared" si="102"/>
        <v>8.1606800000000035E-3</v>
      </c>
      <c r="K370" s="4">
        <f t="shared" si="103"/>
        <v>3.6841239999999997E-2</v>
      </c>
      <c r="L370" s="4">
        <f t="shared" si="104"/>
        <v>5.1209499999999991E-2</v>
      </c>
      <c r="M370" s="4">
        <f t="shared" si="105"/>
        <v>5.1792699999999997E-3</v>
      </c>
      <c r="O370" s="4"/>
      <c r="P370" s="4">
        <f t="shared" si="91"/>
        <v>1.061178247734257E-3</v>
      </c>
      <c r="Q370" s="4">
        <f t="shared" si="92"/>
        <v>9.730652880471333E-4</v>
      </c>
      <c r="R370" s="4">
        <f t="shared" si="93"/>
        <v>4.3926247829826701E-5</v>
      </c>
      <c r="S370" s="4">
        <f t="shared" si="95"/>
        <v>1.9899400000000025E-3</v>
      </c>
      <c r="T370" s="4">
        <f t="shared" si="106"/>
        <v>1.7008600000000054E-3</v>
      </c>
      <c r="U370" s="4">
        <f t="shared" si="107"/>
        <v>2.0772199999999959E-4</v>
      </c>
      <c r="V370" s="4">
        <f t="shared" si="108"/>
        <v>6.7775999999999947E-4</v>
      </c>
      <c r="W370" s="4">
        <f t="shared" si="109"/>
        <v>8.798100000000017E-4</v>
      </c>
      <c r="X370" s="4">
        <f t="shared" si="110"/>
        <v>4.9257000000000467E-4</v>
      </c>
      <c r="Y370" s="4">
        <f t="shared" si="111"/>
        <v>2.0386000000000015E-3</v>
      </c>
      <c r="Z370" s="4">
        <f t="shared" si="112"/>
        <v>2.6187000000000016E-3</v>
      </c>
      <c r="AA370" s="4">
        <f t="shared" si="113"/>
        <v>3.9644000000000137E-4</v>
      </c>
      <c r="AD370">
        <f t="shared" si="96"/>
        <v>1.3614048338370143E-3</v>
      </c>
      <c r="AE370">
        <f t="shared" si="114"/>
        <v>1.3144419342911446E-3</v>
      </c>
      <c r="AF370">
        <f t="shared" si="115"/>
        <v>7.4874286073729458E-5</v>
      </c>
      <c r="AG370">
        <f t="shared" si="97"/>
        <v>1.1629900000000026E-3</v>
      </c>
      <c r="AH370">
        <f t="shared" si="116"/>
        <v>7.7429000000000386E-4</v>
      </c>
      <c r="AI370">
        <f t="shared" si="117"/>
        <v>2.3267899999999953E-4</v>
      </c>
      <c r="AJ370">
        <f t="shared" si="118"/>
        <v>1.0744099999999979E-3</v>
      </c>
      <c r="AK370">
        <f t="shared" si="119"/>
        <v>1.2045400000000039E-3</v>
      </c>
      <c r="AL370">
        <f t="shared" si="120"/>
        <v>1.8769000000000424E-4</v>
      </c>
      <c r="AM370">
        <f t="shared" si="121"/>
        <v>1.4335799999999899E-3</v>
      </c>
      <c r="AN370">
        <f t="shared" si="122"/>
        <v>1.9143999999999967E-3</v>
      </c>
      <c r="AO370">
        <f t="shared" si="123"/>
        <v>1.4409999999999423E-5</v>
      </c>
    </row>
    <row r="371" spans="1:41" x14ac:dyDescent="0.3">
      <c r="A371" s="4">
        <v>3.9750000000000001</v>
      </c>
      <c r="B371" s="4">
        <f t="shared" si="88"/>
        <v>3.0950809628174224E-2</v>
      </c>
      <c r="C371" s="4">
        <f t="shared" si="89"/>
        <v>2.876622319173195E-2</v>
      </c>
      <c r="D371" s="4">
        <f t="shared" si="90"/>
        <v>1.7692859154058744E-3</v>
      </c>
      <c r="E371" s="4">
        <f t="shared" si="94"/>
        <v>3.8494470000000003E-2</v>
      </c>
      <c r="F371" s="4">
        <f t="shared" si="98"/>
        <v>2.8904539999999992E-2</v>
      </c>
      <c r="G371" s="4">
        <f t="shared" si="99"/>
        <v>6.7381340000000007E-3</v>
      </c>
      <c r="H371" s="4">
        <f t="shared" si="100"/>
        <v>2.1729859999999997E-2</v>
      </c>
      <c r="I371" s="4">
        <f t="shared" si="101"/>
        <v>2.6681660000000003E-2</v>
      </c>
      <c r="J371" s="4">
        <f t="shared" si="102"/>
        <v>8.1822900000000018E-3</v>
      </c>
      <c r="K371" s="4">
        <f t="shared" si="103"/>
        <v>4.0899240000000003E-2</v>
      </c>
      <c r="L371" s="4">
        <f t="shared" si="104"/>
        <v>5.6187100000000004E-2</v>
      </c>
      <c r="M371" s="4">
        <f t="shared" si="105"/>
        <v>4.762510000000001E-3</v>
      </c>
      <c r="O371" s="4"/>
      <c r="P371" s="4">
        <f t="shared" si="91"/>
        <v>1.0182991284418364E-3</v>
      </c>
      <c r="Q371" s="4">
        <f t="shared" si="92"/>
        <v>9.3826571382061251E-4</v>
      </c>
      <c r="R371" s="4">
        <f t="shared" si="93"/>
        <v>3.8940265632641801E-5</v>
      </c>
      <c r="S371" s="4">
        <f t="shared" si="95"/>
        <v>2.1960300000000016E-3</v>
      </c>
      <c r="T371" s="4">
        <f t="shared" si="106"/>
        <v>1.8836899999999934E-3</v>
      </c>
      <c r="U371" s="4">
        <f t="shared" si="107"/>
        <v>2.1003600000000025E-4</v>
      </c>
      <c r="V371" s="4">
        <f t="shared" si="108"/>
        <v>6.3019000000000269E-4</v>
      </c>
      <c r="W371" s="4">
        <f t="shared" si="109"/>
        <v>8.1635000000000041E-4</v>
      </c>
      <c r="X371" s="4">
        <f t="shared" si="110"/>
        <v>4.8785999999999968E-4</v>
      </c>
      <c r="Y371" s="4">
        <f t="shared" si="111"/>
        <v>2.1430400000000127E-3</v>
      </c>
      <c r="Z371" s="4">
        <f t="shared" si="112"/>
        <v>2.7568999999999927E-3</v>
      </c>
      <c r="AA371" s="4">
        <f t="shared" si="113"/>
        <v>3.8273999999999947E-4</v>
      </c>
      <c r="AD371">
        <f t="shared" si="96"/>
        <v>1.3378767564950313E-3</v>
      </c>
      <c r="AE371">
        <f t="shared" si="114"/>
        <v>1.2999382695010326E-3</v>
      </c>
      <c r="AF371">
        <f t="shared" si="115"/>
        <v>6.9892784468639612E-5</v>
      </c>
      <c r="AG371">
        <f t="shared" si="97"/>
        <v>1.452869999999995E-3</v>
      </c>
      <c r="AH371">
        <f t="shared" si="116"/>
        <v>1.0568999999999995E-3</v>
      </c>
      <c r="AI371">
        <f t="shared" si="117"/>
        <v>2.457760000000005E-4</v>
      </c>
      <c r="AJ371">
        <f t="shared" si="118"/>
        <v>1.0404300000000019E-3</v>
      </c>
      <c r="AK371">
        <f t="shared" si="119"/>
        <v>1.1580799999999988E-3</v>
      </c>
      <c r="AL371">
        <f t="shared" si="120"/>
        <v>1.9356999999999708E-4</v>
      </c>
      <c r="AM371">
        <f t="shared" si="121"/>
        <v>1.6304400000000108E-3</v>
      </c>
      <c r="AN371">
        <f t="shared" si="122"/>
        <v>2.129999999999993E-3</v>
      </c>
      <c r="AO371">
        <f t="shared" si="123"/>
        <v>2.680999999999864E-5</v>
      </c>
    </row>
    <row r="372" spans="1:41" x14ac:dyDescent="0.3">
      <c r="A372" s="4">
        <v>4</v>
      </c>
      <c r="B372" s="4">
        <f t="shared" si="88"/>
        <v>3.0196460267516382E-2</v>
      </c>
      <c r="C372" s="4">
        <f t="shared" si="89"/>
        <v>2.822609320641328E-2</v>
      </c>
      <c r="D372" s="4">
        <f t="shared" si="90"/>
        <v>1.602778548931038E-3</v>
      </c>
      <c r="E372" s="4">
        <f t="shared" si="94"/>
        <v>4.4895350000000001E-2</v>
      </c>
      <c r="F372" s="4">
        <f t="shared" si="98"/>
        <v>3.4799510000000006E-2</v>
      </c>
      <c r="G372" s="4">
        <f t="shared" si="99"/>
        <v>6.9660779999999997E-3</v>
      </c>
      <c r="H372" s="4">
        <f t="shared" si="100"/>
        <v>2.0796830000000002E-2</v>
      </c>
      <c r="I372" s="4">
        <f t="shared" si="101"/>
        <v>2.5350529999999996E-2</v>
      </c>
      <c r="J372" s="4">
        <f t="shared" si="102"/>
        <v>8.2219600000000004E-3</v>
      </c>
      <c r="K372" s="4">
        <f t="shared" si="103"/>
        <v>4.4698700000000008E-2</v>
      </c>
      <c r="L372" s="4">
        <f t="shared" si="104"/>
        <v>6.0796599999999992E-2</v>
      </c>
      <c r="M372" s="4">
        <f t="shared" si="105"/>
        <v>4.3163800000000016E-3</v>
      </c>
      <c r="O372" s="4"/>
      <c r="P372" s="4">
        <f t="shared" si="91"/>
        <v>9.7178784336995709E-4</v>
      </c>
      <c r="Q372" s="4">
        <f t="shared" si="92"/>
        <v>8.98896007782798E-4</v>
      </c>
      <c r="R372" s="4">
        <f t="shared" si="93"/>
        <v>3.3952941223331929E-5</v>
      </c>
      <c r="S372" s="4">
        <f t="shared" si="95"/>
        <v>2.387650000000005E-3</v>
      </c>
      <c r="T372" s="4">
        <f t="shared" si="106"/>
        <v>2.0541000000000031E-3</v>
      </c>
      <c r="U372" s="4">
        <f t="shared" si="107"/>
        <v>2.0824899999999976E-4</v>
      </c>
      <c r="V372" s="4">
        <f t="shared" si="108"/>
        <v>5.7974999999999693E-4</v>
      </c>
      <c r="W372" s="4">
        <f t="shared" si="109"/>
        <v>7.4926000000000159E-4</v>
      </c>
      <c r="X372" s="4">
        <f t="shared" si="110"/>
        <v>4.835099999999995E-4</v>
      </c>
      <c r="Y372" s="4">
        <f t="shared" si="111"/>
        <v>2.2346999999999922E-3</v>
      </c>
      <c r="Z372" s="4">
        <f t="shared" si="112"/>
        <v>2.8776999999999969E-3</v>
      </c>
      <c r="AA372" s="4">
        <f t="shared" si="113"/>
        <v>3.686700000000015E-4</v>
      </c>
      <c r="AD372">
        <f t="shared" si="96"/>
        <v>1.308030225822351E-3</v>
      </c>
      <c r="AE372">
        <f t="shared" si="114"/>
        <v>1.2800734288046507E-3</v>
      </c>
      <c r="AF372">
        <f t="shared" si="115"/>
        <v>6.3911418773421991E-5</v>
      </c>
      <c r="AG372">
        <f t="shared" si="97"/>
        <v>1.7317100000000113E-3</v>
      </c>
      <c r="AH372">
        <f t="shared" si="116"/>
        <v>1.3303900000000007E-3</v>
      </c>
      <c r="AI372">
        <f t="shared" si="117"/>
        <v>2.539930000000001E-4</v>
      </c>
      <c r="AJ372">
        <f t="shared" si="118"/>
        <v>1.0012500000000021E-3</v>
      </c>
      <c r="AK372">
        <f t="shared" si="119"/>
        <v>1.1060000000000028E-3</v>
      </c>
      <c r="AL372">
        <f t="shared" si="120"/>
        <v>2.0003999999999855E-4</v>
      </c>
      <c r="AM372">
        <f t="shared" si="121"/>
        <v>1.8162999999999929E-3</v>
      </c>
      <c r="AN372">
        <f t="shared" si="122"/>
        <v>2.3316000000000031E-3</v>
      </c>
      <c r="AO372">
        <f t="shared" si="123"/>
        <v>4.0220000000000533E-5</v>
      </c>
    </row>
    <row r="373" spans="1:41" x14ac:dyDescent="0.3">
      <c r="A373" s="4">
        <v>4.0250000000000004</v>
      </c>
      <c r="B373" s="4">
        <f t="shared" ref="B373:B404" si="124">ABS((P167-B167)/B167)</f>
        <v>2.9289945882741534E-2</v>
      </c>
      <c r="C373" s="4">
        <f t="shared" ref="C373:C404" si="125">ABS((Q167-C167)/C167)</f>
        <v>2.7544477901156075E-2</v>
      </c>
      <c r="D373" s="4">
        <f t="shared" ref="D373:D404" si="126">ABS((R167-D167)/D167)</f>
        <v>1.4292320399665215E-3</v>
      </c>
      <c r="E373" s="4">
        <f t="shared" si="94"/>
        <v>5.0995790000000013E-2</v>
      </c>
      <c r="F373" s="4">
        <f t="shared" si="98"/>
        <v>4.0450730000000004E-2</v>
      </c>
      <c r="G373" s="4">
        <f t="shared" si="99"/>
        <v>7.0542440000000003E-3</v>
      </c>
      <c r="H373" s="4">
        <f t="shared" si="100"/>
        <v>1.9759319999999997E-2</v>
      </c>
      <c r="I373" s="4">
        <f t="shared" si="101"/>
        <v>2.3896499999999994E-2</v>
      </c>
      <c r="J373" s="4">
        <f t="shared" si="102"/>
        <v>8.2774299999999988E-3</v>
      </c>
      <c r="K373" s="4">
        <f t="shared" si="103"/>
        <v>4.8221399999999998E-2</v>
      </c>
      <c r="L373" s="4">
        <f t="shared" si="104"/>
        <v>6.501860000000001E-2</v>
      </c>
      <c r="M373" s="4">
        <f t="shared" si="105"/>
        <v>3.853539999999999E-3</v>
      </c>
      <c r="O373" s="4"/>
      <c r="P373" s="4">
        <f t="shared" ref="P373:P404" si="127">ABS((AD167-B167)/B167)</f>
        <v>9.1967070284101145E-4</v>
      </c>
      <c r="Q373" s="4">
        <f t="shared" ref="Q373:Q404" si="128">ABS((AE167-C167)/C167)</f>
        <v>8.5488758228304657E-4</v>
      </c>
      <c r="R373" s="4">
        <f t="shared" ref="R373:R404" si="129">ABS((AF167-D167)/D167)</f>
        <v>2.8964171320133755E-5</v>
      </c>
      <c r="S373" s="4">
        <f t="shared" si="95"/>
        <v>2.5638499999999925E-3</v>
      </c>
      <c r="T373" s="4">
        <f t="shared" si="106"/>
        <v>2.2112900000000046E-3</v>
      </c>
      <c r="U373" s="4">
        <f t="shared" si="107"/>
        <v>2.0254399999999981E-4</v>
      </c>
      <c r="V373" s="4">
        <f t="shared" si="108"/>
        <v>5.2672999999999609E-4</v>
      </c>
      <c r="W373" s="4">
        <f t="shared" si="109"/>
        <v>6.7899999999999905E-4</v>
      </c>
      <c r="X373" s="4">
        <f t="shared" si="110"/>
        <v>4.7942999999999944E-4</v>
      </c>
      <c r="Y373" s="4">
        <f t="shared" si="111"/>
        <v>2.3132999999999904E-3</v>
      </c>
      <c r="Z373" s="4">
        <f t="shared" si="112"/>
        <v>2.9805999999999999E-3</v>
      </c>
      <c r="AA373" s="4">
        <f t="shared" si="113"/>
        <v>3.5460000000000005E-4</v>
      </c>
      <c r="AD373">
        <f t="shared" si="96"/>
        <v>1.2717840472723048E-3</v>
      </c>
      <c r="AE373">
        <f t="shared" si="114"/>
        <v>1.2519353704987133E-3</v>
      </c>
      <c r="AF373">
        <f t="shared" si="115"/>
        <v>5.7928342640267509E-5</v>
      </c>
      <c r="AG373">
        <f t="shared" si="97"/>
        <v>1.9980700000000046E-3</v>
      </c>
      <c r="AH373">
        <f t="shared" si="116"/>
        <v>1.5933800000000053E-3</v>
      </c>
      <c r="AI373">
        <f t="shared" si="117"/>
        <v>2.5731899999999978E-4</v>
      </c>
      <c r="AJ373">
        <f t="shared" si="118"/>
        <v>9.5717000000000024E-4</v>
      </c>
      <c r="AK373">
        <f t="shared" si="119"/>
        <v>1.0486499999999982E-3</v>
      </c>
      <c r="AL373">
        <f t="shared" si="120"/>
        <v>2.070200000000022E-4</v>
      </c>
      <c r="AM373">
        <f t="shared" si="121"/>
        <v>1.9903999999999894E-3</v>
      </c>
      <c r="AN373">
        <f t="shared" si="122"/>
        <v>2.5183000000000011E-3</v>
      </c>
      <c r="AO373">
        <f t="shared" si="123"/>
        <v>5.4230000000002332E-5</v>
      </c>
    </row>
    <row r="374" spans="1:41" x14ac:dyDescent="0.3">
      <c r="A374" s="4">
        <v>4.05</v>
      </c>
      <c r="B374" s="4">
        <f t="shared" si="124"/>
        <v>2.8235710439849987E-2</v>
      </c>
      <c r="C374" s="4">
        <f t="shared" si="125"/>
        <v>2.6727264074620491E-2</v>
      </c>
      <c r="D374" s="4">
        <f t="shared" si="126"/>
        <v>1.2526333769857969E-3</v>
      </c>
      <c r="E374" s="4">
        <f t="shared" si="94"/>
        <v>5.6763800000000003E-2</v>
      </c>
      <c r="F374" s="4">
        <f t="shared" si="98"/>
        <v>4.5828979999999991E-2</v>
      </c>
      <c r="G374" s="4">
        <f t="shared" si="99"/>
        <v>7.004985E-3</v>
      </c>
      <c r="H374" s="4">
        <f t="shared" si="100"/>
        <v>1.8624410000000001E-2</v>
      </c>
      <c r="I374" s="4">
        <f t="shared" si="101"/>
        <v>2.2328950000000007E-2</v>
      </c>
      <c r="J374" s="4">
        <f t="shared" si="102"/>
        <v>8.3461899999999999E-3</v>
      </c>
      <c r="K374" s="4">
        <f t="shared" si="103"/>
        <v>5.1450999999999997E-2</v>
      </c>
      <c r="L374" s="4">
        <f t="shared" si="104"/>
        <v>6.8836300000000017E-2</v>
      </c>
      <c r="M374" s="4">
        <f t="shared" si="105"/>
        <v>3.3865400000000004E-3</v>
      </c>
      <c r="O374" s="4"/>
      <c r="P374" s="4">
        <f t="shared" si="127"/>
        <v>8.6375665653868434E-4</v>
      </c>
      <c r="Q374" s="4">
        <f t="shared" si="128"/>
        <v>8.0616761052664551E-4</v>
      </c>
      <c r="R374" s="4">
        <f t="shared" si="129"/>
        <v>2.2974934346733983E-5</v>
      </c>
      <c r="S374" s="4">
        <f t="shared" si="95"/>
        <v>2.7238000000000123E-3</v>
      </c>
      <c r="T374" s="4">
        <f t="shared" si="106"/>
        <v>2.3545900000000036E-3</v>
      </c>
      <c r="U374" s="4">
        <f t="shared" si="107"/>
        <v>1.9318300000000042E-4</v>
      </c>
      <c r="V374" s="4">
        <f t="shared" si="108"/>
        <v>4.7147000000000161E-4</v>
      </c>
      <c r="W374" s="4">
        <f t="shared" si="109"/>
        <v>6.0597999999999902E-4</v>
      </c>
      <c r="X374" s="4">
        <f t="shared" si="110"/>
        <v>4.7553999999999999E-4</v>
      </c>
      <c r="Y374" s="4">
        <f t="shared" si="111"/>
        <v>2.3784999999999917E-3</v>
      </c>
      <c r="Z374" s="4">
        <f t="shared" si="112"/>
        <v>3.0654999999999988E-3</v>
      </c>
      <c r="AA374" s="4">
        <f t="shared" si="113"/>
        <v>3.409200000000015E-4</v>
      </c>
      <c r="AD374">
        <f t="shared" si="96"/>
        <v>1.2290458152510589E-3</v>
      </c>
      <c r="AE374">
        <f t="shared" si="114"/>
        <v>1.2182934373958481E-3</v>
      </c>
      <c r="AF374">
        <f t="shared" si="115"/>
        <v>4.9945509449296338E-5</v>
      </c>
      <c r="AG374">
        <f t="shared" si="97"/>
        <v>2.2506000000000054E-3</v>
      </c>
      <c r="AH374">
        <f t="shared" si="116"/>
        <v>1.8445700000000037E-3</v>
      </c>
      <c r="AI374">
        <f t="shared" si="117"/>
        <v>2.5584700000000002E-4</v>
      </c>
      <c r="AJ374">
        <f t="shared" si="118"/>
        <v>9.0847999999999623E-4</v>
      </c>
      <c r="AK374">
        <f t="shared" si="119"/>
        <v>9.8639999999999839E-4</v>
      </c>
      <c r="AL374">
        <f t="shared" si="120"/>
        <v>2.1441000000000168E-4</v>
      </c>
      <c r="AM374">
        <f t="shared" si="121"/>
        <v>2.1517999999999954E-3</v>
      </c>
      <c r="AN374">
        <f t="shared" si="122"/>
        <v>2.6893000000000056E-3</v>
      </c>
      <c r="AO374">
        <f t="shared" si="123"/>
        <v>6.8359999999999949E-5</v>
      </c>
    </row>
    <row r="375" spans="1:41" x14ac:dyDescent="0.3">
      <c r="A375" s="4">
        <v>4.0750000000000002</v>
      </c>
      <c r="B375" s="4">
        <f t="shared" si="124"/>
        <v>2.7037105208195127E-2</v>
      </c>
      <c r="C375" s="4">
        <f t="shared" si="125"/>
        <v>2.5777316495689036E-2</v>
      </c>
      <c r="D375" s="4">
        <f t="shared" si="126"/>
        <v>1.0769790238854911E-3</v>
      </c>
      <c r="E375" s="4">
        <f t="shared" si="94"/>
        <v>6.2169700000000008E-2</v>
      </c>
      <c r="F375" s="4">
        <f t="shared" si="98"/>
        <v>5.0906770000000004E-2</v>
      </c>
      <c r="G375" s="4">
        <f t="shared" si="99"/>
        <v>6.8235190000000001E-3</v>
      </c>
      <c r="H375" s="4">
        <f t="shared" si="100"/>
        <v>1.7399610000000003E-2</v>
      </c>
      <c r="I375" s="4">
        <f t="shared" si="101"/>
        <v>2.0657710000000003E-2</v>
      </c>
      <c r="J375" s="4">
        <f t="shared" si="102"/>
        <v>8.4254099999999978E-3</v>
      </c>
      <c r="K375" s="4">
        <f t="shared" si="103"/>
        <v>5.4373000000000005E-2</v>
      </c>
      <c r="L375" s="4">
        <f t="shared" si="104"/>
        <v>7.2235500000000008E-2</v>
      </c>
      <c r="M375" s="4">
        <f t="shared" si="105"/>
        <v>2.927550000000001E-3</v>
      </c>
      <c r="O375" s="4"/>
      <c r="P375" s="4">
        <f t="shared" si="127"/>
        <v>8.0396048291028657E-4</v>
      </c>
      <c r="Q375" s="4">
        <f t="shared" si="128"/>
        <v>7.5551900912528057E-4</v>
      </c>
      <c r="R375" s="4">
        <f t="shared" si="129"/>
        <v>1.898200505919513E-5</v>
      </c>
      <c r="S375" s="4">
        <f t="shared" si="95"/>
        <v>2.8668000000000027E-3</v>
      </c>
      <c r="T375" s="4">
        <f t="shared" si="106"/>
        <v>2.4833699999999986E-3</v>
      </c>
      <c r="U375" s="4">
        <f t="shared" si="107"/>
        <v>1.8049799999999942E-4</v>
      </c>
      <c r="V375" s="4">
        <f t="shared" si="108"/>
        <v>4.1430000000000633E-4</v>
      </c>
      <c r="W375" s="4">
        <f t="shared" si="109"/>
        <v>5.3067000000000392E-4</v>
      </c>
      <c r="X375" s="4">
        <f t="shared" si="110"/>
        <v>4.7174999999999995E-4</v>
      </c>
      <c r="Y375" s="4">
        <f t="shared" si="111"/>
        <v>2.4301999999999935E-3</v>
      </c>
      <c r="Z375" s="4">
        <f t="shared" si="112"/>
        <v>3.1319999999999959E-3</v>
      </c>
      <c r="AA375" s="4">
        <f t="shared" si="113"/>
        <v>3.2795999999999867E-4</v>
      </c>
      <c r="AD375">
        <f t="shared" si="96"/>
        <v>1.1806679452468314E-3</v>
      </c>
      <c r="AE375">
        <f t="shared" si="114"/>
        <v>1.1790675445441556E-3</v>
      </c>
      <c r="AF375">
        <f t="shared" si="115"/>
        <v>4.4957380403450293E-5</v>
      </c>
      <c r="AG375">
        <f t="shared" si="97"/>
        <v>2.488199999999996E-3</v>
      </c>
      <c r="AH375">
        <f t="shared" si="116"/>
        <v>2.0826699999999948E-3</v>
      </c>
      <c r="AI375">
        <f t="shared" si="117"/>
        <v>2.4977199999999967E-4</v>
      </c>
      <c r="AJ375">
        <f t="shared" si="118"/>
        <v>8.5550000000000209E-4</v>
      </c>
      <c r="AK375">
        <f t="shared" si="119"/>
        <v>9.1963999999999935E-4</v>
      </c>
      <c r="AL375">
        <f t="shared" si="120"/>
        <v>2.2211999999999926E-4</v>
      </c>
      <c r="AM375">
        <f t="shared" si="121"/>
        <v>2.2998999999999936E-3</v>
      </c>
      <c r="AN375">
        <f t="shared" si="122"/>
        <v>2.8438000000000074E-3</v>
      </c>
      <c r="AO375">
        <f t="shared" si="123"/>
        <v>8.2229999999999109E-5</v>
      </c>
    </row>
    <row r="376" spans="1:41" x14ac:dyDescent="0.3">
      <c r="A376" s="4">
        <v>4.0999999999999996</v>
      </c>
      <c r="B376" s="4">
        <f t="shared" si="124"/>
        <v>2.5702181376533607E-2</v>
      </c>
      <c r="C376" s="4">
        <f t="shared" si="125"/>
        <v>2.4701204363018786E-2</v>
      </c>
      <c r="D376" s="4">
        <f t="shared" si="126"/>
        <v>9.0426483269117784E-4</v>
      </c>
      <c r="E376" s="4">
        <f t="shared" si="94"/>
        <v>6.7185899999999993E-2</v>
      </c>
      <c r="F376" s="4">
        <f t="shared" si="98"/>
        <v>5.5658799999999994E-2</v>
      </c>
      <c r="G376" s="4">
        <f t="shared" si="99"/>
        <v>6.5177250000000003E-3</v>
      </c>
      <c r="H376" s="4">
        <f t="shared" si="100"/>
        <v>1.6092809999999999E-2</v>
      </c>
      <c r="I376" s="4">
        <f t="shared" si="101"/>
        <v>1.8893010000000002E-2</v>
      </c>
      <c r="J376" s="4">
        <f t="shared" si="102"/>
        <v>8.5121100000000033E-3</v>
      </c>
      <c r="K376" s="4">
        <f t="shared" si="103"/>
        <v>5.6975200000000004E-2</v>
      </c>
      <c r="L376" s="4">
        <f t="shared" si="104"/>
        <v>7.5204799999999988E-2</v>
      </c>
      <c r="M376" s="4">
        <f t="shared" si="105"/>
        <v>2.4881299999999981E-3</v>
      </c>
      <c r="O376" s="4"/>
      <c r="P376" s="4">
        <f t="shared" si="127"/>
        <v>7.4115160614722628E-4</v>
      </c>
      <c r="Q376" s="4">
        <f t="shared" si="128"/>
        <v>7.009672008554044E-4</v>
      </c>
      <c r="R376" s="4">
        <f t="shared" si="129"/>
        <v>1.3988627246007486E-5</v>
      </c>
      <c r="S376" s="4">
        <f t="shared" si="95"/>
        <v>2.9922000000000004E-3</v>
      </c>
      <c r="T376" s="4">
        <f t="shared" si="106"/>
        <v>2.5970000000000021E-3</v>
      </c>
      <c r="U376" s="4">
        <f t="shared" si="107"/>
        <v>1.6487800000000025E-4</v>
      </c>
      <c r="V376" s="4">
        <f t="shared" si="108"/>
        <v>3.555699999999995E-4</v>
      </c>
      <c r="W376" s="4">
        <f t="shared" si="109"/>
        <v>4.5349999999999557E-4</v>
      </c>
      <c r="X376" s="4">
        <f t="shared" si="110"/>
        <v>4.679599999999999E-4</v>
      </c>
      <c r="Y376" s="4">
        <f t="shared" si="111"/>
        <v>2.4683000000000066E-3</v>
      </c>
      <c r="Z376" s="4">
        <f t="shared" si="112"/>
        <v>3.180299999999997E-3</v>
      </c>
      <c r="AA376" s="4">
        <f t="shared" si="113"/>
        <v>3.1604000000000007E-4</v>
      </c>
      <c r="AD376">
        <f t="shared" si="96"/>
        <v>1.1255941166907184E-3</v>
      </c>
      <c r="AE376">
        <f t="shared" si="114"/>
        <v>1.1341706687780883E-3</v>
      </c>
      <c r="AF376">
        <f t="shared" si="115"/>
        <v>3.7969131096401118E-5</v>
      </c>
      <c r="AG376">
        <f t="shared" si="97"/>
        <v>2.7095000000000036E-3</v>
      </c>
      <c r="AH376">
        <f t="shared" si="116"/>
        <v>2.3067000000000087E-3</v>
      </c>
      <c r="AI376">
        <f t="shared" si="117"/>
        <v>2.3937800000000016E-4</v>
      </c>
      <c r="AJ376">
        <f t="shared" si="118"/>
        <v>7.985900000000018E-4</v>
      </c>
      <c r="AK376">
        <f t="shared" si="119"/>
        <v>8.4878000000000037E-4</v>
      </c>
      <c r="AL376">
        <f t="shared" si="120"/>
        <v>2.3002999999999912E-4</v>
      </c>
      <c r="AM376">
        <f t="shared" si="121"/>
        <v>2.4339999999999917E-3</v>
      </c>
      <c r="AN376">
        <f t="shared" si="122"/>
        <v>2.9812999999999923E-3</v>
      </c>
      <c r="AO376">
        <f t="shared" si="123"/>
        <v>9.5390000000000752E-5</v>
      </c>
    </row>
    <row r="377" spans="1:41" x14ac:dyDescent="0.3">
      <c r="A377" s="4">
        <v>4.125</v>
      </c>
      <c r="B377" s="4">
        <f t="shared" si="124"/>
        <v>2.4237035502379666E-2</v>
      </c>
      <c r="C377" s="4">
        <f t="shared" si="125"/>
        <v>2.3501616155611221E-2</v>
      </c>
      <c r="D377" s="4">
        <f t="shared" si="126"/>
        <v>7.3949270800227336E-4</v>
      </c>
      <c r="E377" s="4">
        <f t="shared" si="94"/>
        <v>7.1787400000000001E-2</v>
      </c>
      <c r="F377" s="4">
        <f t="shared" si="98"/>
        <v>6.0061500000000004E-2</v>
      </c>
      <c r="G377" s="4">
        <f t="shared" si="99"/>
        <v>6.097926E-3</v>
      </c>
      <c r="H377" s="4">
        <f t="shared" si="100"/>
        <v>1.4712219999999998E-2</v>
      </c>
      <c r="I377" s="4">
        <f t="shared" si="101"/>
        <v>1.7045450000000004E-2</v>
      </c>
      <c r="J377" s="4">
        <f t="shared" si="102"/>
        <v>8.6031599999999986E-3</v>
      </c>
      <c r="K377" s="4">
        <f t="shared" si="103"/>
        <v>5.9247300000000003E-2</v>
      </c>
      <c r="L377" s="4">
        <f t="shared" si="104"/>
        <v>7.7734899999999996E-2</v>
      </c>
      <c r="M377" s="4">
        <f t="shared" si="105"/>
        <v>2.0789499999999995E-3</v>
      </c>
      <c r="O377" s="4"/>
      <c r="P377" s="4">
        <f t="shared" si="127"/>
        <v>6.7333091624797417E-4</v>
      </c>
      <c r="Q377" s="4">
        <f t="shared" si="128"/>
        <v>6.4243503974942002E-4</v>
      </c>
      <c r="R377" s="4">
        <f t="shared" si="129"/>
        <v>9.9931447027993923E-6</v>
      </c>
      <c r="S377" s="4">
        <f t="shared" si="95"/>
        <v>3.0995999999999801E-3</v>
      </c>
      <c r="T377" s="4">
        <f t="shared" si="106"/>
        <v>2.6951999999999948E-3</v>
      </c>
      <c r="U377" s="4">
        <f t="shared" si="107"/>
        <v>1.4676400000000062E-4</v>
      </c>
      <c r="V377" s="4">
        <f t="shared" si="108"/>
        <v>2.9561999999999991E-4</v>
      </c>
      <c r="W377" s="4">
        <f t="shared" si="109"/>
        <v>3.7494000000000416E-4</v>
      </c>
      <c r="X377" s="4">
        <f t="shared" si="110"/>
        <v>4.6409000000000034E-4</v>
      </c>
      <c r="Y377" s="4">
        <f t="shared" si="111"/>
        <v>2.4927000000000143E-3</v>
      </c>
      <c r="Z377" s="4">
        <f t="shared" si="112"/>
        <v>3.2104000000000021E-3</v>
      </c>
      <c r="AA377" s="4">
        <f t="shared" si="113"/>
        <v>3.0540999999999902E-4</v>
      </c>
      <c r="AD377">
        <f t="shared" si="96"/>
        <v>1.0656277036347249E-3</v>
      </c>
      <c r="AE377">
        <f t="shared" si="114"/>
        <v>1.0825509848912086E-3</v>
      </c>
      <c r="AF377">
        <f t="shared" si="115"/>
        <v>3.1978063048780543E-5</v>
      </c>
      <c r="AG377">
        <f t="shared" si="97"/>
        <v>2.9136999999999913E-3</v>
      </c>
      <c r="AH377">
        <f t="shared" si="116"/>
        <v>2.5152999999999981E-3</v>
      </c>
      <c r="AI377">
        <f t="shared" si="117"/>
        <v>2.2502899999999985E-4</v>
      </c>
      <c r="AJ377">
        <f t="shared" si="118"/>
        <v>7.3811999999999836E-4</v>
      </c>
      <c r="AK377">
        <f t="shared" si="119"/>
        <v>7.7426000000000578E-4</v>
      </c>
      <c r="AL377">
        <f t="shared" si="120"/>
        <v>2.3802000000000198E-4</v>
      </c>
      <c r="AM377">
        <f t="shared" si="121"/>
        <v>2.553600000000017E-3</v>
      </c>
      <c r="AN377">
        <f t="shared" si="122"/>
        <v>3.1013000000000013E-3</v>
      </c>
      <c r="AO377">
        <f t="shared" si="123"/>
        <v>1.0750999999999816E-4</v>
      </c>
    </row>
    <row r="378" spans="1:41" x14ac:dyDescent="0.3">
      <c r="A378" s="4">
        <v>4.1500000000000004</v>
      </c>
      <c r="B378" s="4">
        <f t="shared" si="124"/>
        <v>2.2647827153722978E-2</v>
      </c>
      <c r="C378" s="4">
        <f t="shared" si="125"/>
        <v>2.2187967878699914E-2</v>
      </c>
      <c r="D378" s="4">
        <f t="shared" si="126"/>
        <v>5.8366730963364886E-4</v>
      </c>
      <c r="E378" s="4">
        <f t="shared" si="94"/>
        <v>7.5951799999999986E-2</v>
      </c>
      <c r="F378" s="4">
        <f t="shared" si="98"/>
        <v>6.4093600000000014E-2</v>
      </c>
      <c r="G378" s="4">
        <f t="shared" si="99"/>
        <v>5.5765480000000006E-3</v>
      </c>
      <c r="H378" s="4">
        <f t="shared" si="100"/>
        <v>1.3266270000000004E-2</v>
      </c>
      <c r="I378" s="4">
        <f t="shared" si="101"/>
        <v>1.5125889999999999E-2</v>
      </c>
      <c r="J378" s="4">
        <f t="shared" si="102"/>
        <v>8.6954099999999972E-3</v>
      </c>
      <c r="K378" s="4">
        <f t="shared" si="103"/>
        <v>6.1181099999999988E-2</v>
      </c>
      <c r="L378" s="4">
        <f t="shared" si="104"/>
        <v>7.9818899999999998E-2</v>
      </c>
      <c r="M378" s="4">
        <f t="shared" si="105"/>
        <v>1.7096500000000001E-3</v>
      </c>
      <c r="O378" s="4"/>
      <c r="P378" s="4">
        <f t="shared" si="127"/>
        <v>6.0328777404145581E-4</v>
      </c>
      <c r="Q378" s="4">
        <f t="shared" si="128"/>
        <v>5.8272984894229389E-4</v>
      </c>
      <c r="R378" s="4">
        <f t="shared" si="129"/>
        <v>5.9965819482399929E-6</v>
      </c>
      <c r="S378" s="4">
        <f t="shared" si="95"/>
        <v>3.1885000000000108E-3</v>
      </c>
      <c r="T378" s="4">
        <f t="shared" si="106"/>
        <v>2.7773999999999993E-3</v>
      </c>
      <c r="U378" s="4">
        <f t="shared" si="107"/>
        <v>1.2663100000000031E-4</v>
      </c>
      <c r="V378" s="4">
        <f t="shared" si="108"/>
        <v>2.3478000000000041E-4</v>
      </c>
      <c r="W378" s="4">
        <f t="shared" si="109"/>
        <v>2.9544000000000098E-4</v>
      </c>
      <c r="X378" s="4">
        <f t="shared" si="110"/>
        <v>4.6005000000000004E-4</v>
      </c>
      <c r="Y378" s="4">
        <f t="shared" si="111"/>
        <v>2.5035999999999947E-3</v>
      </c>
      <c r="Z378" s="4">
        <f t="shared" si="112"/>
        <v>3.2222999999999835E-3</v>
      </c>
      <c r="AA378" s="4">
        <f t="shared" si="113"/>
        <v>2.963300000000009E-4</v>
      </c>
      <c r="AD378">
        <f t="shared" si="96"/>
        <v>1.0006687161133181E-3</v>
      </c>
      <c r="AE378">
        <f t="shared" si="114"/>
        <v>1.0269892387298691E-3</v>
      </c>
      <c r="AF378">
        <f t="shared" si="115"/>
        <v>2.5985188442669193E-5</v>
      </c>
      <c r="AG378">
        <f t="shared" si="97"/>
        <v>3.0997000000000108E-3</v>
      </c>
      <c r="AH378">
        <f t="shared" si="116"/>
        <v>2.7076999999999934E-3</v>
      </c>
      <c r="AI378">
        <f t="shared" si="117"/>
        <v>2.0716400000000013E-4</v>
      </c>
      <c r="AJ378">
        <f t="shared" si="118"/>
        <v>6.7444000000000184E-4</v>
      </c>
      <c r="AK378">
        <f t="shared" si="119"/>
        <v>6.9651000000000088E-4</v>
      </c>
      <c r="AL378">
        <f t="shared" si="120"/>
        <v>2.4598999999999802E-4</v>
      </c>
      <c r="AM378">
        <f t="shared" si="121"/>
        <v>2.6583000000000023E-3</v>
      </c>
      <c r="AN378">
        <f t="shared" si="122"/>
        <v>3.2033999999999951E-3</v>
      </c>
      <c r="AO378">
        <f t="shared" si="123"/>
        <v>1.1821000000000054E-4</v>
      </c>
    </row>
    <row r="379" spans="1:41" x14ac:dyDescent="0.3">
      <c r="A379" s="4">
        <v>4.1749999999999998</v>
      </c>
      <c r="B379" s="4">
        <f t="shared" si="124"/>
        <v>2.0943646675515671E-2</v>
      </c>
      <c r="C379" s="4">
        <f t="shared" si="125"/>
        <v>2.0763908915807202E-2</v>
      </c>
      <c r="D379" s="4">
        <f t="shared" si="126"/>
        <v>4.4179456552708341E-4</v>
      </c>
      <c r="E379" s="4">
        <f t="shared" si="94"/>
        <v>7.9659399999999991E-2</v>
      </c>
      <c r="F379" s="4">
        <f t="shared" si="98"/>
        <v>6.7736600000000008E-2</v>
      </c>
      <c r="G379" s="4">
        <f t="shared" si="99"/>
        <v>4.9677829999999991E-3</v>
      </c>
      <c r="H379" s="4">
        <f t="shared" si="100"/>
        <v>1.1763589999999997E-2</v>
      </c>
      <c r="I379" s="4">
        <f t="shared" si="101"/>
        <v>1.3145459999999998E-2</v>
      </c>
      <c r="J379" s="4">
        <f t="shared" si="102"/>
        <v>8.7857299999999985E-3</v>
      </c>
      <c r="K379" s="4">
        <f t="shared" si="103"/>
        <v>6.2770300000000001E-2</v>
      </c>
      <c r="L379" s="4">
        <f t="shared" si="104"/>
        <v>8.1452200000000002E-2</v>
      </c>
      <c r="M379" s="4">
        <f t="shared" si="105"/>
        <v>1.3886500000000017E-3</v>
      </c>
      <c r="O379" s="4"/>
      <c r="P379" s="4">
        <f t="shared" si="127"/>
        <v>5.3095209364047624E-4</v>
      </c>
      <c r="Q379" s="4">
        <f t="shared" si="128"/>
        <v>5.1890482147448776E-4</v>
      </c>
      <c r="R379" s="4">
        <f t="shared" si="129"/>
        <v>3.9981408646129782E-6</v>
      </c>
      <c r="S379" s="4">
        <f t="shared" si="95"/>
        <v>3.2584999999999975E-3</v>
      </c>
      <c r="T379" s="4">
        <f t="shared" si="106"/>
        <v>2.8437000000000046E-3</v>
      </c>
      <c r="U379" s="4">
        <f t="shared" si="107"/>
        <v>1.0498099999999965E-4</v>
      </c>
      <c r="V379" s="4">
        <f t="shared" si="108"/>
        <v>1.7340000000000064E-4</v>
      </c>
      <c r="W379" s="4">
        <f t="shared" si="109"/>
        <v>2.1545000000000245E-4</v>
      </c>
      <c r="X379" s="4">
        <f t="shared" si="110"/>
        <v>4.557599999999995E-4</v>
      </c>
      <c r="Y379" s="4">
        <f t="shared" si="111"/>
        <v>2.5009000000000003E-3</v>
      </c>
      <c r="Z379" s="4">
        <f t="shared" si="112"/>
        <v>3.2163000000000053E-3</v>
      </c>
      <c r="AA379" s="4">
        <f t="shared" si="113"/>
        <v>2.8894999999999962E-4</v>
      </c>
      <c r="AD379">
        <f t="shared" si="96"/>
        <v>9.2964884759244603E-4</v>
      </c>
      <c r="AE379">
        <f t="shared" si="114"/>
        <v>9.6547161021570205E-4</v>
      </c>
      <c r="AF379">
        <f t="shared" si="115"/>
        <v>2.0990239538663279E-5</v>
      </c>
      <c r="AG379">
        <f t="shared" si="97"/>
        <v>3.2666999999999835E-3</v>
      </c>
      <c r="AH379">
        <f t="shared" si="116"/>
        <v>2.8830999999999996E-3</v>
      </c>
      <c r="AI379">
        <f t="shared" si="117"/>
        <v>1.8627599999999998E-4</v>
      </c>
      <c r="AJ379">
        <f t="shared" si="118"/>
        <v>6.0794000000000126E-4</v>
      </c>
      <c r="AK379">
        <f t="shared" si="119"/>
        <v>6.1599000000000029E-4</v>
      </c>
      <c r="AL379">
        <f t="shared" si="120"/>
        <v>2.5383000000000003E-4</v>
      </c>
      <c r="AM379">
        <f t="shared" si="121"/>
        <v>2.7474999999999861E-3</v>
      </c>
      <c r="AN379">
        <f t="shared" si="122"/>
        <v>3.287299999999993E-3</v>
      </c>
      <c r="AO379">
        <f t="shared" si="123"/>
        <v>1.272200000000008E-4</v>
      </c>
    </row>
    <row r="380" spans="1:41" x14ac:dyDescent="0.3">
      <c r="A380" s="4">
        <v>4.2</v>
      </c>
      <c r="B380" s="4">
        <f t="shared" si="124"/>
        <v>1.9131831395771171E-2</v>
      </c>
      <c r="C380" s="4">
        <f t="shared" si="125"/>
        <v>1.9238993503791886E-2</v>
      </c>
      <c r="D380" s="4">
        <f t="shared" si="126"/>
        <v>3.1388260790456911E-4</v>
      </c>
      <c r="E380" s="4">
        <f t="shared" si="94"/>
        <v>8.2893700000000015E-2</v>
      </c>
      <c r="F380" s="4">
        <f t="shared" si="98"/>
        <v>7.0973999999999982E-2</v>
      </c>
      <c r="G380" s="4">
        <f t="shared" si="99"/>
        <v>4.2872659999999996E-3</v>
      </c>
      <c r="H380" s="4">
        <f t="shared" si="100"/>
        <v>1.021296E-2</v>
      </c>
      <c r="I380" s="4">
        <f t="shared" si="101"/>
        <v>1.111548E-2</v>
      </c>
      <c r="J380" s="4">
        <f t="shared" si="102"/>
        <v>8.8710499999999984E-3</v>
      </c>
      <c r="K380" s="4">
        <f t="shared" si="103"/>
        <v>6.4010600000000001E-2</v>
      </c>
      <c r="L380" s="4">
        <f t="shared" si="104"/>
        <v>8.2632200000000017E-2</v>
      </c>
      <c r="M380" s="4">
        <f t="shared" si="105"/>
        <v>1.1230100000000007E-3</v>
      </c>
      <c r="O380" s="4"/>
      <c r="P380" s="4">
        <f t="shared" si="127"/>
        <v>4.5528915220313497E-4</v>
      </c>
      <c r="Q380" s="4">
        <f t="shared" si="128"/>
        <v>4.5378635854352258E-4</v>
      </c>
      <c r="R380" s="4">
        <f t="shared" si="129"/>
        <v>9.9962613974146997E-7</v>
      </c>
      <c r="S380" s="4">
        <f t="shared" si="95"/>
        <v>3.3098000000000016E-3</v>
      </c>
      <c r="T380" s="4">
        <f t="shared" si="106"/>
        <v>2.8936999999999991E-3</v>
      </c>
      <c r="U380" s="4">
        <f t="shared" si="107"/>
        <v>8.2330999999999724E-5</v>
      </c>
      <c r="V380" s="4">
        <f t="shared" si="108"/>
        <v>1.1181999999999859E-4</v>
      </c>
      <c r="W380" s="4">
        <f t="shared" si="109"/>
        <v>1.3542999999999888E-4</v>
      </c>
      <c r="X380" s="4">
        <f t="shared" si="110"/>
        <v>4.5115000000000086E-4</v>
      </c>
      <c r="Y380" s="4">
        <f t="shared" si="111"/>
        <v>2.4849000000000121E-3</v>
      </c>
      <c r="Z380" s="4">
        <f t="shared" si="112"/>
        <v>3.1928000000000234E-3</v>
      </c>
      <c r="AA380" s="4">
        <f t="shared" si="113"/>
        <v>2.8339999999999962E-4</v>
      </c>
      <c r="AD380">
        <f t="shared" si="96"/>
        <v>8.5439368562385701E-4</v>
      </c>
      <c r="AE380">
        <f t="shared" si="114"/>
        <v>8.9886466329822156E-4</v>
      </c>
      <c r="AF380">
        <f t="shared" si="115"/>
        <v>1.5994018236973326E-5</v>
      </c>
      <c r="AG380">
        <f t="shared" si="97"/>
        <v>3.4141000000000032E-3</v>
      </c>
      <c r="AH380">
        <f t="shared" si="116"/>
        <v>3.0406999999999795E-3</v>
      </c>
      <c r="AI380">
        <f t="shared" si="117"/>
        <v>1.6291000000000005E-4</v>
      </c>
      <c r="AJ380">
        <f t="shared" si="118"/>
        <v>5.3902999999999937E-4</v>
      </c>
      <c r="AK380">
        <f t="shared" si="119"/>
        <v>5.3316000000000127E-4</v>
      </c>
      <c r="AL380">
        <f t="shared" si="120"/>
        <v>2.6141999999999832E-4</v>
      </c>
      <c r="AM380">
        <f t="shared" si="121"/>
        <v>2.8210999999999931E-3</v>
      </c>
      <c r="AN380">
        <f t="shared" si="122"/>
        <v>3.3528000000000169E-3</v>
      </c>
      <c r="AO380">
        <f t="shared" si="123"/>
        <v>1.3430000000000039E-4</v>
      </c>
    </row>
    <row r="381" spans="1:41" x14ac:dyDescent="0.3">
      <c r="A381" s="4">
        <v>4.2249999999999996</v>
      </c>
      <c r="B381" s="4">
        <f t="shared" si="124"/>
        <v>1.7222790935966785E-2</v>
      </c>
      <c r="C381" s="4">
        <f t="shared" si="125"/>
        <v>1.7619032826733667E-2</v>
      </c>
      <c r="D381" s="4">
        <f t="shared" si="126"/>
        <v>2.029399297807381E-4</v>
      </c>
      <c r="E381" s="4">
        <f t="shared" si="94"/>
        <v>8.5640899999999992E-2</v>
      </c>
      <c r="F381" s="4">
        <f t="shared" si="98"/>
        <v>7.3792099999999999E-2</v>
      </c>
      <c r="G381" s="4">
        <f t="shared" si="99"/>
        <v>3.5516419999999998E-3</v>
      </c>
      <c r="H381" s="4">
        <f t="shared" si="100"/>
        <v>8.623200000000001E-3</v>
      </c>
      <c r="I381" s="4">
        <f t="shared" si="101"/>
        <v>9.0474100000000023E-3</v>
      </c>
      <c r="J381" s="4">
        <f t="shared" si="102"/>
        <v>8.9484800000000017E-3</v>
      </c>
      <c r="K381" s="4">
        <f t="shared" si="103"/>
        <v>6.4899399999999996E-2</v>
      </c>
      <c r="L381" s="4">
        <f t="shared" si="104"/>
        <v>8.3358299999999996E-2</v>
      </c>
      <c r="M381" s="4">
        <f t="shared" si="105"/>
        <v>9.183500000000018E-4</v>
      </c>
      <c r="O381" s="4"/>
      <c r="P381" s="4">
        <f t="shared" si="127"/>
        <v>3.7817033608549244E-4</v>
      </c>
      <c r="Q381" s="4">
        <f t="shared" si="128"/>
        <v>3.8635675289488036E-4</v>
      </c>
      <c r="R381" s="4">
        <f t="shared" si="129"/>
        <v>9.9970408772980977E-7</v>
      </c>
      <c r="S381" s="4">
        <f t="shared" si="95"/>
        <v>3.3419999999999839E-3</v>
      </c>
      <c r="T381" s="4">
        <f t="shared" si="106"/>
        <v>2.9272999999999938E-3</v>
      </c>
      <c r="U381" s="4">
        <f t="shared" si="107"/>
        <v>5.9196999999999982E-5</v>
      </c>
      <c r="V381" s="4">
        <f t="shared" si="108"/>
        <v>5.037000000000097E-5</v>
      </c>
      <c r="W381" s="4">
        <f t="shared" si="109"/>
        <v>5.5829999999999769E-5</v>
      </c>
      <c r="X381" s="4">
        <f t="shared" si="110"/>
        <v>4.4613999999999765E-4</v>
      </c>
      <c r="Y381" s="4">
        <f t="shared" si="111"/>
        <v>2.455999999999986E-3</v>
      </c>
      <c r="Z381" s="4">
        <f t="shared" si="112"/>
        <v>3.152099999999991E-3</v>
      </c>
      <c r="AA381" s="4">
        <f t="shared" si="113"/>
        <v>2.7979000000000198E-4</v>
      </c>
      <c r="AD381">
        <f t="shared" si="96"/>
        <v>7.7481171686409936E-4</v>
      </c>
      <c r="AE381">
        <f t="shared" si="114"/>
        <v>8.2901675118637972E-4</v>
      </c>
      <c r="AF381">
        <f t="shared" si="115"/>
        <v>1.1996449050981886E-5</v>
      </c>
      <c r="AG381">
        <f t="shared" si="97"/>
        <v>3.5410999999999915E-3</v>
      </c>
      <c r="AH381">
        <f t="shared" si="116"/>
        <v>3.1797999999999826E-3</v>
      </c>
      <c r="AI381">
        <f t="shared" si="117"/>
        <v>1.3763999999999964E-4</v>
      </c>
      <c r="AJ381">
        <f t="shared" si="118"/>
        <v>4.6807999999999919E-4</v>
      </c>
      <c r="AK381">
        <f t="shared" si="119"/>
        <v>4.4848999999999931E-4</v>
      </c>
      <c r="AL381">
        <f t="shared" si="120"/>
        <v>2.6863999999999708E-4</v>
      </c>
      <c r="AM381">
        <f t="shared" si="121"/>
        <v>2.8788999999999898E-3</v>
      </c>
      <c r="AN381">
        <f t="shared" si="122"/>
        <v>3.3996000000000026E-3</v>
      </c>
      <c r="AO381">
        <f t="shared" si="123"/>
        <v>1.3921999999999893E-4</v>
      </c>
    </row>
    <row r="382" spans="1:41" x14ac:dyDescent="0.3">
      <c r="A382" s="4">
        <v>4.25</v>
      </c>
      <c r="B382" s="4">
        <f t="shared" si="124"/>
        <v>1.5226232246632854E-2</v>
      </c>
      <c r="C382" s="4">
        <f t="shared" si="125"/>
        <v>1.5914853246137298E-2</v>
      </c>
      <c r="D382" s="4">
        <f t="shared" si="126"/>
        <v>1.1097425397305049E-4</v>
      </c>
      <c r="E382" s="4">
        <f t="shared" si="94"/>
        <v>8.7890400000000007E-2</v>
      </c>
      <c r="F382" s="4">
        <f t="shared" si="98"/>
        <v>7.6179899999999995E-2</v>
      </c>
      <c r="G382" s="4">
        <f t="shared" si="99"/>
        <v>2.7782010000000001E-3</v>
      </c>
      <c r="H382" s="4">
        <f t="shared" si="100"/>
        <v>7.0031799999999995E-3</v>
      </c>
      <c r="I382" s="4">
        <f t="shared" si="101"/>
        <v>6.9528100000000002E-3</v>
      </c>
      <c r="J382" s="4">
        <f t="shared" si="102"/>
        <v>9.0153299999999985E-3</v>
      </c>
      <c r="K382" s="4">
        <f t="shared" si="103"/>
        <v>6.5436099999999997E-2</v>
      </c>
      <c r="L382" s="4">
        <f t="shared" si="104"/>
        <v>8.3631999999999984E-2</v>
      </c>
      <c r="M382" s="4">
        <f t="shared" si="105"/>
        <v>7.7874999999999819E-4</v>
      </c>
      <c r="O382" s="4"/>
      <c r="P382" s="4">
        <f t="shared" si="127"/>
        <v>2.9954843317636209E-4</v>
      </c>
      <c r="Q382" s="4">
        <f t="shared" si="128"/>
        <v>3.1851135390699101E-4</v>
      </c>
      <c r="R382" s="4">
        <f t="shared" si="129"/>
        <v>1.9995361076805294E-6</v>
      </c>
      <c r="S382" s="4">
        <f t="shared" si="95"/>
        <v>3.3554000000000084E-3</v>
      </c>
      <c r="T382" s="4">
        <f t="shared" si="106"/>
        <v>2.9446999999999945E-3</v>
      </c>
      <c r="U382" s="4">
        <f t="shared" si="107"/>
        <v>3.6088000000000092E-5</v>
      </c>
      <c r="V382" s="4">
        <f t="shared" si="108"/>
        <v>1.0630000000001055E-5</v>
      </c>
      <c r="W382" s="4">
        <f t="shared" si="109"/>
        <v>2.2930000000000866E-5</v>
      </c>
      <c r="X382" s="4">
        <f t="shared" si="110"/>
        <v>4.4069000000000053E-4</v>
      </c>
      <c r="Y382" s="4">
        <f t="shared" si="111"/>
        <v>2.4143000000000081E-3</v>
      </c>
      <c r="Z382" s="4">
        <f t="shared" si="112"/>
        <v>3.094699999999978E-3</v>
      </c>
      <c r="AA382" s="4">
        <f t="shared" si="113"/>
        <v>2.7812999999999796E-4</v>
      </c>
      <c r="AD382">
        <f t="shared" si="96"/>
        <v>6.9179100691212471E-4</v>
      </c>
      <c r="AE382">
        <f t="shared" si="114"/>
        <v>7.5390760833043795E-4</v>
      </c>
      <c r="AF382">
        <f t="shared" si="115"/>
        <v>9.9976805381806547E-6</v>
      </c>
      <c r="AG382">
        <f t="shared" si="97"/>
        <v>3.647499999999998E-3</v>
      </c>
      <c r="AH382">
        <f t="shared" si="116"/>
        <v>3.2998999999999945E-3</v>
      </c>
      <c r="AI382">
        <f t="shared" si="117"/>
        <v>1.1106099999999997E-4</v>
      </c>
      <c r="AJ382">
        <f t="shared" si="118"/>
        <v>3.955199999999999E-4</v>
      </c>
      <c r="AK382">
        <f t="shared" si="119"/>
        <v>3.6247000000000015E-4</v>
      </c>
      <c r="AL382">
        <f t="shared" si="120"/>
        <v>2.7543000000000012E-4</v>
      </c>
      <c r="AM382">
        <f t="shared" si="121"/>
        <v>2.9206999999999983E-3</v>
      </c>
      <c r="AN382">
        <f t="shared" si="122"/>
        <v>3.4279999999999866E-3</v>
      </c>
      <c r="AO382">
        <f t="shared" si="123"/>
        <v>1.418600000000006E-4</v>
      </c>
    </row>
    <row r="383" spans="1:41" x14ac:dyDescent="0.3">
      <c r="A383" s="4">
        <v>4.2750000000000004</v>
      </c>
      <c r="B383" s="4">
        <f t="shared" si="124"/>
        <v>1.3153100919443701E-2</v>
      </c>
      <c r="C383" s="4">
        <f t="shared" si="125"/>
        <v>1.4132635058591936E-2</v>
      </c>
      <c r="D383" s="4">
        <f t="shared" si="126"/>
        <v>3.6993230238931032E-5</v>
      </c>
      <c r="E383" s="4">
        <f t="shared" si="94"/>
        <v>8.9634600000000009E-2</v>
      </c>
      <c r="F383" s="4">
        <f t="shared" si="98"/>
        <v>7.8128900000000001E-2</v>
      </c>
      <c r="G383" s="4">
        <f t="shared" si="99"/>
        <v>1.9844770000000001E-3</v>
      </c>
      <c r="H383" s="4">
        <f t="shared" si="100"/>
        <v>5.3617639999999998E-3</v>
      </c>
      <c r="I383" s="4">
        <f t="shared" si="101"/>
        <v>4.8432589999999991E-3</v>
      </c>
      <c r="J383" s="4">
        <f t="shared" si="102"/>
        <v>9.0691599999999963E-3</v>
      </c>
      <c r="K383" s="4">
        <f t="shared" si="103"/>
        <v>6.5621699999999977E-2</v>
      </c>
      <c r="L383" s="4">
        <f t="shared" si="104"/>
        <v>8.3456799999999998E-2</v>
      </c>
      <c r="M383" s="4">
        <f t="shared" si="105"/>
        <v>7.0672000000000096E-4</v>
      </c>
      <c r="O383" s="4"/>
      <c r="P383" s="4">
        <f t="shared" si="127"/>
        <v>2.1938157899891676E-4</v>
      </c>
      <c r="Q383" s="4">
        <f t="shared" si="128"/>
        <v>2.4826677535666502E-4</v>
      </c>
      <c r="R383" s="4">
        <f t="shared" si="129"/>
        <v>2.999451100423867E-6</v>
      </c>
      <c r="S383" s="4">
        <f t="shared" si="95"/>
        <v>3.3500000000000196E-3</v>
      </c>
      <c r="T383" s="4">
        <f t="shared" si="106"/>
        <v>2.9459000000000013E-3</v>
      </c>
      <c r="U383" s="4">
        <f t="shared" si="107"/>
        <v>1.3490000000000116E-5</v>
      </c>
      <c r="V383" s="4">
        <f t="shared" si="108"/>
        <v>7.0853999999998668E-5</v>
      </c>
      <c r="W383" s="4">
        <f t="shared" si="109"/>
        <v>1.0042800000000136E-4</v>
      </c>
      <c r="X383" s="4">
        <f t="shared" si="110"/>
        <v>4.3474999999999764E-4</v>
      </c>
      <c r="Y383" s="4">
        <f t="shared" si="111"/>
        <v>2.3602999999999819E-3</v>
      </c>
      <c r="Z383" s="4">
        <f t="shared" si="112"/>
        <v>3.0212000000000017E-3</v>
      </c>
      <c r="AA383" s="4">
        <f t="shared" si="113"/>
        <v>2.7840999999999977E-4</v>
      </c>
      <c r="AD383">
        <f t="shared" si="96"/>
        <v>6.0427872429598851E-4</v>
      </c>
      <c r="AE383">
        <f t="shared" si="114"/>
        <v>6.7638034860947622E-4</v>
      </c>
      <c r="AF383">
        <f t="shared" si="115"/>
        <v>6.9987192342483548E-6</v>
      </c>
      <c r="AG383">
        <f t="shared" si="97"/>
        <v>3.7328000000000083E-3</v>
      </c>
      <c r="AH383">
        <f t="shared" si="116"/>
        <v>3.4006000000000036E-3</v>
      </c>
      <c r="AI383">
        <f t="shared" si="117"/>
        <v>8.377199999999997E-5</v>
      </c>
      <c r="AJ383">
        <f t="shared" si="118"/>
        <v>3.2172700000000082E-4</v>
      </c>
      <c r="AK383">
        <f t="shared" si="119"/>
        <v>2.7555799999999867E-4</v>
      </c>
      <c r="AL383">
        <f t="shared" si="120"/>
        <v>2.8167999999999943E-4</v>
      </c>
      <c r="AM383">
        <f t="shared" si="121"/>
        <v>2.9465999999999937E-3</v>
      </c>
      <c r="AN383">
        <f t="shared" si="122"/>
        <v>3.4377999999999909E-3</v>
      </c>
      <c r="AO383">
        <f t="shared" si="123"/>
        <v>1.4211999999999905E-4</v>
      </c>
    </row>
    <row r="384" spans="1:41" x14ac:dyDescent="0.3">
      <c r="A384" s="4">
        <v>4.3</v>
      </c>
      <c r="B384" s="4">
        <f t="shared" si="124"/>
        <v>1.101271348069377E-2</v>
      </c>
      <c r="C384" s="4">
        <f t="shared" si="125"/>
        <v>1.2284645958151357E-2</v>
      </c>
      <c r="D384" s="4">
        <f t="shared" si="126"/>
        <v>1.699746737729452E-5</v>
      </c>
      <c r="E384" s="4">
        <f t="shared" si="94"/>
        <v>9.0869199999999983E-2</v>
      </c>
      <c r="F384" s="4">
        <f t="shared" si="98"/>
        <v>7.9633700000000002E-2</v>
      </c>
      <c r="G384" s="4">
        <f t="shared" si="99"/>
        <v>1.1878659999999999E-3</v>
      </c>
      <c r="H384" s="4">
        <f t="shared" si="100"/>
        <v>3.7077769999999998E-3</v>
      </c>
      <c r="I384" s="4">
        <f t="shared" si="101"/>
        <v>2.730349E-3</v>
      </c>
      <c r="J384" s="4">
        <f t="shared" si="102"/>
        <v>9.1078200000000026E-3</v>
      </c>
      <c r="K384" s="4">
        <f t="shared" si="103"/>
        <v>6.5458899999999987E-2</v>
      </c>
      <c r="L384" s="4">
        <f t="shared" si="104"/>
        <v>8.2837800000000017E-2</v>
      </c>
      <c r="M384" s="4">
        <f t="shared" si="105"/>
        <v>7.0320999999999925E-4</v>
      </c>
      <c r="O384" s="4"/>
      <c r="P384" s="4">
        <f t="shared" si="127"/>
        <v>1.3861744338307839E-4</v>
      </c>
      <c r="Q384" s="4">
        <f t="shared" si="128"/>
        <v>1.7852168351823516E-4</v>
      </c>
      <c r="R384" s="4">
        <f t="shared" si="129"/>
        <v>3.9994040886837646E-6</v>
      </c>
      <c r="S384" s="4">
        <f t="shared" si="95"/>
        <v>3.3261999999999736E-3</v>
      </c>
      <c r="T384" s="4">
        <f t="shared" si="106"/>
        <v>2.9314000000000007E-3</v>
      </c>
      <c r="U384" s="4">
        <f t="shared" si="107"/>
        <v>8.1350000000000432E-6</v>
      </c>
      <c r="V384" s="4">
        <f t="shared" si="108"/>
        <v>1.2999400000000046E-4</v>
      </c>
      <c r="W384" s="4">
        <f t="shared" si="109"/>
        <v>1.7623700000000009E-4</v>
      </c>
      <c r="X384" s="4">
        <f t="shared" si="110"/>
        <v>4.2830000000000298E-4</v>
      </c>
      <c r="Y384" s="4">
        <f t="shared" si="111"/>
        <v>2.294400000000002E-3</v>
      </c>
      <c r="Z384" s="4">
        <f t="shared" si="112"/>
        <v>2.9321999999999959E-3</v>
      </c>
      <c r="AA384" s="4">
        <f t="shared" si="113"/>
        <v>2.8055999999999914E-4</v>
      </c>
      <c r="AD384">
        <f t="shared" si="96"/>
        <v>5.1514567611883838E-4</v>
      </c>
      <c r="AE384">
        <f t="shared" si="114"/>
        <v>5.9539924118477987E-4</v>
      </c>
      <c r="AF384">
        <f t="shared" si="115"/>
        <v>3.9994040889057762E-6</v>
      </c>
      <c r="AG384">
        <f t="shared" si="97"/>
        <v>3.7968999999999919E-3</v>
      </c>
      <c r="AH384">
        <f t="shared" si="116"/>
        <v>3.4817000000000042E-3</v>
      </c>
      <c r="AI384">
        <f t="shared" si="117"/>
        <v>5.6366999999999876E-5</v>
      </c>
      <c r="AJ384">
        <f t="shared" si="118"/>
        <v>2.4712199999999979E-4</v>
      </c>
      <c r="AK384">
        <f t="shared" si="119"/>
        <v>1.8824800000000023E-4</v>
      </c>
      <c r="AL384">
        <f t="shared" si="120"/>
        <v>2.8732000000000063E-4</v>
      </c>
      <c r="AM384">
        <f t="shared" si="121"/>
        <v>2.9565000000000008E-3</v>
      </c>
      <c r="AN384">
        <f t="shared" si="122"/>
        <v>3.4291999999999934E-3</v>
      </c>
      <c r="AO384">
        <f t="shared" si="123"/>
        <v>1.3998000000000135E-4</v>
      </c>
    </row>
    <row r="385" spans="1:41" x14ac:dyDescent="0.3">
      <c r="A385" s="4">
        <v>4.3250000000000002</v>
      </c>
      <c r="B385" s="4">
        <f t="shared" si="124"/>
        <v>8.818650221502522E-3</v>
      </c>
      <c r="C385" s="4">
        <f t="shared" si="125"/>
        <v>1.0377557228162587E-2</v>
      </c>
      <c r="D385" s="4">
        <f t="shared" si="126"/>
        <v>4.9993600818978649E-5</v>
      </c>
      <c r="E385" s="4">
        <f t="shared" si="94"/>
        <v>9.1592699999999999E-2</v>
      </c>
      <c r="F385" s="4">
        <f t="shared" si="98"/>
        <v>8.0691100000000016E-2</v>
      </c>
      <c r="G385" s="4">
        <f t="shared" si="99"/>
        <v>4.0525099999999992E-4</v>
      </c>
      <c r="H385" s="4">
        <f t="shared" si="100"/>
        <v>2.0499679999999997E-3</v>
      </c>
      <c r="I385" s="4">
        <f t="shared" si="101"/>
        <v>6.2560889999999992E-4</v>
      </c>
      <c r="J385" s="4">
        <f t="shared" si="102"/>
        <v>9.1295199999999986E-3</v>
      </c>
      <c r="K385" s="4">
        <f t="shared" si="103"/>
        <v>6.4952300000000018E-2</v>
      </c>
      <c r="L385" s="4">
        <f t="shared" si="104"/>
        <v>8.1782299999999974E-2</v>
      </c>
      <c r="M385" s="4">
        <f t="shared" si="105"/>
        <v>7.6767999999999975E-4</v>
      </c>
      <c r="O385" s="4"/>
      <c r="P385" s="4">
        <f t="shared" si="127"/>
        <v>5.7238329548807537E-5</v>
      </c>
      <c r="Q385" s="4">
        <f t="shared" si="128"/>
        <v>1.072997285020709E-4</v>
      </c>
      <c r="R385" s="4">
        <f t="shared" si="129"/>
        <v>3.999488065420605E-6</v>
      </c>
      <c r="S385" s="4">
        <f t="shared" si="95"/>
        <v>3.28429999999999E-3</v>
      </c>
      <c r="T385" s="4">
        <f t="shared" si="106"/>
        <v>2.9012000000000204E-3</v>
      </c>
      <c r="U385" s="4">
        <f t="shared" si="107"/>
        <v>2.8371899999999999E-5</v>
      </c>
      <c r="V385" s="4">
        <f t="shared" si="108"/>
        <v>1.8775100000000032E-4</v>
      </c>
      <c r="W385" s="4">
        <f t="shared" si="109"/>
        <v>2.4996440000000001E-4</v>
      </c>
      <c r="X385" s="4">
        <f t="shared" si="110"/>
        <v>4.2128999999999778E-4</v>
      </c>
      <c r="Y385" s="4">
        <f t="shared" si="111"/>
        <v>2.2172000000000025E-3</v>
      </c>
      <c r="Z385" s="4">
        <f t="shared" si="112"/>
        <v>2.8281999999999752E-3</v>
      </c>
      <c r="AA385" s="4">
        <f t="shared" si="113"/>
        <v>2.8450000000000003E-4</v>
      </c>
      <c r="AD385">
        <f t="shared" si="96"/>
        <v>4.2237939735943303E-4</v>
      </c>
      <c r="AE385">
        <f t="shared" si="114"/>
        <v>5.1090421185882124E-4</v>
      </c>
      <c r="AF385">
        <f t="shared" si="115"/>
        <v>1.9997440328213104E-6</v>
      </c>
      <c r="AG385">
        <f t="shared" si="97"/>
        <v>3.8394999999999957E-3</v>
      </c>
      <c r="AH385">
        <f t="shared" si="116"/>
        <v>3.5429000000000155E-3</v>
      </c>
      <c r="AI385">
        <f t="shared" si="117"/>
        <v>2.9418299999999908E-5</v>
      </c>
      <c r="AJ385">
        <f t="shared" si="118"/>
        <v>1.7210299999999984E-4</v>
      </c>
      <c r="AK385">
        <f t="shared" si="119"/>
        <v>1.0101479999999991E-4</v>
      </c>
      <c r="AL385">
        <f t="shared" si="120"/>
        <v>2.9228999999999714E-4</v>
      </c>
      <c r="AM385">
        <f t="shared" si="121"/>
        <v>2.9507000000000005E-3</v>
      </c>
      <c r="AN385">
        <f t="shared" si="122"/>
        <v>3.4023999999999999E-3</v>
      </c>
      <c r="AO385">
        <f t="shared" si="123"/>
        <v>1.3542999999999888E-4</v>
      </c>
    </row>
    <row r="386" spans="1:41" x14ac:dyDescent="0.3">
      <c r="A386" s="4">
        <v>4.3499999999999996</v>
      </c>
      <c r="B386" s="4">
        <f t="shared" si="124"/>
        <v>6.5809352001275521E-3</v>
      </c>
      <c r="C386" s="4">
        <f t="shared" si="125"/>
        <v>8.4242327842647055E-3</v>
      </c>
      <c r="D386" s="4">
        <f t="shared" si="126"/>
        <v>6.3992320921331413E-5</v>
      </c>
      <c r="E386" s="4">
        <f t="shared" si="94"/>
        <v>9.1806699999999991E-2</v>
      </c>
      <c r="F386" s="4">
        <f t="shared" si="98"/>
        <v>8.1300799999999979E-2</v>
      </c>
      <c r="G386" s="4">
        <f t="shared" si="99"/>
        <v>3.4733620000000002E-4</v>
      </c>
      <c r="H386" s="4">
        <f t="shared" si="100"/>
        <v>3.9697523299999998E-4</v>
      </c>
      <c r="I386" s="4">
        <f t="shared" si="101"/>
        <v>1.4595650000000003E-3</v>
      </c>
      <c r="J386" s="4">
        <f t="shared" si="102"/>
        <v>9.1328199999999998E-3</v>
      </c>
      <c r="K386" s="4">
        <f t="shared" si="103"/>
        <v>6.4107499999999984E-2</v>
      </c>
      <c r="L386" s="4">
        <f t="shared" si="104"/>
        <v>8.0299599999999999E-2</v>
      </c>
      <c r="M386" s="4">
        <f t="shared" si="105"/>
        <v>8.9802999999999758E-4</v>
      </c>
      <c r="O386" s="4"/>
      <c r="P386" s="4">
        <f t="shared" si="127"/>
        <v>2.3775770706491084E-5</v>
      </c>
      <c r="Q386" s="4">
        <f t="shared" si="128"/>
        <v>3.5566128794757728E-5</v>
      </c>
      <c r="R386" s="4">
        <f t="shared" si="129"/>
        <v>2.9996400431700645E-6</v>
      </c>
      <c r="S386" s="4">
        <f t="shared" si="95"/>
        <v>3.2249000000000028E-3</v>
      </c>
      <c r="T386" s="4">
        <f t="shared" si="106"/>
        <v>2.8556999999999888E-3</v>
      </c>
      <c r="U386" s="4">
        <f t="shared" si="107"/>
        <v>4.6845329999999999E-5</v>
      </c>
      <c r="V386" s="4">
        <f t="shared" si="108"/>
        <v>2.4383759999999999E-4</v>
      </c>
      <c r="W386" s="4">
        <f t="shared" si="109"/>
        <v>3.2122799999999979E-4</v>
      </c>
      <c r="X386" s="4">
        <f t="shared" si="110"/>
        <v>4.1373999999999925E-4</v>
      </c>
      <c r="Y386" s="4">
        <f t="shared" si="111"/>
        <v>2.128999999999992E-3</v>
      </c>
      <c r="Z386" s="4">
        <f t="shared" si="112"/>
        <v>2.7102999999999988E-3</v>
      </c>
      <c r="AA386" s="4">
        <f t="shared" si="113"/>
        <v>2.9006999999999991E-4</v>
      </c>
      <c r="AD386">
        <f t="shared" si="96"/>
        <v>3.2790750432677544E-4</v>
      </c>
      <c r="AE386">
        <f t="shared" si="114"/>
        <v>4.2481764949375605E-4</v>
      </c>
      <c r="AF386">
        <f t="shared" si="115"/>
        <v>1.9997600288540491E-6</v>
      </c>
      <c r="AG386">
        <f t="shared" si="97"/>
        <v>3.8610000000000033E-3</v>
      </c>
      <c r="AH386">
        <f t="shared" si="116"/>
        <v>3.584099999999979E-3</v>
      </c>
      <c r="AI386">
        <f t="shared" si="117"/>
        <v>3.4692599999999946E-6</v>
      </c>
      <c r="AJ386">
        <f t="shared" si="118"/>
        <v>9.7068999999999975E-5</v>
      </c>
      <c r="AK386">
        <f t="shared" si="119"/>
        <v>1.4329999999999898E-5</v>
      </c>
      <c r="AL386">
        <f t="shared" si="120"/>
        <v>2.9653999999999792E-4</v>
      </c>
      <c r="AM386">
        <f t="shared" si="121"/>
        <v>2.9291999999999929E-3</v>
      </c>
      <c r="AN386">
        <f t="shared" si="122"/>
        <v>3.3577999999999941E-3</v>
      </c>
      <c r="AO386">
        <f t="shared" si="123"/>
        <v>1.2855999999999979E-4</v>
      </c>
    </row>
    <row r="387" spans="1:41" x14ac:dyDescent="0.3">
      <c r="A387" s="4">
        <v>4.375</v>
      </c>
      <c r="B387" s="4">
        <f t="shared" si="124"/>
        <v>4.3149184401851965E-3</v>
      </c>
      <c r="C387" s="4">
        <f t="shared" si="125"/>
        <v>6.4348979686939577E-3</v>
      </c>
      <c r="D387" s="4">
        <f t="shared" si="126"/>
        <v>5.7992808891810931E-5</v>
      </c>
      <c r="E387" s="4">
        <f t="shared" si="94"/>
        <v>9.1515899999999983E-2</v>
      </c>
      <c r="F387" s="4">
        <f t="shared" si="98"/>
        <v>8.1465199999999988E-2</v>
      </c>
      <c r="G387" s="4">
        <f t="shared" si="99"/>
        <v>1.0550377E-3</v>
      </c>
      <c r="H387" s="4">
        <f t="shared" si="100"/>
        <v>1.2426940000000004E-3</v>
      </c>
      <c r="I387" s="4">
        <f t="shared" si="101"/>
        <v>3.5139489999999997E-3</v>
      </c>
      <c r="J387" s="4">
        <f t="shared" si="102"/>
        <v>9.1166400000000022E-3</v>
      </c>
      <c r="K387" s="4">
        <f t="shared" si="103"/>
        <v>6.2932400000000013E-2</v>
      </c>
      <c r="L387" s="4">
        <f t="shared" si="104"/>
        <v>7.8400799999999993E-2</v>
      </c>
      <c r="M387" s="4">
        <f t="shared" si="105"/>
        <v>1.0908199999999993E-3</v>
      </c>
      <c r="O387" s="4"/>
      <c r="P387" s="4">
        <f t="shared" si="127"/>
        <v>1.0342279736799323E-4</v>
      </c>
      <c r="Q387" s="4">
        <f t="shared" si="128"/>
        <v>3.3711329882307312E-5</v>
      </c>
      <c r="R387" s="4">
        <f t="shared" si="129"/>
        <v>1.9997520308056915E-6</v>
      </c>
      <c r="S387" s="4">
        <f t="shared" si="95"/>
        <v>3.1484999999999985E-3</v>
      </c>
      <c r="T387" s="4">
        <f t="shared" si="106"/>
        <v>2.7955999999999814E-3</v>
      </c>
      <c r="U387" s="4">
        <f t="shared" si="107"/>
        <v>6.3235100000000007E-5</v>
      </c>
      <c r="V387" s="4">
        <f t="shared" si="108"/>
        <v>2.9797700000000005E-4</v>
      </c>
      <c r="W387" s="4">
        <f t="shared" si="109"/>
        <v>3.896640000000005E-4</v>
      </c>
      <c r="X387" s="4">
        <f t="shared" si="110"/>
        <v>4.0561000000000069E-4</v>
      </c>
      <c r="Y387" s="4">
        <f t="shared" si="111"/>
        <v>2.0307000000000103E-3</v>
      </c>
      <c r="Z387" s="4">
        <f t="shared" si="112"/>
        <v>2.5792000000000037E-3</v>
      </c>
      <c r="AA387" s="4">
        <f t="shared" si="113"/>
        <v>2.9707999999999818E-4</v>
      </c>
      <c r="AD387">
        <f t="shared" si="96"/>
        <v>2.336957440524286E-4</v>
      </c>
      <c r="AE387">
        <f t="shared" si="114"/>
        <v>3.3711329882219252E-4</v>
      </c>
      <c r="AF387">
        <f t="shared" si="115"/>
        <v>1.9997520308056915E-6</v>
      </c>
      <c r="AG387">
        <f t="shared" si="97"/>
        <v>3.8611999999999813E-3</v>
      </c>
      <c r="AH387">
        <f t="shared" si="116"/>
        <v>3.6055999999999866E-3</v>
      </c>
      <c r="AI387">
        <f t="shared" si="117"/>
        <v>2.0979700000000039E-5</v>
      </c>
      <c r="AJ387">
        <f t="shared" si="118"/>
        <v>2.2413000000000207E-5</v>
      </c>
      <c r="AK387">
        <f t="shared" si="119"/>
        <v>7.1340000000000466E-5</v>
      </c>
      <c r="AL387">
        <f t="shared" si="120"/>
        <v>3.0001999999999807E-4</v>
      </c>
      <c r="AM387">
        <f t="shared" si="121"/>
        <v>2.8925000000000062E-3</v>
      </c>
      <c r="AN387">
        <f t="shared" si="122"/>
        <v>3.2958000000000154E-3</v>
      </c>
      <c r="AO387">
        <f t="shared" si="123"/>
        <v>1.1948999999999987E-4</v>
      </c>
    </row>
    <row r="388" spans="1:41" x14ac:dyDescent="0.3">
      <c r="A388" s="4">
        <v>4.4000000000000004</v>
      </c>
      <c r="B388" s="4">
        <f t="shared" si="124"/>
        <v>2.0303859130748184E-3</v>
      </c>
      <c r="C388" s="4">
        <f t="shared" si="125"/>
        <v>4.4190813564718165E-3</v>
      </c>
      <c r="D388" s="4">
        <f t="shared" si="126"/>
        <v>3.4995100685911221E-5</v>
      </c>
      <c r="E388" s="4">
        <f t="shared" si="94"/>
        <v>9.0727799999999997E-2</v>
      </c>
      <c r="F388" s="4">
        <f t="shared" si="98"/>
        <v>8.1189299999999992E-2</v>
      </c>
      <c r="G388" s="4">
        <f t="shared" si="99"/>
        <v>1.7044458E-3</v>
      </c>
      <c r="H388" s="4">
        <f t="shared" si="100"/>
        <v>2.8606910000000003E-3</v>
      </c>
      <c r="I388" s="4">
        <f t="shared" si="101"/>
        <v>5.5265639999999994E-3</v>
      </c>
      <c r="J388" s="4">
        <f t="shared" si="102"/>
        <v>9.0803699999999973E-3</v>
      </c>
      <c r="K388" s="4">
        <f t="shared" si="103"/>
        <v>6.1435699999999996E-2</v>
      </c>
      <c r="L388" s="4">
        <f t="shared" si="104"/>
        <v>7.6099E-2</v>
      </c>
      <c r="M388" s="4">
        <f t="shared" si="105"/>
        <v>1.3413599999999998E-3</v>
      </c>
      <c r="O388" s="4"/>
      <c r="P388" s="4">
        <f t="shared" si="127"/>
        <v>1.8167661562409359E-4</v>
      </c>
      <c r="Q388" s="4">
        <f t="shared" si="128"/>
        <v>1.0348670593864831E-4</v>
      </c>
      <c r="R388" s="4">
        <f t="shared" si="129"/>
        <v>9.9986001973701467E-7</v>
      </c>
      <c r="S388" s="4">
        <f t="shared" si="95"/>
        <v>3.0557999999999974E-3</v>
      </c>
      <c r="T388" s="4">
        <f t="shared" si="106"/>
        <v>2.7213999999999849E-3</v>
      </c>
      <c r="U388" s="4">
        <f t="shared" si="107"/>
        <v>7.727799999999996E-5</v>
      </c>
      <c r="V388" s="4">
        <f t="shared" si="108"/>
        <v>3.4990799999999947E-4</v>
      </c>
      <c r="W388" s="4">
        <f t="shared" si="109"/>
        <v>4.5493400000000059E-4</v>
      </c>
      <c r="X388" s="4">
        <f t="shared" si="110"/>
        <v>3.9695999999999829E-4</v>
      </c>
      <c r="Y388" s="4">
        <f t="shared" si="111"/>
        <v>1.9226999999999994E-3</v>
      </c>
      <c r="Z388" s="4">
        <f t="shared" si="112"/>
        <v>2.4357000000000129E-3</v>
      </c>
      <c r="AA388" s="4">
        <f t="shared" si="113"/>
        <v>3.053399999999977E-4</v>
      </c>
      <c r="AD388">
        <f t="shared" si="96"/>
        <v>1.367565732995805E-4</v>
      </c>
      <c r="AE388">
        <f t="shared" si="114"/>
        <v>2.4777105556434456E-4</v>
      </c>
      <c r="AF388">
        <f t="shared" si="115"/>
        <v>1.9997200392520161E-6</v>
      </c>
      <c r="AG388">
        <f t="shared" si="97"/>
        <v>3.8404999999999967E-3</v>
      </c>
      <c r="AH388">
        <f t="shared" si="116"/>
        <v>3.6074999999999857E-3</v>
      </c>
      <c r="AI388">
        <f t="shared" si="117"/>
        <v>4.3478799999999954E-5</v>
      </c>
      <c r="AJ388">
        <f t="shared" si="118"/>
        <v>5.1477999999999767E-5</v>
      </c>
      <c r="AK388">
        <f t="shared" si="119"/>
        <v>1.5553899999999968E-4</v>
      </c>
      <c r="AL388">
        <f t="shared" si="120"/>
        <v>3.0273000000000105E-4</v>
      </c>
      <c r="AM388">
        <f t="shared" si="121"/>
        <v>2.8408000000000044E-3</v>
      </c>
      <c r="AN388">
        <f t="shared" si="122"/>
        <v>3.2168000000000196E-3</v>
      </c>
      <c r="AO388">
        <f t="shared" si="123"/>
        <v>1.0836999999999999E-4</v>
      </c>
    </row>
    <row r="389" spans="1:41" x14ac:dyDescent="0.3">
      <c r="A389" s="4">
        <v>4.4249999999999998</v>
      </c>
      <c r="B389" s="4">
        <f t="shared" si="124"/>
        <v>2.5990746933389518E-4</v>
      </c>
      <c r="C389" s="4">
        <f t="shared" si="125"/>
        <v>2.3886367993864134E-3</v>
      </c>
      <c r="D389" s="4">
        <f t="shared" si="126"/>
        <v>4.999175136135294E-6</v>
      </c>
      <c r="E389" s="4">
        <f t="shared" si="94"/>
        <v>8.9452599999999993E-2</v>
      </c>
      <c r="F389" s="4">
        <f t="shared" si="98"/>
        <v>8.0479999999999996E-2</v>
      </c>
      <c r="G389" s="4">
        <f t="shared" si="99"/>
        <v>2.283846E-3</v>
      </c>
      <c r="H389" s="4">
        <f t="shared" si="100"/>
        <v>4.448849999999999E-3</v>
      </c>
      <c r="I389" s="4">
        <f t="shared" si="101"/>
        <v>7.4867200000000005E-3</v>
      </c>
      <c r="J389" s="4">
        <f t="shared" si="102"/>
        <v>9.023719999999999E-3</v>
      </c>
      <c r="K389" s="4">
        <f t="shared" si="103"/>
        <v>5.9628100000000017E-2</v>
      </c>
      <c r="L389" s="4">
        <f t="shared" si="104"/>
        <v>7.3409299999999983E-2</v>
      </c>
      <c r="M389" s="4">
        <f t="shared" si="105"/>
        <v>1.6437800000000009E-3</v>
      </c>
      <c r="O389" s="4"/>
      <c r="P389" s="4">
        <f t="shared" si="127"/>
        <v>2.6000766496581384E-4</v>
      </c>
      <c r="Q389" s="4">
        <f t="shared" si="128"/>
        <v>1.7175816450443873E-4</v>
      </c>
      <c r="R389" s="4">
        <f t="shared" si="129"/>
        <v>9.9983502736026349E-7</v>
      </c>
      <c r="S389" s="4">
        <f t="shared" si="95"/>
        <v>2.9475999999999947E-3</v>
      </c>
      <c r="T389" s="4">
        <f t="shared" si="106"/>
        <v>2.633599999999986E-3</v>
      </c>
      <c r="U389" s="4">
        <f t="shared" si="107"/>
        <v>8.8771999999999983E-5</v>
      </c>
      <c r="V389" s="4">
        <f t="shared" si="108"/>
        <v>3.9937999999999953E-4</v>
      </c>
      <c r="W389" s="4">
        <f t="shared" si="109"/>
        <v>5.1670000000000015E-4</v>
      </c>
      <c r="X389" s="4">
        <f t="shared" si="110"/>
        <v>3.8778999999999897E-4</v>
      </c>
      <c r="Y389" s="4">
        <f t="shared" si="111"/>
        <v>1.8058999999999992E-3</v>
      </c>
      <c r="Z389" s="4">
        <f t="shared" si="112"/>
        <v>2.2807999999999995E-3</v>
      </c>
      <c r="AA389" s="4">
        <f t="shared" si="113"/>
        <v>3.1462999999999977E-4</v>
      </c>
      <c r="AD389">
        <f t="shared" si="96"/>
        <v>3.9777665892631226E-5</v>
      </c>
      <c r="AE389">
        <f t="shared" si="114"/>
        <v>1.5677925480919136E-4</v>
      </c>
      <c r="AF389">
        <f t="shared" si="115"/>
        <v>3.9993401089970385E-6</v>
      </c>
      <c r="AG389">
        <f t="shared" si="97"/>
        <v>3.7994999999999834E-3</v>
      </c>
      <c r="AH389">
        <f t="shared" si="116"/>
        <v>3.5898000000000041E-3</v>
      </c>
      <c r="AI389">
        <f t="shared" si="117"/>
        <v>6.3635999999999944E-5</v>
      </c>
      <c r="AJ389">
        <f t="shared" si="118"/>
        <v>1.2422399999999917E-4</v>
      </c>
      <c r="AK389">
        <f t="shared" si="119"/>
        <v>2.378199999999997E-4</v>
      </c>
      <c r="AL389">
        <f t="shared" si="120"/>
        <v>3.0463999999999838E-4</v>
      </c>
      <c r="AM389">
        <f t="shared" si="121"/>
        <v>2.7748000000000078E-3</v>
      </c>
      <c r="AN389">
        <f t="shared" si="122"/>
        <v>3.1214999999999993E-3</v>
      </c>
      <c r="AO389">
        <f t="shared" si="123"/>
        <v>9.5399999999998958E-5</v>
      </c>
    </row>
    <row r="390" spans="1:41" x14ac:dyDescent="0.3">
      <c r="A390" s="4">
        <v>4.45</v>
      </c>
      <c r="B390" s="4">
        <f t="shared" si="124"/>
        <v>2.541225270821059E-3</v>
      </c>
      <c r="C390" s="4">
        <f t="shared" si="125"/>
        <v>3.5533721812642963E-4</v>
      </c>
      <c r="D390" s="4">
        <f t="shared" si="126"/>
        <v>5.998812235194535E-5</v>
      </c>
      <c r="E390" s="4">
        <f t="shared" si="94"/>
        <v>8.7703100000000006E-2</v>
      </c>
      <c r="F390" s="4">
        <f t="shared" si="98"/>
        <v>7.9347299999999982E-2</v>
      </c>
      <c r="G390" s="4">
        <f t="shared" si="99"/>
        <v>2.783411E-3</v>
      </c>
      <c r="H390" s="4">
        <f t="shared" si="100"/>
        <v>5.9992099999999996E-3</v>
      </c>
      <c r="I390" s="4">
        <f t="shared" si="101"/>
        <v>9.3840900000000012E-3</v>
      </c>
      <c r="J390" s="4">
        <f t="shared" si="102"/>
        <v>8.9468499999999992E-3</v>
      </c>
      <c r="K390" s="4">
        <f t="shared" si="103"/>
        <v>5.7521299999999997E-2</v>
      </c>
      <c r="L390" s="4">
        <f t="shared" si="104"/>
        <v>7.0349000000000009E-2</v>
      </c>
      <c r="M390" s="4">
        <f t="shared" si="105"/>
        <v>1.99125E-3</v>
      </c>
      <c r="O390" s="4"/>
      <c r="P390" s="4">
        <f t="shared" si="127"/>
        <v>3.3557850133476407E-4</v>
      </c>
      <c r="Q390" s="4">
        <f t="shared" si="128"/>
        <v>2.3899584467898584E-4</v>
      </c>
      <c r="R390" s="4">
        <f t="shared" si="129"/>
        <v>3.9992081568999565E-6</v>
      </c>
      <c r="S390" s="4">
        <f t="shared" si="95"/>
        <v>2.8246000000000104E-3</v>
      </c>
      <c r="T390" s="4">
        <f t="shared" si="106"/>
        <v>2.5329999999999797E-3</v>
      </c>
      <c r="U390" s="4">
        <f t="shared" si="107"/>
        <v>9.7578000000000074E-5</v>
      </c>
      <c r="V390" s="4">
        <f t="shared" si="108"/>
        <v>4.4616999999999921E-4</v>
      </c>
      <c r="W390" s="4">
        <f t="shared" si="109"/>
        <v>5.7468999999999923E-4</v>
      </c>
      <c r="X390" s="4">
        <f t="shared" si="110"/>
        <v>3.7813000000000083E-4</v>
      </c>
      <c r="Y390" s="4">
        <f t="shared" si="111"/>
        <v>1.6807999999999962E-3</v>
      </c>
      <c r="Z390" s="4">
        <f t="shared" si="112"/>
        <v>2.1155999999999953E-3</v>
      </c>
      <c r="AA390" s="4">
        <f t="shared" si="113"/>
        <v>3.2468999999999901E-4</v>
      </c>
      <c r="AD390">
        <f t="shared" si="96"/>
        <v>5.6818056114532804E-5</v>
      </c>
      <c r="AE390">
        <f t="shared" si="114"/>
        <v>6.673846228773611E-5</v>
      </c>
      <c r="AF390">
        <f t="shared" si="115"/>
        <v>5.9988122353499352E-6</v>
      </c>
      <c r="AG390">
        <f t="shared" si="97"/>
        <v>3.7384000000000028E-3</v>
      </c>
      <c r="AH390">
        <f t="shared" si="116"/>
        <v>3.5530999999999757E-3</v>
      </c>
      <c r="AI390">
        <f t="shared" si="117"/>
        <v>8.1127000000000065E-5</v>
      </c>
      <c r="AJ390">
        <f t="shared" si="118"/>
        <v>1.9545999999999973E-4</v>
      </c>
      <c r="AK390">
        <f t="shared" si="119"/>
        <v>3.1776000000000026E-4</v>
      </c>
      <c r="AL390">
        <f t="shared" si="120"/>
        <v>3.0577000000000035E-4</v>
      </c>
      <c r="AM390">
        <f t="shared" si="121"/>
        <v>2.6945999999999914E-3</v>
      </c>
      <c r="AN390">
        <f t="shared" si="122"/>
        <v>3.0106000000000022E-3</v>
      </c>
      <c r="AO390">
        <f t="shared" si="123"/>
        <v>8.0810000000000604E-5</v>
      </c>
    </row>
    <row r="391" spans="1:41" x14ac:dyDescent="0.3">
      <c r="A391" s="4">
        <v>4.4749999999999996</v>
      </c>
      <c r="B391" s="4">
        <f t="shared" si="124"/>
        <v>4.8009673993211462E-3</v>
      </c>
      <c r="C391" s="4">
        <f t="shared" si="125"/>
        <v>1.6699347098564033E-3</v>
      </c>
      <c r="D391" s="4">
        <f t="shared" si="126"/>
        <v>1.2696965425262186E-4</v>
      </c>
      <c r="E391" s="4">
        <f t="shared" si="94"/>
        <v>8.5494700000000007E-2</v>
      </c>
      <c r="F391" s="4">
        <f t="shared" si="98"/>
        <v>7.7802900000000008E-2</v>
      </c>
      <c r="G391" s="4">
        <f t="shared" si="99"/>
        <v>3.1953489999999997E-3</v>
      </c>
      <c r="H391" s="4">
        <f t="shared" si="100"/>
        <v>7.5040599999999999E-3</v>
      </c>
      <c r="I391" s="4">
        <f t="shared" si="101"/>
        <v>1.120877E-2</v>
      </c>
      <c r="J391" s="4">
        <f t="shared" si="102"/>
        <v>8.8502900000000002E-3</v>
      </c>
      <c r="K391" s="4">
        <f t="shared" si="103"/>
        <v>5.5128599999999986E-2</v>
      </c>
      <c r="L391" s="4">
        <f t="shared" si="104"/>
        <v>6.6936799999999991E-2</v>
      </c>
      <c r="M391" s="4">
        <f t="shared" si="105"/>
        <v>2.3761199999999989E-3</v>
      </c>
      <c r="O391" s="4"/>
      <c r="P391" s="4">
        <f t="shared" si="127"/>
        <v>4.0873469061507674E-4</v>
      </c>
      <c r="Q391" s="4">
        <f t="shared" si="128"/>
        <v>3.0416380643757756E-4</v>
      </c>
      <c r="R391" s="4">
        <f t="shared" si="129"/>
        <v>5.9985663425946084E-6</v>
      </c>
      <c r="S391" s="4">
        <f t="shared" si="95"/>
        <v>2.687800000000018E-3</v>
      </c>
      <c r="T391" s="4">
        <f t="shared" si="106"/>
        <v>2.4205000000000199E-3</v>
      </c>
      <c r="U391" s="4">
        <f t="shared" si="107"/>
        <v>1.0361799999999998E-4</v>
      </c>
      <c r="V391" s="4">
        <f t="shared" si="108"/>
        <v>4.9004000000000061E-4</v>
      </c>
      <c r="W391" s="4">
        <f t="shared" si="109"/>
        <v>6.2861999999999987E-4</v>
      </c>
      <c r="X391" s="4">
        <f t="shared" si="110"/>
        <v>3.6802000000000015E-4</v>
      </c>
      <c r="Y391" s="4">
        <f t="shared" si="111"/>
        <v>1.5483000000000025E-3</v>
      </c>
      <c r="Z391" s="4">
        <f t="shared" si="112"/>
        <v>1.9409999999999983E-3</v>
      </c>
      <c r="AA391" s="4">
        <f t="shared" si="113"/>
        <v>3.3524999999999874E-4</v>
      </c>
      <c r="AD391">
        <f t="shared" si="96"/>
        <v>1.5269520664220755E-4</v>
      </c>
      <c r="AE391">
        <f t="shared" si="114"/>
        <v>2.3629254384362011E-5</v>
      </c>
      <c r="AF391">
        <f t="shared" si="115"/>
        <v>7.998088456866808E-6</v>
      </c>
      <c r="AG391">
        <f t="shared" si="97"/>
        <v>3.6578999999999917E-3</v>
      </c>
      <c r="AH391">
        <f t="shared" si="116"/>
        <v>3.498100000000004E-3</v>
      </c>
      <c r="AI391">
        <f t="shared" si="117"/>
        <v>9.5690000000000055E-5</v>
      </c>
      <c r="AJ391">
        <f t="shared" si="118"/>
        <v>2.6482000000000068E-4</v>
      </c>
      <c r="AK391">
        <f t="shared" si="119"/>
        <v>3.9494999999999808E-4</v>
      </c>
      <c r="AL391">
        <f t="shared" si="120"/>
        <v>3.0613000000000168E-4</v>
      </c>
      <c r="AM391">
        <f t="shared" si="121"/>
        <v>2.6010999999999951E-3</v>
      </c>
      <c r="AN391">
        <f t="shared" si="122"/>
        <v>2.8847000000000039E-3</v>
      </c>
      <c r="AO391">
        <f t="shared" si="123"/>
        <v>6.4879999999999799E-5</v>
      </c>
    </row>
    <row r="392" spans="1:41" x14ac:dyDescent="0.3">
      <c r="A392" s="4">
        <v>4.5</v>
      </c>
      <c r="B392" s="4">
        <f t="shared" si="124"/>
        <v>7.0264045644185206E-3</v>
      </c>
      <c r="C392" s="4">
        <f t="shared" si="125"/>
        <v>3.6755036604215314E-3</v>
      </c>
      <c r="D392" s="4">
        <f t="shared" si="126"/>
        <v>2.0494159164639148E-4</v>
      </c>
      <c r="E392" s="4">
        <f t="shared" si="94"/>
        <v>8.2845100000000005E-2</v>
      </c>
      <c r="F392" s="4">
        <f t="shared" si="98"/>
        <v>7.5860499999999997E-2</v>
      </c>
      <c r="G392" s="4">
        <f t="shared" si="99"/>
        <v>3.5140050000000002E-3</v>
      </c>
      <c r="H392" s="4">
        <f t="shared" si="100"/>
        <v>8.9559200000000026E-3</v>
      </c>
      <c r="I392" s="4">
        <f t="shared" si="101"/>
        <v>1.2951339999999999E-2</v>
      </c>
      <c r="J392" s="4">
        <f t="shared" si="102"/>
        <v>8.7349200000000002E-3</v>
      </c>
      <c r="K392" s="4">
        <f t="shared" si="103"/>
        <v>5.2464599999999986E-2</v>
      </c>
      <c r="L392" s="4">
        <f t="shared" si="104"/>
        <v>6.3194200000000006E-2</v>
      </c>
      <c r="M392" s="4">
        <f t="shared" si="105"/>
        <v>2.7901500000000017E-3</v>
      </c>
      <c r="O392" s="4"/>
      <c r="P392" s="4">
        <f t="shared" si="127"/>
        <v>4.7901319635789628E-4</v>
      </c>
      <c r="Q392" s="4">
        <f t="shared" si="128"/>
        <v>3.6701568129482611E-4</v>
      </c>
      <c r="R392" s="4">
        <f t="shared" si="129"/>
        <v>7.9977206496228567E-6</v>
      </c>
      <c r="S392" s="4">
        <f t="shared" si="95"/>
        <v>2.5380999999999876E-3</v>
      </c>
      <c r="T392" s="4">
        <f t="shared" si="106"/>
        <v>2.2963999999999762E-3</v>
      </c>
      <c r="U392" s="4">
        <f t="shared" si="107"/>
        <v>1.0688199999999998E-4</v>
      </c>
      <c r="V392" s="4">
        <f t="shared" si="108"/>
        <v>5.3080000000000141E-4</v>
      </c>
      <c r="W392" s="4">
        <f t="shared" si="109"/>
        <v>6.7824000000000009E-4</v>
      </c>
      <c r="X392" s="4">
        <f t="shared" si="110"/>
        <v>3.5753999999999994E-4</v>
      </c>
      <c r="Y392" s="4">
        <f t="shared" si="111"/>
        <v>1.4090400000000003E-3</v>
      </c>
      <c r="Z392" s="4">
        <f t="shared" si="112"/>
        <v>1.7582000000000014E-3</v>
      </c>
      <c r="AA392" s="4">
        <f t="shared" si="113"/>
        <v>3.4607000000000041E-4</v>
      </c>
      <c r="AD392">
        <f t="shared" si="96"/>
        <v>2.4730448742198212E-4</v>
      </c>
      <c r="AE392">
        <f t="shared" si="114"/>
        <v>1.1339352000423358E-4</v>
      </c>
      <c r="AF392">
        <f t="shared" si="115"/>
        <v>9.9971508118620857E-6</v>
      </c>
      <c r="AG392">
        <f t="shared" si="97"/>
        <v>3.558699999999998E-3</v>
      </c>
      <c r="AH392">
        <f t="shared" si="116"/>
        <v>3.4247999999999779E-3</v>
      </c>
      <c r="AI392">
        <f t="shared" si="117"/>
        <v>1.0714300000000008E-4</v>
      </c>
      <c r="AJ392">
        <f t="shared" si="118"/>
        <v>3.3196000000000267E-4</v>
      </c>
      <c r="AK392">
        <f t="shared" si="119"/>
        <v>4.6898999999999899E-4</v>
      </c>
      <c r="AL392">
        <f t="shared" si="120"/>
        <v>3.0577000000000035E-4</v>
      </c>
      <c r="AM392">
        <f t="shared" si="121"/>
        <v>2.4946999999999886E-3</v>
      </c>
      <c r="AN392">
        <f t="shared" si="122"/>
        <v>2.7448000000000056E-3</v>
      </c>
      <c r="AO392">
        <f t="shared" si="123"/>
        <v>4.7860000000000263E-5</v>
      </c>
    </row>
    <row r="393" spans="1:41" x14ac:dyDescent="0.3">
      <c r="A393" s="4">
        <v>4.5250000000000004</v>
      </c>
      <c r="B393" s="4">
        <f t="shared" si="124"/>
        <v>9.2043041344483448E-3</v>
      </c>
      <c r="C393" s="4">
        <f t="shared" si="125"/>
        <v>5.6501286351317136E-3</v>
      </c>
      <c r="D393" s="4">
        <f t="shared" si="126"/>
        <v>2.9190250456343473E-4</v>
      </c>
      <c r="E393" s="4">
        <f t="shared" si="94"/>
        <v>7.9774200000000017E-2</v>
      </c>
      <c r="F393" s="4">
        <f t="shared" si="98"/>
        <v>7.3536099999999993E-2</v>
      </c>
      <c r="G393" s="4">
        <f t="shared" si="99"/>
        <v>3.7359099999999998E-3</v>
      </c>
      <c r="H393" s="4">
        <f t="shared" si="100"/>
        <v>1.034765E-2</v>
      </c>
      <c r="I393" s="4">
        <f t="shared" si="101"/>
        <v>1.4602919999999998E-2</v>
      </c>
      <c r="J393" s="4">
        <f t="shared" si="102"/>
        <v>8.6019900000000003E-3</v>
      </c>
      <c r="K393" s="4">
        <f t="shared" si="103"/>
        <v>4.9545189999999989E-2</v>
      </c>
      <c r="L393" s="4">
        <f t="shared" si="104"/>
        <v>5.9143740000000014E-2</v>
      </c>
      <c r="M393" s="4">
        <f t="shared" si="105"/>
        <v>3.2246299999999992E-3</v>
      </c>
      <c r="O393" s="4"/>
      <c r="P393" s="4">
        <f t="shared" si="127"/>
        <v>5.4614548299579196E-4</v>
      </c>
      <c r="Q393" s="4">
        <f t="shared" si="128"/>
        <v>4.2719818311730273E-4</v>
      </c>
      <c r="R393" s="4">
        <f t="shared" si="129"/>
        <v>1.0996327226689531E-5</v>
      </c>
      <c r="S393" s="4">
        <f t="shared" si="95"/>
        <v>2.3767000000000094E-3</v>
      </c>
      <c r="T393" s="4">
        <f t="shared" si="106"/>
        <v>2.1619999999999973E-3</v>
      </c>
      <c r="U393" s="4">
        <f t="shared" si="107"/>
        <v>1.0741599999999994E-4</v>
      </c>
      <c r="V393" s="4">
        <f t="shared" si="108"/>
        <v>5.6828999999999907E-4</v>
      </c>
      <c r="W393" s="4">
        <f t="shared" si="109"/>
        <v>7.233399999999994E-4</v>
      </c>
      <c r="X393" s="4">
        <f t="shared" si="110"/>
        <v>3.4671000000000007E-4</v>
      </c>
      <c r="Y393" s="4">
        <f t="shared" si="111"/>
        <v>1.2639899999999926E-3</v>
      </c>
      <c r="Z393" s="4">
        <f t="shared" si="112"/>
        <v>1.5683100000000033E-3</v>
      </c>
      <c r="AA393" s="4">
        <f t="shared" si="113"/>
        <v>3.5686999999999872E-4</v>
      </c>
      <c r="AD393">
        <f t="shared" si="96"/>
        <v>3.4018513061764578E-4</v>
      </c>
      <c r="AE393">
        <f t="shared" si="114"/>
        <v>2.019095890355696E-4</v>
      </c>
      <c r="AF393">
        <f t="shared" si="115"/>
        <v>1.2995659449784528E-5</v>
      </c>
      <c r="AG393">
        <f t="shared" si="97"/>
        <v>3.4416000000000169E-3</v>
      </c>
      <c r="AH393">
        <f t="shared" si="116"/>
        <v>3.3344000000000151E-3</v>
      </c>
      <c r="AI393">
        <f t="shared" si="117"/>
        <v>1.1537300000000021E-4</v>
      </c>
      <c r="AJ393">
        <f t="shared" si="118"/>
        <v>3.9654999999999899E-4</v>
      </c>
      <c r="AK393">
        <f t="shared" si="119"/>
        <v>5.395199999999982E-4</v>
      </c>
      <c r="AL393">
        <f t="shared" si="120"/>
        <v>3.047099999999997E-4</v>
      </c>
      <c r="AM393">
        <f t="shared" si="121"/>
        <v>2.3762699999999998E-3</v>
      </c>
      <c r="AN393">
        <f t="shared" si="122"/>
        <v>2.5916400000000062E-3</v>
      </c>
      <c r="AO393">
        <f t="shared" si="123"/>
        <v>3.0080000000001772E-5</v>
      </c>
    </row>
    <row r="394" spans="1:41" x14ac:dyDescent="0.3">
      <c r="A394" s="4">
        <v>4.55</v>
      </c>
      <c r="B394" s="4">
        <f t="shared" si="124"/>
        <v>1.132187558260412E-2</v>
      </c>
      <c r="C394" s="4">
        <f t="shared" si="125"/>
        <v>7.5826294021984313E-3</v>
      </c>
      <c r="D394" s="4">
        <f t="shared" si="126"/>
        <v>3.8485183204452049E-4</v>
      </c>
      <c r="E394" s="4">
        <f t="shared" si="94"/>
        <v>7.6303900000000008E-2</v>
      </c>
      <c r="F394" s="4">
        <f t="shared" si="98"/>
        <v>7.0847499999999994E-2</v>
      </c>
      <c r="G394" s="4">
        <f t="shared" si="99"/>
        <v>3.859786E-3</v>
      </c>
      <c r="H394" s="4">
        <f t="shared" si="100"/>
        <v>1.1672399999999996E-2</v>
      </c>
      <c r="I394" s="4">
        <f t="shared" si="101"/>
        <v>1.6155219999999998E-2</v>
      </c>
      <c r="J394" s="4">
        <f t="shared" si="102"/>
        <v>8.4530199999999986E-3</v>
      </c>
      <c r="K394" s="4">
        <f t="shared" si="103"/>
        <v>4.638748999999999E-2</v>
      </c>
      <c r="L394" s="4">
        <f t="shared" si="104"/>
        <v>5.4810359999999989E-2</v>
      </c>
      <c r="M394" s="4">
        <f t="shared" si="105"/>
        <v>3.6706599999999992E-3</v>
      </c>
      <c r="O394" s="4"/>
      <c r="P394" s="4">
        <f t="shared" si="127"/>
        <v>6.0975628402165681E-4</v>
      </c>
      <c r="Q394" s="4">
        <f t="shared" si="128"/>
        <v>4.845549013493761E-4</v>
      </c>
      <c r="R394" s="4">
        <f t="shared" si="129"/>
        <v>1.399461207430988E-5</v>
      </c>
      <c r="S394" s="4">
        <f t="shared" si="95"/>
        <v>2.2044000000000091E-3</v>
      </c>
      <c r="T394" s="4">
        <f t="shared" si="106"/>
        <v>2.0180999999999949E-3</v>
      </c>
      <c r="U394" s="4">
        <f t="shared" si="107"/>
        <v>1.0532200000000014E-4</v>
      </c>
      <c r="V394" s="4">
        <f t="shared" si="108"/>
        <v>6.0231999999999994E-4</v>
      </c>
      <c r="W394" s="4">
        <f t="shared" si="109"/>
        <v>7.6374000000000233E-4</v>
      </c>
      <c r="X394" s="4">
        <f t="shared" si="110"/>
        <v>3.3560999999999661E-4</v>
      </c>
      <c r="Y394" s="4">
        <f t="shared" si="111"/>
        <v>1.1139299999999991E-3</v>
      </c>
      <c r="Z394" s="4">
        <f t="shared" si="112"/>
        <v>1.3724700000000006E-3</v>
      </c>
      <c r="AA394" s="4">
        <f t="shared" si="113"/>
        <v>3.6740000000000037E-4</v>
      </c>
      <c r="AD394">
        <f t="shared" si="96"/>
        <v>4.3066203610690116E-4</v>
      </c>
      <c r="AE394">
        <f t="shared" si="114"/>
        <v>2.8872284505294872E-4</v>
      </c>
      <c r="AF394">
        <f t="shared" si="115"/>
        <v>1.5993842370703279E-5</v>
      </c>
      <c r="AG394">
        <f t="shared" si="97"/>
        <v>3.3075000000000049E-3</v>
      </c>
      <c r="AH394">
        <f t="shared" si="116"/>
        <v>3.2273999999999914E-3</v>
      </c>
      <c r="AI394">
        <f t="shared" si="117"/>
        <v>1.2034000000000003E-4</v>
      </c>
      <c r="AJ394">
        <f t="shared" si="118"/>
        <v>4.5829000000000009E-4</v>
      </c>
      <c r="AK394">
        <f t="shared" si="119"/>
        <v>6.061800000000013E-4</v>
      </c>
      <c r="AL394">
        <f t="shared" si="120"/>
        <v>3.030199999999976E-4</v>
      </c>
      <c r="AM394">
        <f t="shared" si="121"/>
        <v>2.2465099999999932E-3</v>
      </c>
      <c r="AN394">
        <f t="shared" si="122"/>
        <v>2.4262599999999995E-3</v>
      </c>
      <c r="AO394">
        <f t="shared" si="123"/>
        <v>1.1810000000000986E-5</v>
      </c>
    </row>
    <row r="395" spans="1:41" x14ac:dyDescent="0.3">
      <c r="A395" s="4">
        <v>4.5750000000000002</v>
      </c>
      <c r="B395" s="4">
        <f t="shared" si="124"/>
        <v>1.3366820247757417E-2</v>
      </c>
      <c r="C395" s="4">
        <f t="shared" si="125"/>
        <v>9.4619201724240945E-3</v>
      </c>
      <c r="D395" s="4">
        <f t="shared" si="126"/>
        <v>4.8078989481591914E-4</v>
      </c>
      <c r="E395" s="4">
        <f t="shared" si="94"/>
        <v>7.2458099999999998E-2</v>
      </c>
      <c r="F395" s="4">
        <f t="shared" si="98"/>
        <v>6.7813899999999996E-2</v>
      </c>
      <c r="G395" s="4">
        <f t="shared" si="99"/>
        <v>3.8864960000000001E-3</v>
      </c>
      <c r="H395" s="4">
        <f t="shared" si="100"/>
        <v>1.2923669999999998E-2</v>
      </c>
      <c r="I395" s="4">
        <f t="shared" si="101"/>
        <v>1.7600580000000001E-2</v>
      </c>
      <c r="J395" s="4">
        <f t="shared" si="102"/>
        <v>8.2898100000000016E-3</v>
      </c>
      <c r="K395" s="4">
        <f t="shared" si="103"/>
        <v>4.3009809999999996E-2</v>
      </c>
      <c r="L395" s="4">
        <f t="shared" si="104"/>
        <v>5.022045E-2</v>
      </c>
      <c r="M395" s="4">
        <f t="shared" si="105"/>
        <v>4.1192900000000011E-3</v>
      </c>
      <c r="O395" s="4"/>
      <c r="P395" s="4">
        <f t="shared" si="127"/>
        <v>6.692611698165356E-4</v>
      </c>
      <c r="Q395" s="4">
        <f t="shared" si="128"/>
        <v>5.3862150364389328E-4</v>
      </c>
      <c r="R395" s="4">
        <f t="shared" si="129"/>
        <v>1.6992574244988674E-5</v>
      </c>
      <c r="S395" s="4">
        <f t="shared" si="95"/>
        <v>2.0224999999999965E-3</v>
      </c>
      <c r="T395" s="4">
        <f t="shared" si="106"/>
        <v>1.8656000000000089E-3</v>
      </c>
      <c r="U395" s="4">
        <f t="shared" si="107"/>
        <v>1.0075900000000018E-4</v>
      </c>
      <c r="V395" s="4">
        <f t="shared" si="108"/>
        <v>6.3273999999999969E-4</v>
      </c>
      <c r="W395" s="4">
        <f t="shared" si="109"/>
        <v>7.9927000000000123E-4</v>
      </c>
      <c r="X395" s="4">
        <f t="shared" si="110"/>
        <v>3.2430000000000306E-4</v>
      </c>
      <c r="Y395" s="4">
        <f t="shared" si="111"/>
        <v>9.5969999999999389E-4</v>
      </c>
      <c r="Z395" s="4">
        <f t="shared" si="112"/>
        <v>1.1718700000000054E-3</v>
      </c>
      <c r="AA395" s="4">
        <f t="shared" si="113"/>
        <v>3.7741000000000163E-4</v>
      </c>
      <c r="AD395">
        <f t="shared" si="96"/>
        <v>5.1825311179348071E-4</v>
      </c>
      <c r="AE395">
        <f t="shared" si="114"/>
        <v>3.7347139420903526E-4</v>
      </c>
      <c r="AF395">
        <f t="shared" si="115"/>
        <v>1.8991700626817327E-5</v>
      </c>
      <c r="AG395">
        <f t="shared" si="97"/>
        <v>3.1573000000000018E-3</v>
      </c>
      <c r="AH395">
        <f t="shared" si="116"/>
        <v>3.1044999999999962E-3</v>
      </c>
      <c r="AI395">
        <f t="shared" si="117"/>
        <v>1.2207699999999995E-4</v>
      </c>
      <c r="AJ395">
        <f t="shared" si="118"/>
        <v>5.1686000000000093E-4</v>
      </c>
      <c r="AK395">
        <f t="shared" si="119"/>
        <v>6.6866000000000148E-4</v>
      </c>
      <c r="AL395">
        <f t="shared" si="120"/>
        <v>3.0074000000000073E-4</v>
      </c>
      <c r="AM395">
        <f t="shared" si="121"/>
        <v>2.1062300000000006E-3</v>
      </c>
      <c r="AN395">
        <f t="shared" si="122"/>
        <v>2.2497600000000034E-3</v>
      </c>
      <c r="AO395">
        <f t="shared" si="123"/>
        <v>6.6200000000023185E-6</v>
      </c>
    </row>
    <row r="396" spans="1:41" x14ac:dyDescent="0.3">
      <c r="A396" s="4">
        <v>4.5999999999999996</v>
      </c>
      <c r="B396" s="4">
        <f t="shared" si="124"/>
        <v>1.5327073711917478E-2</v>
      </c>
      <c r="C396" s="4">
        <f t="shared" si="125"/>
        <v>1.1277249310934115E-2</v>
      </c>
      <c r="D396" s="4">
        <f t="shared" si="126"/>
        <v>5.7871758581800594E-4</v>
      </c>
      <c r="E396" s="4">
        <f t="shared" si="94"/>
        <v>6.8262199999999995E-2</v>
      </c>
      <c r="F396" s="4">
        <f t="shared" si="98"/>
        <v>6.4456200000000005E-2</v>
      </c>
      <c r="G396" s="4">
        <f t="shared" si="99"/>
        <v>3.8189609999999996E-3</v>
      </c>
      <c r="H396" s="4">
        <f t="shared" si="100"/>
        <v>1.4095360000000001E-2</v>
      </c>
      <c r="I396" s="4">
        <f t="shared" si="101"/>
        <v>1.8932069999999999E-2</v>
      </c>
      <c r="J396" s="4">
        <f t="shared" si="102"/>
        <v>8.1143900000000026E-3</v>
      </c>
      <c r="K396" s="4">
        <f t="shared" si="103"/>
        <v>3.943149E-2</v>
      </c>
      <c r="L396" s="4">
        <f t="shared" si="104"/>
        <v>4.5401999999999998E-2</v>
      </c>
      <c r="M396" s="4">
        <f t="shared" si="105"/>
        <v>4.56173E-3</v>
      </c>
      <c r="O396" s="4"/>
      <c r="P396" s="4">
        <f t="shared" si="127"/>
        <v>7.2448024489195969E-4</v>
      </c>
      <c r="Q396" s="4">
        <f t="shared" si="128"/>
        <v>5.8913289745672213E-4</v>
      </c>
      <c r="R396" s="4">
        <f t="shared" si="129"/>
        <v>1.8990732522520255E-5</v>
      </c>
      <c r="S396" s="4">
        <f t="shared" si="95"/>
        <v>1.8321000000000032E-3</v>
      </c>
      <c r="T396" s="4">
        <f t="shared" si="106"/>
        <v>1.7054999999999987E-3</v>
      </c>
      <c r="U396" s="4">
        <f t="shared" si="107"/>
        <v>9.3930999999999789E-5</v>
      </c>
      <c r="V396" s="4">
        <f t="shared" si="108"/>
        <v>6.5944000000000072E-4</v>
      </c>
      <c r="W396" s="4">
        <f t="shared" si="109"/>
        <v>8.2981000000000374E-4</v>
      </c>
      <c r="X396" s="4">
        <f t="shared" si="110"/>
        <v>3.1286999999999981E-4</v>
      </c>
      <c r="Y396" s="4">
        <f t="shared" si="111"/>
        <v>8.0217999999999956E-4</v>
      </c>
      <c r="Z396" s="4">
        <f t="shared" si="112"/>
        <v>9.6772999999999998E-4</v>
      </c>
      <c r="AA396" s="4">
        <f t="shared" si="113"/>
        <v>3.8668000000000036E-4</v>
      </c>
      <c r="AD396">
        <f t="shared" si="96"/>
        <v>6.0236646458250572E-4</v>
      </c>
      <c r="AE396">
        <f t="shared" si="114"/>
        <v>4.5548039091061342E-4</v>
      </c>
      <c r="AF396">
        <f t="shared" si="115"/>
        <v>2.1989269236579038E-5</v>
      </c>
      <c r="AG396">
        <f t="shared" si="97"/>
        <v>2.9919999999999947E-3</v>
      </c>
      <c r="AH396">
        <f t="shared" si="116"/>
        <v>2.9669999999999974E-3</v>
      </c>
      <c r="AI396">
        <f t="shared" si="117"/>
        <v>1.2068499999999972E-4</v>
      </c>
      <c r="AJ396">
        <f t="shared" si="118"/>
        <v>5.7199000000000139E-4</v>
      </c>
      <c r="AK396">
        <f t="shared" si="119"/>
        <v>7.2667000000000218E-4</v>
      </c>
      <c r="AL396">
        <f t="shared" si="120"/>
        <v>2.9797000000000157E-4</v>
      </c>
      <c r="AM396">
        <f t="shared" si="121"/>
        <v>1.9562799999999908E-3</v>
      </c>
      <c r="AN396">
        <f t="shared" si="122"/>
        <v>2.0632200000000045E-3</v>
      </c>
      <c r="AO396">
        <f t="shared" si="123"/>
        <v>2.4940000000001072E-5</v>
      </c>
    </row>
    <row r="397" spans="1:41" x14ac:dyDescent="0.3">
      <c r="A397" s="4">
        <v>4.625</v>
      </c>
      <c r="B397" s="4">
        <f t="shared" si="124"/>
        <v>1.7191162020778021E-2</v>
      </c>
      <c r="C397" s="4">
        <f t="shared" si="125"/>
        <v>1.3018544395477201E-2</v>
      </c>
      <c r="D397" s="4">
        <f t="shared" si="126"/>
        <v>6.7363825625645372E-4</v>
      </c>
      <c r="E397" s="4">
        <f t="shared" si="94"/>
        <v>6.3743360000000013E-2</v>
      </c>
      <c r="F397" s="4">
        <f t="shared" si="98"/>
        <v>6.0796639999999985E-2</v>
      </c>
      <c r="G397" s="4">
        <f t="shared" si="99"/>
        <v>3.6620220000000005E-3</v>
      </c>
      <c r="H397" s="4">
        <f t="shared" si="100"/>
        <v>1.5181819999999999E-2</v>
      </c>
      <c r="I397" s="4">
        <f t="shared" si="101"/>
        <v>2.014349E-2</v>
      </c>
      <c r="J397" s="4">
        <f t="shared" si="102"/>
        <v>7.9289399999999989E-3</v>
      </c>
      <c r="K397" s="4">
        <f t="shared" si="103"/>
        <v>3.5672969999999998E-2</v>
      </c>
      <c r="L397" s="4">
        <f t="shared" si="104"/>
        <v>4.038433000000001E-2</v>
      </c>
      <c r="M397" s="4">
        <f t="shared" si="105"/>
        <v>4.9895300000000024E-3</v>
      </c>
      <c r="O397" s="4"/>
      <c r="P397" s="4">
        <f t="shared" si="127"/>
        <v>7.7513147936416238E-4</v>
      </c>
      <c r="Q397" s="4">
        <f t="shared" si="128"/>
        <v>6.3592483966237062E-4</v>
      </c>
      <c r="R397" s="4">
        <f t="shared" si="129"/>
        <v>2.0988729052547539E-5</v>
      </c>
      <c r="S397" s="4">
        <f t="shared" si="95"/>
        <v>1.6343600000000014E-3</v>
      </c>
      <c r="T397" s="4">
        <f t="shared" si="106"/>
        <v>1.5386399999999939E-3</v>
      </c>
      <c r="U397" s="4">
        <f t="shared" si="107"/>
        <v>8.5082000000000213E-5</v>
      </c>
      <c r="V397" s="4">
        <f t="shared" si="108"/>
        <v>6.8232999999999835E-4</v>
      </c>
      <c r="W397" s="4">
        <f t="shared" si="109"/>
        <v>8.5526000000000352E-4</v>
      </c>
      <c r="X397" s="4">
        <f t="shared" si="110"/>
        <v>3.0134999999999884E-4</v>
      </c>
      <c r="Y397" s="4">
        <f t="shared" si="111"/>
        <v>6.4224999999999699E-4</v>
      </c>
      <c r="Z397" s="4">
        <f t="shared" si="112"/>
        <v>7.6125000000000498E-4</v>
      </c>
      <c r="AA397" s="4">
        <f t="shared" si="113"/>
        <v>3.9499000000000131E-4</v>
      </c>
      <c r="AD397">
        <f t="shared" si="96"/>
        <v>6.8281475940803365E-4</v>
      </c>
      <c r="AE397">
        <f t="shared" si="114"/>
        <v>5.3437341645799633E-4</v>
      </c>
      <c r="AF397">
        <f t="shared" si="115"/>
        <v>2.4986582205297489E-5</v>
      </c>
      <c r="AG397">
        <f t="shared" si="97"/>
        <v>2.8129600000000032E-3</v>
      </c>
      <c r="AH397">
        <f t="shared" si="116"/>
        <v>2.8154399999999885E-3</v>
      </c>
      <c r="AI397">
        <f t="shared" si="117"/>
        <v>1.1632300000000021E-4</v>
      </c>
      <c r="AJ397">
        <f t="shared" si="118"/>
        <v>6.2342999999999774E-4</v>
      </c>
      <c r="AK397">
        <f t="shared" si="119"/>
        <v>7.799399999999998E-4</v>
      </c>
      <c r="AL397">
        <f t="shared" si="120"/>
        <v>2.9475999999999808E-4</v>
      </c>
      <c r="AM397">
        <f t="shared" si="121"/>
        <v>1.7975999999999964E-3</v>
      </c>
      <c r="AN397">
        <f t="shared" si="122"/>
        <v>1.8677800000000133E-3</v>
      </c>
      <c r="AO397">
        <f t="shared" si="123"/>
        <v>4.2840000000002321E-5</v>
      </c>
    </row>
    <row r="398" spans="1:41" x14ac:dyDescent="0.3">
      <c r="A398" s="4">
        <v>4.6500000000000004</v>
      </c>
      <c r="B398" s="4">
        <f t="shared" si="124"/>
        <v>1.894816140022557E-2</v>
      </c>
      <c r="C398" s="4">
        <f t="shared" si="125"/>
        <v>1.4675743646437424E-2</v>
      </c>
      <c r="D398" s="4">
        <f t="shared" si="126"/>
        <v>7.65554447311487E-4</v>
      </c>
      <c r="E398" s="4">
        <f t="shared" si="94"/>
        <v>5.8929949999999995E-2</v>
      </c>
      <c r="F398" s="4">
        <f t="shared" si="98"/>
        <v>5.6858630000000007E-2</v>
      </c>
      <c r="G398" s="4">
        <f t="shared" si="99"/>
        <v>3.422278E-3</v>
      </c>
      <c r="H398" s="4">
        <f t="shared" si="100"/>
        <v>1.6177800000000003E-2</v>
      </c>
      <c r="I398" s="4">
        <f t="shared" si="101"/>
        <v>2.1229379999999999E-2</v>
      </c>
      <c r="J398" s="4">
        <f t="shared" si="102"/>
        <v>7.7357599999999978E-3</v>
      </c>
      <c r="K398" s="4">
        <f t="shared" si="103"/>
        <v>3.1755639999999995E-2</v>
      </c>
      <c r="L398" s="4">
        <f t="shared" si="104"/>
        <v>3.5197989999999998E-2</v>
      </c>
      <c r="M398" s="4">
        <f t="shared" si="105"/>
        <v>5.3947999999999982E-3</v>
      </c>
      <c r="O398" s="4"/>
      <c r="P398" s="4">
        <f t="shared" si="127"/>
        <v>8.2083107471684551E-4</v>
      </c>
      <c r="Q398" s="4">
        <f t="shared" si="128"/>
        <v>6.7862871641065012E-4</v>
      </c>
      <c r="R398" s="4">
        <f t="shared" si="129"/>
        <v>2.2986621786004767E-5</v>
      </c>
      <c r="S398" s="4">
        <f t="shared" si="95"/>
        <v>1.430539999999994E-3</v>
      </c>
      <c r="T398" s="4">
        <f t="shared" si="106"/>
        <v>1.3660800000000056E-3</v>
      </c>
      <c r="U398" s="4">
        <f t="shared" si="107"/>
        <v>7.4489999999999973E-5</v>
      </c>
      <c r="V398" s="4">
        <f t="shared" si="108"/>
        <v>7.0130000000000192E-4</v>
      </c>
      <c r="W398" s="4">
        <f t="shared" si="109"/>
        <v>8.7556000000000439E-4</v>
      </c>
      <c r="X398" s="4">
        <f t="shared" si="110"/>
        <v>2.8984999999999775E-4</v>
      </c>
      <c r="Y398" s="4">
        <f t="shared" si="111"/>
        <v>4.8076999999999842E-4</v>
      </c>
      <c r="Z398" s="4">
        <f t="shared" si="112"/>
        <v>5.5365999999999749E-4</v>
      </c>
      <c r="AA398" s="4">
        <f t="shared" si="113"/>
        <v>4.0215999999999863E-4</v>
      </c>
      <c r="AD398">
        <f t="shared" si="96"/>
        <v>7.5879211589951643E-4</v>
      </c>
      <c r="AE398">
        <f t="shared" si="114"/>
        <v>6.096678064713973E-4</v>
      </c>
      <c r="AF398">
        <f t="shared" si="115"/>
        <v>2.6984295140227631E-5</v>
      </c>
      <c r="AG398">
        <f t="shared" si="97"/>
        <v>2.6209600000000055E-3</v>
      </c>
      <c r="AH398">
        <f t="shared" si="116"/>
        <v>2.6509799999999972E-3</v>
      </c>
      <c r="AI398">
        <f t="shared" si="117"/>
        <v>1.0921499999999996E-4</v>
      </c>
      <c r="AJ398">
        <f t="shared" si="118"/>
        <v>6.7093000000000014E-4</v>
      </c>
      <c r="AK398">
        <f t="shared" si="119"/>
        <v>8.2824000000000092E-4</v>
      </c>
      <c r="AL398">
        <f t="shared" si="120"/>
        <v>2.911999999999984E-4</v>
      </c>
      <c r="AM398">
        <f t="shared" si="121"/>
        <v>1.6310900000000017E-3</v>
      </c>
      <c r="AN398">
        <f t="shared" si="122"/>
        <v>1.6646499999999967E-3</v>
      </c>
      <c r="AO398">
        <f t="shared" si="123"/>
        <v>6.0060000000000668E-5</v>
      </c>
    </row>
    <row r="399" spans="1:41" x14ac:dyDescent="0.3">
      <c r="A399" s="4">
        <v>4.6749999999999998</v>
      </c>
      <c r="B399" s="4">
        <f t="shared" si="124"/>
        <v>2.0588049076011007E-2</v>
      </c>
      <c r="C399" s="4">
        <f t="shared" si="125"/>
        <v>1.6239755336584484E-2</v>
      </c>
      <c r="D399" s="4">
        <f t="shared" si="126"/>
        <v>8.5246976380690489E-4</v>
      </c>
      <c r="E399" s="4">
        <f t="shared" si="94"/>
        <v>5.3851539999999989E-2</v>
      </c>
      <c r="F399" s="4">
        <f t="shared" si="98"/>
        <v>5.2666820000000003E-2</v>
      </c>
      <c r="G399" s="4">
        <f t="shared" si="99"/>
        <v>3.1078789999999996E-3</v>
      </c>
      <c r="H399" s="4">
        <f t="shared" si="100"/>
        <v>1.7078579999999996E-2</v>
      </c>
      <c r="I399" s="4">
        <f t="shared" si="101"/>
        <v>2.2185110000000001E-2</v>
      </c>
      <c r="J399" s="4">
        <f t="shared" si="102"/>
        <v>7.5372200000000007E-3</v>
      </c>
      <c r="K399" s="4">
        <f t="shared" si="103"/>
        <v>2.7701670000000005E-2</v>
      </c>
      <c r="L399" s="4">
        <f t="shared" si="104"/>
        <v>2.9874520000000002E-2</v>
      </c>
      <c r="M399" s="4">
        <f t="shared" si="105"/>
        <v>5.7702799999999992E-3</v>
      </c>
      <c r="O399" s="4"/>
      <c r="P399" s="4">
        <f t="shared" si="127"/>
        <v>8.6140303963724548E-4</v>
      </c>
      <c r="Q399" s="4">
        <f t="shared" si="128"/>
        <v>7.1708144150655435E-4</v>
      </c>
      <c r="R399" s="4">
        <f t="shared" si="129"/>
        <v>2.4984459666251375E-5</v>
      </c>
      <c r="S399" s="4">
        <f t="shared" si="95"/>
        <v>1.2217900000000004E-3</v>
      </c>
      <c r="T399" s="4">
        <f t="shared" si="106"/>
        <v>1.1889100000000014E-3</v>
      </c>
      <c r="U399" s="4">
        <f t="shared" si="107"/>
        <v>6.2458999999999952E-5</v>
      </c>
      <c r="V399" s="4">
        <f t="shared" si="108"/>
        <v>7.1629999999999611E-4</v>
      </c>
      <c r="W399" s="4">
        <f t="shared" si="109"/>
        <v>8.9067000000000313E-4</v>
      </c>
      <c r="X399" s="4">
        <f t="shared" si="110"/>
        <v>2.7841999999999797E-4</v>
      </c>
      <c r="Y399" s="4">
        <f t="shared" si="111"/>
        <v>3.1867000000000006E-4</v>
      </c>
      <c r="Z399" s="4">
        <f t="shared" si="112"/>
        <v>3.4614999999999646E-4</v>
      </c>
      <c r="AA399" s="4">
        <f t="shared" si="113"/>
        <v>4.080399999999984E-4</v>
      </c>
      <c r="AD399">
        <f t="shared" si="96"/>
        <v>8.3010746157844231E-4</v>
      </c>
      <c r="AE399">
        <f t="shared" si="114"/>
        <v>6.8108337717389192E-4</v>
      </c>
      <c r="AF399">
        <f t="shared" si="115"/>
        <v>3.0980729986062942E-5</v>
      </c>
      <c r="AG399">
        <f t="shared" si="97"/>
        <v>2.4174099999999948E-3</v>
      </c>
      <c r="AH399">
        <f t="shared" si="116"/>
        <v>2.4747399999999892E-3</v>
      </c>
      <c r="AI399">
        <f t="shared" si="117"/>
        <v>9.9626999999999919E-5</v>
      </c>
      <c r="AJ399">
        <f t="shared" si="118"/>
        <v>7.1426999999999602E-4</v>
      </c>
      <c r="AK399">
        <f t="shared" si="119"/>
        <v>8.7137000000000325E-4</v>
      </c>
      <c r="AL399">
        <f t="shared" si="120"/>
        <v>2.873699999999986E-4</v>
      </c>
      <c r="AM399">
        <f t="shared" si="121"/>
        <v>1.4577800000000057E-3</v>
      </c>
      <c r="AN399">
        <f t="shared" si="122"/>
        <v>1.4550699999999958E-3</v>
      </c>
      <c r="AO399">
        <f t="shared" si="123"/>
        <v>7.6349999999999335E-5</v>
      </c>
    </row>
    <row r="400" spans="1:41" x14ac:dyDescent="0.3">
      <c r="A400" s="4">
        <v>4.7</v>
      </c>
      <c r="B400" s="4">
        <f t="shared" si="124"/>
        <v>2.2101248661039914E-2</v>
      </c>
      <c r="C400" s="4">
        <f t="shared" si="125"/>
        <v>1.7701583995719184E-2</v>
      </c>
      <c r="D400" s="4">
        <f t="shared" si="126"/>
        <v>9.3138807803288745E-4</v>
      </c>
      <c r="E400" s="4">
        <f t="shared" si="94"/>
        <v>4.8538880000000006E-2</v>
      </c>
      <c r="F400" s="4">
        <f t="shared" si="98"/>
        <v>4.8246729999999988E-2</v>
      </c>
      <c r="G400" s="4">
        <f t="shared" si="99"/>
        <v>2.7283059999999998E-3</v>
      </c>
      <c r="H400" s="4">
        <f t="shared" si="100"/>
        <v>1.7879979999999997E-2</v>
      </c>
      <c r="I400" s="4">
        <f t="shared" si="101"/>
        <v>2.300692E-2</v>
      </c>
      <c r="J400" s="4">
        <f t="shared" si="102"/>
        <v>7.3357200000000004E-3</v>
      </c>
      <c r="K400" s="4">
        <f t="shared" si="103"/>
        <v>2.353396E-2</v>
      </c>
      <c r="L400" s="4">
        <f t="shared" si="104"/>
        <v>2.4446130000000003E-2</v>
      </c>
      <c r="M400" s="4">
        <f t="shared" si="105"/>
        <v>6.1095499999999983E-3</v>
      </c>
      <c r="O400" s="4"/>
      <c r="P400" s="4">
        <f t="shared" si="127"/>
        <v>8.9677976889679248E-4</v>
      </c>
      <c r="Q400" s="4">
        <f t="shared" si="128"/>
        <v>7.5102001442060103E-4</v>
      </c>
      <c r="R400" s="4">
        <f t="shared" si="129"/>
        <v>2.6982272646870257E-5</v>
      </c>
      <c r="S400" s="4">
        <f t="shared" si="95"/>
        <v>1.0093500000000061E-3</v>
      </c>
      <c r="T400" s="4">
        <f t="shared" si="106"/>
        <v>1.0081099999999926E-3</v>
      </c>
      <c r="U400" s="4">
        <f t="shared" si="107"/>
        <v>4.9315999999999987E-5</v>
      </c>
      <c r="V400" s="4">
        <f t="shared" si="108"/>
        <v>7.2730000000000017E-4</v>
      </c>
      <c r="W400" s="4">
        <f t="shared" si="109"/>
        <v>9.006000000000014E-4</v>
      </c>
      <c r="X400" s="4">
        <f t="shared" si="110"/>
        <v>2.6711999999999916E-4</v>
      </c>
      <c r="Y400" s="4">
        <f t="shared" si="111"/>
        <v>1.567800000000022E-4</v>
      </c>
      <c r="Z400" s="4">
        <f t="shared" si="112"/>
        <v>1.3991000000000003E-4</v>
      </c>
      <c r="AA400" s="4">
        <f t="shared" si="113"/>
        <v>4.1251000000000135E-4</v>
      </c>
      <c r="AD400">
        <f t="shared" si="96"/>
        <v>8.9626229643919176E-4</v>
      </c>
      <c r="AE400">
        <f t="shared" si="114"/>
        <v>7.4803118768553771E-4</v>
      </c>
      <c r="AF400">
        <f t="shared" si="115"/>
        <v>3.2978333235236234E-5</v>
      </c>
      <c r="AG400">
        <f t="shared" si="97"/>
        <v>2.2035200000000005E-3</v>
      </c>
      <c r="AH400">
        <f t="shared" si="116"/>
        <v>2.2877899999999979E-3</v>
      </c>
      <c r="AI400">
        <f t="shared" si="117"/>
        <v>8.7873000000000031E-5</v>
      </c>
      <c r="AJ400">
        <f t="shared" si="118"/>
        <v>7.5327999999999506E-4</v>
      </c>
      <c r="AK400">
        <f t="shared" si="119"/>
        <v>9.0917000000000081E-4</v>
      </c>
      <c r="AL400">
        <f t="shared" si="120"/>
        <v>2.8333999999999998E-4</v>
      </c>
      <c r="AM400">
        <f t="shared" si="121"/>
        <v>1.2786499999999992E-3</v>
      </c>
      <c r="AN400">
        <f t="shared" si="122"/>
        <v>1.2402999999999997E-3</v>
      </c>
      <c r="AO400">
        <f t="shared" si="123"/>
        <v>9.1500000000001303E-5</v>
      </c>
    </row>
    <row r="401" spans="1:41" x14ac:dyDescent="0.3">
      <c r="A401" s="4">
        <v>4.7249999999999996</v>
      </c>
      <c r="B401" s="4">
        <f t="shared" si="124"/>
        <v>2.3479300105162759E-2</v>
      </c>
      <c r="C401" s="4">
        <f t="shared" si="125"/>
        <v>1.9053389449607581E-2</v>
      </c>
      <c r="D401" s="4">
        <f t="shared" si="126"/>
        <v>1.0013140998415559E-3</v>
      </c>
      <c r="E401" s="4">
        <f t="shared" si="94"/>
        <v>4.3023409999999998E-2</v>
      </c>
      <c r="F401" s="4">
        <f t="shared" si="98"/>
        <v>4.3624679999999999E-2</v>
      </c>
      <c r="G401" s="4">
        <f t="shared" si="99"/>
        <v>2.2941139999999999E-3</v>
      </c>
      <c r="H401" s="4">
        <f t="shared" si="100"/>
        <v>1.857835E-2</v>
      </c>
      <c r="I401" s="4">
        <f t="shared" si="101"/>
        <v>2.3691799999999999E-2</v>
      </c>
      <c r="J401" s="4">
        <f t="shared" si="102"/>
        <v>7.1335899999999987E-3</v>
      </c>
      <c r="K401" s="4">
        <f t="shared" si="103"/>
        <v>1.927601E-2</v>
      </c>
      <c r="L401" s="4">
        <f t="shared" si="104"/>
        <v>1.8945519999999997E-2</v>
      </c>
      <c r="M401" s="4">
        <f t="shared" si="105"/>
        <v>6.4071199999999988E-3</v>
      </c>
      <c r="O401" s="4"/>
      <c r="P401" s="4">
        <f t="shared" si="127"/>
        <v>9.2648570266470388E-4</v>
      </c>
      <c r="Q401" s="4">
        <f t="shared" si="128"/>
        <v>7.8039081699522814E-4</v>
      </c>
      <c r="R401" s="4">
        <f t="shared" si="129"/>
        <v>2.798083312922346E-5</v>
      </c>
      <c r="S401" s="4">
        <f t="shared" si="95"/>
        <v>7.9446999999999157E-4</v>
      </c>
      <c r="T401" s="4">
        <f t="shared" si="106"/>
        <v>8.2469999999999766E-4</v>
      </c>
      <c r="U401" s="4">
        <f t="shared" si="107"/>
        <v>3.5391999999999976E-5</v>
      </c>
      <c r="V401" s="4">
        <f t="shared" si="108"/>
        <v>7.3428000000000382E-4</v>
      </c>
      <c r="W401" s="4">
        <f t="shared" si="109"/>
        <v>9.0536000000000089E-4</v>
      </c>
      <c r="X401" s="4">
        <f t="shared" si="110"/>
        <v>2.5600999999999922E-4</v>
      </c>
      <c r="Y401" s="4">
        <f t="shared" si="111"/>
        <v>3.9899999999988556E-6</v>
      </c>
      <c r="Z401" s="4">
        <f t="shared" si="112"/>
        <v>6.3870000000000593E-5</v>
      </c>
      <c r="AA401" s="4">
        <f t="shared" si="113"/>
        <v>4.1545999999999944E-4</v>
      </c>
      <c r="AD401">
        <f t="shared" si="96"/>
        <v>9.5686398275420762E-4</v>
      </c>
      <c r="AE401">
        <f t="shared" si="114"/>
        <v>8.102311115323565E-4</v>
      </c>
      <c r="AF401">
        <f t="shared" si="115"/>
        <v>3.5975356880461862E-5</v>
      </c>
      <c r="AG401">
        <f t="shared" si="97"/>
        <v>1.9806099999999938E-3</v>
      </c>
      <c r="AH401">
        <f t="shared" si="116"/>
        <v>2.0912800000000009E-3</v>
      </c>
      <c r="AI401">
        <f t="shared" si="117"/>
        <v>7.4298999999999893E-5</v>
      </c>
      <c r="AJ401">
        <f t="shared" si="118"/>
        <v>7.8779000000000349E-4</v>
      </c>
      <c r="AK401">
        <f t="shared" si="119"/>
        <v>9.4149999999999789E-4</v>
      </c>
      <c r="AL401">
        <f t="shared" si="120"/>
        <v>2.7919000000000034E-4</v>
      </c>
      <c r="AM401">
        <f t="shared" si="121"/>
        <v>1.0947699999999984E-3</v>
      </c>
      <c r="AN401">
        <f t="shared" si="122"/>
        <v>1.0216299999999991E-3</v>
      </c>
      <c r="AO401">
        <f t="shared" si="123"/>
        <v>1.0530999999999735E-4</v>
      </c>
    </row>
    <row r="402" spans="1:41" x14ac:dyDescent="0.3">
      <c r="A402" s="4">
        <v>4.75</v>
      </c>
      <c r="B402" s="4">
        <f t="shared" si="124"/>
        <v>2.4714798100107845E-2</v>
      </c>
      <c r="C402" s="4">
        <f t="shared" si="125"/>
        <v>2.0288127463141733E-2</v>
      </c>
      <c r="D402" s="4">
        <f t="shared" si="126"/>
        <v>1.0602504029650823E-3</v>
      </c>
      <c r="E402" s="4">
        <f t="shared" si="94"/>
        <v>3.7337499999999996E-2</v>
      </c>
      <c r="F402" s="4">
        <f t="shared" si="98"/>
        <v>3.8827790000000001E-2</v>
      </c>
      <c r="G402" s="4">
        <f t="shared" si="99"/>
        <v>1.8166749E-3</v>
      </c>
      <c r="H402" s="4">
        <f t="shared" si="100"/>
        <v>1.9170629999999994E-2</v>
      </c>
      <c r="I402" s="4">
        <f t="shared" si="101"/>
        <v>2.4237679999999998E-2</v>
      </c>
      <c r="J402" s="4">
        <f t="shared" si="102"/>
        <v>6.9330999999999993E-3</v>
      </c>
      <c r="K402" s="4">
        <f t="shared" si="103"/>
        <v>1.495175E-2</v>
      </c>
      <c r="L402" s="4">
        <f t="shared" si="104"/>
        <v>1.340556E-2</v>
      </c>
      <c r="M402" s="4">
        <f t="shared" si="105"/>
        <v>6.6585199999999976E-3</v>
      </c>
      <c r="O402" s="4"/>
      <c r="P402" s="4">
        <f t="shared" si="127"/>
        <v>9.5056915769646446E-4</v>
      </c>
      <c r="Q402" s="4">
        <f t="shared" si="128"/>
        <v>8.0504256155779859E-4</v>
      </c>
      <c r="R402" s="4">
        <f t="shared" si="129"/>
        <v>2.8979511485436553E-5</v>
      </c>
      <c r="S402" s="4">
        <f t="shared" si="95"/>
        <v>5.7835000000000525E-4</v>
      </c>
      <c r="T402" s="4">
        <f t="shared" si="106"/>
        <v>6.3970999999999473E-4</v>
      </c>
      <c r="U402" s="4">
        <f t="shared" si="107"/>
        <v>2.1028300000000078E-5</v>
      </c>
      <c r="V402" s="4">
        <f t="shared" si="108"/>
        <v>7.3724000000000012E-4</v>
      </c>
      <c r="W402" s="4">
        <f t="shared" si="109"/>
        <v>9.0503000000000111E-4</v>
      </c>
      <c r="X402" s="4">
        <f t="shared" si="110"/>
        <v>2.4515000000000127E-4</v>
      </c>
      <c r="Y402" s="4">
        <f t="shared" si="111"/>
        <v>1.6280000000000114E-4</v>
      </c>
      <c r="Z402" s="4">
        <f t="shared" si="112"/>
        <v>2.6405999999999999E-4</v>
      </c>
      <c r="AA402" s="4">
        <f t="shared" si="113"/>
        <v>4.1686000000000153E-4</v>
      </c>
      <c r="AD402">
        <f t="shared" si="96"/>
        <v>1.0116282209175435E-3</v>
      </c>
      <c r="AE402">
        <f t="shared" si="114"/>
        <v>8.6750989290165141E-4</v>
      </c>
      <c r="AF402">
        <f t="shared" si="115"/>
        <v>3.6973859481411402E-5</v>
      </c>
      <c r="AG402">
        <f t="shared" si="97"/>
        <v>1.7499700000000035E-3</v>
      </c>
      <c r="AH402">
        <f t="shared" si="116"/>
        <v>1.8863999999999964E-3</v>
      </c>
      <c r="AI402">
        <f t="shared" si="117"/>
        <v>5.9276600000000021E-5</v>
      </c>
      <c r="AJ402">
        <f t="shared" si="118"/>
        <v>8.1766999999999951E-4</v>
      </c>
      <c r="AK402">
        <f t="shared" si="119"/>
        <v>9.6825999999999857E-4</v>
      </c>
      <c r="AL402">
        <f t="shared" si="120"/>
        <v>2.7501000000000088E-4</v>
      </c>
      <c r="AM402">
        <f t="shared" si="121"/>
        <v>9.0716999999999881E-4</v>
      </c>
      <c r="AN402">
        <f t="shared" si="122"/>
        <v>8.0035999999999996E-4</v>
      </c>
      <c r="AO402">
        <f t="shared" si="123"/>
        <v>1.1765000000000039E-4</v>
      </c>
    </row>
    <row r="403" spans="1:41" x14ac:dyDescent="0.3">
      <c r="A403" s="4">
        <v>4.7750000000000004</v>
      </c>
      <c r="B403" s="4">
        <f t="shared" si="124"/>
        <v>2.5801023219319607E-2</v>
      </c>
      <c r="C403" s="4">
        <f t="shared" si="125"/>
        <v>2.1399063667328164E-2</v>
      </c>
      <c r="D403" s="4">
        <f t="shared" si="126"/>
        <v>1.1072017075689517E-3</v>
      </c>
      <c r="E403" s="4">
        <f t="shared" si="94"/>
        <v>3.1513800000000008E-2</v>
      </c>
      <c r="F403" s="4">
        <f t="shared" si="98"/>
        <v>3.3883600000000007E-2</v>
      </c>
      <c r="G403" s="4">
        <f t="shared" si="99"/>
        <v>1.3079016E-3</v>
      </c>
      <c r="H403" s="4">
        <f t="shared" si="100"/>
        <v>1.9654400000000002E-2</v>
      </c>
      <c r="I403" s="4">
        <f t="shared" si="101"/>
        <v>2.4643279999999997E-2</v>
      </c>
      <c r="J403" s="4">
        <f t="shared" si="102"/>
        <v>6.7363599999999985E-3</v>
      </c>
      <c r="K403" s="4">
        <f t="shared" si="103"/>
        <v>1.05854E-2</v>
      </c>
      <c r="L403" s="4">
        <f t="shared" si="104"/>
        <v>7.8590499999999994E-3</v>
      </c>
      <c r="M403" s="4">
        <f t="shared" si="105"/>
        <v>6.8603600000000028E-3</v>
      </c>
      <c r="O403" s="4"/>
      <c r="P403" s="4">
        <f t="shared" si="127"/>
        <v>9.6898368387027982E-4</v>
      </c>
      <c r="Q403" s="4">
        <f t="shared" si="128"/>
        <v>8.2493304992504947E-4</v>
      </c>
      <c r="R403" s="4">
        <f t="shared" si="129"/>
        <v>2.9978385583968451E-5</v>
      </c>
      <c r="S403" s="4">
        <f t="shared" si="95"/>
        <v>3.6222000000000337E-4</v>
      </c>
      <c r="T403" s="4">
        <f t="shared" si="106"/>
        <v>4.5415000000000039E-4</v>
      </c>
      <c r="U403" s="4">
        <f t="shared" si="107"/>
        <v>6.5571999999999853E-6</v>
      </c>
      <c r="V403" s="4">
        <f t="shared" si="108"/>
        <v>7.3621000000000103E-4</v>
      </c>
      <c r="W403" s="4">
        <f t="shared" si="109"/>
        <v>8.9966999999999825E-4</v>
      </c>
      <c r="X403" s="4">
        <f t="shared" si="110"/>
        <v>2.3457999999999986E-4</v>
      </c>
      <c r="Y403" s="4">
        <f t="shared" si="111"/>
        <v>3.1880999999999923E-4</v>
      </c>
      <c r="Z403" s="4">
        <f t="shared" si="112"/>
        <v>4.5958399999999899E-4</v>
      </c>
      <c r="AA403" s="4">
        <f t="shared" si="113"/>
        <v>4.1665000000000105E-4</v>
      </c>
      <c r="AD403">
        <f t="shared" si="96"/>
        <v>1.0603815439542241E-3</v>
      </c>
      <c r="AE403">
        <f t="shared" si="114"/>
        <v>9.1938866091465833E-4</v>
      </c>
      <c r="AF403">
        <f t="shared" si="115"/>
        <v>3.8971901259314307E-5</v>
      </c>
      <c r="AG403">
        <f t="shared" si="97"/>
        <v>1.5129600000000007E-3</v>
      </c>
      <c r="AH403">
        <f t="shared" si="116"/>
        <v>1.6743800000000031E-3</v>
      </c>
      <c r="AI403">
        <f t="shared" si="117"/>
        <v>4.3193299999999958E-5</v>
      </c>
      <c r="AJ403">
        <f t="shared" si="118"/>
        <v>8.4279000000000298E-4</v>
      </c>
      <c r="AK403">
        <f t="shared" si="119"/>
        <v>9.8937999999999804E-4</v>
      </c>
      <c r="AL403">
        <f t="shared" si="120"/>
        <v>2.7084999999999956E-4</v>
      </c>
      <c r="AM403">
        <f t="shared" si="121"/>
        <v>7.169200000000011E-4</v>
      </c>
      <c r="AN403">
        <f t="shared" si="122"/>
        <v>5.7775000000000014E-4</v>
      </c>
      <c r="AO403">
        <f t="shared" si="123"/>
        <v>1.2836999999999918E-4</v>
      </c>
    </row>
    <row r="404" spans="1:41" x14ac:dyDescent="0.3">
      <c r="A404" s="4">
        <v>4.8</v>
      </c>
      <c r="B404" s="4">
        <f t="shared" si="124"/>
        <v>2.6732601330462645E-2</v>
      </c>
      <c r="C404" s="4">
        <f t="shared" si="125"/>
        <v>2.238073842521042E-2</v>
      </c>
      <c r="D404" s="4">
        <f t="shared" si="126"/>
        <v>1.1421685013309252E-3</v>
      </c>
      <c r="E404" s="4">
        <f t="shared" si="94"/>
        <v>2.5585499999999997E-2</v>
      </c>
      <c r="F404" s="4">
        <f t="shared" si="98"/>
        <v>2.8820139999999994E-2</v>
      </c>
      <c r="G404" s="4">
        <f t="shared" si="99"/>
        <v>7.7997259999999997E-4</v>
      </c>
      <c r="H404" s="4">
        <f t="shared" si="100"/>
        <v>2.0027820000000002E-2</v>
      </c>
      <c r="I404" s="4">
        <f t="shared" si="101"/>
        <v>2.4908219999999995E-2</v>
      </c>
      <c r="J404" s="4">
        <f t="shared" si="102"/>
        <v>6.5453500000000019E-3</v>
      </c>
      <c r="K404" s="4">
        <f t="shared" si="103"/>
        <v>6.201367000000001E-3</v>
      </c>
      <c r="L404" s="4">
        <f t="shared" si="104"/>
        <v>2.338471E-3</v>
      </c>
      <c r="M404" s="4">
        <f t="shared" si="105"/>
        <v>7.0103900000000018E-3</v>
      </c>
      <c r="O404" s="4"/>
      <c r="P404" s="4">
        <f t="shared" si="127"/>
        <v>9.8169187844880245E-4</v>
      </c>
      <c r="Q404" s="4">
        <f t="shared" si="128"/>
        <v>8.398194932484486E-4</v>
      </c>
      <c r="R404" s="4">
        <f t="shared" si="129"/>
        <v>2.9978175887928079E-5</v>
      </c>
      <c r="S404" s="4">
        <f t="shared" si="95"/>
        <v>1.4725000000000155E-4</v>
      </c>
      <c r="T404" s="4">
        <f t="shared" si="106"/>
        <v>2.6903999999999817E-4</v>
      </c>
      <c r="U404" s="4">
        <f t="shared" si="107"/>
        <v>7.6981000000000136E-6</v>
      </c>
      <c r="V404" s="4">
        <f t="shared" si="108"/>
        <v>7.3124999999999579E-4</v>
      </c>
      <c r="W404" s="4">
        <f t="shared" si="109"/>
        <v>8.8942000000000188E-4</v>
      </c>
      <c r="X404" s="4">
        <f t="shared" si="110"/>
        <v>2.243499999999999E-4</v>
      </c>
      <c r="Y404" s="4">
        <f t="shared" si="111"/>
        <v>4.711989999999994E-4</v>
      </c>
      <c r="Z404" s="4">
        <f t="shared" si="112"/>
        <v>6.4937090000000001E-4</v>
      </c>
      <c r="AA404" s="4">
        <f t="shared" si="113"/>
        <v>4.1485000000000133E-4</v>
      </c>
      <c r="AD404">
        <f t="shared" si="96"/>
        <v>1.1027509023738015E-3</v>
      </c>
      <c r="AE404">
        <f t="shared" si="114"/>
        <v>9.6560058292745256E-4</v>
      </c>
      <c r="AF404">
        <f t="shared" si="115"/>
        <v>3.9970901183978067E-5</v>
      </c>
      <c r="AG404">
        <f t="shared" si="97"/>
        <v>1.2709399999999982E-3</v>
      </c>
      <c r="AH404">
        <f t="shared" si="116"/>
        <v>1.4564300000000016E-3</v>
      </c>
      <c r="AI404">
        <f t="shared" si="117"/>
        <v>2.6444599999999994E-5</v>
      </c>
      <c r="AJ404">
        <f t="shared" si="118"/>
        <v>8.6308999999999692E-4</v>
      </c>
      <c r="AK404">
        <f t="shared" si="119"/>
        <v>1.0048299999999982E-3</v>
      </c>
      <c r="AL404">
        <f t="shared" si="120"/>
        <v>2.6679000000000112E-4</v>
      </c>
      <c r="AM404">
        <f t="shared" si="121"/>
        <v>5.2510900000000017E-4</v>
      </c>
      <c r="AN404">
        <f t="shared" si="122"/>
        <v>3.5510700000000012E-4</v>
      </c>
      <c r="AO404">
        <f t="shared" si="123"/>
        <v>1.37410000000001E-4</v>
      </c>
    </row>
    <row r="405" spans="1:41" x14ac:dyDescent="0.3">
      <c r="A405" s="4">
        <v>4.8250000000000002</v>
      </c>
      <c r="B405" s="4">
        <f t="shared" ref="B405:B412" si="130">ABS((P199-B199)/B199)</f>
        <v>2.7505012086932647E-2</v>
      </c>
      <c r="C405" s="4">
        <f t="shared" ref="C405:C412" si="131">ABS((Q199-C199)/C199)</f>
        <v>2.3228474607797017E-2</v>
      </c>
      <c r="D405" s="4">
        <f t="shared" ref="D405:D412" si="132">ABS((R199-D199)/D199)</f>
        <v>1.1631532244525413E-3</v>
      </c>
      <c r="E405" s="4">
        <f t="shared" si="94"/>
        <v>1.9585950000000001E-2</v>
      </c>
      <c r="F405" s="4">
        <f t="shared" si="98"/>
        <v>2.3665699999999998E-2</v>
      </c>
      <c r="G405" s="4">
        <f t="shared" si="99"/>
        <v>2.4506096000000003E-4</v>
      </c>
      <c r="H405" s="4">
        <f t="shared" si="100"/>
        <v>2.0289750000000002E-2</v>
      </c>
      <c r="I405" s="4">
        <f t="shared" si="101"/>
        <v>2.5032900000000004E-2</v>
      </c>
      <c r="J405" s="4">
        <f t="shared" si="102"/>
        <v>6.3617799999999992E-3</v>
      </c>
      <c r="K405" s="4">
        <f t="shared" si="103"/>
        <v>1.8239953999999998E-3</v>
      </c>
      <c r="L405" s="4">
        <f t="shared" si="104"/>
        <v>3.1243169999999997E-3</v>
      </c>
      <c r="M405" s="4">
        <f t="shared" si="105"/>
        <v>7.1074999999999958E-3</v>
      </c>
      <c r="O405" s="4"/>
      <c r="P405" s="4">
        <f t="shared" ref="P405:P412" si="133">ABS((AD199-B199)/B199)</f>
        <v>9.8856148208590982E-4</v>
      </c>
      <c r="Q405" s="4">
        <f t="shared" ref="Q405:Q412" si="134">ABS((AE199-C199)/C199)</f>
        <v>8.497766728362405E-4</v>
      </c>
      <c r="R405" s="4">
        <f t="shared" ref="R405:R412" si="135">ABS((AF199-D199)/D199)</f>
        <v>2.8978903358189948E-5</v>
      </c>
      <c r="S405" s="4">
        <f t="shared" si="95"/>
        <v>6.5360000000000418E-5</v>
      </c>
      <c r="T405" s="4">
        <f t="shared" si="106"/>
        <v>8.5340000000003191E-5</v>
      </c>
      <c r="U405" s="4">
        <f t="shared" si="107"/>
        <v>2.1432599999999982E-5</v>
      </c>
      <c r="V405" s="4">
        <f t="shared" si="108"/>
        <v>7.2243000000000307E-4</v>
      </c>
      <c r="W405" s="4">
        <f t="shared" si="109"/>
        <v>8.7440000000000434E-4</v>
      </c>
      <c r="X405" s="4">
        <f t="shared" si="110"/>
        <v>2.1447999999999953E-4</v>
      </c>
      <c r="Y405" s="4">
        <f t="shared" si="111"/>
        <v>6.1918060000000009E-4</v>
      </c>
      <c r="Z405" s="4">
        <f t="shared" si="112"/>
        <v>8.3242400000000001E-4</v>
      </c>
      <c r="AA405" s="4">
        <f t="shared" si="113"/>
        <v>4.1151000000000035E-4</v>
      </c>
      <c r="AD405">
        <f t="shared" si="96"/>
        <v>1.1385802969456412E-3</v>
      </c>
      <c r="AE405">
        <f t="shared" si="114"/>
        <v>1.0060932319288828E-3</v>
      </c>
      <c r="AF405">
        <f t="shared" si="115"/>
        <v>3.9970901183978067E-5</v>
      </c>
      <c r="AG405">
        <f t="shared" si="97"/>
        <v>1.0252999999999998E-3</v>
      </c>
      <c r="AH405">
        <f t="shared" si="116"/>
        <v>1.2338100000000018E-3</v>
      </c>
      <c r="AI405">
        <f t="shared" si="117"/>
        <v>9.4242000000000241E-6</v>
      </c>
      <c r="AJ405">
        <f t="shared" si="118"/>
        <v>8.7849999999999734E-4</v>
      </c>
      <c r="AK405">
        <f t="shared" si="119"/>
        <v>1.0146099999999991E-3</v>
      </c>
      <c r="AL405">
        <f t="shared" si="120"/>
        <v>2.6288000000000006E-4</v>
      </c>
      <c r="AM405">
        <f t="shared" si="121"/>
        <v>3.3279369999999998E-4</v>
      </c>
      <c r="AN405">
        <f t="shared" si="122"/>
        <v>1.3368500000000057E-4</v>
      </c>
      <c r="AO405">
        <f t="shared" si="123"/>
        <v>1.4471999999999749E-4</v>
      </c>
    </row>
    <row r="406" spans="1:41" x14ac:dyDescent="0.3">
      <c r="A406" s="4">
        <v>4.8499999999999996</v>
      </c>
      <c r="B406" s="4">
        <f t="shared" si="130"/>
        <v>2.8115132472895155E-2</v>
      </c>
      <c r="C406" s="4">
        <f t="shared" si="131"/>
        <v>2.3938404896479214E-2</v>
      </c>
      <c r="D406" s="4">
        <f t="shared" si="132"/>
        <v>1.1711567671276188E-3</v>
      </c>
      <c r="E406" s="4">
        <f t="shared" ref="E406:E412" si="136">ABS(S200-E200)</f>
        <v>1.3548519999999998E-2</v>
      </c>
      <c r="F406" s="4">
        <f t="shared" si="98"/>
        <v>1.8448739999999998E-2</v>
      </c>
      <c r="G406" s="4">
        <f t="shared" si="99"/>
        <v>2.849293E-4</v>
      </c>
      <c r="H406" s="4">
        <f t="shared" si="100"/>
        <v>2.0439680000000002E-2</v>
      </c>
      <c r="I406" s="4">
        <f t="shared" si="101"/>
        <v>2.5018560000000002E-2</v>
      </c>
      <c r="J406" s="4">
        <f t="shared" si="102"/>
        <v>6.1871600000000006E-3</v>
      </c>
      <c r="K406" s="4">
        <f t="shared" si="103"/>
        <v>2.5225250000000012E-3</v>
      </c>
      <c r="L406" s="4">
        <f t="shared" si="104"/>
        <v>8.4982900000000004E-3</v>
      </c>
      <c r="M406" s="4">
        <f t="shared" si="105"/>
        <v>7.1517000000000004E-3</v>
      </c>
      <c r="O406" s="4"/>
      <c r="P406" s="4">
        <f t="shared" si="133"/>
        <v>9.8957377234428672E-4</v>
      </c>
      <c r="Q406" s="4">
        <f t="shared" si="134"/>
        <v>8.5488738494729054E-4</v>
      </c>
      <c r="R406" s="4">
        <f t="shared" si="135"/>
        <v>2.8979135022840312E-5</v>
      </c>
      <c r="S406" s="4">
        <f t="shared" ref="S406:S412" si="137">ABS(AG200-E200)</f>
        <v>2.7450999999999864E-4</v>
      </c>
      <c r="T406" s="4">
        <f t="shared" si="106"/>
        <v>9.5970000000000777E-5</v>
      </c>
      <c r="U406" s="4">
        <f t="shared" si="107"/>
        <v>3.4364800000000054E-5</v>
      </c>
      <c r="V406" s="4">
        <f t="shared" si="108"/>
        <v>7.0984000000000325E-4</v>
      </c>
      <c r="W406" s="4">
        <f t="shared" si="109"/>
        <v>8.5477999999999943E-4</v>
      </c>
      <c r="X406" s="4">
        <f t="shared" si="110"/>
        <v>2.0499000000000038E-4</v>
      </c>
      <c r="Y406" s="4">
        <f t="shared" si="111"/>
        <v>7.62001E-4</v>
      </c>
      <c r="Z406" s="4">
        <f t="shared" si="112"/>
        <v>1.0078000000000014E-3</v>
      </c>
      <c r="AA406" s="4">
        <f t="shared" si="113"/>
        <v>4.0669000000000122E-4</v>
      </c>
      <c r="AD406">
        <f t="shared" ref="AD406:AD412" si="138">ABS((AR200-B200)/B200)</f>
        <v>1.1677241544085502E-3</v>
      </c>
      <c r="AE406">
        <f t="shared" si="114"/>
        <v>1.0405111707190427E-3</v>
      </c>
      <c r="AF406">
        <f t="shared" si="115"/>
        <v>3.9971220721120797E-5</v>
      </c>
      <c r="AG406">
        <f t="shared" ref="AG406:AG412" si="139">ABS(AU200-E200)</f>
        <v>7.7738000000000113E-4</v>
      </c>
      <c r="AH406">
        <f t="shared" si="116"/>
        <v>1.0077699999999981E-3</v>
      </c>
      <c r="AI406">
        <f t="shared" si="117"/>
        <v>7.4839000000000047E-6</v>
      </c>
      <c r="AJ406">
        <f t="shared" si="118"/>
        <v>8.890000000000009E-4</v>
      </c>
      <c r="AK406">
        <f t="shared" si="119"/>
        <v>1.0187399999999971E-3</v>
      </c>
      <c r="AL406">
        <f t="shared" si="120"/>
        <v>2.5916000000000133E-4</v>
      </c>
      <c r="AM406">
        <f t="shared" si="121"/>
        <v>1.4103899999999905E-4</v>
      </c>
      <c r="AN406">
        <f t="shared" si="122"/>
        <v>8.5280000000000078E-5</v>
      </c>
      <c r="AO406">
        <f t="shared" si="123"/>
        <v>1.5029999999999905E-4</v>
      </c>
    </row>
    <row r="407" spans="1:41" x14ac:dyDescent="0.3">
      <c r="A407" s="4">
        <v>4.875</v>
      </c>
      <c r="B407" s="4">
        <f t="shared" si="130"/>
        <v>2.8560732382087641E-2</v>
      </c>
      <c r="C407" s="4">
        <f t="shared" si="131"/>
        <v>2.4507799187992691E-2</v>
      </c>
      <c r="D407" s="4">
        <f t="shared" si="132"/>
        <v>1.1651785491228687E-3</v>
      </c>
      <c r="E407" s="4">
        <f t="shared" si="136"/>
        <v>7.5065030000000012E-3</v>
      </c>
      <c r="F407" s="4">
        <f t="shared" si="98"/>
        <v>1.3197730000000001E-2</v>
      </c>
      <c r="G407" s="4">
        <f t="shared" si="99"/>
        <v>7.9861120000000003E-4</v>
      </c>
      <c r="H407" s="4">
        <f t="shared" si="100"/>
        <v>2.0477760000000005E-2</v>
      </c>
      <c r="I407" s="4">
        <f t="shared" si="101"/>
        <v>2.486725E-2</v>
      </c>
      <c r="J407" s="4">
        <f t="shared" si="102"/>
        <v>6.0227200000000005E-3</v>
      </c>
      <c r="K407" s="4">
        <f t="shared" si="103"/>
        <v>6.8143800000000018E-3</v>
      </c>
      <c r="L407" s="4">
        <f t="shared" si="104"/>
        <v>1.3753519999999998E-2</v>
      </c>
      <c r="M407" s="4">
        <f t="shared" si="105"/>
        <v>7.1441099999999987E-3</v>
      </c>
      <c r="O407" s="4"/>
      <c r="P407" s="4">
        <f t="shared" si="133"/>
        <v>9.8492835415293E-4</v>
      </c>
      <c r="Q407" s="4">
        <f t="shared" si="134"/>
        <v>8.5493047843785168E-4</v>
      </c>
      <c r="R407" s="4">
        <f t="shared" si="135"/>
        <v>2.7980273907034566E-5</v>
      </c>
      <c r="S407" s="4">
        <f t="shared" si="137"/>
        <v>4.7904699999999981E-4</v>
      </c>
      <c r="T407" s="4">
        <f t="shared" si="106"/>
        <v>2.739499999999985E-4</v>
      </c>
      <c r="U407" s="4">
        <f t="shared" si="107"/>
        <v>4.6242500000000003E-5</v>
      </c>
      <c r="V407" s="4">
        <f t="shared" si="108"/>
        <v>6.9359000000000087E-4</v>
      </c>
      <c r="W407" s="4">
        <f t="shared" si="109"/>
        <v>8.3075999999999983E-4</v>
      </c>
      <c r="X407" s="4">
        <f t="shared" si="110"/>
        <v>1.9593000000000041E-4</v>
      </c>
      <c r="Y407" s="4">
        <f t="shared" si="111"/>
        <v>8.9894999999999906E-4</v>
      </c>
      <c r="Z407" s="4">
        <f t="shared" si="112"/>
        <v>1.1746499999999993E-3</v>
      </c>
      <c r="AA407" s="4">
        <f t="shared" si="113"/>
        <v>4.0048000000000167E-4</v>
      </c>
      <c r="AD407">
        <f t="shared" si="138"/>
        <v>1.1899436155890914E-3</v>
      </c>
      <c r="AE407">
        <f t="shared" si="114"/>
        <v>1.0688189934663496E-3</v>
      </c>
      <c r="AF407">
        <f t="shared" si="115"/>
        <v>3.9971819867033748E-5</v>
      </c>
      <c r="AG407">
        <f t="shared" si="139"/>
        <v>5.2858299999999914E-4</v>
      </c>
      <c r="AH407">
        <f t="shared" si="116"/>
        <v>7.7958000000000194E-4</v>
      </c>
      <c r="AI407">
        <f t="shared" si="117"/>
        <v>2.3913600000000069E-5</v>
      </c>
      <c r="AJ407">
        <f t="shared" si="118"/>
        <v>8.9457999999999899E-4</v>
      </c>
      <c r="AK407">
        <f t="shared" si="119"/>
        <v>1.0173100000000004E-3</v>
      </c>
      <c r="AL407">
        <f t="shared" si="120"/>
        <v>2.5568999999999939E-4</v>
      </c>
      <c r="AM407">
        <f t="shared" si="121"/>
        <v>4.9110000000001514E-5</v>
      </c>
      <c r="AN407">
        <f t="shared" si="122"/>
        <v>3.0060000000000156E-4</v>
      </c>
      <c r="AO407">
        <f t="shared" si="123"/>
        <v>1.5418000000000029E-4</v>
      </c>
    </row>
    <row r="408" spans="1:41" x14ac:dyDescent="0.3">
      <c r="A408" s="4">
        <v>4.9000000000000004</v>
      </c>
      <c r="B408" s="4">
        <f t="shared" si="130"/>
        <v>2.884089101963477E-2</v>
      </c>
      <c r="C408" s="4">
        <f t="shared" si="131"/>
        <v>2.4934965778411464E-2</v>
      </c>
      <c r="D408" s="4">
        <f t="shared" si="132"/>
        <v>1.1472153047317126E-3</v>
      </c>
      <c r="E408" s="4">
        <f t="shared" si="136"/>
        <v>1.4928420999999999E-3</v>
      </c>
      <c r="F408" s="4">
        <f t="shared" si="98"/>
        <v>7.941011999999999E-3</v>
      </c>
      <c r="G408" s="4">
        <f t="shared" si="99"/>
        <v>1.2853424000000002E-3</v>
      </c>
      <c r="H408" s="4">
        <f t="shared" si="100"/>
        <v>2.0404800000000001E-2</v>
      </c>
      <c r="I408" s="4">
        <f t="shared" si="101"/>
        <v>2.4581740000000005E-2</v>
      </c>
      <c r="J408" s="4">
        <f t="shared" si="102"/>
        <v>5.8694200000000002E-3</v>
      </c>
      <c r="K408" s="4">
        <f t="shared" si="103"/>
        <v>1.1028199999999998E-2</v>
      </c>
      <c r="L408" s="4">
        <f t="shared" si="104"/>
        <v>1.8861329999999999E-2</v>
      </c>
      <c r="M408" s="4">
        <f t="shared" si="105"/>
        <v>7.0868500000000022E-3</v>
      </c>
      <c r="O408" s="4"/>
      <c r="P408" s="4">
        <f t="shared" si="133"/>
        <v>9.7473002502206508E-4</v>
      </c>
      <c r="Q408" s="4">
        <f t="shared" si="134"/>
        <v>8.5031555970396051E-4</v>
      </c>
      <c r="R408" s="4">
        <f t="shared" si="135"/>
        <v>2.6981544623476791E-5</v>
      </c>
      <c r="S408" s="4">
        <f t="shared" si="137"/>
        <v>6.779364E-4</v>
      </c>
      <c r="T408" s="4">
        <f t="shared" si="106"/>
        <v>4.4769600000000003E-4</v>
      </c>
      <c r="U408" s="4">
        <f t="shared" si="107"/>
        <v>5.6846400000000073E-5</v>
      </c>
      <c r="V408" s="4">
        <f t="shared" si="108"/>
        <v>6.7382000000000553E-4</v>
      </c>
      <c r="W408" s="4">
        <f t="shared" si="109"/>
        <v>8.0253000000000269E-4</v>
      </c>
      <c r="X408" s="4">
        <f t="shared" si="110"/>
        <v>1.872699999999998E-4</v>
      </c>
      <c r="Y408" s="4">
        <f t="shared" si="111"/>
        <v>1.0293400000000001E-3</v>
      </c>
      <c r="Z408" s="4">
        <f t="shared" si="112"/>
        <v>1.3321299999999973E-3</v>
      </c>
      <c r="AA408" s="4">
        <f t="shared" si="113"/>
        <v>3.9298999999999931E-4</v>
      </c>
      <c r="AD408">
        <f t="shared" si="138"/>
        <v>1.2054279509100775E-3</v>
      </c>
      <c r="AE408">
        <f t="shared" si="114"/>
        <v>1.090886559233831E-3</v>
      </c>
      <c r="AF408">
        <f t="shared" si="115"/>
        <v>3.8973342234034197E-5</v>
      </c>
      <c r="AG408">
        <f t="shared" si="139"/>
        <v>2.8025100000000002E-4</v>
      </c>
      <c r="AH408">
        <f t="shared" si="116"/>
        <v>5.504770000000006E-4</v>
      </c>
      <c r="AI408">
        <f t="shared" si="117"/>
        <v>3.9523399999999995E-5</v>
      </c>
      <c r="AJ408">
        <f t="shared" si="118"/>
        <v>8.9528999999999997E-4</v>
      </c>
      <c r="AK408">
        <f t="shared" si="119"/>
        <v>1.0103700000000035E-3</v>
      </c>
      <c r="AL408">
        <f t="shared" si="120"/>
        <v>2.5248999999999931E-4</v>
      </c>
      <c r="AM408">
        <f t="shared" si="121"/>
        <v>2.3663000000000156E-4</v>
      </c>
      <c r="AN408">
        <f t="shared" si="122"/>
        <v>5.1110000000000044E-4</v>
      </c>
      <c r="AO408">
        <f t="shared" si="123"/>
        <v>1.5640000000000098E-4</v>
      </c>
    </row>
    <row r="409" spans="1:41" x14ac:dyDescent="0.3">
      <c r="A409" s="4">
        <v>4.9249999999999998</v>
      </c>
      <c r="B409" s="4">
        <f t="shared" si="130"/>
        <v>2.8955905924017131E-2</v>
      </c>
      <c r="C409" s="4">
        <f t="shared" si="131"/>
        <v>2.5218851910597091E-2</v>
      </c>
      <c r="D409" s="4">
        <f t="shared" si="132"/>
        <v>1.1162666128354019E-3</v>
      </c>
      <c r="E409" s="4">
        <f t="shared" si="136"/>
        <v>4.4599840000000002E-3</v>
      </c>
      <c r="F409" s="4">
        <f t="shared" si="98"/>
        <v>2.7066668999999998E-3</v>
      </c>
      <c r="G409" s="4">
        <f t="shared" si="99"/>
        <v>1.7354310000000002E-3</v>
      </c>
      <c r="H409" s="4">
        <f t="shared" si="100"/>
        <v>2.0222280000000002E-2</v>
      </c>
      <c r="I409" s="4">
        <f t="shared" si="101"/>
        <v>2.4165550000000001E-2</v>
      </c>
      <c r="J409" s="4">
        <f t="shared" si="102"/>
        <v>5.7279200000000009E-3</v>
      </c>
      <c r="K409" s="4">
        <f t="shared" si="103"/>
        <v>1.5141349999999998E-2</v>
      </c>
      <c r="L409" s="4">
        <f t="shared" si="104"/>
        <v>2.3794530000000001E-2</v>
      </c>
      <c r="M409" s="4">
        <f t="shared" si="105"/>
        <v>6.9830299999999977E-3</v>
      </c>
      <c r="O409" s="4"/>
      <c r="P409" s="4">
        <f t="shared" si="133"/>
        <v>9.5909281936994975E-4</v>
      </c>
      <c r="Q409" s="4">
        <f t="shared" si="134"/>
        <v>8.409403185030824E-4</v>
      </c>
      <c r="R409" s="4">
        <f t="shared" si="135"/>
        <v>2.4983585784303495E-5</v>
      </c>
      <c r="S409" s="4">
        <f t="shared" si="137"/>
        <v>8.7015000000000009E-4</v>
      </c>
      <c r="T409" s="4">
        <f t="shared" si="106"/>
        <v>6.1633689999999997E-4</v>
      </c>
      <c r="U409" s="4">
        <f t="shared" si="107"/>
        <v>6.5993000000000085E-5</v>
      </c>
      <c r="V409" s="4">
        <f t="shared" si="108"/>
        <v>6.5069000000000238E-4</v>
      </c>
      <c r="W409" s="4">
        <f t="shared" si="109"/>
        <v>7.7035000000000298E-4</v>
      </c>
      <c r="X409" s="4">
        <f t="shared" si="110"/>
        <v>1.7903000000000016E-4</v>
      </c>
      <c r="Y409" s="4">
        <f t="shared" si="111"/>
        <v>1.1525400000000005E-3</v>
      </c>
      <c r="Z409" s="4">
        <f t="shared" si="112"/>
        <v>1.4795199999999981E-3</v>
      </c>
      <c r="AA409" s="4">
        <f t="shared" si="113"/>
        <v>3.8436999999999846E-4</v>
      </c>
      <c r="AD409">
        <f t="shared" si="138"/>
        <v>1.2140653042410408E-3</v>
      </c>
      <c r="AE409">
        <f t="shared" si="114"/>
        <v>1.1068013959526354E-3</v>
      </c>
      <c r="AF409">
        <f t="shared" si="115"/>
        <v>3.7975050391875034E-5</v>
      </c>
      <c r="AG409">
        <f t="shared" si="139"/>
        <v>3.372800000000023E-5</v>
      </c>
      <c r="AH409">
        <f t="shared" si="116"/>
        <v>3.2170470000000004E-4</v>
      </c>
      <c r="AI409">
        <f t="shared" si="117"/>
        <v>5.4003000000000167E-5</v>
      </c>
      <c r="AJ409">
        <f t="shared" si="118"/>
        <v>8.9119000000000004E-4</v>
      </c>
      <c r="AK409">
        <f t="shared" si="119"/>
        <v>9.9809000000000009E-4</v>
      </c>
      <c r="AL409">
        <f t="shared" si="120"/>
        <v>2.4957999999999925E-4</v>
      </c>
      <c r="AM409">
        <f t="shared" si="121"/>
        <v>4.2050999999999894E-4</v>
      </c>
      <c r="AN409">
        <f t="shared" si="122"/>
        <v>7.1568000000000326E-4</v>
      </c>
      <c r="AO409">
        <f t="shared" si="123"/>
        <v>1.5706999999999874E-4</v>
      </c>
    </row>
    <row r="410" spans="1:41" x14ac:dyDescent="0.3">
      <c r="A410" s="4">
        <v>4.95</v>
      </c>
      <c r="B410" s="4">
        <f t="shared" si="130"/>
        <v>2.8907066483396478E-2</v>
      </c>
      <c r="C410" s="4">
        <f t="shared" si="131"/>
        <v>2.5359559315669279E-2</v>
      </c>
      <c r="D410" s="4">
        <f t="shared" si="132"/>
        <v>1.0743296183181067E-3</v>
      </c>
      <c r="E410" s="4">
        <f t="shared" si="136"/>
        <v>1.032011E-2</v>
      </c>
      <c r="F410" s="4">
        <f t="shared" si="98"/>
        <v>2.4776009999999994E-3</v>
      </c>
      <c r="G410" s="4">
        <f t="shared" si="99"/>
        <v>2.1403120000000001E-3</v>
      </c>
      <c r="H410" s="4">
        <f t="shared" si="100"/>
        <v>1.9932290000000005E-2</v>
      </c>
      <c r="I410" s="4">
        <f t="shared" si="101"/>
        <v>2.3622859999999996E-2</v>
      </c>
      <c r="J410" s="4">
        <f t="shared" si="102"/>
        <v>5.5986049999999996E-3</v>
      </c>
      <c r="K410" s="4">
        <f t="shared" si="103"/>
        <v>1.9131950000000002E-2</v>
      </c>
      <c r="L410" s="4">
        <f t="shared" si="104"/>
        <v>2.8527550000000006E-2</v>
      </c>
      <c r="M410" s="4">
        <f t="shared" si="105"/>
        <v>6.8365799999999984E-3</v>
      </c>
      <c r="O410" s="4"/>
      <c r="P410" s="4">
        <f t="shared" si="133"/>
        <v>9.3813901533461091E-4</v>
      </c>
      <c r="Q410" s="4">
        <f t="shared" si="134"/>
        <v>8.2691729101313442E-4</v>
      </c>
      <c r="R410" s="4">
        <f t="shared" si="135"/>
        <v>2.3985033339220329E-5</v>
      </c>
      <c r="S410" s="4">
        <f t="shared" si="137"/>
        <v>1.0547199999999986E-3</v>
      </c>
      <c r="T410" s="4">
        <f t="shared" si="106"/>
        <v>7.7903999999999994E-4</v>
      </c>
      <c r="U410" s="4">
        <f t="shared" si="107"/>
        <v>7.3539999999999977E-5</v>
      </c>
      <c r="V410" s="4">
        <f t="shared" si="108"/>
        <v>6.2436000000000436E-4</v>
      </c>
      <c r="W410" s="4">
        <f t="shared" si="109"/>
        <v>7.3443999999999593E-4</v>
      </c>
      <c r="X410" s="4">
        <f t="shared" si="110"/>
        <v>1.7120500000000066E-4</v>
      </c>
      <c r="Y410" s="4">
        <f t="shared" si="111"/>
        <v>1.2679800000000019E-3</v>
      </c>
      <c r="Z410" s="4">
        <f t="shared" si="112"/>
        <v>1.6161700000000001E-3</v>
      </c>
      <c r="AA410" s="4">
        <f t="shared" si="113"/>
        <v>3.7476999999999996E-4</v>
      </c>
      <c r="AD410">
        <f t="shared" si="138"/>
        <v>1.2158590216521156E-3</v>
      </c>
      <c r="AE410">
        <f t="shared" si="114"/>
        <v>1.1162447766669039E-3</v>
      </c>
      <c r="AF410">
        <f t="shared" si="115"/>
        <v>3.6976926397992416E-5</v>
      </c>
      <c r="AG410">
        <f t="shared" si="139"/>
        <v>2.0968000000000028E-4</v>
      </c>
      <c r="AH410">
        <f t="shared" si="116"/>
        <v>9.4485000000000055E-5</v>
      </c>
      <c r="AI410">
        <f t="shared" si="117"/>
        <v>6.7079999999999961E-5</v>
      </c>
      <c r="AJ410">
        <f t="shared" si="118"/>
        <v>8.8234000000000229E-4</v>
      </c>
      <c r="AK410">
        <f t="shared" si="119"/>
        <v>9.8058999999999646E-4</v>
      </c>
      <c r="AL410">
        <f t="shared" si="120"/>
        <v>2.4698499999999991E-4</v>
      </c>
      <c r="AM410">
        <f t="shared" si="121"/>
        <v>5.9981000000000617E-4</v>
      </c>
      <c r="AN410">
        <f t="shared" si="122"/>
        <v>9.1330000000000577E-4</v>
      </c>
      <c r="AO410">
        <f t="shared" si="123"/>
        <v>1.5632000000000146E-4</v>
      </c>
    </row>
    <row r="411" spans="1:41" x14ac:dyDescent="0.3">
      <c r="A411" s="4">
        <v>4.9749999999999996</v>
      </c>
      <c r="B411" s="4">
        <f t="shared" si="130"/>
        <v>2.8696953948089503E-2</v>
      </c>
      <c r="C411" s="4">
        <f t="shared" si="131"/>
        <v>2.5358328843569897E-2</v>
      </c>
      <c r="D411" s="4">
        <f t="shared" si="132"/>
        <v>1.0214004379430059E-3</v>
      </c>
      <c r="E411" s="4">
        <f t="shared" si="136"/>
        <v>1.605649E-2</v>
      </c>
      <c r="F411" s="4">
        <f t="shared" si="98"/>
        <v>7.5846400000000001E-3</v>
      </c>
      <c r="G411" s="4">
        <f t="shared" si="99"/>
        <v>2.4926929999999998E-3</v>
      </c>
      <c r="H411" s="4">
        <f t="shared" si="100"/>
        <v>1.9537539999999999E-2</v>
      </c>
      <c r="I411" s="4">
        <f t="shared" si="101"/>
        <v>2.2958530000000005E-2</v>
      </c>
      <c r="J411" s="4">
        <f t="shared" si="102"/>
        <v>5.4815259999999987E-3</v>
      </c>
      <c r="K411" s="4">
        <f t="shared" si="103"/>
        <v>2.2979090000000008E-2</v>
      </c>
      <c r="L411" s="4">
        <f t="shared" si="104"/>
        <v>3.3036589999999991E-2</v>
      </c>
      <c r="M411" s="4">
        <f t="shared" si="105"/>
        <v>6.6521699999999989E-3</v>
      </c>
      <c r="O411" s="4"/>
      <c r="P411" s="4">
        <f t="shared" si="133"/>
        <v>9.1220683828997123E-4</v>
      </c>
      <c r="Q411" s="4">
        <f t="shared" si="134"/>
        <v>8.0857311995311671E-4</v>
      </c>
      <c r="R411" s="4">
        <f t="shared" si="135"/>
        <v>2.1987093576259275E-5</v>
      </c>
      <c r="S411" s="4">
        <f t="shared" si="137"/>
        <v>1.2307299999999993E-3</v>
      </c>
      <c r="T411" s="4">
        <f t="shared" si="106"/>
        <v>9.3502000000000168E-4</v>
      </c>
      <c r="U411" s="4">
        <f t="shared" si="107"/>
        <v>7.9382999999999928E-5</v>
      </c>
      <c r="V411" s="4">
        <f t="shared" si="108"/>
        <v>5.9500999999999998E-4</v>
      </c>
      <c r="W411" s="4">
        <f t="shared" si="109"/>
        <v>6.950800000000007E-4</v>
      </c>
      <c r="X411" s="4">
        <f t="shared" si="110"/>
        <v>1.6377199999999953E-4</v>
      </c>
      <c r="Y411" s="4">
        <f t="shared" si="111"/>
        <v>1.3751300000000022E-3</v>
      </c>
      <c r="Z411" s="4">
        <f t="shared" si="112"/>
        <v>1.7415E-3</v>
      </c>
      <c r="AA411" s="4">
        <f t="shared" si="113"/>
        <v>3.643499999999994E-4</v>
      </c>
      <c r="AD411">
        <f t="shared" si="138"/>
        <v>1.2111356125966521E-3</v>
      </c>
      <c r="AE411">
        <f t="shared" si="114"/>
        <v>1.1197386625161362E-3</v>
      </c>
      <c r="AF411">
        <f t="shared" si="115"/>
        <v>3.4979467052847228E-5</v>
      </c>
      <c r="AG411">
        <f t="shared" si="139"/>
        <v>4.4866999999999824E-4</v>
      </c>
      <c r="AH411">
        <f t="shared" si="116"/>
        <v>1.2998999999999997E-4</v>
      </c>
      <c r="AI411">
        <f t="shared" si="117"/>
        <v>7.8521000000000016E-5</v>
      </c>
      <c r="AJ411">
        <f t="shared" si="118"/>
        <v>8.6885999999999908E-4</v>
      </c>
      <c r="AK411">
        <f t="shared" si="119"/>
        <v>9.5805000000000196E-4</v>
      </c>
      <c r="AL411">
        <f t="shared" si="120"/>
        <v>2.4469599999999911E-4</v>
      </c>
      <c r="AM411">
        <f t="shared" si="121"/>
        <v>7.7359000000000455E-4</v>
      </c>
      <c r="AN411">
        <f t="shared" si="122"/>
        <v>1.1029699999999948E-3</v>
      </c>
      <c r="AO411">
        <f t="shared" si="123"/>
        <v>1.542799999999997E-4</v>
      </c>
    </row>
    <row r="412" spans="1:41" x14ac:dyDescent="0.3">
      <c r="A412" s="4">
        <v>5</v>
      </c>
      <c r="B412" s="4">
        <f t="shared" si="130"/>
        <v>2.8328800365733067E-2</v>
      </c>
      <c r="C412" s="4">
        <f t="shared" si="131"/>
        <v>2.5216818539105616E-2</v>
      </c>
      <c r="D412" s="4">
        <f t="shared" si="132"/>
        <v>9.6047558033312782E-4</v>
      </c>
      <c r="E412" s="4">
        <f t="shared" si="136"/>
        <v>2.1639069999999996E-2</v>
      </c>
      <c r="F412" s="4">
        <f t="shared" si="98"/>
        <v>1.2587959999999999E-2</v>
      </c>
      <c r="G412" s="4">
        <f t="shared" si="99"/>
        <v>2.7866689999999994E-3</v>
      </c>
      <c r="H412" s="4">
        <f t="shared" si="100"/>
        <v>1.9041319999999997E-2</v>
      </c>
      <c r="I412" s="4">
        <f t="shared" si="101"/>
        <v>2.2177969999999998E-2</v>
      </c>
      <c r="J412" s="4">
        <f t="shared" si="102"/>
        <v>5.3765000000000011E-3</v>
      </c>
      <c r="K412" s="4">
        <f t="shared" si="103"/>
        <v>2.6662939999999996E-2</v>
      </c>
      <c r="L412" s="4">
        <f t="shared" si="104"/>
        <v>3.7299680000000002E-2</v>
      </c>
      <c r="M412" s="4">
        <f t="shared" si="105"/>
        <v>6.4350799999999993E-3</v>
      </c>
      <c r="O412" s="4"/>
      <c r="P412" s="4">
        <f t="shared" si="133"/>
        <v>8.8153665363186753E-4</v>
      </c>
      <c r="Q412" s="4">
        <f t="shared" si="134"/>
        <v>7.8582469887026013E-4</v>
      </c>
      <c r="R412" s="4">
        <f t="shared" si="135"/>
        <v>1.9989085959197305E-5</v>
      </c>
      <c r="S412" s="4">
        <f t="shared" si="137"/>
        <v>1.3973499999999986E-3</v>
      </c>
      <c r="T412" s="4">
        <f t="shared" si="106"/>
        <v>1.083520000000001E-3</v>
      </c>
      <c r="U412" s="4">
        <f t="shared" si="107"/>
        <v>8.3462000000000076E-5</v>
      </c>
      <c r="V412" s="4">
        <f t="shared" si="108"/>
        <v>5.6284999999999669E-4</v>
      </c>
      <c r="W412" s="4">
        <f t="shared" si="109"/>
        <v>6.5252999999999839E-4</v>
      </c>
      <c r="X412" s="4">
        <f t="shared" si="110"/>
        <v>1.5671499999999998E-4</v>
      </c>
      <c r="Y412" s="4">
        <f t="shared" si="111"/>
        <v>1.4735000000000026E-3</v>
      </c>
      <c r="Z412" s="4">
        <f t="shared" si="112"/>
        <v>1.8549799999999991E-3</v>
      </c>
      <c r="AA412" s="4">
        <f t="shared" si="113"/>
        <v>3.5330000000000084E-4</v>
      </c>
      <c r="AD412">
        <f t="shared" si="138"/>
        <v>1.1997102704381988E-3</v>
      </c>
      <c r="AE412">
        <f t="shared" si="114"/>
        <v>1.116878673133234E-3</v>
      </c>
      <c r="AF412">
        <f t="shared" si="115"/>
        <v>3.2981991832631164E-5</v>
      </c>
      <c r="AG412">
        <f t="shared" si="139"/>
        <v>6.8204000000000181E-4</v>
      </c>
      <c r="AH412">
        <f t="shared" si="116"/>
        <v>3.5053999999999988E-4</v>
      </c>
      <c r="AI412">
        <f t="shared" si="117"/>
        <v>8.8139000000000099E-5</v>
      </c>
      <c r="AJ412">
        <f t="shared" si="118"/>
        <v>8.5088999999999998E-4</v>
      </c>
      <c r="AK412">
        <f t="shared" si="119"/>
        <v>9.306700000000015E-4</v>
      </c>
      <c r="AL412">
        <f t="shared" si="120"/>
        <v>2.4271000000000015E-4</v>
      </c>
      <c r="AM412">
        <f t="shared" si="121"/>
        <v>9.4098000000000098E-4</v>
      </c>
      <c r="AN412">
        <f t="shared" si="122"/>
        <v>1.2837500000000002E-3</v>
      </c>
      <c r="AO412">
        <f t="shared" si="123"/>
        <v>1.5112000000000111E-4</v>
      </c>
    </row>
    <row r="415" spans="1:41" x14ac:dyDescent="0.3">
      <c r="B415" t="s">
        <v>43</v>
      </c>
      <c r="P415" t="s">
        <v>105</v>
      </c>
      <c r="AD415" t="s">
        <v>106</v>
      </c>
    </row>
    <row r="417" spans="1:41" x14ac:dyDescent="0.3">
      <c r="B417" t="s">
        <v>28</v>
      </c>
      <c r="C417" t="s">
        <v>29</v>
      </c>
      <c r="D417" t="s">
        <v>30</v>
      </c>
      <c r="E417" t="s">
        <v>31</v>
      </c>
      <c r="F417" t="s">
        <v>32</v>
      </c>
      <c r="G417" t="s">
        <v>33</v>
      </c>
      <c r="H417" t="s">
        <v>34</v>
      </c>
      <c r="I417" t="s">
        <v>35</v>
      </c>
      <c r="J417" t="s">
        <v>36</v>
      </c>
      <c r="K417" t="s">
        <v>37</v>
      </c>
      <c r="L417" t="s">
        <v>38</v>
      </c>
      <c r="M417" t="s">
        <v>39</v>
      </c>
      <c r="P417" t="s">
        <v>28</v>
      </c>
      <c r="Q417" t="s">
        <v>29</v>
      </c>
      <c r="R417" t="s">
        <v>30</v>
      </c>
      <c r="S417" t="s">
        <v>31</v>
      </c>
      <c r="T417" t="s">
        <v>32</v>
      </c>
      <c r="U417" t="s">
        <v>33</v>
      </c>
      <c r="V417" t="s">
        <v>34</v>
      </c>
      <c r="W417" t="s">
        <v>35</v>
      </c>
      <c r="X417" t="s">
        <v>36</v>
      </c>
      <c r="Y417" t="s">
        <v>37</v>
      </c>
      <c r="Z417" t="s">
        <v>38</v>
      </c>
      <c r="AA417" t="s">
        <v>39</v>
      </c>
      <c r="AD417" t="s">
        <v>28</v>
      </c>
      <c r="AE417" t="s">
        <v>29</v>
      </c>
      <c r="AF417" t="s">
        <v>30</v>
      </c>
      <c r="AG417" t="s">
        <v>31</v>
      </c>
      <c r="AH417" t="s">
        <v>32</v>
      </c>
      <c r="AI417" t="s">
        <v>33</v>
      </c>
      <c r="AJ417" t="s">
        <v>34</v>
      </c>
      <c r="AK417" t="s">
        <v>35</v>
      </c>
      <c r="AL417" t="s">
        <v>36</v>
      </c>
      <c r="AM417" t="s">
        <v>37</v>
      </c>
      <c r="AN417" t="s">
        <v>38</v>
      </c>
      <c r="AO417" t="s">
        <v>39</v>
      </c>
    </row>
    <row r="418" spans="1:41" x14ac:dyDescent="0.3">
      <c r="A418" t="s">
        <v>42</v>
      </c>
      <c r="B418" s="4">
        <f>MAX(B212:B412)</f>
        <v>0.97609351644413112</v>
      </c>
      <c r="C418" s="4">
        <f t="shared" ref="C418:M418" si="140">MAX(C212:C412)</f>
        <v>0.97608433989318444</v>
      </c>
      <c r="D418" s="4">
        <f t="shared" si="140"/>
        <v>0.49701184024312967</v>
      </c>
      <c r="E418" s="4">
        <f t="shared" si="140"/>
        <v>0.11502960000000001</v>
      </c>
      <c r="F418" s="4">
        <f t="shared" si="140"/>
        <v>0.10660960000000003</v>
      </c>
      <c r="G418" s="4">
        <f t="shared" si="140"/>
        <v>4.6771000000000118E-2</v>
      </c>
      <c r="H418" s="4">
        <f t="shared" si="140"/>
        <v>2.894505E-2</v>
      </c>
      <c r="I418" s="4">
        <f t="shared" si="140"/>
        <v>3.5407799999999989E-2</v>
      </c>
      <c r="J418" s="4">
        <f t="shared" si="140"/>
        <v>1.0602939999999998E-2</v>
      </c>
      <c r="K418" s="4">
        <f t="shared" si="140"/>
        <v>7.8671999999999964E-2</v>
      </c>
      <c r="L418" s="4">
        <f t="shared" si="140"/>
        <v>9.8447799999999974E-2</v>
      </c>
      <c r="M418" s="4">
        <f t="shared" si="140"/>
        <v>1.5687599999999996E-2</v>
      </c>
      <c r="P418" s="4">
        <f>MAX(P212:P412)</f>
        <v>0.21698078151726879</v>
      </c>
      <c r="Q418" s="4">
        <f t="shared" ref="Q418:AA418" si="141">MAX(Q212:Q412)</f>
        <v>0.2169206092173282</v>
      </c>
      <c r="R418" s="4">
        <f t="shared" si="141"/>
        <v>3.6831612010972202E-2</v>
      </c>
      <c r="S418" s="4">
        <f t="shared" si="141"/>
        <v>4.896400000000023E-3</v>
      </c>
      <c r="T418" s="4">
        <f t="shared" si="141"/>
        <v>4.4520000000000115E-3</v>
      </c>
      <c r="U418" s="4">
        <f t="shared" si="141"/>
        <v>2.218999999999971E-3</v>
      </c>
      <c r="V418" s="4">
        <f t="shared" si="141"/>
        <v>1.2234999999999885E-3</v>
      </c>
      <c r="W418" s="4">
        <f t="shared" si="141"/>
        <v>1.4935999999999977E-3</v>
      </c>
      <c r="X418" s="4">
        <f t="shared" si="141"/>
        <v>7.051799999999997E-4</v>
      </c>
      <c r="Y418" s="4">
        <f t="shared" si="141"/>
        <v>3.5590999999999817E-3</v>
      </c>
      <c r="Z418" s="4">
        <f t="shared" si="141"/>
        <v>4.242799999999991E-3</v>
      </c>
      <c r="AA418" s="4">
        <f t="shared" si="141"/>
        <v>7.9210999999999865E-4</v>
      </c>
      <c r="AD418" s="4">
        <f>MAX(AD212:AD412)</f>
        <v>0.21573235329020474</v>
      </c>
      <c r="AE418" s="4">
        <f t="shared" ref="AE418:AO418" si="142">MAX(AE212:AE412)</f>
        <v>0.21565625131958935</v>
      </c>
      <c r="AF418" s="4">
        <f t="shared" si="142"/>
        <v>3.6831612010972202E-2</v>
      </c>
      <c r="AG418" s="4">
        <f t="shared" si="142"/>
        <v>5.1284000000000329E-3</v>
      </c>
      <c r="AH418" s="4">
        <f t="shared" si="142"/>
        <v>4.9458000000000002E-3</v>
      </c>
      <c r="AI418" s="4">
        <f t="shared" si="142"/>
        <v>2.2139999999999382E-3</v>
      </c>
      <c r="AJ418" s="4">
        <f t="shared" si="142"/>
        <v>1.3884900000000061E-3</v>
      </c>
      <c r="AK418" s="4">
        <f t="shared" si="142"/>
        <v>1.5150000000000025E-3</v>
      </c>
      <c r="AL418" s="4">
        <f t="shared" si="142"/>
        <v>6.1212999999999892E-4</v>
      </c>
      <c r="AM418" s="4">
        <f t="shared" si="142"/>
        <v>3.6717E-3</v>
      </c>
      <c r="AN418" s="4">
        <f t="shared" si="142"/>
        <v>4.1295000000000082E-3</v>
      </c>
      <c r="AO418" s="4">
        <f t="shared" si="142"/>
        <v>7.5731000000000062E-4</v>
      </c>
    </row>
    <row r="419" spans="1:41" x14ac:dyDescent="0.3">
      <c r="A419" t="s">
        <v>2</v>
      </c>
      <c r="B419" s="4">
        <f>AVERAGE(B212:B412)</f>
        <v>6.6335282656386232E-2</v>
      </c>
      <c r="C419" s="4">
        <f t="shared" ref="C419:M419" si="143">AVERAGE(C212:C412)</f>
        <v>6.4849520607205918E-2</v>
      </c>
      <c r="D419" s="4">
        <f t="shared" si="143"/>
        <v>1.2386340075339052E-2</v>
      </c>
      <c r="E419" s="4">
        <f t="shared" si="143"/>
        <v>5.4712608587562203E-2</v>
      </c>
      <c r="F419" s="4">
        <f t="shared" si="143"/>
        <v>5.0250313896965167E-2</v>
      </c>
      <c r="G419" s="4">
        <f t="shared" si="143"/>
        <v>1.1513359047810947E-2</v>
      </c>
      <c r="H419" s="4">
        <f t="shared" si="143"/>
        <v>1.4841883979268654E-2</v>
      </c>
      <c r="I419" s="4">
        <f t="shared" si="143"/>
        <v>1.7332634370149265E-2</v>
      </c>
      <c r="J419" s="4">
        <f t="shared" si="143"/>
        <v>5.1755564430184097E-3</v>
      </c>
      <c r="K419" s="4">
        <f t="shared" si="143"/>
        <v>4.1556211559203984E-2</v>
      </c>
      <c r="L419" s="4">
        <f t="shared" si="143"/>
        <v>5.0099968189054718E-2</v>
      </c>
      <c r="M419" s="4">
        <f t="shared" si="143"/>
        <v>5.3938269014925395E-3</v>
      </c>
      <c r="P419" s="4">
        <f>AVERAGE(P212:P412)</f>
        <v>4.6098506874509898E-3</v>
      </c>
      <c r="Q419" s="4">
        <f t="shared" ref="Q419:AA419" si="144">AVERAGE(Q212:Q412)</f>
        <v>4.5376157046822813E-3</v>
      </c>
      <c r="R419" s="4">
        <f t="shared" si="144"/>
        <v>6.5236374350241609E-4</v>
      </c>
      <c r="S419" s="4">
        <f t="shared" si="144"/>
        <v>2.2060531203980096E-3</v>
      </c>
      <c r="T419" s="4">
        <f t="shared" si="144"/>
        <v>1.9909456631840823E-3</v>
      </c>
      <c r="U419" s="4">
        <f t="shared" si="144"/>
        <v>4.7734695935323424E-4</v>
      </c>
      <c r="V419" s="4">
        <f t="shared" si="144"/>
        <v>6.1294439552238777E-4</v>
      </c>
      <c r="W419" s="4">
        <f t="shared" si="144"/>
        <v>7.371726985074637E-4</v>
      </c>
      <c r="X419" s="4">
        <f t="shared" si="144"/>
        <v>3.2677197587562191E-4</v>
      </c>
      <c r="Y419" s="4">
        <f t="shared" si="144"/>
        <v>1.8133003611940316E-3</v>
      </c>
      <c r="Z419" s="4">
        <f t="shared" si="144"/>
        <v>2.2233576064676608E-3</v>
      </c>
      <c r="AA419" s="4">
        <f t="shared" si="144"/>
        <v>2.8904576258706487E-4</v>
      </c>
      <c r="AD419" s="4">
        <f>AVERAGE(AD212:AD412)</f>
        <v>4.6846879032160149E-3</v>
      </c>
      <c r="AE419" s="4">
        <f t="shared" ref="AE419:AO419" si="145">AVERAGE(AE212:AE412)</f>
        <v>4.6471013583309845E-3</v>
      </c>
      <c r="AF419" s="4">
        <f t="shared" si="145"/>
        <v>6.6550483122433787E-4</v>
      </c>
      <c r="AG419" s="4">
        <f t="shared" si="145"/>
        <v>2.3970002641791025E-3</v>
      </c>
      <c r="AH419" s="4">
        <f t="shared" si="145"/>
        <v>2.2926587273631822E-3</v>
      </c>
      <c r="AI419" s="4">
        <f t="shared" si="145"/>
        <v>5.0014127592039792E-4</v>
      </c>
      <c r="AJ419" s="4">
        <f t="shared" si="145"/>
        <v>6.8171962935323338E-4</v>
      </c>
      <c r="AK419" s="4">
        <f t="shared" si="145"/>
        <v>7.2297996417910516E-4</v>
      </c>
      <c r="AL419" s="4">
        <f t="shared" si="145"/>
        <v>2.345888888557213E-4</v>
      </c>
      <c r="AM419" s="4">
        <f t="shared" si="145"/>
        <v>1.8952078791044807E-3</v>
      </c>
      <c r="AN419" s="4">
        <f t="shared" si="145"/>
        <v>2.0669136119402984E-3</v>
      </c>
      <c r="AO419" s="4">
        <f t="shared" si="145"/>
        <v>2.4992667845771149E-4</v>
      </c>
    </row>
    <row r="420" spans="1:41" x14ac:dyDescent="0.3">
      <c r="A420" t="s">
        <v>41</v>
      </c>
      <c r="B420">
        <f>_xlfn.STDEV.S(B212:B412)</f>
        <v>0.13951876865010696</v>
      </c>
      <c r="C420">
        <f t="shared" ref="C420:M420" si="146">_xlfn.STDEV.S(C212:C412)</f>
        <v>0.13986922517602124</v>
      </c>
      <c r="D420">
        <f t="shared" si="146"/>
        <v>4.4508196001758725E-2</v>
      </c>
      <c r="E420">
        <f t="shared" si="146"/>
        <v>3.5042515442004284E-2</v>
      </c>
      <c r="F420">
        <f t="shared" si="146"/>
        <v>3.1802021413649607E-2</v>
      </c>
      <c r="G420">
        <f t="shared" si="146"/>
        <v>1.1698371963404425E-2</v>
      </c>
      <c r="H420">
        <f t="shared" si="146"/>
        <v>8.5672839233854221E-3</v>
      </c>
      <c r="I420">
        <f t="shared" si="146"/>
        <v>1.0190772897886505E-2</v>
      </c>
      <c r="J420">
        <f t="shared" si="146"/>
        <v>3.242291181548273E-3</v>
      </c>
      <c r="K420">
        <f t="shared" si="146"/>
        <v>2.262947031526414E-2</v>
      </c>
      <c r="L420">
        <f t="shared" si="146"/>
        <v>2.797102460137493E-2</v>
      </c>
      <c r="M420">
        <f t="shared" si="146"/>
        <v>3.9358435483850089E-3</v>
      </c>
      <c r="P420">
        <f>_xlfn.STDEV.S(P212:P412)</f>
        <v>1.8591365240660671E-2</v>
      </c>
      <c r="Q420">
        <f t="shared" ref="Q420:AA420" si="147">_xlfn.STDEV.S(Q212:Q412)</f>
        <v>1.8595099778411481E-2</v>
      </c>
      <c r="R420">
        <f t="shared" si="147"/>
        <v>2.9838698836958675E-3</v>
      </c>
      <c r="S420">
        <f t="shared" si="147"/>
        <v>1.408667818289826E-3</v>
      </c>
      <c r="T420">
        <f t="shared" si="147"/>
        <v>1.2696143737629855E-3</v>
      </c>
      <c r="U420">
        <f t="shared" si="147"/>
        <v>5.5937405070851526E-4</v>
      </c>
      <c r="V420">
        <f t="shared" si="147"/>
        <v>3.4449085435866593E-4</v>
      </c>
      <c r="W420">
        <f t="shared" si="147"/>
        <v>4.210240064288364E-4</v>
      </c>
      <c r="X420">
        <f t="shared" si="147"/>
        <v>2.3614927790489496E-4</v>
      </c>
      <c r="Y420">
        <f t="shared" si="147"/>
        <v>9.8833771572652681E-4</v>
      </c>
      <c r="Z420">
        <f t="shared" si="147"/>
        <v>1.2069096879406937E-3</v>
      </c>
      <c r="AA420">
        <f t="shared" si="147"/>
        <v>2.0130454488036969E-4</v>
      </c>
      <c r="AD420">
        <f>_xlfn.STDEV.S(AD212:AD412)</f>
        <v>1.8389223284575752E-2</v>
      </c>
      <c r="AE420">
        <f t="shared" ref="AE420:AO420" si="148">_xlfn.STDEV.S(AE212:AE412)</f>
        <v>1.8382301264929908E-2</v>
      </c>
      <c r="AF420">
        <f t="shared" si="148"/>
        <v>2.9820716801539763E-3</v>
      </c>
      <c r="AG420">
        <f t="shared" si="148"/>
        <v>1.5583906893103334E-3</v>
      </c>
      <c r="AH420">
        <f t="shared" si="148"/>
        <v>1.480290481792665E-3</v>
      </c>
      <c r="AI420">
        <f t="shared" si="148"/>
        <v>5.5330430722979305E-4</v>
      </c>
      <c r="AJ420">
        <f t="shared" si="148"/>
        <v>4.0394323066299639E-4</v>
      </c>
      <c r="AK420">
        <f t="shared" si="148"/>
        <v>4.3086318384673306E-4</v>
      </c>
      <c r="AL420">
        <f t="shared" si="148"/>
        <v>1.4282614143618289E-4</v>
      </c>
      <c r="AM420">
        <f t="shared" si="148"/>
        <v>1.0525370421996204E-3</v>
      </c>
      <c r="AN420">
        <f t="shared" si="148"/>
        <v>1.1574409181162248E-3</v>
      </c>
      <c r="AO420">
        <f t="shared" si="148"/>
        <v>2.1990056506772778E-4</v>
      </c>
    </row>
    <row r="422" spans="1:41" x14ac:dyDescent="0.3">
      <c r="A422" t="s">
        <v>42</v>
      </c>
      <c r="B422" s="4">
        <f>MAX(B418:M418)</f>
        <v>0.97609351644413112</v>
      </c>
      <c r="O422" t="s">
        <v>42</v>
      </c>
      <c r="P422" s="4">
        <f>MAX(P418:AA418)</f>
        <v>0.21698078151726879</v>
      </c>
      <c r="AC422" t="s">
        <v>42</v>
      </c>
      <c r="AD422" s="4">
        <f>MAX(AD418:AO418)</f>
        <v>0.21573235329020474</v>
      </c>
    </row>
    <row r="423" spans="1:41" x14ac:dyDescent="0.3">
      <c r="A423" t="s">
        <v>2</v>
      </c>
      <c r="B423" s="4">
        <f>AVERAGE(B419:M419)</f>
        <v>3.2870625526121425E-2</v>
      </c>
      <c r="O423" t="s">
        <v>2</v>
      </c>
      <c r="P423" s="4">
        <f>AVERAGE(P419:AA419)</f>
        <v>1.7063973898937704E-3</v>
      </c>
      <c r="AC423" t="s">
        <v>2</v>
      </c>
      <c r="AD423" s="4">
        <f>AVERAGE(AD419:AO419)</f>
        <v>1.753202584343714E-3</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T412"/>
  <sheetViews>
    <sheetView zoomScale="85" zoomScaleNormal="85" workbookViewId="0">
      <selection activeCell="R483" sqref="R483"/>
    </sheetView>
  </sheetViews>
  <sheetFormatPr defaultRowHeight="14.4" x14ac:dyDescent="0.3"/>
  <cols>
    <col min="5" max="5" width="8.88671875" customWidth="1"/>
    <col min="15" max="15" width="8.88671875" customWidth="1"/>
    <col min="16" max="16" width="3" bestFit="1" customWidth="1"/>
  </cols>
  <sheetData>
    <row r="3" spans="1:18" x14ac:dyDescent="0.3">
      <c r="B3" t="s">
        <v>59</v>
      </c>
      <c r="P3" s="2"/>
      <c r="Q3" s="16" t="s">
        <v>0</v>
      </c>
      <c r="R3" s="16" t="s">
        <v>60</v>
      </c>
    </row>
    <row r="4" spans="1:18" x14ac:dyDescent="0.3">
      <c r="P4" s="16" t="s">
        <v>1</v>
      </c>
      <c r="Q4" s="9" t="s">
        <v>14</v>
      </c>
      <c r="R4" s="9"/>
    </row>
    <row r="5" spans="1:18" x14ac:dyDescent="0.3">
      <c r="A5" t="s">
        <v>15</v>
      </c>
      <c r="B5" t="s">
        <v>16</v>
      </c>
      <c r="C5" t="s">
        <v>17</v>
      </c>
      <c r="D5" t="s">
        <v>18</v>
      </c>
      <c r="E5" t="s">
        <v>21</v>
      </c>
      <c r="F5" t="s">
        <v>22</v>
      </c>
      <c r="G5" t="s">
        <v>23</v>
      </c>
      <c r="H5" t="s">
        <v>19</v>
      </c>
      <c r="I5" t="s">
        <v>20</v>
      </c>
      <c r="J5" t="s">
        <v>24</v>
      </c>
      <c r="K5" t="s">
        <v>26</v>
      </c>
      <c r="L5" t="s">
        <v>25</v>
      </c>
      <c r="M5" t="s">
        <v>27</v>
      </c>
      <c r="P5">
        <v>1</v>
      </c>
      <c r="Q5">
        <v>12</v>
      </c>
      <c r="R5">
        <v>5</v>
      </c>
    </row>
    <row r="6" spans="1:18" x14ac:dyDescent="0.3">
      <c r="A6" s="4">
        <v>0</v>
      </c>
      <c r="B6" s="4">
        <v>0</v>
      </c>
      <c r="C6" s="4">
        <v>0</v>
      </c>
      <c r="D6" s="4">
        <v>0</v>
      </c>
      <c r="E6" s="4">
        <v>0</v>
      </c>
      <c r="F6" s="4">
        <v>0</v>
      </c>
      <c r="G6" s="4">
        <v>0</v>
      </c>
      <c r="H6" s="4">
        <v>0</v>
      </c>
      <c r="I6" s="4">
        <v>0</v>
      </c>
      <c r="J6" s="4">
        <v>0</v>
      </c>
      <c r="K6" s="4">
        <v>0</v>
      </c>
      <c r="L6" s="4">
        <v>0</v>
      </c>
      <c r="M6" s="4">
        <v>0</v>
      </c>
      <c r="P6">
        <v>2</v>
      </c>
      <c r="Q6">
        <v>12</v>
      </c>
      <c r="R6">
        <v>4</v>
      </c>
    </row>
    <row r="7" spans="1:18" x14ac:dyDescent="0.3">
      <c r="A7" s="4">
        <v>2.5000000000000001E-2</v>
      </c>
      <c r="B7" s="4">
        <v>1.315278E-6</v>
      </c>
      <c r="C7" s="4">
        <v>1.2883109999999999E-6</v>
      </c>
      <c r="D7" s="4">
        <v>2.3908699999999998E-3</v>
      </c>
      <c r="E7" s="4">
        <v>2.3457759999999999E-4</v>
      </c>
      <c r="F7" s="4">
        <v>2.297387E-4</v>
      </c>
      <c r="G7" s="4">
        <v>0.1949302</v>
      </c>
      <c r="H7" s="4">
        <v>-1.6955690000000001E-3</v>
      </c>
      <c r="I7" s="4">
        <v>1.7316639999999999E-3</v>
      </c>
      <c r="J7" s="4">
        <v>-1.2261739999999999E-6</v>
      </c>
      <c r="K7" s="4">
        <v>-0.13619790000000001</v>
      </c>
      <c r="L7" s="4">
        <v>0.13916210000000001</v>
      </c>
      <c r="M7" s="4">
        <v>2.691439E-5</v>
      </c>
      <c r="P7">
        <v>3</v>
      </c>
      <c r="Q7">
        <v>12</v>
      </c>
      <c r="R7">
        <v>5</v>
      </c>
    </row>
    <row r="8" spans="1:18" x14ac:dyDescent="0.3">
      <c r="A8" s="4">
        <v>0.05</v>
      </c>
      <c r="B8" s="4">
        <v>2.2255940000000001E-5</v>
      </c>
      <c r="C8" s="4">
        <v>2.1788720000000002E-5</v>
      </c>
      <c r="D8" s="4">
        <v>9.3654910000000001E-3</v>
      </c>
      <c r="E8" s="4">
        <v>1.824214E-3</v>
      </c>
      <c r="F8" s="4">
        <v>1.785432E-3</v>
      </c>
      <c r="G8" s="4">
        <v>0.36611589999999999</v>
      </c>
      <c r="H8" s="4">
        <v>-6.4613559999999997E-3</v>
      </c>
      <c r="I8" s="4">
        <v>6.6047639999999999E-3</v>
      </c>
      <c r="J8" s="4">
        <v>-1.8689260000000001E-5</v>
      </c>
      <c r="K8" s="4">
        <v>-0.24531559999999999</v>
      </c>
      <c r="L8" s="4">
        <v>0.2510232</v>
      </c>
      <c r="M8" s="4">
        <v>1.4712239999999999E-4</v>
      </c>
      <c r="P8">
        <v>4</v>
      </c>
      <c r="Q8">
        <v>14</v>
      </c>
      <c r="R8">
        <v>3</v>
      </c>
    </row>
    <row r="9" spans="1:18" x14ac:dyDescent="0.3">
      <c r="A9" s="4">
        <v>7.4999999999999997E-2</v>
      </c>
      <c r="B9" s="4">
        <v>1.093374E-4</v>
      </c>
      <c r="C9" s="4">
        <v>1.069859E-4</v>
      </c>
      <c r="D9" s="4">
        <v>2.0355649999999999E-2</v>
      </c>
      <c r="E9" s="4">
        <v>5.7481240000000003E-3</v>
      </c>
      <c r="F9" s="4">
        <v>5.622101E-3</v>
      </c>
      <c r="G9" s="4">
        <v>0.51563230000000004</v>
      </c>
      <c r="H9" s="4">
        <v>-1.367608E-2</v>
      </c>
      <c r="I9" s="4">
        <v>1.3992269999999999E-2</v>
      </c>
      <c r="J9" s="4">
        <v>-8.6443549999999997E-5</v>
      </c>
      <c r="K9" s="4">
        <v>-0.33183220000000002</v>
      </c>
      <c r="L9" s="4">
        <v>0.34010439999999997</v>
      </c>
      <c r="M9" s="4">
        <v>2.9875829999999998E-4</v>
      </c>
      <c r="P9">
        <v>5</v>
      </c>
      <c r="Q9">
        <v>13</v>
      </c>
      <c r="R9">
        <v>4</v>
      </c>
    </row>
    <row r="10" spans="1:18" x14ac:dyDescent="0.3">
      <c r="A10" s="4">
        <v>0.1</v>
      </c>
      <c r="B10" s="4">
        <v>3.2891799999999998E-4</v>
      </c>
      <c r="C10" s="4">
        <v>3.216707E-4</v>
      </c>
      <c r="D10" s="4">
        <v>3.4842239999999997E-2</v>
      </c>
      <c r="E10" s="4">
        <v>1.261936E-2</v>
      </c>
      <c r="F10" s="4">
        <v>1.2334029999999999E-2</v>
      </c>
      <c r="G10" s="4">
        <v>0.64532639999999997</v>
      </c>
      <c r="H10" s="4">
        <v>-2.2821770000000002E-2</v>
      </c>
      <c r="I10" s="4">
        <v>2.336937E-2</v>
      </c>
      <c r="J10" s="4">
        <v>-2.4757879999999998E-4</v>
      </c>
      <c r="K10" s="4">
        <v>-0.39938839999999998</v>
      </c>
      <c r="L10" s="4">
        <v>0.41005209999999997</v>
      </c>
      <c r="M10" s="4">
        <v>3.3539159999999998E-4</v>
      </c>
      <c r="P10">
        <v>6</v>
      </c>
      <c r="Q10">
        <v>13</v>
      </c>
      <c r="R10">
        <v>4</v>
      </c>
    </row>
    <row r="11" spans="1:18" x14ac:dyDescent="0.3">
      <c r="A11" s="4">
        <v>0.125</v>
      </c>
      <c r="B11" s="4">
        <v>7.5931830000000003E-4</v>
      </c>
      <c r="C11" s="4">
        <v>7.4218120000000003E-4</v>
      </c>
      <c r="D11" s="4">
        <v>5.234983E-2</v>
      </c>
      <c r="E11" s="4">
        <v>2.2785449999999999E-2</v>
      </c>
      <c r="F11" s="4">
        <v>2.2254389999999999E-2</v>
      </c>
      <c r="G11" s="4">
        <v>0.75684560000000001</v>
      </c>
      <c r="H11" s="4">
        <v>-3.3464029999999999E-2</v>
      </c>
      <c r="I11" s="4">
        <v>3.4292200000000002E-2</v>
      </c>
      <c r="J11" s="4">
        <v>-5.4668200000000005E-4</v>
      </c>
      <c r="K11" s="4">
        <v>-0.45089940000000001</v>
      </c>
      <c r="L11" s="4">
        <v>0.4637579</v>
      </c>
      <c r="M11" s="4">
        <v>8.8642609999999998E-5</v>
      </c>
      <c r="P11">
        <v>7</v>
      </c>
      <c r="Q11">
        <v>12</v>
      </c>
      <c r="R11">
        <v>6</v>
      </c>
    </row>
    <row r="12" spans="1:18" x14ac:dyDescent="0.3">
      <c r="A12" s="4">
        <v>0.15</v>
      </c>
      <c r="B12" s="4">
        <v>1.485115E-3</v>
      </c>
      <c r="C12" s="4">
        <v>1.4507980000000001E-3</v>
      </c>
      <c r="D12" s="4">
        <v>7.2442129999999993E-2</v>
      </c>
      <c r="E12" s="4">
        <v>3.6402139999999999E-2</v>
      </c>
      <c r="F12" s="4">
        <v>3.5528299999999999E-2</v>
      </c>
      <c r="G12" s="4">
        <v>0.85166790000000003</v>
      </c>
      <c r="H12" s="4">
        <v>-4.5235810000000001E-2</v>
      </c>
      <c r="I12" s="4">
        <v>4.638055E-2</v>
      </c>
      <c r="J12" s="4">
        <v>-1.0251069999999999E-3</v>
      </c>
      <c r="K12" s="4">
        <v>-0.48869249999999997</v>
      </c>
      <c r="L12" s="4">
        <v>0.5035018</v>
      </c>
      <c r="M12" s="4">
        <v>-5.9630879999999999E-4</v>
      </c>
      <c r="P12">
        <v>8</v>
      </c>
      <c r="Q12">
        <v>12</v>
      </c>
      <c r="R12">
        <v>5</v>
      </c>
    </row>
    <row r="13" spans="1:18" x14ac:dyDescent="0.3">
      <c r="A13" s="4">
        <v>0.17499999999999999</v>
      </c>
      <c r="B13" s="4">
        <v>2.5930300000000001E-3</v>
      </c>
      <c r="C13" s="4">
        <v>2.5317249999999999E-3</v>
      </c>
      <c r="D13" s="4">
        <v>9.4718010000000005E-2</v>
      </c>
      <c r="E13" s="4">
        <v>5.3487510000000002E-2</v>
      </c>
      <c r="F13" s="4">
        <v>5.2166560000000001E-2</v>
      </c>
      <c r="G13" s="4">
        <v>0.9311296</v>
      </c>
      <c r="H13" s="4">
        <v>-5.7823909999999999E-2</v>
      </c>
      <c r="I13" s="4">
        <v>5.9304089999999997E-2</v>
      </c>
      <c r="J13" s="4">
        <v>-1.7179809999999999E-3</v>
      </c>
      <c r="K13" s="4">
        <v>-0.514621</v>
      </c>
      <c r="L13" s="4">
        <v>0.53107329999999997</v>
      </c>
      <c r="M13" s="4">
        <v>-1.8417419999999999E-3</v>
      </c>
      <c r="P13">
        <v>9</v>
      </c>
      <c r="Q13">
        <v>13</v>
      </c>
      <c r="R13">
        <v>4</v>
      </c>
    </row>
    <row r="14" spans="1:18" x14ac:dyDescent="0.3">
      <c r="A14" s="4">
        <v>0.2</v>
      </c>
      <c r="B14" s="4">
        <v>4.1689930000000002E-3</v>
      </c>
      <c r="C14" s="4">
        <v>4.068225E-3</v>
      </c>
      <c r="D14" s="4">
        <v>0.11880830000000001</v>
      </c>
      <c r="E14" s="4">
        <v>7.3961769999999996E-2</v>
      </c>
      <c r="F14" s="4">
        <v>7.208523E-2</v>
      </c>
      <c r="G14" s="4">
        <v>0.99645050000000002</v>
      </c>
      <c r="H14" s="4">
        <v>-7.0957820000000005E-2</v>
      </c>
      <c r="I14" s="4">
        <v>7.2771470000000005E-2</v>
      </c>
      <c r="J14" s="4">
        <v>-2.6522709999999999E-3</v>
      </c>
      <c r="K14" s="4">
        <v>-0.53015840000000003</v>
      </c>
      <c r="L14" s="4">
        <v>0.54787180000000002</v>
      </c>
      <c r="M14" s="4">
        <v>-3.7283310000000001E-3</v>
      </c>
      <c r="P14">
        <v>10</v>
      </c>
      <c r="Q14">
        <v>11</v>
      </c>
      <c r="R14">
        <v>7</v>
      </c>
    </row>
    <row r="15" spans="1:18" x14ac:dyDescent="0.3">
      <c r="A15" s="4">
        <v>0.22500000000000001</v>
      </c>
      <c r="B15" s="4">
        <v>6.2960630000000002E-3</v>
      </c>
      <c r="C15" s="4">
        <v>6.1406250000000002E-3</v>
      </c>
      <c r="D15" s="4">
        <v>0.14437320000000001</v>
      </c>
      <c r="E15" s="4">
        <v>9.7676609999999997E-2</v>
      </c>
      <c r="F15" s="4">
        <v>9.5134769999999994E-2</v>
      </c>
      <c r="G15" s="4">
        <v>1.048756</v>
      </c>
      <c r="H15" s="4">
        <v>-8.4400639999999999E-2</v>
      </c>
      <c r="I15" s="4">
        <v>8.6521890000000004E-2</v>
      </c>
      <c r="J15" s="4">
        <v>-3.845514E-3</v>
      </c>
      <c r="K15" s="4">
        <v>-0.53647829999999996</v>
      </c>
      <c r="L15" s="4">
        <v>0.55499270000000001</v>
      </c>
      <c r="M15" s="4">
        <v>-6.2919500000000001E-3</v>
      </c>
      <c r="P15">
        <v>11</v>
      </c>
      <c r="Q15">
        <v>12</v>
      </c>
      <c r="R15">
        <v>4</v>
      </c>
    </row>
    <row r="16" spans="1:18" x14ac:dyDescent="0.3">
      <c r="A16" s="4">
        <v>0.25</v>
      </c>
      <c r="B16" s="4">
        <v>9.0529930000000005E-3</v>
      </c>
      <c r="C16" s="4">
        <v>8.8249499999999998E-3</v>
      </c>
      <c r="D16" s="4">
        <v>0.1711</v>
      </c>
      <c r="E16" s="4">
        <v>0.1244369</v>
      </c>
      <c r="F16" s="4">
        <v>0.1211217</v>
      </c>
      <c r="G16" s="4">
        <v>1.0890930000000001</v>
      </c>
      <c r="H16" s="4">
        <v>-9.7941520000000004E-2</v>
      </c>
      <c r="I16" s="4">
        <v>0.1003188</v>
      </c>
      <c r="J16" s="4">
        <v>-5.3049839999999996E-3</v>
      </c>
      <c r="K16" s="4">
        <v>-0.53451939999999998</v>
      </c>
      <c r="L16" s="4">
        <v>0.55330100000000004</v>
      </c>
      <c r="M16" s="4">
        <v>-9.5239469999999996E-3</v>
      </c>
      <c r="P16">
        <v>12</v>
      </c>
      <c r="Q16">
        <v>16</v>
      </c>
      <c r="R16">
        <v>3</v>
      </c>
    </row>
    <row r="17" spans="1:20" x14ac:dyDescent="0.3">
      <c r="A17" s="4">
        <v>0.27500000000000002</v>
      </c>
      <c r="B17" s="4">
        <v>1.251326E-2</v>
      </c>
      <c r="C17" s="4">
        <v>1.219202E-2</v>
      </c>
      <c r="D17" s="4">
        <v>0.1987014</v>
      </c>
      <c r="E17" s="4">
        <v>0.15401680000000001</v>
      </c>
      <c r="F17" s="4">
        <v>0.14982429999999999</v>
      </c>
      <c r="G17" s="4">
        <v>1.1184499999999999</v>
      </c>
      <c r="H17" s="4">
        <v>-0.11138969999999999</v>
      </c>
      <c r="I17" s="4">
        <v>0.1139454</v>
      </c>
      <c r="J17" s="4">
        <v>-7.027195E-3</v>
      </c>
      <c r="K17" s="4">
        <v>-0.52504110000000004</v>
      </c>
      <c r="L17" s="4">
        <v>0.5434949</v>
      </c>
      <c r="M17" s="4">
        <v>-1.33735E-2</v>
      </c>
      <c r="P17">
        <v>13</v>
      </c>
      <c r="Q17">
        <v>17</v>
      </c>
      <c r="R17">
        <v>5</v>
      </c>
    </row>
    <row r="18" spans="1:20" x14ac:dyDescent="0.3">
      <c r="A18" s="4">
        <v>0.3</v>
      </c>
      <c r="B18" s="4">
        <v>1.6744450000000001E-2</v>
      </c>
      <c r="C18" s="4">
        <v>1.6306890000000001E-2</v>
      </c>
      <c r="D18" s="4">
        <v>0.22691439999999999</v>
      </c>
      <c r="E18" s="4">
        <v>0.1861718</v>
      </c>
      <c r="F18" s="4">
        <v>0.1810051</v>
      </c>
      <c r="G18" s="4">
        <v>1.137767</v>
      </c>
      <c r="H18" s="4">
        <v>-0.1245699</v>
      </c>
      <c r="I18" s="4">
        <v>0.1272017</v>
      </c>
      <c r="J18" s="4">
        <v>-8.9977089999999996E-3</v>
      </c>
      <c r="K18" s="4">
        <v>-0.50866940000000005</v>
      </c>
      <c r="L18" s="4">
        <v>0.52616050000000003</v>
      </c>
      <c r="M18" s="4">
        <v>-1.7751380000000001E-2</v>
      </c>
      <c r="P18">
        <v>14</v>
      </c>
      <c r="Q18">
        <v>15</v>
      </c>
      <c r="R18">
        <v>4</v>
      </c>
    </row>
    <row r="19" spans="1:20" x14ac:dyDescent="0.3">
      <c r="A19" s="4">
        <v>0.32500000000000001</v>
      </c>
      <c r="B19" s="4">
        <v>2.180789E-2</v>
      </c>
      <c r="C19" s="4">
        <v>2.12286E-2</v>
      </c>
      <c r="D19" s="4">
        <v>0.25549880000000003</v>
      </c>
      <c r="E19" s="4">
        <v>0.22064739999999999</v>
      </c>
      <c r="F19" s="4">
        <v>0.2144189</v>
      </c>
      <c r="G19" s="4">
        <v>1.1479440000000001</v>
      </c>
      <c r="H19" s="4">
        <v>-0.13731840000000001</v>
      </c>
      <c r="I19" s="4">
        <v>0.13990240000000001</v>
      </c>
      <c r="J19" s="4">
        <v>-1.119128E-2</v>
      </c>
      <c r="K19" s="4">
        <v>-0.48593619999999998</v>
      </c>
      <c r="L19" s="4">
        <v>0.50181929999999997</v>
      </c>
      <c r="M19" s="4">
        <v>-2.253469E-2</v>
      </c>
      <c r="P19">
        <v>15</v>
      </c>
      <c r="Q19">
        <v>13</v>
      </c>
      <c r="R19">
        <v>4</v>
      </c>
    </row>
    <row r="20" spans="1:20" x14ac:dyDescent="0.3">
      <c r="A20" s="4">
        <v>0.35</v>
      </c>
      <c r="B20" s="4">
        <v>2.775851E-2</v>
      </c>
      <c r="C20" s="4">
        <v>2.7009999999999999E-2</v>
      </c>
      <c r="D20" s="4">
        <v>0.28423660000000001</v>
      </c>
      <c r="E20" s="4">
        <v>0.25718570000000002</v>
      </c>
      <c r="F20" s="4">
        <v>0.24981919999999999</v>
      </c>
      <c r="G20" s="4">
        <v>1.1498550000000001</v>
      </c>
      <c r="H20" s="4">
        <v>-0.149481</v>
      </c>
      <c r="I20" s="4">
        <v>0.15187680000000001</v>
      </c>
      <c r="J20" s="4">
        <v>-1.357238E-2</v>
      </c>
      <c r="K20" s="4">
        <v>-0.45731240000000001</v>
      </c>
      <c r="L20" s="4">
        <v>0.47096690000000002</v>
      </c>
      <c r="M20" s="4">
        <v>-2.757252E-2</v>
      </c>
      <c r="P20">
        <v>16</v>
      </c>
      <c r="Q20">
        <v>11</v>
      </c>
      <c r="R20">
        <v>4</v>
      </c>
    </row>
    <row r="21" spans="1:20" x14ac:dyDescent="0.3">
      <c r="A21" s="4">
        <v>0.375</v>
      </c>
      <c r="B21" s="4">
        <v>3.4644800000000003E-2</v>
      </c>
      <c r="C21" s="4">
        <v>3.3697829999999998E-2</v>
      </c>
      <c r="D21" s="4">
        <v>0.31293149999999997</v>
      </c>
      <c r="E21" s="4">
        <v>0.29553010000000002</v>
      </c>
      <c r="F21" s="4">
        <v>0.28696290000000002</v>
      </c>
      <c r="G21" s="4">
        <v>1.1443479999999999</v>
      </c>
      <c r="H21" s="4">
        <v>-0.1609112</v>
      </c>
      <c r="I21" s="4">
        <v>0.16296859999999999</v>
      </c>
      <c r="J21" s="4">
        <v>-1.6096070000000001E-2</v>
      </c>
      <c r="K21" s="4">
        <v>-0.42323620000000001</v>
      </c>
      <c r="L21" s="4">
        <v>0.43410500000000002</v>
      </c>
      <c r="M21" s="4">
        <v>-3.2692400000000003E-2</v>
      </c>
      <c r="P21">
        <v>17</v>
      </c>
      <c r="Q21">
        <v>12</v>
      </c>
      <c r="R21">
        <v>5</v>
      </c>
    </row>
    <row r="22" spans="1:20" x14ac:dyDescent="0.3">
      <c r="A22" s="4">
        <v>0.4</v>
      </c>
      <c r="B22" s="4">
        <v>4.2508850000000001E-2</v>
      </c>
      <c r="C22" s="4">
        <v>4.1332809999999998E-2</v>
      </c>
      <c r="D22" s="4">
        <v>0.34140789999999999</v>
      </c>
      <c r="E22" s="4">
        <v>0.33542810000000001</v>
      </c>
      <c r="F22" s="4">
        <v>0.32561269999999998</v>
      </c>
      <c r="G22" s="4">
        <v>1.132252</v>
      </c>
      <c r="H22" s="4">
        <v>-0.1714697</v>
      </c>
      <c r="I22" s="4">
        <v>0.17303640000000001</v>
      </c>
      <c r="J22" s="4">
        <v>-1.8709409999999999E-2</v>
      </c>
      <c r="K22" s="4">
        <v>-0.38413700000000001</v>
      </c>
      <c r="L22" s="4">
        <v>0.39176499999999997</v>
      </c>
      <c r="M22" s="4">
        <v>-3.7707459999999998E-2</v>
      </c>
      <c r="P22">
        <v>18</v>
      </c>
      <c r="Q22">
        <v>12</v>
      </c>
      <c r="R22">
        <v>4</v>
      </c>
    </row>
    <row r="23" spans="1:20" x14ac:dyDescent="0.3">
      <c r="A23" s="4">
        <v>0.42499999999999999</v>
      </c>
      <c r="B23" s="4">
        <v>5.1386550000000003E-2</v>
      </c>
      <c r="C23" s="4">
        <v>4.9949809999999997E-2</v>
      </c>
      <c r="D23" s="4">
        <v>0.36951089999999998</v>
      </c>
      <c r="E23" s="4">
        <v>0.3766331</v>
      </c>
      <c r="F23" s="4">
        <v>0.36553829999999998</v>
      </c>
      <c r="G23" s="4">
        <v>1.114379</v>
      </c>
      <c r="H23" s="4">
        <v>-0.18102460000000001</v>
      </c>
      <c r="I23" s="4">
        <v>0.18195500000000001</v>
      </c>
      <c r="J23" s="4">
        <v>-2.1353210000000001E-2</v>
      </c>
      <c r="K23" s="4">
        <v>-0.34045510000000001</v>
      </c>
      <c r="L23" s="4">
        <v>0.34452310000000003</v>
      </c>
      <c r="M23" s="4">
        <v>-4.242423E-2</v>
      </c>
      <c r="P23">
        <v>19</v>
      </c>
      <c r="Q23">
        <v>13</v>
      </c>
      <c r="R23">
        <v>3</v>
      </c>
    </row>
    <row r="24" spans="1:20" x14ac:dyDescent="0.3">
      <c r="A24" s="4">
        <v>0.45</v>
      </c>
      <c r="B24" s="4">
        <v>6.1307670000000002E-2</v>
      </c>
      <c r="C24" s="4">
        <v>5.957805E-2</v>
      </c>
      <c r="D24" s="4">
        <v>0.3971056</v>
      </c>
      <c r="E24" s="4">
        <v>0.41890549999999999</v>
      </c>
      <c r="F24" s="4">
        <v>0.40651720000000002</v>
      </c>
      <c r="G24" s="4">
        <v>1.0915220000000001</v>
      </c>
      <c r="H24" s="4">
        <v>-0.1894526</v>
      </c>
      <c r="I24" s="4">
        <v>0.18961649999999999</v>
      </c>
      <c r="J24" s="4">
        <v>-2.3964200000000001E-2</v>
      </c>
      <c r="K24" s="4">
        <v>-0.29265730000000001</v>
      </c>
      <c r="L24" s="4">
        <v>0.29300759999999998</v>
      </c>
      <c r="M24" s="4">
        <v>-4.6650770000000001E-2</v>
      </c>
      <c r="P24">
        <v>20</v>
      </c>
      <c r="Q24">
        <v>11</v>
      </c>
      <c r="R24">
        <v>4</v>
      </c>
    </row>
    <row r="25" spans="1:20" x14ac:dyDescent="0.3">
      <c r="A25" s="4">
        <v>0.47499999999999998</v>
      </c>
      <c r="B25" s="4">
        <v>7.2296079999999999E-2</v>
      </c>
      <c r="C25" s="4">
        <v>7.024126E-2</v>
      </c>
      <c r="D25" s="4">
        <v>0.42407679999999998</v>
      </c>
      <c r="E25" s="4">
        <v>0.46201130000000001</v>
      </c>
      <c r="F25" s="4">
        <v>0.44833329999999999</v>
      </c>
      <c r="G25" s="4">
        <v>1.064454</v>
      </c>
      <c r="H25" s="4">
        <v>-0.19664039999999999</v>
      </c>
      <c r="I25" s="4">
        <v>0.1959312</v>
      </c>
      <c r="J25" s="4">
        <v>-2.647745E-2</v>
      </c>
      <c r="K25" s="4">
        <v>-0.2412475</v>
      </c>
      <c r="L25" s="4">
        <v>0.2378982</v>
      </c>
      <c r="M25" s="4">
        <v>-5.0204909999999998E-2</v>
      </c>
    </row>
    <row r="26" spans="1:20" x14ac:dyDescent="0.3">
      <c r="A26" s="4">
        <v>0.5</v>
      </c>
      <c r="B26" s="4">
        <v>8.436987E-2</v>
      </c>
      <c r="C26" s="4">
        <v>8.1957810000000006E-2</v>
      </c>
      <c r="D26" s="4">
        <v>0.45032830000000001</v>
      </c>
      <c r="E26" s="4">
        <v>0.50572170000000005</v>
      </c>
      <c r="F26" s="4">
        <v>0.49077549999999998</v>
      </c>
      <c r="G26" s="4">
        <v>1.033927</v>
      </c>
      <c r="H26" s="4">
        <v>-0.2024871</v>
      </c>
      <c r="I26" s="4">
        <v>0.20082820000000001</v>
      </c>
      <c r="J26" s="4">
        <v>-2.882902E-2</v>
      </c>
      <c r="K26" s="4">
        <v>-0.18677299999999999</v>
      </c>
      <c r="L26" s="4">
        <v>0.1799182</v>
      </c>
      <c r="M26" s="4">
        <v>-5.2922160000000003E-2</v>
      </c>
    </row>
    <row r="27" spans="1:20" x14ac:dyDescent="0.3">
      <c r="A27" s="4">
        <v>0.52500000000000002</v>
      </c>
      <c r="B27" s="4">
        <v>9.7541429999999998E-2</v>
      </c>
      <c r="C27" s="4">
        <v>9.4740859999999996E-2</v>
      </c>
      <c r="D27" s="4">
        <v>0.47578229999999999</v>
      </c>
      <c r="E27" s="4">
        <v>0.54981100000000005</v>
      </c>
      <c r="F27" s="4">
        <v>0.53363539999999998</v>
      </c>
      <c r="G27" s="4">
        <v>1.0006649999999999</v>
      </c>
      <c r="H27" s="4">
        <v>-0.20690600000000001</v>
      </c>
      <c r="I27" s="4">
        <v>0.2042561</v>
      </c>
      <c r="J27" s="4">
        <v>-3.0958570000000001E-2</v>
      </c>
      <c r="K27" s="4">
        <v>-0.1298252</v>
      </c>
      <c r="L27" s="4">
        <v>0.11982130000000001</v>
      </c>
      <c r="M27" s="4">
        <v>-5.466298E-2</v>
      </c>
      <c r="Q27" s="33" t="s">
        <v>57</v>
      </c>
      <c r="R27" s="33"/>
      <c r="S27" s="16"/>
      <c r="T27" s="9"/>
    </row>
    <row r="28" spans="1:20" x14ac:dyDescent="0.3">
      <c r="A28" s="4">
        <v>0.55000000000000004</v>
      </c>
      <c r="B28" s="4">
        <v>0.1118175</v>
      </c>
      <c r="C28" s="4">
        <v>0.1085984</v>
      </c>
      <c r="D28" s="4">
        <v>0.50037880000000001</v>
      </c>
      <c r="E28" s="4">
        <v>0.59405419999999998</v>
      </c>
      <c r="F28" s="4">
        <v>0.57670509999999997</v>
      </c>
      <c r="G28" s="4">
        <v>0.96535959999999998</v>
      </c>
      <c r="H28" s="4">
        <v>-0.20982709999999999</v>
      </c>
      <c r="I28" s="4">
        <v>0.20618249999999999</v>
      </c>
      <c r="J28" s="4">
        <v>-3.2811800000000002E-2</v>
      </c>
      <c r="K28" s="4">
        <v>-7.1035379999999995E-2</v>
      </c>
      <c r="L28" s="4">
        <v>5.8374839999999997E-2</v>
      </c>
      <c r="M28" s="4">
        <v>-5.5318880000000001E-2</v>
      </c>
      <c r="O28" t="s">
        <v>54</v>
      </c>
      <c r="Q28">
        <f>(Prelim!G3-Prelim!F3)/Prelim!H3*4</f>
        <v>20000</v>
      </c>
      <c r="R28">
        <f>(Prelim!G3-Prelim!F3)/Prelim!H3</f>
        <v>5000</v>
      </c>
    </row>
    <row r="29" spans="1:20" x14ac:dyDescent="0.3">
      <c r="A29" s="4">
        <v>0.57499999999999996</v>
      </c>
      <c r="B29" s="4">
        <v>0.12719929999999999</v>
      </c>
      <c r="C29" s="4">
        <v>0.123533</v>
      </c>
      <c r="D29" s="4">
        <v>0.5240747</v>
      </c>
      <c r="E29" s="4">
        <v>0.63822489999999998</v>
      </c>
      <c r="F29" s="4">
        <v>0.61977409999999999</v>
      </c>
      <c r="G29" s="4">
        <v>0.92866510000000002</v>
      </c>
      <c r="H29" s="4">
        <v>-0.21119889999999999</v>
      </c>
      <c r="I29" s="4">
        <v>0.20659379999999999</v>
      </c>
      <c r="J29" s="4">
        <v>-3.4342640000000001E-2</v>
      </c>
      <c r="K29" s="4">
        <v>-1.1065800000000001E-2</v>
      </c>
      <c r="L29" s="4">
        <v>-3.659098E-3</v>
      </c>
      <c r="M29" s="4">
        <v>-5.4817100000000001E-2</v>
      </c>
    </row>
    <row r="30" spans="1:20" x14ac:dyDescent="0.3">
      <c r="A30" s="4">
        <v>0.6</v>
      </c>
      <c r="B30" s="4">
        <v>0.14368220000000001</v>
      </c>
      <c r="C30" s="4">
        <v>0.13954230000000001</v>
      </c>
      <c r="D30" s="4">
        <v>0.54684270000000001</v>
      </c>
      <c r="E30" s="4">
        <v>0.6820929</v>
      </c>
      <c r="F30" s="4">
        <v>0.66262719999999997</v>
      </c>
      <c r="G30" s="4">
        <v>0.89119289999999995</v>
      </c>
      <c r="H30" s="4">
        <v>-0.21099029999999999</v>
      </c>
      <c r="I30" s="4">
        <v>0.2054936</v>
      </c>
      <c r="J30" s="4">
        <v>-3.551493E-2</v>
      </c>
      <c r="K30" s="4">
        <v>4.9402929999999998E-2</v>
      </c>
      <c r="L30" s="4">
        <v>-6.5542310000000006E-2</v>
      </c>
      <c r="M30" s="4">
        <v>-5.3123629999999998E-2</v>
      </c>
    </row>
    <row r="31" spans="1:20" x14ac:dyDescent="0.3">
      <c r="A31" s="4">
        <v>0.625</v>
      </c>
      <c r="B31" s="4">
        <v>0.16125590000000001</v>
      </c>
      <c r="C31" s="4">
        <v>0.15661810000000001</v>
      </c>
      <c r="D31" s="4">
        <v>0.56867009999999996</v>
      </c>
      <c r="E31" s="4">
        <v>0.72542249999999997</v>
      </c>
      <c r="F31" s="4">
        <v>0.70504239999999996</v>
      </c>
      <c r="G31" s="4">
        <v>0.85350539999999997</v>
      </c>
      <c r="H31" s="4">
        <v>-0.20919090000000001</v>
      </c>
      <c r="I31" s="4">
        <v>0.2029019</v>
      </c>
      <c r="J31" s="4">
        <v>-3.630365E-2</v>
      </c>
      <c r="K31" s="4">
        <v>0.10968700000000001</v>
      </c>
      <c r="L31" s="4">
        <v>-0.1265773</v>
      </c>
      <c r="M31" s="4">
        <v>-5.0244410000000003E-2</v>
      </c>
    </row>
    <row r="32" spans="1:20" x14ac:dyDescent="0.3">
      <c r="A32" s="4">
        <v>0.65</v>
      </c>
      <c r="B32" s="4">
        <v>0.17990390000000001</v>
      </c>
      <c r="C32" s="4">
        <v>0.17474680000000001</v>
      </c>
      <c r="D32" s="4">
        <v>0.58955789999999997</v>
      </c>
      <c r="E32" s="4">
        <v>0.76797150000000003</v>
      </c>
      <c r="F32" s="4">
        <v>0.74678999999999995</v>
      </c>
      <c r="G32" s="4">
        <v>0.81611160000000005</v>
      </c>
      <c r="H32" s="4">
        <v>-0.20581150000000001</v>
      </c>
      <c r="I32" s="4">
        <v>0.198853</v>
      </c>
      <c r="J32" s="4">
        <v>-3.6695489999999997E-2</v>
      </c>
      <c r="K32" s="4">
        <v>0.1691154</v>
      </c>
      <c r="L32" s="4">
        <v>-0.18612119999999999</v>
      </c>
      <c r="M32" s="4">
        <v>-4.6224700000000001E-2</v>
      </c>
    </row>
    <row r="33" spans="1:13" x14ac:dyDescent="0.3">
      <c r="A33" s="4">
        <v>0.67500000000000004</v>
      </c>
      <c r="B33" s="4">
        <v>0.1996038</v>
      </c>
      <c r="C33" s="4">
        <v>0.19390879999999999</v>
      </c>
      <c r="D33" s="4">
        <v>0.60951900000000003</v>
      </c>
      <c r="E33" s="4">
        <v>0.80949040000000005</v>
      </c>
      <c r="F33" s="4">
        <v>0.78763150000000004</v>
      </c>
      <c r="G33" s="4">
        <v>0.77946249999999995</v>
      </c>
      <c r="H33" s="4">
        <v>-0.2008836</v>
      </c>
      <c r="I33" s="4">
        <v>0.19339390000000001</v>
      </c>
      <c r="J33" s="4">
        <v>-3.6688970000000001E-2</v>
      </c>
      <c r="K33" s="4">
        <v>0.2270462</v>
      </c>
      <c r="L33" s="4">
        <v>-0.2435959</v>
      </c>
      <c r="M33" s="4">
        <v>-4.1146879999999997E-2</v>
      </c>
    </row>
    <row r="34" spans="1:13" x14ac:dyDescent="0.3">
      <c r="A34" s="4">
        <v>0.7</v>
      </c>
      <c r="B34" s="4">
        <v>0.22032679999999999</v>
      </c>
      <c r="C34" s="4">
        <v>0.2140785</v>
      </c>
      <c r="D34" s="4">
        <v>0.62857660000000004</v>
      </c>
      <c r="E34" s="4">
        <v>0.84972329999999996</v>
      </c>
      <c r="F34" s="4">
        <v>0.82732059999999996</v>
      </c>
      <c r="G34" s="4">
        <v>0.74394780000000005</v>
      </c>
      <c r="H34" s="4">
        <v>-0.19445799999999999</v>
      </c>
      <c r="I34" s="4">
        <v>0.18658269999999999</v>
      </c>
      <c r="J34" s="4">
        <v>-3.6293970000000002E-2</v>
      </c>
      <c r="K34" s="4">
        <v>0.28288049999999998</v>
      </c>
      <c r="L34" s="4">
        <v>-0.29849439999999999</v>
      </c>
      <c r="M34" s="4">
        <v>-3.5126709999999998E-2</v>
      </c>
    </row>
    <row r="35" spans="1:13" x14ac:dyDescent="0.3">
      <c r="A35" s="4">
        <v>0.72499999999999998</v>
      </c>
      <c r="B35" s="4">
        <v>0.24203759999999999</v>
      </c>
      <c r="C35" s="4">
        <v>0.23522409999999999</v>
      </c>
      <c r="D35" s="4">
        <v>0.64676330000000004</v>
      </c>
      <c r="E35" s="4">
        <v>0.88840889999999995</v>
      </c>
      <c r="F35" s="4">
        <v>0.86560429999999999</v>
      </c>
      <c r="G35" s="4">
        <v>0.70989349999999996</v>
      </c>
      <c r="H35" s="4">
        <v>-0.1866032</v>
      </c>
      <c r="I35" s="4">
        <v>0.17848629999999999</v>
      </c>
      <c r="J35" s="4">
        <v>-3.5530909999999999E-2</v>
      </c>
      <c r="K35" s="4">
        <v>0.3360744</v>
      </c>
      <c r="L35" s="4">
        <v>-0.35038320000000001</v>
      </c>
      <c r="M35" s="4">
        <v>-2.83085E-2</v>
      </c>
    </row>
    <row r="36" spans="1:13" x14ac:dyDescent="0.3">
      <c r="A36" s="4">
        <v>0.75</v>
      </c>
      <c r="B36" s="4">
        <v>0.2646944</v>
      </c>
      <c r="C36" s="4">
        <v>0.25730740000000002</v>
      </c>
      <c r="D36" s="4">
        <v>0.66411889999999996</v>
      </c>
      <c r="E36" s="4">
        <v>0.92528299999999997</v>
      </c>
      <c r="F36" s="4">
        <v>0.9022251</v>
      </c>
      <c r="G36" s="4">
        <v>0.67756059999999996</v>
      </c>
      <c r="H36" s="4">
        <v>-0.1774029</v>
      </c>
      <c r="I36" s="4">
        <v>0.16917940000000001</v>
      </c>
      <c r="J36" s="4">
        <v>-3.442949E-2</v>
      </c>
      <c r="K36" s="4">
        <v>0.38614759999999998</v>
      </c>
      <c r="L36" s="4">
        <v>-0.39890219999999998</v>
      </c>
      <c r="M36" s="4">
        <v>-2.0859490000000001E-2</v>
      </c>
    </row>
    <row r="37" spans="1:13" x14ac:dyDescent="0.3">
      <c r="A37" s="4">
        <v>0.77500000000000002</v>
      </c>
      <c r="B37" s="4">
        <v>0.28824860000000002</v>
      </c>
      <c r="C37" s="4">
        <v>0.28028370000000002</v>
      </c>
      <c r="D37" s="4">
        <v>0.68068870000000004</v>
      </c>
      <c r="E37" s="4">
        <v>0.96008139999999997</v>
      </c>
      <c r="F37" s="4">
        <v>0.93692390000000003</v>
      </c>
      <c r="G37" s="4">
        <v>0.64714470000000002</v>
      </c>
      <c r="H37" s="4">
        <v>-0.16695399999999999</v>
      </c>
      <c r="I37" s="4">
        <v>0.1587432</v>
      </c>
      <c r="J37" s="4">
        <v>-3.3027349999999997E-2</v>
      </c>
      <c r="K37" s="4">
        <v>0.43268849999999998</v>
      </c>
      <c r="L37" s="4">
        <v>-0.4437605</v>
      </c>
      <c r="M37" s="4">
        <v>-1.296364E-2</v>
      </c>
    </row>
    <row r="38" spans="1:13" x14ac:dyDescent="0.3">
      <c r="A38" s="4">
        <v>0.8</v>
      </c>
      <c r="B38" s="4">
        <v>0.31264530000000001</v>
      </c>
      <c r="C38" s="4">
        <v>0.30410179999999998</v>
      </c>
      <c r="D38" s="4">
        <v>0.69652259999999999</v>
      </c>
      <c r="E38" s="4">
        <v>0.99254319999999996</v>
      </c>
      <c r="F38" s="4">
        <v>0.96944379999999997</v>
      </c>
      <c r="G38" s="4">
        <v>0.61877729999999997</v>
      </c>
      <c r="H38" s="4">
        <v>-0.15536330000000001</v>
      </c>
      <c r="I38" s="4">
        <v>0.14726330000000001</v>
      </c>
      <c r="J38" s="4">
        <v>-3.1368470000000002E-2</v>
      </c>
      <c r="K38" s="4">
        <v>0.47535699999999997</v>
      </c>
      <c r="L38" s="4">
        <v>-0.4847321</v>
      </c>
      <c r="M38" s="4">
        <v>-4.8152849999999999E-3</v>
      </c>
    </row>
    <row r="39" spans="1:13" x14ac:dyDescent="0.3">
      <c r="A39" s="4">
        <v>0.82499999999999996</v>
      </c>
      <c r="B39" s="4">
        <v>0.33782299999999998</v>
      </c>
      <c r="C39" s="4">
        <v>0.3287043</v>
      </c>
      <c r="D39" s="4">
        <v>0.71167259999999999</v>
      </c>
      <c r="E39" s="4">
        <v>1.0224150000000001</v>
      </c>
      <c r="F39" s="4">
        <v>0.99953369999999997</v>
      </c>
      <c r="G39" s="4">
        <v>0.5925281</v>
      </c>
      <c r="H39" s="4">
        <v>-0.14274529999999999</v>
      </c>
      <c r="I39" s="4">
        <v>0.1348299</v>
      </c>
      <c r="J39" s="4">
        <v>-2.9501619999999999E-2</v>
      </c>
      <c r="K39" s="4">
        <v>0.51388339999999999</v>
      </c>
      <c r="L39" s="4">
        <v>-0.52164860000000002</v>
      </c>
      <c r="M39" s="4">
        <v>3.3872080000000001E-3</v>
      </c>
    </row>
    <row r="40" spans="1:13" x14ac:dyDescent="0.3">
      <c r="A40" s="4">
        <v>0.85</v>
      </c>
      <c r="B40" s="4">
        <v>0.36371399999999998</v>
      </c>
      <c r="C40" s="4">
        <v>0.35402739999999999</v>
      </c>
      <c r="D40" s="4">
        <v>0.72619199999999995</v>
      </c>
      <c r="E40" s="4">
        <v>1.049455</v>
      </c>
      <c r="F40" s="4">
        <v>1.026953</v>
      </c>
      <c r="G40" s="4">
        <v>0.56840789999999997</v>
      </c>
      <c r="H40" s="4">
        <v>-0.12921969999999999</v>
      </c>
      <c r="I40" s="4">
        <v>0.1215362</v>
      </c>
      <c r="J40" s="4">
        <v>-2.747871E-2</v>
      </c>
      <c r="K40" s="4">
        <v>0.54806560000000004</v>
      </c>
      <c r="L40" s="4">
        <v>-0.55439260000000001</v>
      </c>
      <c r="M40" s="4">
        <v>1.1447489999999999E-2</v>
      </c>
    </row>
    <row r="41" spans="1:13" x14ac:dyDescent="0.3">
      <c r="A41" s="4">
        <v>0.875</v>
      </c>
      <c r="B41" s="4">
        <v>0.3902448</v>
      </c>
      <c r="C41" s="4">
        <v>0.3800018</v>
      </c>
      <c r="D41" s="4">
        <v>0.7401335</v>
      </c>
      <c r="E41" s="4">
        <v>1.0734379999999999</v>
      </c>
      <c r="F41" s="4">
        <v>1.051474</v>
      </c>
      <c r="G41" s="4">
        <v>0.54637349999999996</v>
      </c>
      <c r="H41" s="4">
        <v>-0.11490880000000001</v>
      </c>
      <c r="I41" s="4">
        <v>0.107478</v>
      </c>
      <c r="J41" s="4">
        <v>-2.5353359999999998E-2</v>
      </c>
      <c r="K41" s="4">
        <v>0.57776499999999997</v>
      </c>
      <c r="L41" s="4">
        <v>-0.58289020000000002</v>
      </c>
      <c r="M41" s="4">
        <v>1.9176849999999999E-2</v>
      </c>
    </row>
    <row r="42" spans="1:13" x14ac:dyDescent="0.3">
      <c r="A42" s="4">
        <v>0.9</v>
      </c>
      <c r="B42" s="4">
        <v>0.41733629999999999</v>
      </c>
      <c r="C42" s="4">
        <v>0.40655229999999998</v>
      </c>
      <c r="D42" s="4">
        <v>0.75354829999999995</v>
      </c>
      <c r="E42" s="4">
        <v>1.0941559999999999</v>
      </c>
      <c r="F42" s="4">
        <v>1.0728899999999999</v>
      </c>
      <c r="G42" s="4">
        <v>0.52633229999999998</v>
      </c>
      <c r="H42" s="4">
        <v>-9.9935529999999995E-2</v>
      </c>
      <c r="I42" s="4">
        <v>9.27534E-2</v>
      </c>
      <c r="J42" s="4">
        <v>-2.3179450000000001E-2</v>
      </c>
      <c r="K42" s="4">
        <v>0.60290029999999994</v>
      </c>
      <c r="L42" s="4">
        <v>-0.60710399999999998</v>
      </c>
      <c r="M42" s="4">
        <v>2.6399269999999999E-2</v>
      </c>
    </row>
    <row r="43" spans="1:13" x14ac:dyDescent="0.3">
      <c r="A43" s="4">
        <v>0.92500000000000004</v>
      </c>
      <c r="B43" s="4">
        <v>0.44490479999999999</v>
      </c>
      <c r="C43" s="4">
        <v>0.43359900000000001</v>
      </c>
      <c r="D43" s="4">
        <v>0.76648470000000002</v>
      </c>
      <c r="E43" s="4">
        <v>1.111426</v>
      </c>
      <c r="F43" s="4">
        <v>1.091013</v>
      </c>
      <c r="G43" s="4">
        <v>0.50814890000000001</v>
      </c>
      <c r="H43" s="4">
        <v>-8.4421750000000004E-2</v>
      </c>
      <c r="I43" s="4">
        <v>7.7462069999999994E-2</v>
      </c>
      <c r="J43" s="4">
        <v>-2.100985E-2</v>
      </c>
      <c r="K43" s="4">
        <v>0.62344169999999999</v>
      </c>
      <c r="L43" s="4">
        <v>-0.62702639999999998</v>
      </c>
      <c r="M43" s="4">
        <v>3.2955779999999997E-2</v>
      </c>
    </row>
    <row r="44" spans="1:13" x14ac:dyDescent="0.3">
      <c r="A44" s="4">
        <v>0.95</v>
      </c>
      <c r="B44" s="4">
        <v>0.47286210000000001</v>
      </c>
      <c r="C44" s="4">
        <v>0.46105770000000001</v>
      </c>
      <c r="D44" s="4">
        <v>0.77898719999999999</v>
      </c>
      <c r="E44" s="4">
        <v>1.125092</v>
      </c>
      <c r="F44" s="4">
        <v>1.105683</v>
      </c>
      <c r="G44" s="4">
        <v>0.49165160000000002</v>
      </c>
      <c r="H44" s="4">
        <v>-6.8486809999999995E-2</v>
      </c>
      <c r="I44" s="4">
        <v>6.1705160000000002E-2</v>
      </c>
      <c r="J44" s="4">
        <v>-1.8895249999999999E-2</v>
      </c>
      <c r="K44" s="4">
        <v>0.63940430000000004</v>
      </c>
      <c r="L44" s="4">
        <v>-0.64267390000000002</v>
      </c>
      <c r="M44" s="4">
        <v>3.8708180000000002E-2</v>
      </c>
    </row>
    <row r="45" spans="1:13" x14ac:dyDescent="0.3">
      <c r="A45" s="4">
        <v>0.97499999999999998</v>
      </c>
      <c r="B45" s="4">
        <v>0.50111649999999996</v>
      </c>
      <c r="C45" s="4">
        <v>0.48884040000000001</v>
      </c>
      <c r="D45" s="4">
        <v>0.7910954</v>
      </c>
      <c r="E45" s="4">
        <v>1.135025</v>
      </c>
      <c r="F45" s="4">
        <v>1.1167659999999999</v>
      </c>
      <c r="G45" s="4">
        <v>0.4766396</v>
      </c>
      <c r="H45" s="4">
        <v>-5.224637E-2</v>
      </c>
      <c r="I45" s="4">
        <v>4.5584859999999998E-2</v>
      </c>
      <c r="J45" s="4">
        <v>-1.6883160000000001E-2</v>
      </c>
      <c r="K45" s="4">
        <v>0.65084160000000002</v>
      </c>
      <c r="L45" s="4">
        <v>-0.65408250000000001</v>
      </c>
      <c r="M45" s="4">
        <v>4.3541940000000001E-2</v>
      </c>
    </row>
    <row r="46" spans="1:13" x14ac:dyDescent="0.3">
      <c r="A46" s="4">
        <v>1</v>
      </c>
      <c r="B46" s="4">
        <v>0.52957339999999997</v>
      </c>
      <c r="C46" s="4">
        <v>0.51685599999999998</v>
      </c>
      <c r="D46" s="4">
        <v>0.80284409999999995</v>
      </c>
      <c r="E46" s="4">
        <v>1.1411279999999999</v>
      </c>
      <c r="F46" s="4">
        <v>1.1241589999999999</v>
      </c>
      <c r="G46" s="4">
        <v>0.46289000000000002</v>
      </c>
      <c r="H46" s="4">
        <v>-3.5811589999999997E-2</v>
      </c>
      <c r="I46" s="4">
        <v>2.9204129999999998E-2</v>
      </c>
      <c r="J46" s="4">
        <v>-1.5017030000000001E-2</v>
      </c>
      <c r="K46" s="4">
        <v>0.65784030000000004</v>
      </c>
      <c r="L46" s="4">
        <v>-0.66130370000000005</v>
      </c>
      <c r="M46" s="4">
        <v>4.7368359999999998E-2</v>
      </c>
    </row>
    <row r="47" spans="1:13" x14ac:dyDescent="0.3">
      <c r="A47" s="4">
        <v>1.0249999999999999</v>
      </c>
      <c r="B47" s="4">
        <v>0.55813619999999997</v>
      </c>
      <c r="C47" s="4">
        <v>0.54501140000000003</v>
      </c>
      <c r="D47" s="4">
        <v>0.81426169999999998</v>
      </c>
      <c r="E47" s="4">
        <v>1.143335</v>
      </c>
      <c r="F47" s="4">
        <v>1.1277900000000001</v>
      </c>
      <c r="G47" s="4">
        <v>0.45016590000000001</v>
      </c>
      <c r="H47" s="4">
        <v>-1.9288590000000001E-2</v>
      </c>
      <c r="I47" s="4">
        <v>1.26664E-2</v>
      </c>
      <c r="J47" s="4">
        <v>-1.333546E-2</v>
      </c>
      <c r="K47" s="4">
        <v>0.66051380000000004</v>
      </c>
      <c r="L47" s="4">
        <v>-0.66440160000000004</v>
      </c>
      <c r="M47" s="4">
        <v>5.0125999999999997E-2</v>
      </c>
    </row>
    <row r="48" spans="1:13" x14ac:dyDescent="0.3">
      <c r="A48" s="4">
        <v>1.05</v>
      </c>
      <c r="B48" s="4">
        <v>0.58670710000000004</v>
      </c>
      <c r="C48" s="4">
        <v>0.57321200000000005</v>
      </c>
      <c r="D48" s="4">
        <v>0.82537119999999997</v>
      </c>
      <c r="E48" s="4">
        <v>1.141613</v>
      </c>
      <c r="F48" s="4">
        <v>1.1276170000000001</v>
      </c>
      <c r="G48" s="4">
        <v>0.43822319999999998</v>
      </c>
      <c r="H48" s="4">
        <v>-2.77816E-3</v>
      </c>
      <c r="I48" s="4">
        <v>-3.9248829999999997E-3</v>
      </c>
      <c r="J48" s="4">
        <v>-1.187154E-2</v>
      </c>
      <c r="K48" s="4">
        <v>0.65899870000000005</v>
      </c>
      <c r="L48" s="4">
        <v>-0.66345120000000002</v>
      </c>
      <c r="M48" s="4">
        <v>5.1781380000000002E-2</v>
      </c>
    </row>
    <row r="49" spans="1:13" x14ac:dyDescent="0.3">
      <c r="A49" s="4">
        <v>1.075</v>
      </c>
      <c r="B49" s="4">
        <v>0.61518779999999995</v>
      </c>
      <c r="C49" s="4">
        <v>0.60136259999999997</v>
      </c>
      <c r="D49" s="4">
        <v>0.83618910000000002</v>
      </c>
      <c r="E49" s="4">
        <v>1.1359619999999999</v>
      </c>
      <c r="F49" s="4">
        <v>1.123632</v>
      </c>
      <c r="G49" s="4">
        <v>0.42681789999999997</v>
      </c>
      <c r="H49" s="4">
        <v>1.3624320000000001E-2</v>
      </c>
      <c r="I49" s="4">
        <v>-2.046663E-2</v>
      </c>
      <c r="J49" s="4">
        <v>-1.065237E-2</v>
      </c>
      <c r="K49" s="4">
        <v>0.65344979999999997</v>
      </c>
      <c r="L49" s="4">
        <v>-0.6585377</v>
      </c>
      <c r="M49" s="4">
        <v>5.2328939999999997E-2</v>
      </c>
    </row>
    <row r="50" spans="1:13" x14ac:dyDescent="0.3">
      <c r="A50" s="4">
        <v>1.1000000000000001</v>
      </c>
      <c r="B50" s="4">
        <v>0.64348030000000001</v>
      </c>
      <c r="C50" s="4">
        <v>0.62936789999999998</v>
      </c>
      <c r="D50" s="4">
        <v>0.84672590000000003</v>
      </c>
      <c r="E50" s="4">
        <v>1.126412</v>
      </c>
      <c r="F50" s="4">
        <v>1.115858</v>
      </c>
      <c r="G50" s="4">
        <v>0.415713</v>
      </c>
      <c r="H50" s="4">
        <v>2.9828799999999999E-2</v>
      </c>
      <c r="I50" s="4">
        <v>-3.685662E-2</v>
      </c>
      <c r="J50" s="4">
        <v>-9.6985999999999999E-3</v>
      </c>
      <c r="K50" s="4">
        <v>0.64403710000000003</v>
      </c>
      <c r="L50" s="4">
        <v>-0.64975620000000001</v>
      </c>
      <c r="M50" s="4">
        <v>5.1790429999999998E-2</v>
      </c>
    </row>
    <row r="51" spans="1:13" x14ac:dyDescent="0.3">
      <c r="A51" s="4">
        <v>1.125</v>
      </c>
      <c r="B51" s="4">
        <v>0.67148790000000003</v>
      </c>
      <c r="C51" s="4">
        <v>0.65713390000000005</v>
      </c>
      <c r="D51" s="4">
        <v>0.85698640000000004</v>
      </c>
      <c r="E51" s="4">
        <v>1.113024</v>
      </c>
      <c r="F51" s="4">
        <v>1.1043449999999999</v>
      </c>
      <c r="G51" s="4">
        <v>0.40468409999999999</v>
      </c>
      <c r="H51" s="4">
        <v>4.575034E-2</v>
      </c>
      <c r="I51" s="4">
        <v>-5.2994090000000001E-2</v>
      </c>
      <c r="J51" s="4">
        <v>-9.0241160000000004E-3</v>
      </c>
      <c r="K51" s="4">
        <v>0.63094249999999996</v>
      </c>
      <c r="L51" s="4">
        <v>-0.63721280000000002</v>
      </c>
      <c r="M51" s="4">
        <v>5.0213550000000003E-2</v>
      </c>
    </row>
    <row r="52" spans="1:13" x14ac:dyDescent="0.3">
      <c r="A52" s="4">
        <v>1.1499999999999999</v>
      </c>
      <c r="B52" s="4">
        <v>0.6991155</v>
      </c>
      <c r="C52" s="4">
        <v>0.68456799999999995</v>
      </c>
      <c r="D52" s="4">
        <v>0.86697009999999997</v>
      </c>
      <c r="E52" s="4">
        <v>1.0958859999999999</v>
      </c>
      <c r="F52" s="4">
        <v>1.0891729999999999</v>
      </c>
      <c r="G52" s="4">
        <v>0.39352549999999997</v>
      </c>
      <c r="H52" s="4">
        <v>6.1308809999999998E-2</v>
      </c>
      <c r="I52" s="4">
        <v>-6.8780369999999993E-2</v>
      </c>
      <c r="J52" s="4">
        <v>-8.6358749999999995E-3</v>
      </c>
      <c r="K52" s="4">
        <v>0.61435839999999997</v>
      </c>
      <c r="L52" s="4">
        <v>-0.62102550000000001</v>
      </c>
      <c r="M52" s="4">
        <v>4.7670160000000003E-2</v>
      </c>
    </row>
    <row r="53" spans="1:13" x14ac:dyDescent="0.3">
      <c r="A53" s="4">
        <v>1.175</v>
      </c>
      <c r="B53" s="4">
        <v>0.72627079999999999</v>
      </c>
      <c r="C53" s="4">
        <v>0.71157990000000004</v>
      </c>
      <c r="D53" s="4">
        <v>0.87667139999999999</v>
      </c>
      <c r="E53" s="4">
        <v>1.0751139999999999</v>
      </c>
      <c r="F53" s="4">
        <v>1.070449</v>
      </c>
      <c r="G53" s="4">
        <v>0.38205430000000001</v>
      </c>
      <c r="H53" s="4">
        <v>7.6428510000000005E-2</v>
      </c>
      <c r="I53" s="4">
        <v>-8.4119589999999994E-2</v>
      </c>
      <c r="J53" s="4">
        <v>-8.5338299999999992E-3</v>
      </c>
      <c r="K53" s="4">
        <v>0.59448469999999998</v>
      </c>
      <c r="L53" s="4">
        <v>-0.60132660000000004</v>
      </c>
      <c r="M53" s="4">
        <v>4.4253920000000002E-2</v>
      </c>
    </row>
    <row r="54" spans="1:13" x14ac:dyDescent="0.3">
      <c r="A54" s="4">
        <v>1.2</v>
      </c>
      <c r="B54" s="4">
        <v>0.75286450000000005</v>
      </c>
      <c r="C54" s="4">
        <v>0.73808229999999997</v>
      </c>
      <c r="D54" s="4">
        <v>0.8860806</v>
      </c>
      <c r="E54" s="4">
        <v>1.0508459999999999</v>
      </c>
      <c r="F54" s="4">
        <v>1.0482990000000001</v>
      </c>
      <c r="G54" s="4">
        <v>0.37011450000000001</v>
      </c>
      <c r="H54" s="4">
        <v>9.103783E-2</v>
      </c>
      <c r="I54" s="4">
        <v>-9.8919409999999999E-2</v>
      </c>
      <c r="J54" s="4">
        <v>-8.7109879999999994E-3</v>
      </c>
      <c r="K54" s="4">
        <v>0.57152860000000005</v>
      </c>
      <c r="L54" s="4">
        <v>-0.57826379999999999</v>
      </c>
      <c r="M54" s="4">
        <v>4.0077429999999997E-2</v>
      </c>
    </row>
    <row r="55" spans="1:13" x14ac:dyDescent="0.3">
      <c r="A55" s="4">
        <v>1.2250000000000001</v>
      </c>
      <c r="B55" s="4">
        <v>0.77881120000000004</v>
      </c>
      <c r="C55" s="4">
        <v>0.76399130000000004</v>
      </c>
      <c r="D55" s="4">
        <v>0.89518439999999999</v>
      </c>
      <c r="E55" s="4">
        <v>1.0232429999999999</v>
      </c>
      <c r="F55" s="4">
        <v>1.0228740000000001</v>
      </c>
      <c r="G55" s="4">
        <v>0.35758010000000001</v>
      </c>
      <c r="H55" s="4">
        <v>0.10506890000000001</v>
      </c>
      <c r="I55" s="4">
        <v>-0.1130919</v>
      </c>
      <c r="J55" s="4">
        <v>-9.1536259999999998E-3</v>
      </c>
      <c r="K55" s="4">
        <v>0.54570289999999999</v>
      </c>
      <c r="L55" s="4">
        <v>-0.55200280000000002</v>
      </c>
      <c r="M55" s="4">
        <v>3.5269080000000001E-2</v>
      </c>
    </row>
    <row r="56" spans="1:13" x14ac:dyDescent="0.3">
      <c r="A56" s="4">
        <v>1.25</v>
      </c>
      <c r="B56" s="4">
        <v>0.80402949999999995</v>
      </c>
      <c r="C56" s="4">
        <v>0.78922700000000001</v>
      </c>
      <c r="D56" s="4">
        <v>0.90396670000000001</v>
      </c>
      <c r="E56" s="4">
        <v>0.99248069999999999</v>
      </c>
      <c r="F56" s="4">
        <v>0.99433910000000003</v>
      </c>
      <c r="G56" s="4">
        <v>0.34435680000000002</v>
      </c>
      <c r="H56" s="4">
        <v>0.1184574</v>
      </c>
      <c r="I56" s="4">
        <v>-0.1265541</v>
      </c>
      <c r="J56" s="4">
        <v>-9.8416330000000007E-3</v>
      </c>
      <c r="K56" s="4">
        <v>0.51722570000000001</v>
      </c>
      <c r="L56" s="4">
        <v>-0.52272890000000005</v>
      </c>
      <c r="M56" s="4">
        <v>2.9969539999999999E-2</v>
      </c>
    </row>
    <row r="57" spans="1:13" x14ac:dyDescent="0.3">
      <c r="A57" s="4">
        <v>1.2749999999999999</v>
      </c>
      <c r="B57" s="4">
        <v>0.82844280000000003</v>
      </c>
      <c r="C57" s="4">
        <v>0.81371380000000004</v>
      </c>
      <c r="D57" s="4">
        <v>0.91240949999999998</v>
      </c>
      <c r="E57" s="4">
        <v>0.9587542</v>
      </c>
      <c r="F57" s="4">
        <v>0.96287750000000005</v>
      </c>
      <c r="G57" s="4">
        <v>0.3303836</v>
      </c>
      <c r="H57" s="4">
        <v>0.13114229999999999</v>
      </c>
      <c r="I57" s="4">
        <v>-0.1392292</v>
      </c>
      <c r="J57" s="4">
        <v>-1.074901E-2</v>
      </c>
      <c r="K57" s="4">
        <v>0.48631970000000002</v>
      </c>
      <c r="L57" s="4">
        <v>-0.49064839999999998</v>
      </c>
      <c r="M57" s="4">
        <v>2.4327979999999999E-2</v>
      </c>
    </row>
    <row r="58" spans="1:13" x14ac:dyDescent="0.3">
      <c r="A58" s="4">
        <v>1.3</v>
      </c>
      <c r="B58" s="4">
        <v>0.85197929999999999</v>
      </c>
      <c r="C58" s="4">
        <v>0.83738089999999998</v>
      </c>
      <c r="D58" s="4">
        <v>0.92049369999999997</v>
      </c>
      <c r="E58" s="4">
        <v>0.92226920000000001</v>
      </c>
      <c r="F58" s="4">
        <v>0.92868260000000002</v>
      </c>
      <c r="G58" s="4">
        <v>0.31563249999999998</v>
      </c>
      <c r="H58" s="4">
        <v>0.14306569999999999</v>
      </c>
      <c r="I58" s="4">
        <v>-0.15104709999999999</v>
      </c>
      <c r="J58" s="4">
        <v>-1.1844530000000001E-2</v>
      </c>
      <c r="K58" s="4">
        <v>0.45321250000000002</v>
      </c>
      <c r="L58" s="4">
        <v>-0.45598909999999998</v>
      </c>
      <c r="M58" s="4">
        <v>1.8498270000000001E-2</v>
      </c>
    </row>
    <row r="59" spans="1:13" x14ac:dyDescent="0.3">
      <c r="A59" s="4">
        <v>1.325</v>
      </c>
      <c r="B59" s="4">
        <v>0.87457280000000004</v>
      </c>
      <c r="C59" s="4">
        <v>0.86016230000000005</v>
      </c>
      <c r="D59" s="4">
        <v>0.92819980000000002</v>
      </c>
      <c r="E59" s="4">
        <v>0.88324259999999999</v>
      </c>
      <c r="F59" s="4">
        <v>0.89195840000000004</v>
      </c>
      <c r="G59" s="4">
        <v>0.30010829999999999</v>
      </c>
      <c r="H59" s="4">
        <v>0.15417339999999999</v>
      </c>
      <c r="I59" s="4">
        <v>-0.1619448</v>
      </c>
      <c r="J59" s="4">
        <v>-1.309251E-2</v>
      </c>
      <c r="K59" s="4">
        <v>0.4181359</v>
      </c>
      <c r="L59" s="4">
        <v>-0.4190006</v>
      </c>
      <c r="M59" s="4">
        <v>1.2635E-2</v>
      </c>
    </row>
    <row r="60" spans="1:13" x14ac:dyDescent="0.3">
      <c r="A60" s="4">
        <v>1.35</v>
      </c>
      <c r="B60" s="4">
        <v>0.89616229999999997</v>
      </c>
      <c r="C60" s="4">
        <v>0.88199740000000004</v>
      </c>
      <c r="D60" s="4">
        <v>0.93550889999999998</v>
      </c>
      <c r="E60" s="4">
        <v>0.84189919999999996</v>
      </c>
      <c r="F60" s="4">
        <v>0.85291600000000001</v>
      </c>
      <c r="G60" s="4">
        <v>0.28384700000000002</v>
      </c>
      <c r="H60" s="4">
        <v>0.16441459999999999</v>
      </c>
      <c r="I60" s="4">
        <v>-0.17186779999999999</v>
      </c>
      <c r="J60" s="4">
        <v>-1.445373E-2</v>
      </c>
      <c r="K60" s="4">
        <v>0.38132640000000001</v>
      </c>
      <c r="L60" s="4">
        <v>-0.3799534</v>
      </c>
      <c r="M60" s="4">
        <v>6.8896269999999997E-3</v>
      </c>
    </row>
    <row r="61" spans="1:13" x14ac:dyDescent="0.3">
      <c r="A61" s="4">
        <v>1.375</v>
      </c>
      <c r="B61" s="4">
        <v>0.91669270000000003</v>
      </c>
      <c r="C61" s="4">
        <v>0.90283069999999999</v>
      </c>
      <c r="D61" s="4">
        <v>0.9424032</v>
      </c>
      <c r="E61" s="4">
        <v>0.79846989999999995</v>
      </c>
      <c r="F61" s="4">
        <v>0.81177239999999995</v>
      </c>
      <c r="G61" s="4">
        <v>0.26691389999999998</v>
      </c>
      <c r="H61" s="4">
        <v>0.17374220000000001</v>
      </c>
      <c r="I61" s="4">
        <v>-0.1807696</v>
      </c>
      <c r="J61" s="4">
        <v>-1.588647E-2</v>
      </c>
      <c r="K61" s="4">
        <v>0.34302460000000001</v>
      </c>
      <c r="L61" s="4">
        <v>-0.33913720000000003</v>
      </c>
      <c r="M61" s="4">
        <v>1.4068170000000001E-3</v>
      </c>
    </row>
    <row r="62" spans="1:13" x14ac:dyDescent="0.3">
      <c r="A62" s="4">
        <v>1.4</v>
      </c>
      <c r="B62" s="4">
        <v>0.93611469999999997</v>
      </c>
      <c r="C62" s="4">
        <v>0.9226124</v>
      </c>
      <c r="D62" s="4">
        <v>0.94886700000000002</v>
      </c>
      <c r="E62" s="4">
        <v>0.75319029999999998</v>
      </c>
      <c r="F62" s="4">
        <v>0.76874810000000005</v>
      </c>
      <c r="G62" s="4">
        <v>0.24940029999999999</v>
      </c>
      <c r="H62" s="4">
        <v>0.18211369999999999</v>
      </c>
      <c r="I62" s="4">
        <v>-0.1886129</v>
      </c>
      <c r="J62" s="4">
        <v>-1.7347560000000001E-2</v>
      </c>
      <c r="K62" s="4">
        <v>0.3034752</v>
      </c>
      <c r="L62" s="4">
        <v>-0.29685800000000001</v>
      </c>
      <c r="M62" s="4">
        <v>-3.6790379999999999E-3</v>
      </c>
    </row>
    <row r="63" spans="1:13" x14ac:dyDescent="0.3">
      <c r="A63" s="4">
        <v>1.425</v>
      </c>
      <c r="B63" s="4">
        <v>0.95438489999999998</v>
      </c>
      <c r="C63" s="4">
        <v>0.94129810000000003</v>
      </c>
      <c r="D63" s="4">
        <v>0.95488709999999999</v>
      </c>
      <c r="E63" s="4">
        <v>0.70629850000000005</v>
      </c>
      <c r="F63" s="4">
        <v>0.72406610000000005</v>
      </c>
      <c r="G63" s="4">
        <v>0.23142090000000001</v>
      </c>
      <c r="H63" s="4">
        <v>0.18949170000000001</v>
      </c>
      <c r="I63" s="4">
        <v>-0.1953693</v>
      </c>
      <c r="J63" s="4">
        <v>-1.8793569999999999E-2</v>
      </c>
      <c r="K63" s="4">
        <v>0.26292680000000002</v>
      </c>
      <c r="L63" s="4">
        <v>-0.25343500000000002</v>
      </c>
      <c r="M63" s="4">
        <v>-8.2468620000000006E-3</v>
      </c>
    </row>
    <row r="64" spans="1:13" x14ac:dyDescent="0.3">
      <c r="A64" s="4">
        <v>1.45</v>
      </c>
      <c r="B64" s="4">
        <v>0.97146580000000005</v>
      </c>
      <c r="C64" s="4">
        <v>0.95884910000000001</v>
      </c>
      <c r="D64" s="4">
        <v>0.96045340000000001</v>
      </c>
      <c r="E64" s="4">
        <v>0.65803480000000003</v>
      </c>
      <c r="F64" s="4">
        <v>0.67795110000000003</v>
      </c>
      <c r="G64" s="4">
        <v>0.2131093</v>
      </c>
      <c r="H64" s="4">
        <v>0.19584389999999999</v>
      </c>
      <c r="I64" s="4">
        <v>-0.20101959999999999</v>
      </c>
      <c r="J64" s="4">
        <v>-2.0181899999999999E-2</v>
      </c>
      <c r="K64" s="4">
        <v>0.22163070000000001</v>
      </c>
      <c r="L64" s="4">
        <v>-0.20919589999999999</v>
      </c>
      <c r="M64" s="4">
        <v>-1.2191520000000001E-2</v>
      </c>
    </row>
    <row r="65" spans="1:13" x14ac:dyDescent="0.3">
      <c r="A65" s="4">
        <v>1.4750000000000001</v>
      </c>
      <c r="B65" s="4">
        <v>0.98732600000000004</v>
      </c>
      <c r="C65" s="4">
        <v>0.97523230000000005</v>
      </c>
      <c r="D65" s="4">
        <v>0.96555939999999996</v>
      </c>
      <c r="E65" s="4">
        <v>0.60863979999999995</v>
      </c>
      <c r="F65" s="4">
        <v>0.63062799999999997</v>
      </c>
      <c r="G65" s="4">
        <v>0.1946145</v>
      </c>
      <c r="H65" s="4">
        <v>0.2011443</v>
      </c>
      <c r="I65" s="4">
        <v>-0.20555329999999999</v>
      </c>
      <c r="J65" s="4">
        <v>-2.1471859999999999E-2</v>
      </c>
      <c r="K65" s="4">
        <v>0.17984049999999999</v>
      </c>
      <c r="L65" s="4">
        <v>-0.16447290000000001</v>
      </c>
      <c r="M65" s="4">
        <v>-1.5425909999999999E-2</v>
      </c>
    </row>
    <row r="66" spans="1:13" x14ac:dyDescent="0.3">
      <c r="A66" s="4">
        <v>1.5</v>
      </c>
      <c r="B66" s="4">
        <v>1.0019400000000001</v>
      </c>
      <c r="C66" s="4">
        <v>0.99042019999999997</v>
      </c>
      <c r="D66" s="4">
        <v>0.97020240000000002</v>
      </c>
      <c r="E66" s="4">
        <v>0.55835449999999998</v>
      </c>
      <c r="F66" s="4">
        <v>0.5823218</v>
      </c>
      <c r="G66" s="4">
        <v>0.17609630000000001</v>
      </c>
      <c r="H66" s="4">
        <v>0.20537359999999999</v>
      </c>
      <c r="I66" s="4">
        <v>-0.20896890000000001</v>
      </c>
      <c r="J66" s="4">
        <v>-2.262571E-2</v>
      </c>
      <c r="K66" s="4">
        <v>0.1378103</v>
      </c>
      <c r="L66" s="4">
        <v>-0.1195968</v>
      </c>
      <c r="M66" s="4">
        <v>-1.7882499999999999E-2</v>
      </c>
    </row>
    <row r="67" spans="1:13" x14ac:dyDescent="0.3">
      <c r="A67" s="4">
        <v>1.5249999999999999</v>
      </c>
      <c r="B67" s="4">
        <v>1.0152890000000001</v>
      </c>
      <c r="C67" s="4">
        <v>1.004391</v>
      </c>
      <c r="D67" s="4">
        <v>0.97438380000000002</v>
      </c>
      <c r="E67" s="4">
        <v>0.50741910000000001</v>
      </c>
      <c r="F67" s="4">
        <v>0.53325710000000004</v>
      </c>
      <c r="G67" s="4">
        <v>0.15772140000000001</v>
      </c>
      <c r="H67" s="4">
        <v>0.2085196</v>
      </c>
      <c r="I67" s="4">
        <v>-0.21127319999999999</v>
      </c>
      <c r="J67" s="4">
        <v>-2.3609499999999999E-2</v>
      </c>
      <c r="K67" s="4">
        <v>9.5793690000000001E-2</v>
      </c>
      <c r="L67" s="4">
        <v>-7.4892700000000006E-2</v>
      </c>
      <c r="M67" s="4">
        <v>-1.9514219999999999E-2</v>
      </c>
    </row>
    <row r="68" spans="1:13" x14ac:dyDescent="0.3">
      <c r="A68" s="4">
        <v>1.55</v>
      </c>
      <c r="B68" s="4">
        <v>1.0273589999999999</v>
      </c>
      <c r="C68" s="4">
        <v>1.017128</v>
      </c>
      <c r="D68" s="4">
        <v>0.97810929999999996</v>
      </c>
      <c r="E68" s="4">
        <v>0.4560727</v>
      </c>
      <c r="F68" s="4">
        <v>0.48365789999999997</v>
      </c>
      <c r="G68" s="4">
        <v>0.13965830000000001</v>
      </c>
      <c r="H68" s="4">
        <v>0.2105776</v>
      </c>
      <c r="I68" s="4">
        <v>-0.21248040000000001</v>
      </c>
      <c r="J68" s="4">
        <v>-2.4393829999999998E-2</v>
      </c>
      <c r="K68" s="4">
        <v>5.4041480000000003E-2</v>
      </c>
      <c r="L68" s="4">
        <v>-3.067479E-2</v>
      </c>
      <c r="M68" s="4">
        <v>-2.0294820000000002E-2</v>
      </c>
    </row>
    <row r="69" spans="1:13" x14ac:dyDescent="0.3">
      <c r="A69" s="4">
        <v>1.575</v>
      </c>
      <c r="B69" s="4">
        <v>1.038143</v>
      </c>
      <c r="C69" s="4">
        <v>1.028621</v>
      </c>
      <c r="D69" s="4">
        <v>0.98138860000000006</v>
      </c>
      <c r="E69" s="4">
        <v>0.40455269999999999</v>
      </c>
      <c r="F69" s="4">
        <v>0.4337471</v>
      </c>
      <c r="G69" s="4">
        <v>0.1220739</v>
      </c>
      <c r="H69" s="4">
        <v>0.21155070000000001</v>
      </c>
      <c r="I69" s="4">
        <v>-0.2126123</v>
      </c>
      <c r="J69" s="4">
        <v>-2.495439E-2</v>
      </c>
      <c r="K69" s="4">
        <v>1.279985E-2</v>
      </c>
      <c r="L69" s="4">
        <v>1.275797E-2</v>
      </c>
      <c r="M69" s="4">
        <v>-2.021856E-2</v>
      </c>
    </row>
    <row r="70" spans="1:13" x14ac:dyDescent="0.3">
      <c r="A70" s="4">
        <v>1.6</v>
      </c>
      <c r="B70" s="4">
        <v>1.0476380000000001</v>
      </c>
      <c r="C70" s="4">
        <v>1.038864</v>
      </c>
      <c r="D70" s="4">
        <v>0.98423559999999999</v>
      </c>
      <c r="E70" s="4">
        <v>0.35309439999999997</v>
      </c>
      <c r="F70" s="4">
        <v>0.38374649999999999</v>
      </c>
      <c r="G70" s="4">
        <v>0.1051291</v>
      </c>
      <c r="H70" s="4">
        <v>0.21145</v>
      </c>
      <c r="I70" s="4">
        <v>-0.21169669999999999</v>
      </c>
      <c r="J70" s="4">
        <v>-2.5272349999999999E-2</v>
      </c>
      <c r="K70" s="4">
        <v>-2.7691819999999999E-2</v>
      </c>
      <c r="L70" s="4">
        <v>5.5125729999999998E-2</v>
      </c>
      <c r="M70" s="4">
        <v>-1.9299469999999999E-2</v>
      </c>
    </row>
    <row r="71" spans="1:13" x14ac:dyDescent="0.3">
      <c r="A71" s="4">
        <v>1.625</v>
      </c>
      <c r="B71" s="4">
        <v>1.0558510000000001</v>
      </c>
      <c r="C71" s="4">
        <v>1.0478590000000001</v>
      </c>
      <c r="D71" s="4">
        <v>0.9866682</v>
      </c>
      <c r="E71" s="4">
        <v>0.30193059999999999</v>
      </c>
      <c r="F71" s="4">
        <v>0.33387630000000001</v>
      </c>
      <c r="G71" s="4">
        <v>8.8975020000000002E-2</v>
      </c>
      <c r="H71" s="4">
        <v>0.21029439999999999</v>
      </c>
      <c r="I71" s="4">
        <v>-0.2097675</v>
      </c>
      <c r="J71" s="4">
        <v>-2.5334539999999999E-2</v>
      </c>
      <c r="K71" s="4">
        <v>-6.7203209999999999E-2</v>
      </c>
      <c r="L71" s="4">
        <v>9.6170809999999995E-2</v>
      </c>
      <c r="M71" s="4">
        <v>-1.7569990000000001E-2</v>
      </c>
    </row>
    <row r="72" spans="1:13" x14ac:dyDescent="0.3">
      <c r="A72" s="4">
        <v>1.65</v>
      </c>
      <c r="B72" s="4">
        <v>1.0627899999999999</v>
      </c>
      <c r="C72" s="4">
        <v>1.0556110000000001</v>
      </c>
      <c r="D72" s="4">
        <v>0.98870780000000003</v>
      </c>
      <c r="E72" s="4">
        <v>0.25129040000000002</v>
      </c>
      <c r="F72" s="4">
        <v>0.28435460000000001</v>
      </c>
      <c r="G72" s="4">
        <v>7.3750120000000002E-2</v>
      </c>
      <c r="H72" s="4">
        <v>0.2081103</v>
      </c>
      <c r="I72" s="4">
        <v>-0.2068634</v>
      </c>
      <c r="J72" s="4">
        <v>-2.513348E-2</v>
      </c>
      <c r="K72" s="4">
        <v>-0.1055152</v>
      </c>
      <c r="L72" s="4">
        <v>0.13566010000000001</v>
      </c>
      <c r="M72" s="4">
        <v>-1.507935E-2</v>
      </c>
    </row>
    <row r="73" spans="1:13" x14ac:dyDescent="0.3">
      <c r="A73" s="4">
        <v>1.675</v>
      </c>
      <c r="B73" s="4">
        <v>1.0684720000000001</v>
      </c>
      <c r="C73" s="4">
        <v>1.0621309999999999</v>
      </c>
      <c r="D73" s="4">
        <v>0.99037920000000002</v>
      </c>
      <c r="E73" s="4">
        <v>0.20139889999999999</v>
      </c>
      <c r="F73" s="4">
        <v>0.2353971</v>
      </c>
      <c r="G73" s="4">
        <v>5.9576940000000002E-2</v>
      </c>
      <c r="H73" s="4">
        <v>0.20493149999999999</v>
      </c>
      <c r="I73" s="4">
        <v>-0.20302729999999999</v>
      </c>
      <c r="J73" s="4">
        <v>-2.4667209999999998E-2</v>
      </c>
      <c r="K73" s="4">
        <v>-0.14242170000000001</v>
      </c>
      <c r="L73" s="4">
        <v>0.17338629999999999</v>
      </c>
      <c r="M73" s="4">
        <v>-1.1891550000000001E-2</v>
      </c>
    </row>
    <row r="74" spans="1:13" x14ac:dyDescent="0.3">
      <c r="A74" s="4">
        <v>1.7</v>
      </c>
      <c r="B74" s="4">
        <v>1.072918</v>
      </c>
      <c r="C74" s="4">
        <v>1.0674360000000001</v>
      </c>
      <c r="D74" s="4">
        <v>0.99170990000000003</v>
      </c>
      <c r="E74" s="4">
        <v>0.15247630000000001</v>
      </c>
      <c r="F74" s="4">
        <v>0.1872162</v>
      </c>
      <c r="G74" s="4">
        <v>4.6559919999999998E-2</v>
      </c>
      <c r="H74" s="4">
        <v>0.20079859999999999</v>
      </c>
      <c r="I74" s="4">
        <v>-0.19830590000000001</v>
      </c>
      <c r="J74" s="4">
        <v>-2.393905E-2</v>
      </c>
      <c r="K74" s="4">
        <v>-0.1777318</v>
      </c>
      <c r="L74" s="4">
        <v>0.20916899999999999</v>
      </c>
      <c r="M74" s="4">
        <v>-8.0831150000000001E-3</v>
      </c>
    </row>
    <row r="75" spans="1:13" x14ac:dyDescent="0.3">
      <c r="A75" s="4">
        <v>1.7250000000000001</v>
      </c>
      <c r="B75" s="4">
        <v>1.0761540000000001</v>
      </c>
      <c r="C75" s="4">
        <v>1.0715479999999999</v>
      </c>
      <c r="D75" s="4">
        <v>0.99272990000000005</v>
      </c>
      <c r="E75" s="4">
        <v>0.10473639999999999</v>
      </c>
      <c r="F75" s="4">
        <v>0.14002000000000001</v>
      </c>
      <c r="G75" s="4">
        <v>3.4783439999999999E-2</v>
      </c>
      <c r="H75" s="4">
        <v>0.19575809999999999</v>
      </c>
      <c r="I75" s="4">
        <v>-0.1927488</v>
      </c>
      <c r="J75" s="4">
        <v>-2.2957140000000001E-2</v>
      </c>
      <c r="K75" s="4">
        <v>-0.21127099999999999</v>
      </c>
      <c r="L75" s="4">
        <v>0.2428544</v>
      </c>
      <c r="M75" s="4">
        <v>-3.7407339999999999E-3</v>
      </c>
    </row>
    <row r="76" spans="1:13" x14ac:dyDescent="0.3">
      <c r="A76" s="4">
        <v>1.75</v>
      </c>
      <c r="B76" s="4">
        <v>1.0782130000000001</v>
      </c>
      <c r="C76" s="4">
        <v>1.0744929999999999</v>
      </c>
      <c r="D76" s="4">
        <v>0.99347110000000005</v>
      </c>
      <c r="E76" s="4">
        <v>5.838583E-2</v>
      </c>
      <c r="F76" s="4">
        <v>9.4011689999999995E-2</v>
      </c>
      <c r="G76" s="4">
        <v>2.431053E-2</v>
      </c>
      <c r="H76" s="4">
        <v>0.18986230000000001</v>
      </c>
      <c r="I76" s="4">
        <v>-0.18640770000000001</v>
      </c>
      <c r="J76" s="4">
        <v>-2.1734030000000001E-2</v>
      </c>
      <c r="K76" s="4">
        <v>-0.2428823</v>
      </c>
      <c r="L76" s="4">
        <v>0.27431440000000001</v>
      </c>
      <c r="M76" s="4">
        <v>1.0412119999999999E-3</v>
      </c>
    </row>
    <row r="77" spans="1:13" x14ac:dyDescent="0.3">
      <c r="A77" s="4">
        <v>1.7749999999999999</v>
      </c>
      <c r="B77" s="4">
        <v>1.079132</v>
      </c>
      <c r="C77" s="4">
        <v>1.0763050000000001</v>
      </c>
      <c r="D77" s="4">
        <v>0.99396649999999998</v>
      </c>
      <c r="E77" s="4">
        <v>1.3622789999999999E-2</v>
      </c>
      <c r="F77" s="4">
        <v>4.9387680000000003E-2</v>
      </c>
      <c r="G77" s="4">
        <v>1.5182050000000001E-2</v>
      </c>
      <c r="H77" s="4">
        <v>0.18316779999999999</v>
      </c>
      <c r="I77" s="4">
        <v>-0.17933669999999999</v>
      </c>
      <c r="J77" s="4">
        <v>-2.0286019999999998E-2</v>
      </c>
      <c r="K77" s="4">
        <v>-0.27242739999999999</v>
      </c>
      <c r="L77" s="4">
        <v>0.30344589999999999</v>
      </c>
      <c r="M77" s="4">
        <v>6.1630929999999997E-3</v>
      </c>
    </row>
    <row r="78" spans="1:13" x14ac:dyDescent="0.3">
      <c r="A78" s="4">
        <v>1.8</v>
      </c>
      <c r="B78" s="4">
        <v>1.0789530000000001</v>
      </c>
      <c r="C78" s="4">
        <v>1.0770200000000001</v>
      </c>
      <c r="D78" s="4">
        <v>0.99424999999999997</v>
      </c>
      <c r="E78" s="4">
        <v>-2.936449E-2</v>
      </c>
      <c r="F78" s="4">
        <v>6.3368720000000003E-3</v>
      </c>
      <c r="G78" s="4">
        <v>7.4164219999999998E-3</v>
      </c>
      <c r="H78" s="4">
        <v>0.17573530000000001</v>
      </c>
      <c r="I78" s="4">
        <v>-0.17159099999999999</v>
      </c>
      <c r="J78" s="4">
        <v>-1.863269E-2</v>
      </c>
      <c r="K78" s="4">
        <v>-0.29978670000000002</v>
      </c>
      <c r="L78" s="4">
        <v>0.33016879999999998</v>
      </c>
      <c r="M78" s="4">
        <v>1.152242E-2</v>
      </c>
    </row>
    <row r="79" spans="1:13" x14ac:dyDescent="0.3">
      <c r="A79" s="4">
        <v>1.825</v>
      </c>
      <c r="B79" s="4">
        <v>1.0777220000000001</v>
      </c>
      <c r="C79" s="4">
        <v>1.0766789999999999</v>
      </c>
      <c r="D79" s="4">
        <v>0.99435569999999995</v>
      </c>
      <c r="E79" s="4">
        <v>-7.0398950000000002E-2</v>
      </c>
      <c r="F79" s="4">
        <v>-3.4960890000000001E-2</v>
      </c>
      <c r="G79" s="4">
        <v>1.0098889999999999E-3</v>
      </c>
      <c r="H79" s="4">
        <v>0.16762859999999999</v>
      </c>
      <c r="I79" s="4">
        <v>-0.16322690000000001</v>
      </c>
      <c r="J79" s="4">
        <v>-1.6796180000000001E-2</v>
      </c>
      <c r="K79" s="4">
        <v>-0.32485989999999998</v>
      </c>
      <c r="L79" s="4">
        <v>0.35442430000000003</v>
      </c>
      <c r="M79" s="4">
        <v>1.7016130000000001E-2</v>
      </c>
    </row>
    <row r="80" spans="1:13" x14ac:dyDescent="0.3">
      <c r="A80" s="4">
        <v>1.85</v>
      </c>
      <c r="B80" s="4">
        <v>1.075491</v>
      </c>
      <c r="C80" s="4">
        <v>1.0753280000000001</v>
      </c>
      <c r="D80" s="4">
        <v>0.99431729999999996</v>
      </c>
      <c r="E80" s="4">
        <v>-0.1093161</v>
      </c>
      <c r="F80" s="4">
        <v>-7.433621E-2</v>
      </c>
      <c r="G80" s="4">
        <v>-4.0627629999999996E-3</v>
      </c>
      <c r="H80" s="4">
        <v>0.15891379999999999</v>
      </c>
      <c r="I80" s="4">
        <v>-0.15430170000000001</v>
      </c>
      <c r="J80" s="4">
        <v>-1.480067E-2</v>
      </c>
      <c r="K80" s="4">
        <v>-0.34756559999999997</v>
      </c>
      <c r="L80" s="4">
        <v>0.37617289999999998</v>
      </c>
      <c r="M80" s="4">
        <v>2.2542710000000001E-2</v>
      </c>
    </row>
    <row r="81" spans="1:13" x14ac:dyDescent="0.3">
      <c r="A81" s="4">
        <v>1.875</v>
      </c>
      <c r="B81" s="4">
        <v>1.0723130000000001</v>
      </c>
      <c r="C81" s="4">
        <v>1.073018</v>
      </c>
      <c r="D81" s="4">
        <v>0.99416769999999999</v>
      </c>
      <c r="E81" s="4">
        <v>-0.14596500000000001</v>
      </c>
      <c r="F81" s="4">
        <v>-0.11163149999999999</v>
      </c>
      <c r="G81" s="4">
        <v>-7.8470209999999992E-3</v>
      </c>
      <c r="H81" s="4">
        <v>0.1496586</v>
      </c>
      <c r="I81" s="4">
        <v>-0.144873</v>
      </c>
      <c r="J81" s="4">
        <v>-1.2671719999999999E-2</v>
      </c>
      <c r="K81" s="4">
        <v>-0.36784070000000002</v>
      </c>
      <c r="L81" s="4">
        <v>0.39539210000000002</v>
      </c>
      <c r="M81" s="4">
        <v>2.800414E-2</v>
      </c>
    </row>
    <row r="82" spans="1:13" x14ac:dyDescent="0.3">
      <c r="A82" s="4">
        <v>1.9</v>
      </c>
      <c r="B82" s="4">
        <v>1.0682480000000001</v>
      </c>
      <c r="C82" s="4">
        <v>1.069801</v>
      </c>
      <c r="D82" s="4">
        <v>0.9939384</v>
      </c>
      <c r="E82" s="4">
        <v>-0.18021000000000001</v>
      </c>
      <c r="F82" s="4">
        <v>-0.1467022</v>
      </c>
      <c r="G82" s="4">
        <v>-1.0407069999999999E-2</v>
      </c>
      <c r="H82" s="4">
        <v>0.13993149999999999</v>
      </c>
      <c r="I82" s="4">
        <v>-0.13499900000000001</v>
      </c>
      <c r="J82" s="4">
        <v>-1.0435750000000001E-2</v>
      </c>
      <c r="K82" s="4">
        <v>-0.38564029999999999</v>
      </c>
      <c r="L82" s="4">
        <v>0.4120743</v>
      </c>
      <c r="M82" s="4">
        <v>3.3307660000000003E-2</v>
      </c>
    </row>
    <row r="83" spans="1:13" x14ac:dyDescent="0.3">
      <c r="A83" s="4">
        <v>1.925</v>
      </c>
      <c r="B83" s="4">
        <v>1.0633570000000001</v>
      </c>
      <c r="C83" s="4">
        <v>1.065736</v>
      </c>
      <c r="D83" s="4">
        <v>0.99365890000000001</v>
      </c>
      <c r="E83" s="4">
        <v>-0.21193119999999999</v>
      </c>
      <c r="F83" s="4">
        <v>-0.1794183</v>
      </c>
      <c r="G83" s="4">
        <v>-1.182385E-2</v>
      </c>
      <c r="H83" s="4">
        <v>0.12980130000000001</v>
      </c>
      <c r="I83" s="4">
        <v>-0.1247379</v>
      </c>
      <c r="J83" s="4">
        <v>-8.1194800000000001E-3</v>
      </c>
      <c r="K83" s="4">
        <v>-0.40093659999999998</v>
      </c>
      <c r="L83" s="4">
        <v>0.42622500000000002</v>
      </c>
      <c r="M83" s="4">
        <v>3.8367230000000002E-2</v>
      </c>
    </row>
    <row r="84" spans="1:13" x14ac:dyDescent="0.3">
      <c r="A84" s="4">
        <v>1.95</v>
      </c>
      <c r="B84" s="4">
        <v>1.057704</v>
      </c>
      <c r="C84" s="4">
        <v>1.0608820000000001</v>
      </c>
      <c r="D84" s="4">
        <v>0.99335680000000004</v>
      </c>
      <c r="E84" s="4">
        <v>-0.2410255</v>
      </c>
      <c r="F84" s="4">
        <v>-0.20966489999999999</v>
      </c>
      <c r="G84" s="4">
        <v>-1.21929E-2</v>
      </c>
      <c r="H84" s="4">
        <v>0.11933630000000001</v>
      </c>
      <c r="I84" s="4">
        <v>-0.1141479</v>
      </c>
      <c r="J84" s="4">
        <v>-5.7494670000000003E-3</v>
      </c>
      <c r="K84" s="4">
        <v>-0.41371760000000002</v>
      </c>
      <c r="L84" s="4">
        <v>0.437861</v>
      </c>
      <c r="M84" s="4">
        <v>4.3104910000000003E-2</v>
      </c>
    </row>
    <row r="85" spans="1:13" x14ac:dyDescent="0.3">
      <c r="A85" s="4">
        <v>1.9750000000000001</v>
      </c>
      <c r="B85" s="4">
        <v>1.051356</v>
      </c>
      <c r="C85" s="4">
        <v>1.0553030000000001</v>
      </c>
      <c r="D85" s="4">
        <v>0.99305699999999997</v>
      </c>
      <c r="E85" s="4">
        <v>-0.26740750000000002</v>
      </c>
      <c r="F85" s="4">
        <v>-0.23734359999999999</v>
      </c>
      <c r="G85" s="4">
        <v>-1.1621899999999999E-2</v>
      </c>
      <c r="H85" s="4">
        <v>0.1086042</v>
      </c>
      <c r="I85" s="4">
        <v>-0.1032873</v>
      </c>
      <c r="J85" s="4">
        <v>-3.3516240000000001E-3</v>
      </c>
      <c r="K85" s="4">
        <v>-0.423987</v>
      </c>
      <c r="L85" s="4">
        <v>0.44700839999999997</v>
      </c>
      <c r="M85" s="4">
        <v>4.7451849999999997E-2</v>
      </c>
    </row>
    <row r="86" spans="1:13" x14ac:dyDescent="0.3">
      <c r="A86" s="4">
        <v>2</v>
      </c>
      <c r="B86" s="4">
        <v>1.0443819999999999</v>
      </c>
      <c r="C86" s="4">
        <v>1.049064</v>
      </c>
      <c r="D86" s="4">
        <v>0.99278160000000004</v>
      </c>
      <c r="E86" s="4">
        <v>-0.29100949999999998</v>
      </c>
      <c r="F86" s="4">
        <v>-0.26237300000000002</v>
      </c>
      <c r="G86" s="4">
        <v>-1.0228080000000001E-2</v>
      </c>
      <c r="H86" s="4">
        <v>9.7671179999999996E-2</v>
      </c>
      <c r="I86" s="4">
        <v>-9.2214110000000002E-2</v>
      </c>
      <c r="J86" s="4">
        <v>-9.5084379999999999E-4</v>
      </c>
      <c r="K86" s="4">
        <v>-0.43176219999999998</v>
      </c>
      <c r="L86" s="4">
        <v>0.45370159999999998</v>
      </c>
      <c r="M86" s="4">
        <v>5.1349180000000001E-2</v>
      </c>
    </row>
    <row r="87" spans="1:13" x14ac:dyDescent="0.3">
      <c r="A87" s="4">
        <v>2.0249999999999999</v>
      </c>
      <c r="B87" s="4">
        <v>1.036851</v>
      </c>
      <c r="C87" s="4">
        <v>1.0422309999999999</v>
      </c>
      <c r="D87" s="4">
        <v>0.99254969999999998</v>
      </c>
      <c r="E87" s="4">
        <v>-0.31178230000000001</v>
      </c>
      <c r="F87" s="4">
        <v>-0.28468919999999998</v>
      </c>
      <c r="G87" s="4">
        <v>-8.1355969999999996E-3</v>
      </c>
      <c r="H87" s="4">
        <v>8.6601849999999994E-2</v>
      </c>
      <c r="I87" s="4">
        <v>-8.0986059999999999E-2</v>
      </c>
      <c r="J87" s="4">
        <v>1.429364E-3</v>
      </c>
      <c r="K87" s="4">
        <v>-0.43707400000000002</v>
      </c>
      <c r="L87" s="4">
        <v>0.457982</v>
      </c>
      <c r="M87" s="4">
        <v>5.4748560000000002E-2</v>
      </c>
    </row>
    <row r="88" spans="1:13" x14ac:dyDescent="0.3">
      <c r="A88" s="4">
        <v>2.0499999999999998</v>
      </c>
      <c r="B88" s="4">
        <v>1.0288360000000001</v>
      </c>
      <c r="C88" s="4">
        <v>1.0348729999999999</v>
      </c>
      <c r="D88" s="4">
        <v>0.99237719999999996</v>
      </c>
      <c r="E88" s="4">
        <v>-0.32969480000000001</v>
      </c>
      <c r="F88" s="4">
        <v>-0.30424620000000002</v>
      </c>
      <c r="G88" s="4">
        <v>-5.4728320000000004E-3</v>
      </c>
      <c r="H88" s="4">
        <v>7.5458800000000006E-2</v>
      </c>
      <c r="I88" s="4">
        <v>-6.9660490000000005E-2</v>
      </c>
      <c r="J88" s="4">
        <v>3.7671839999999998E-3</v>
      </c>
      <c r="K88" s="4">
        <v>-0.4399651</v>
      </c>
      <c r="L88" s="4">
        <v>0.45989730000000001</v>
      </c>
      <c r="M88" s="4">
        <v>5.7612629999999998E-2</v>
      </c>
    </row>
    <row r="89" spans="1:13" x14ac:dyDescent="0.3">
      <c r="A89" s="4">
        <v>2.0750000000000002</v>
      </c>
      <c r="B89" s="4">
        <v>1.0204070000000001</v>
      </c>
      <c r="C89" s="4">
        <v>1.0270600000000001</v>
      </c>
      <c r="D89" s="4">
        <v>0.99227679999999996</v>
      </c>
      <c r="E89" s="4">
        <v>-0.34473409999999999</v>
      </c>
      <c r="F89" s="4">
        <v>-0.32101600000000002</v>
      </c>
      <c r="G89" s="4">
        <v>-2.3697129999999999E-3</v>
      </c>
      <c r="H89" s="4">
        <v>6.4302460000000006E-2</v>
      </c>
      <c r="I89" s="4">
        <v>-5.8294220000000001E-2</v>
      </c>
      <c r="J89" s="4">
        <v>6.0427509999999999E-3</v>
      </c>
      <c r="K89" s="4">
        <v>-0.44048929999999997</v>
      </c>
      <c r="L89" s="4">
        <v>0.45950069999999998</v>
      </c>
      <c r="M89" s="4">
        <v>5.9915110000000001E-2</v>
      </c>
    </row>
    <row r="90" spans="1:13" x14ac:dyDescent="0.3">
      <c r="A90" s="4">
        <v>2.1</v>
      </c>
      <c r="B90" s="4">
        <v>1.011636</v>
      </c>
      <c r="C90" s="4">
        <v>1.018861</v>
      </c>
      <c r="D90" s="4">
        <v>0.99225810000000003</v>
      </c>
      <c r="E90" s="4">
        <v>-0.35690480000000002</v>
      </c>
      <c r="F90" s="4">
        <v>-0.33498810000000001</v>
      </c>
      <c r="G90" s="4">
        <v>1.0448300000000001E-3</v>
      </c>
      <c r="H90" s="4">
        <v>5.3190800000000003E-2</v>
      </c>
      <c r="I90" s="4">
        <v>-4.694338E-2</v>
      </c>
      <c r="J90" s="4">
        <v>8.2383790000000005E-3</v>
      </c>
      <c r="K90" s="4">
        <v>-0.43871070000000001</v>
      </c>
      <c r="L90" s="4">
        <v>0.45685039999999999</v>
      </c>
      <c r="M90" s="4">
        <v>6.1640830000000001E-2</v>
      </c>
    </row>
    <row r="91" spans="1:13" x14ac:dyDescent="0.3">
      <c r="A91" s="4">
        <v>2.125</v>
      </c>
      <c r="B91" s="4">
        <v>1.002596</v>
      </c>
      <c r="C91" s="4">
        <v>1.010346</v>
      </c>
      <c r="D91" s="4">
        <v>0.99232710000000002</v>
      </c>
      <c r="E91" s="4">
        <v>-0.36622900000000003</v>
      </c>
      <c r="F91" s="4">
        <v>-0.34616989999999997</v>
      </c>
      <c r="G91" s="4">
        <v>4.6452960000000001E-3</v>
      </c>
      <c r="H91" s="4">
        <v>4.2179300000000003E-2</v>
      </c>
      <c r="I91" s="4">
        <v>-3.566329E-2</v>
      </c>
      <c r="J91" s="4">
        <v>1.0338730000000001E-2</v>
      </c>
      <c r="K91" s="4">
        <v>-0.4347027</v>
      </c>
      <c r="L91" s="4">
        <v>0.45200980000000002</v>
      </c>
      <c r="M91" s="4">
        <v>6.2785450000000007E-2</v>
      </c>
    </row>
    <row r="92" spans="1:13" x14ac:dyDescent="0.3">
      <c r="A92" s="4">
        <v>2.15</v>
      </c>
      <c r="B92" s="4">
        <v>0.99335629999999997</v>
      </c>
      <c r="C92" s="4">
        <v>1.0015849999999999</v>
      </c>
      <c r="D92" s="4">
        <v>0.99248720000000001</v>
      </c>
      <c r="E92" s="4">
        <v>-0.37274499999999999</v>
      </c>
      <c r="F92" s="4">
        <v>-0.35458529999999999</v>
      </c>
      <c r="G92" s="4">
        <v>8.3118519999999998E-3</v>
      </c>
      <c r="H92" s="4">
        <v>3.1320769999999998E-2</v>
      </c>
      <c r="I92" s="4">
        <v>-2.4508240000000001E-2</v>
      </c>
      <c r="J92" s="4">
        <v>1.233093E-2</v>
      </c>
      <c r="K92" s="4">
        <v>-0.42854700000000001</v>
      </c>
      <c r="L92" s="4">
        <v>0.44504739999999998</v>
      </c>
      <c r="M92" s="4">
        <v>6.3355090000000003E-2</v>
      </c>
    </row>
    <row r="93" spans="1:13" x14ac:dyDescent="0.3">
      <c r="A93" s="4">
        <v>2.1749999999999998</v>
      </c>
      <c r="B93" s="4">
        <v>0.9839869</v>
      </c>
      <c r="C93" s="4">
        <v>0.99264680000000005</v>
      </c>
      <c r="D93" s="4">
        <v>0.99273869999999997</v>
      </c>
      <c r="E93" s="4">
        <v>-0.37650679999999997</v>
      </c>
      <c r="F93" s="4">
        <v>-0.3602746</v>
      </c>
      <c r="G93" s="4">
        <v>1.193235E-2</v>
      </c>
      <c r="H93" s="4">
        <v>2.0665349999999999E-2</v>
      </c>
      <c r="I93" s="4">
        <v>-1.3531349999999999E-2</v>
      </c>
      <c r="J93" s="4">
        <v>1.4204690000000001E-2</v>
      </c>
      <c r="K93" s="4">
        <v>-0.42033340000000002</v>
      </c>
      <c r="L93" s="4">
        <v>0.43603690000000001</v>
      </c>
      <c r="M93" s="4">
        <v>6.3365710000000006E-2</v>
      </c>
    </row>
    <row r="94" spans="1:13" x14ac:dyDescent="0.3">
      <c r="A94" s="4">
        <v>2.2000000000000002</v>
      </c>
      <c r="B94" s="4">
        <v>0.97455579999999997</v>
      </c>
      <c r="C94" s="4">
        <v>0.98359819999999998</v>
      </c>
      <c r="D94" s="4">
        <v>0.99307909999999999</v>
      </c>
      <c r="E94" s="4">
        <v>-0.377583</v>
      </c>
      <c r="F94" s="4">
        <v>-0.36329349999999999</v>
      </c>
      <c r="G94" s="4">
        <v>1.5404080000000001E-2</v>
      </c>
      <c r="H94" s="4">
        <v>1.0260419999999999E-2</v>
      </c>
      <c r="I94" s="4">
        <v>-2.7842600000000002E-3</v>
      </c>
      <c r="J94" s="4">
        <v>1.5952310000000001E-2</v>
      </c>
      <c r="K94" s="4">
        <v>-0.41015869999999999</v>
      </c>
      <c r="L94" s="4">
        <v>0.42505739999999997</v>
      </c>
      <c r="M94" s="4">
        <v>6.2842430000000005E-2</v>
      </c>
    </row>
    <row r="95" spans="1:13" x14ac:dyDescent="0.3">
      <c r="A95" s="4">
        <v>2.2250000000000001</v>
      </c>
      <c r="B95" s="4">
        <v>0.96512920000000002</v>
      </c>
      <c r="C95" s="4">
        <v>0.97450559999999997</v>
      </c>
      <c r="D95" s="4">
        <v>0.99350349999999998</v>
      </c>
      <c r="E95" s="4">
        <v>-0.37605559999999999</v>
      </c>
      <c r="F95" s="4">
        <v>-0.36371189999999998</v>
      </c>
      <c r="G95" s="4">
        <v>1.8635269999999999E-2</v>
      </c>
      <c r="H95" s="4">
        <v>1.506411E-4</v>
      </c>
      <c r="I95" s="4">
        <v>7.6830300000000004E-3</v>
      </c>
      <c r="J95" s="4">
        <v>1.7568710000000001E-2</v>
      </c>
      <c r="K95" s="4">
        <v>-0.39812609999999998</v>
      </c>
      <c r="L95" s="4">
        <v>0.41219420000000001</v>
      </c>
      <c r="M95" s="4">
        <v>6.1818619999999998E-2</v>
      </c>
    </row>
    <row r="96" spans="1:13" x14ac:dyDescent="0.3">
      <c r="A96" s="4">
        <v>2.25</v>
      </c>
      <c r="B96" s="4">
        <v>0.95577120000000004</v>
      </c>
      <c r="C96" s="4">
        <v>0.96543279999999998</v>
      </c>
      <c r="D96" s="4">
        <v>0.99400509999999997</v>
      </c>
      <c r="E96" s="4">
        <v>-0.37201919999999999</v>
      </c>
      <c r="F96" s="4">
        <v>-0.36161320000000002</v>
      </c>
      <c r="G96" s="4">
        <v>2.1546289999999999E-2</v>
      </c>
      <c r="H96" s="4">
        <v>-9.6221210000000008E-3</v>
      </c>
      <c r="I96" s="4">
        <v>1.7822459999999998E-2</v>
      </c>
      <c r="J96" s="4">
        <v>1.9051370000000001E-2</v>
      </c>
      <c r="K96" s="4">
        <v>-0.38434499999999999</v>
      </c>
      <c r="L96" s="4">
        <v>0.39753860000000002</v>
      </c>
      <c r="M96" s="4">
        <v>6.0334909999999999E-2</v>
      </c>
    </row>
    <row r="97" spans="1:13" x14ac:dyDescent="0.3">
      <c r="A97" s="4">
        <v>2.2749999999999999</v>
      </c>
      <c r="B97" s="4">
        <v>0.94654309999999997</v>
      </c>
      <c r="C97" s="4">
        <v>0.95644180000000001</v>
      </c>
      <c r="D97" s="4">
        <v>0.99457490000000004</v>
      </c>
      <c r="E97" s="4">
        <v>-0.3655794</v>
      </c>
      <c r="F97" s="4">
        <v>-0.35709289999999999</v>
      </c>
      <c r="G97" s="4">
        <v>2.4070479999999998E-2</v>
      </c>
      <c r="H97" s="4">
        <v>-1.9018750000000001E-2</v>
      </c>
      <c r="I97" s="4">
        <v>2.7588149999999999E-2</v>
      </c>
      <c r="J97" s="4">
        <v>2.040026E-2</v>
      </c>
      <c r="K97" s="4">
        <v>-0.36893019999999999</v>
      </c>
      <c r="L97" s="4">
        <v>0.38118859999999999</v>
      </c>
      <c r="M97" s="4">
        <v>5.8438129999999998E-2</v>
      </c>
    </row>
    <row r="98" spans="1:13" x14ac:dyDescent="0.3">
      <c r="A98" s="4">
        <v>2.2999999999999998</v>
      </c>
      <c r="B98" s="4">
        <v>0.93750370000000005</v>
      </c>
      <c r="C98" s="4">
        <v>0.94759179999999998</v>
      </c>
      <c r="D98" s="4">
        <v>0.99520260000000005</v>
      </c>
      <c r="E98" s="4">
        <v>-0.35685210000000001</v>
      </c>
      <c r="F98" s="4">
        <v>-0.3502574</v>
      </c>
      <c r="G98" s="4">
        <v>2.6154810000000001E-2</v>
      </c>
      <c r="H98" s="4">
        <v>-2.8002889999999999E-2</v>
      </c>
      <c r="I98" s="4">
        <v>3.6936690000000001E-2</v>
      </c>
      <c r="J98" s="4">
        <v>2.1617669999999999E-2</v>
      </c>
      <c r="K98" s="4">
        <v>-0.35200130000000002</v>
      </c>
      <c r="L98" s="4">
        <v>0.3632493</v>
      </c>
      <c r="M98" s="4">
        <v>5.6180130000000002E-2</v>
      </c>
    </row>
    <row r="99" spans="1:13" x14ac:dyDescent="0.3">
      <c r="A99" s="4">
        <v>2.3250000000000002</v>
      </c>
      <c r="B99" s="4">
        <v>0.92870870000000005</v>
      </c>
      <c r="C99" s="4">
        <v>0.93893930000000003</v>
      </c>
      <c r="D99" s="4">
        <v>0.99587680000000001</v>
      </c>
      <c r="E99" s="4">
        <v>-0.34596169999999998</v>
      </c>
      <c r="F99" s="4">
        <v>-0.341223</v>
      </c>
      <c r="G99" s="4">
        <v>2.7760099999999999E-2</v>
      </c>
      <c r="H99" s="4">
        <v>-3.6540990000000002E-2</v>
      </c>
      <c r="I99" s="4">
        <v>4.5827409999999999E-2</v>
      </c>
      <c r="J99" s="4">
        <v>2.270813E-2</v>
      </c>
      <c r="K99" s="4">
        <v>-0.3336827</v>
      </c>
      <c r="L99" s="4">
        <v>0.34383249999999999</v>
      </c>
      <c r="M99" s="4">
        <v>5.3616539999999997E-2</v>
      </c>
    </row>
    <row r="100" spans="1:13" x14ac:dyDescent="0.3">
      <c r="A100" s="4">
        <v>2.35</v>
      </c>
      <c r="B100" s="4">
        <v>0.92021059999999999</v>
      </c>
      <c r="C100" s="4">
        <v>0.93053790000000003</v>
      </c>
      <c r="D100" s="4">
        <v>0.9965851</v>
      </c>
      <c r="E100" s="4">
        <v>-0.33304050000000002</v>
      </c>
      <c r="F100" s="4">
        <v>-0.33011430000000003</v>
      </c>
      <c r="G100" s="4">
        <v>2.8861000000000001E-2</v>
      </c>
      <c r="H100" s="4">
        <v>-4.4602280000000001E-2</v>
      </c>
      <c r="I100" s="4">
        <v>5.4222590000000001E-2</v>
      </c>
      <c r="J100" s="4">
        <v>2.3678100000000001E-2</v>
      </c>
      <c r="K100" s="4">
        <v>-0.3141024</v>
      </c>
      <c r="L100" s="4">
        <v>0.3230575</v>
      </c>
      <c r="M100" s="4">
        <v>5.0805530000000002E-2</v>
      </c>
    </row>
    <row r="101" spans="1:13" x14ac:dyDescent="0.3">
      <c r="A101" s="4">
        <v>2.375</v>
      </c>
      <c r="B101" s="4">
        <v>0.91205860000000005</v>
      </c>
      <c r="C101" s="4">
        <v>0.92243770000000003</v>
      </c>
      <c r="D101" s="4">
        <v>0.9973147</v>
      </c>
      <c r="E101" s="4">
        <v>-0.31822729999999999</v>
      </c>
      <c r="F101" s="4">
        <v>-0.3170636</v>
      </c>
      <c r="G101" s="4">
        <v>2.944573E-2</v>
      </c>
      <c r="H101" s="4">
        <v>-5.2158839999999998E-2</v>
      </c>
      <c r="I101" s="4">
        <v>6.2087780000000002E-2</v>
      </c>
      <c r="J101" s="4">
        <v>2.453584E-2</v>
      </c>
      <c r="K101" s="4">
        <v>-0.29339219999999999</v>
      </c>
      <c r="L101" s="4">
        <v>0.3010504</v>
      </c>
      <c r="M101" s="4">
        <v>4.7806559999999998E-2</v>
      </c>
    </row>
    <row r="102" spans="1:13" x14ac:dyDescent="0.3">
      <c r="A102" s="4">
        <v>2.4</v>
      </c>
      <c r="B102" s="4">
        <v>0.90429820000000005</v>
      </c>
      <c r="C102" s="4">
        <v>0.91468579999999999</v>
      </c>
      <c r="D102" s="4">
        <v>0.99805270000000001</v>
      </c>
      <c r="E102" s="4">
        <v>-0.30166609999999999</v>
      </c>
      <c r="F102" s="4">
        <v>-0.30220930000000001</v>
      </c>
      <c r="G102" s="4">
        <v>2.9515469999999999E-2</v>
      </c>
      <c r="H102" s="4">
        <v>-5.9185630000000003E-2</v>
      </c>
      <c r="I102" s="4">
        <v>6.9391990000000001E-2</v>
      </c>
      <c r="J102" s="4">
        <v>2.5291069999999999E-2</v>
      </c>
      <c r="K102" s="4">
        <v>-0.27168690000000001</v>
      </c>
      <c r="L102" s="4">
        <v>0.27794400000000002</v>
      </c>
      <c r="M102" s="4">
        <v>4.4679110000000001E-2</v>
      </c>
    </row>
    <row r="103" spans="1:13" x14ac:dyDescent="0.3">
      <c r="A103" s="4">
        <v>2.4249999999999998</v>
      </c>
      <c r="B103" s="4">
        <v>0.89697130000000003</v>
      </c>
      <c r="C103" s="4">
        <v>0.90732539999999995</v>
      </c>
      <c r="D103" s="4">
        <v>0.99878650000000002</v>
      </c>
      <c r="E103" s="4">
        <v>-0.28350560000000002</v>
      </c>
      <c r="F103" s="4">
        <v>-0.28569480000000003</v>
      </c>
      <c r="G103" s="4">
        <v>2.9083600000000001E-2</v>
      </c>
      <c r="H103" s="4">
        <v>-6.5660549999999998E-2</v>
      </c>
      <c r="I103" s="4">
        <v>7.6107859999999999E-2</v>
      </c>
      <c r="J103" s="4">
        <v>2.5954720000000001E-2</v>
      </c>
      <c r="K103" s="4">
        <v>-0.2491237</v>
      </c>
      <c r="L103" s="4">
        <v>0.25387710000000002</v>
      </c>
      <c r="M103" s="4">
        <v>4.1481480000000001E-2</v>
      </c>
    </row>
    <row r="104" spans="1:13" x14ac:dyDescent="0.3">
      <c r="A104" s="4">
        <v>2.4500000000000002</v>
      </c>
      <c r="B104" s="4">
        <v>0.89011609999999997</v>
      </c>
      <c r="C104" s="4">
        <v>0.90039639999999999</v>
      </c>
      <c r="D104" s="4">
        <v>0.99950360000000005</v>
      </c>
      <c r="E104" s="4">
        <v>-0.26389770000000001</v>
      </c>
      <c r="F104" s="4">
        <v>-0.26766790000000001</v>
      </c>
      <c r="G104" s="4">
        <v>2.8174649999999999E-2</v>
      </c>
      <c r="H104" s="4">
        <v>-7.1564509999999998E-2</v>
      </c>
      <c r="I104" s="4">
        <v>8.2211889999999996E-2</v>
      </c>
      <c r="J104" s="4">
        <v>2.6538619999999999E-2</v>
      </c>
      <c r="K104" s="4">
        <v>-0.2258416</v>
      </c>
      <c r="L104" s="4">
        <v>0.22899430000000001</v>
      </c>
      <c r="M104" s="4">
        <v>3.8269690000000002E-2</v>
      </c>
    </row>
    <row r="105" spans="1:13" x14ac:dyDescent="0.3">
      <c r="A105" s="4">
        <v>2.4750000000000001</v>
      </c>
      <c r="B105" s="4">
        <v>0.88376690000000002</v>
      </c>
      <c r="C105" s="4">
        <v>0.89393469999999997</v>
      </c>
      <c r="D105" s="4">
        <v>1.0001930000000001</v>
      </c>
      <c r="E105" s="4">
        <v>-0.24299699999999999</v>
      </c>
      <c r="F105" s="4">
        <v>-0.24827920000000001</v>
      </c>
      <c r="G105" s="4">
        <v>2.6823159999999999E-2</v>
      </c>
      <c r="H105" s="4">
        <v>-7.688151E-2</v>
      </c>
      <c r="I105" s="4">
        <v>8.7684520000000002E-2</v>
      </c>
      <c r="J105" s="4">
        <v>2.7055200000000001E-2</v>
      </c>
      <c r="K105" s="4">
        <v>-0.2019811</v>
      </c>
      <c r="L105" s="4">
        <v>0.20344429999999999</v>
      </c>
      <c r="M105" s="4">
        <v>3.5096410000000001E-2</v>
      </c>
    </row>
    <row r="106" spans="1:13" x14ac:dyDescent="0.3">
      <c r="A106" s="4">
        <v>2.5</v>
      </c>
      <c r="B106" s="4">
        <v>0.87795420000000002</v>
      </c>
      <c r="C106" s="4">
        <v>0.88797250000000005</v>
      </c>
      <c r="D106" s="4">
        <v>1.0008429999999999</v>
      </c>
      <c r="E106" s="4">
        <v>-0.22095980000000001</v>
      </c>
      <c r="F106" s="4">
        <v>-0.22768189999999999</v>
      </c>
      <c r="G106" s="4">
        <v>2.5072290000000001E-2</v>
      </c>
      <c r="H106" s="4">
        <v>-8.1598699999999996E-2</v>
      </c>
      <c r="I106" s="4">
        <v>9.2510250000000002E-2</v>
      </c>
      <c r="J106" s="4">
        <v>2.7517130000000001E-2</v>
      </c>
      <c r="K106" s="4">
        <v>-0.17768300000000001</v>
      </c>
      <c r="L106" s="4">
        <v>0.1773795</v>
      </c>
      <c r="M106" s="4">
        <v>3.2010009999999998E-2</v>
      </c>
    </row>
    <row r="107" spans="1:13" x14ac:dyDescent="0.3">
      <c r="A107" s="4">
        <v>2.5249999999999999</v>
      </c>
      <c r="B107" s="4">
        <v>0.87270460000000005</v>
      </c>
      <c r="C107" s="4">
        <v>0.8825383</v>
      </c>
      <c r="D107" s="4">
        <v>1.0014449999999999</v>
      </c>
      <c r="E107" s="4">
        <v>-0.19794320000000001</v>
      </c>
      <c r="F107" s="4">
        <v>-0.2060303</v>
      </c>
      <c r="G107" s="4">
        <v>2.29724E-2</v>
      </c>
      <c r="H107" s="4">
        <v>-8.5706470000000007E-2</v>
      </c>
      <c r="I107" s="4">
        <v>9.6677680000000002E-2</v>
      </c>
      <c r="J107" s="4">
        <v>2.793708E-2</v>
      </c>
      <c r="K107" s="4">
        <v>-0.15308830000000001</v>
      </c>
      <c r="L107" s="4">
        <v>0.15095449999999999</v>
      </c>
      <c r="M107" s="4">
        <v>2.9053809999999999E-2</v>
      </c>
    </row>
    <row r="108" spans="1:13" x14ac:dyDescent="0.3">
      <c r="A108" s="4">
        <v>2.5499999999999998</v>
      </c>
      <c r="B108" s="4">
        <v>0.86804049999999999</v>
      </c>
      <c r="C108" s="4">
        <v>0.8776564</v>
      </c>
      <c r="D108" s="4">
        <v>1.0019910000000001</v>
      </c>
      <c r="E108" s="4">
        <v>-0.1741046</v>
      </c>
      <c r="F108" s="4">
        <v>-0.18347949999999999</v>
      </c>
      <c r="G108" s="4">
        <v>2.0579549999999999E-2</v>
      </c>
      <c r="H108" s="4">
        <v>-8.91985E-2</v>
      </c>
      <c r="I108" s="4">
        <v>0.1001795</v>
      </c>
      <c r="J108" s="4">
        <v>2.8327350000000001E-2</v>
      </c>
      <c r="K108" s="4">
        <v>-0.1283369</v>
      </c>
      <c r="L108" s="4">
        <v>0.1243248</v>
      </c>
      <c r="M108" s="4">
        <v>2.6265400000000001E-2</v>
      </c>
    </row>
    <row r="109" spans="1:13" x14ac:dyDescent="0.3">
      <c r="A109" s="4">
        <v>2.5750000000000002</v>
      </c>
      <c r="B109" s="4">
        <v>0.86398070000000005</v>
      </c>
      <c r="C109" s="4">
        <v>0.8733476</v>
      </c>
      <c r="D109" s="4">
        <v>1.002475</v>
      </c>
      <c r="E109" s="4">
        <v>-0.14960109999999999</v>
      </c>
      <c r="F109" s="4">
        <v>-0.16018450000000001</v>
      </c>
      <c r="G109" s="4">
        <v>1.795389E-2</v>
      </c>
      <c r="H109" s="4">
        <v>-9.2071829999999993E-2</v>
      </c>
      <c r="I109" s="4">
        <v>0.1030126</v>
      </c>
      <c r="J109" s="4">
        <v>2.869967E-2</v>
      </c>
      <c r="K109" s="4">
        <v>-0.1035671</v>
      </c>
      <c r="L109" s="4">
        <v>9.7645759999999998E-2</v>
      </c>
      <c r="M109" s="4">
        <v>2.367613E-2</v>
      </c>
    </row>
    <row r="110" spans="1:13" x14ac:dyDescent="0.3">
      <c r="A110" s="4">
        <v>2.6</v>
      </c>
      <c r="B110" s="4">
        <v>0.86053999999999997</v>
      </c>
      <c r="C110" s="4">
        <v>0.86962850000000003</v>
      </c>
      <c r="D110" s="4">
        <v>1.0028900000000001</v>
      </c>
      <c r="E110" s="4">
        <v>-0.1245884</v>
      </c>
      <c r="F110" s="4">
        <v>-0.13629959999999999</v>
      </c>
      <c r="G110" s="4">
        <v>1.5158130000000001E-2</v>
      </c>
      <c r="H110" s="4">
        <v>-9.4326839999999995E-2</v>
      </c>
      <c r="I110" s="4">
        <v>0.1051776</v>
      </c>
      <c r="J110" s="4">
        <v>2.906487E-2</v>
      </c>
      <c r="K110" s="4">
        <v>-7.8914739999999997E-2</v>
      </c>
      <c r="L110" s="4">
        <v>7.1070579999999994E-2</v>
      </c>
      <c r="M110" s="4">
        <v>2.1310780000000001E-2</v>
      </c>
    </row>
    <row r="111" spans="1:13" x14ac:dyDescent="0.3">
      <c r="A111" s="4">
        <v>2.625</v>
      </c>
      <c r="B111" s="4">
        <v>0.85772910000000002</v>
      </c>
      <c r="C111" s="4">
        <v>0.86651210000000001</v>
      </c>
      <c r="D111" s="4">
        <v>1.0032350000000001</v>
      </c>
      <c r="E111" s="4">
        <v>-9.9220879999999997E-2</v>
      </c>
      <c r="F111" s="4">
        <v>-0.11197749999999999</v>
      </c>
      <c r="G111" s="4">
        <v>1.225598E-2</v>
      </c>
      <c r="H111" s="4">
        <v>-9.5967319999999995E-2</v>
      </c>
      <c r="I111" s="4">
        <v>0.10667939999999999</v>
      </c>
      <c r="J111" s="4">
        <v>2.9432750000000001E-2</v>
      </c>
      <c r="K111" s="4">
        <v>-5.4512480000000002E-2</v>
      </c>
      <c r="L111" s="4">
        <v>4.4749480000000001E-2</v>
      </c>
      <c r="M111" s="4">
        <v>1.9187389999999999E-2</v>
      </c>
    </row>
    <row r="112" spans="1:13" x14ac:dyDescent="0.3">
      <c r="A112" s="4">
        <v>2.65</v>
      </c>
      <c r="B112" s="4">
        <v>0.85555510000000001</v>
      </c>
      <c r="C112" s="4">
        <v>0.86400750000000004</v>
      </c>
      <c r="D112" s="4">
        <v>1.003506</v>
      </c>
      <c r="E112" s="4">
        <v>-7.3650370000000007E-2</v>
      </c>
      <c r="F112" s="4">
        <v>-8.7369240000000001E-2</v>
      </c>
      <c r="G112" s="4">
        <v>9.3106899999999999E-3</v>
      </c>
      <c r="H112" s="4">
        <v>-9.7000390000000006E-2</v>
      </c>
      <c r="I112" s="4">
        <v>0.10752639999999999</v>
      </c>
      <c r="J112" s="4">
        <v>2.9811830000000001E-2</v>
      </c>
      <c r="K112" s="4">
        <v>-3.0488729999999999E-2</v>
      </c>
      <c r="L112" s="4">
        <v>1.8828129999999998E-2</v>
      </c>
      <c r="M112" s="4">
        <v>1.7317249999999999E-2</v>
      </c>
    </row>
    <row r="113" spans="1:13" x14ac:dyDescent="0.3">
      <c r="A113" s="4">
        <v>2.6749999999999998</v>
      </c>
      <c r="B113" s="4">
        <v>0.85402140000000004</v>
      </c>
      <c r="C113" s="4">
        <v>0.86212009999999994</v>
      </c>
      <c r="D113" s="4">
        <v>1.003703</v>
      </c>
      <c r="E113" s="4">
        <v>-4.8026050000000001E-2</v>
      </c>
      <c r="F113" s="4">
        <v>-6.2623100000000001E-2</v>
      </c>
      <c r="G113" s="4">
        <v>6.3836229999999997E-3</v>
      </c>
      <c r="H113" s="4">
        <v>-9.7436469999999997E-2</v>
      </c>
      <c r="I113" s="4">
        <v>0.1077306</v>
      </c>
      <c r="J113" s="4">
        <v>3.0209239999999998E-2</v>
      </c>
      <c r="K113" s="4">
        <v>-6.9670469999999996E-3</v>
      </c>
      <c r="L113" s="4">
        <v>-6.5534909999999998E-3</v>
      </c>
      <c r="M113" s="4">
        <v>1.5705029999999998E-2</v>
      </c>
    </row>
    <row r="114" spans="1:13" x14ac:dyDescent="0.3">
      <c r="A114" s="4">
        <v>2.7</v>
      </c>
      <c r="B114" s="4">
        <v>0.85312750000000004</v>
      </c>
      <c r="C114" s="4">
        <v>0.86085160000000005</v>
      </c>
      <c r="D114" s="4">
        <v>1.0038279999999999</v>
      </c>
      <c r="E114" s="4">
        <v>-2.249373E-2</v>
      </c>
      <c r="F114" s="4">
        <v>-3.7884330000000001E-2</v>
      </c>
      <c r="G114" s="4">
        <v>3.5330130000000002E-3</v>
      </c>
      <c r="H114" s="4">
        <v>-9.7289169999999994E-2</v>
      </c>
      <c r="I114" s="4">
        <v>0.1073074</v>
      </c>
      <c r="J114" s="4">
        <v>3.0630640000000001E-2</v>
      </c>
      <c r="K114" s="4">
        <v>1.593468E-2</v>
      </c>
      <c r="L114" s="4">
        <v>-3.126226E-2</v>
      </c>
      <c r="M114" s="4">
        <v>1.434907E-2</v>
      </c>
    </row>
    <row r="115" spans="1:13" x14ac:dyDescent="0.3">
      <c r="A115" s="4">
        <v>2.7250000000000001</v>
      </c>
      <c r="B115" s="4">
        <v>0.85286930000000005</v>
      </c>
      <c r="C115" s="4">
        <v>0.86019999999999996</v>
      </c>
      <c r="D115" s="4">
        <v>1.003884</v>
      </c>
      <c r="E115" s="4">
        <v>2.804679E-3</v>
      </c>
      <c r="F115" s="4">
        <v>-1.3294520000000001E-2</v>
      </c>
      <c r="G115" s="4">
        <v>8.1280549999999995E-4</v>
      </c>
      <c r="H115" s="4">
        <v>-9.6575190000000005E-2</v>
      </c>
      <c r="I115" s="4">
        <v>0.1062756</v>
      </c>
      <c r="J115" s="4">
        <v>3.1080130000000001E-2</v>
      </c>
      <c r="K115" s="4">
        <v>3.8104939999999997E-2</v>
      </c>
      <c r="L115" s="4">
        <v>-5.5172859999999997E-2</v>
      </c>
      <c r="M115" s="4">
        <v>1.32418E-2</v>
      </c>
    </row>
    <row r="116" spans="1:13" x14ac:dyDescent="0.3">
      <c r="A116" s="4">
        <v>2.75</v>
      </c>
      <c r="B116" s="4">
        <v>0.85323950000000004</v>
      </c>
      <c r="C116" s="4">
        <v>0.86016000000000004</v>
      </c>
      <c r="D116" s="4">
        <v>1.003873</v>
      </c>
      <c r="E116" s="4">
        <v>2.7731720000000001E-2</v>
      </c>
      <c r="F116" s="4">
        <v>1.100896E-2</v>
      </c>
      <c r="G116" s="4">
        <v>-1.728334E-3</v>
      </c>
      <c r="H116" s="4">
        <v>-9.5314129999999997E-2</v>
      </c>
      <c r="I116" s="4">
        <v>0.1046566</v>
      </c>
      <c r="J116" s="4">
        <v>3.156026E-2</v>
      </c>
      <c r="K116" s="4">
        <v>5.9439279999999997E-2</v>
      </c>
      <c r="L116" s="4">
        <v>-7.8168539999999995E-2</v>
      </c>
      <c r="M116" s="4">
        <v>1.2370259999999999E-2</v>
      </c>
    </row>
    <row r="117" spans="1:13" x14ac:dyDescent="0.3">
      <c r="A117" s="4">
        <v>2.7749999999999999</v>
      </c>
      <c r="B117" s="4">
        <v>0.85422710000000002</v>
      </c>
      <c r="C117" s="4">
        <v>0.86072289999999996</v>
      </c>
      <c r="D117" s="4">
        <v>1.0038020000000001</v>
      </c>
      <c r="E117" s="4">
        <v>5.2154890000000002E-2</v>
      </c>
      <c r="F117" s="4">
        <v>3.4893479999999998E-2</v>
      </c>
      <c r="G117" s="4">
        <v>-4.0478370000000003E-3</v>
      </c>
      <c r="H117" s="4">
        <v>-9.3528349999999996E-2</v>
      </c>
      <c r="I117" s="4">
        <v>0.1024748</v>
      </c>
      <c r="J117" s="4">
        <v>3.2072049999999998E-2</v>
      </c>
      <c r="K117" s="4">
        <v>7.9840830000000002E-2</v>
      </c>
      <c r="L117" s="4">
        <v>-0.1001418</v>
      </c>
      <c r="M117" s="4">
        <v>1.171671E-2</v>
      </c>
    </row>
    <row r="118" spans="1:13" x14ac:dyDescent="0.3">
      <c r="A118" s="4">
        <v>2.8</v>
      </c>
      <c r="B118" s="4">
        <v>0.85581790000000002</v>
      </c>
      <c r="C118" s="4">
        <v>0.86187650000000005</v>
      </c>
      <c r="D118" s="4">
        <v>1.0036750000000001</v>
      </c>
      <c r="E118" s="4">
        <v>7.5947219999999996E-2</v>
      </c>
      <c r="F118" s="4">
        <v>5.8231699999999997E-2</v>
      </c>
      <c r="G118" s="4">
        <v>-6.1098849999999998E-3</v>
      </c>
      <c r="H118" s="4">
        <v>-9.1242699999999996E-2</v>
      </c>
      <c r="I118" s="4">
        <v>9.9756849999999994E-2</v>
      </c>
      <c r="J118" s="4">
        <v>3.2615060000000001E-2</v>
      </c>
      <c r="K118" s="4">
        <v>9.9220820000000001E-2</v>
      </c>
      <c r="L118" s="4">
        <v>-0.12099500000000001</v>
      </c>
      <c r="M118" s="4">
        <v>1.125935E-2</v>
      </c>
    </row>
    <row r="119" spans="1:13" x14ac:dyDescent="0.3">
      <c r="A119" s="4">
        <v>2.8250000000000002</v>
      </c>
      <c r="B119" s="4">
        <v>0.8579947</v>
      </c>
      <c r="C119" s="4">
        <v>0.86360590000000004</v>
      </c>
      <c r="D119" s="4">
        <v>1.0035000000000001</v>
      </c>
      <c r="E119" s="4">
        <v>9.8987770000000003E-2</v>
      </c>
      <c r="F119" s="4">
        <v>8.0902080000000001E-2</v>
      </c>
      <c r="G119" s="4">
        <v>-7.8858690000000002E-3</v>
      </c>
      <c r="H119" s="4">
        <v>-8.848433E-2</v>
      </c>
      <c r="I119" s="4">
        <v>9.6531770000000003E-2</v>
      </c>
      <c r="J119" s="4">
        <v>3.318745E-2</v>
      </c>
      <c r="K119" s="4">
        <v>0.1174989</v>
      </c>
      <c r="L119" s="4">
        <v>-0.1406403</v>
      </c>
      <c r="M119" s="4">
        <v>1.097305E-2</v>
      </c>
    </row>
    <row r="120" spans="1:13" x14ac:dyDescent="0.3">
      <c r="A120" s="4">
        <v>2.85</v>
      </c>
      <c r="B120" s="4">
        <v>0.86073739999999999</v>
      </c>
      <c r="C120" s="4">
        <v>0.86589280000000002</v>
      </c>
      <c r="D120" s="4">
        <v>1.003285</v>
      </c>
      <c r="E120" s="4">
        <v>0.1211622</v>
      </c>
      <c r="F120" s="4">
        <v>0.1027894</v>
      </c>
      <c r="G120" s="4">
        <v>-9.3546759999999993E-3</v>
      </c>
      <c r="H120" s="4">
        <v>-8.5282430000000006E-2</v>
      </c>
      <c r="I120" s="4">
        <v>9.2830490000000002E-2</v>
      </c>
      <c r="J120" s="4">
        <v>3.3786160000000003E-2</v>
      </c>
      <c r="K120" s="4">
        <v>0.13460369999999999</v>
      </c>
      <c r="L120" s="4">
        <v>-0.15900020000000001</v>
      </c>
      <c r="M120" s="4">
        <v>1.083012E-2</v>
      </c>
    </row>
    <row r="121" spans="1:13" x14ac:dyDescent="0.3">
      <c r="A121" s="4">
        <v>2.875</v>
      </c>
      <c r="B121" s="4">
        <v>0.86402299999999999</v>
      </c>
      <c r="C121" s="4">
        <v>0.8687165</v>
      </c>
      <c r="D121" s="4">
        <v>1.003037</v>
      </c>
      <c r="E121" s="4">
        <v>0.14236309999999999</v>
      </c>
      <c r="F121" s="4">
        <v>0.1237854</v>
      </c>
      <c r="G121" s="4">
        <v>-1.050279E-2</v>
      </c>
      <c r="H121" s="4">
        <v>-8.1667950000000003E-2</v>
      </c>
      <c r="I121" s="4">
        <v>8.8685659999999999E-2</v>
      </c>
      <c r="J121" s="4">
        <v>3.4406970000000002E-2</v>
      </c>
      <c r="K121" s="4">
        <v>0.15047260000000001</v>
      </c>
      <c r="L121" s="4">
        <v>-0.17600759999999999</v>
      </c>
      <c r="M121" s="4">
        <v>1.0801099999999999E-2</v>
      </c>
    </row>
    <row r="122" spans="1:13" x14ac:dyDescent="0.3">
      <c r="A122" s="4">
        <v>2.9</v>
      </c>
      <c r="B122" s="4">
        <v>0.86782599999999999</v>
      </c>
      <c r="C122" s="4">
        <v>0.87205330000000003</v>
      </c>
      <c r="D122" s="4">
        <v>1.002764</v>
      </c>
      <c r="E122" s="4">
        <v>0.16249089999999999</v>
      </c>
      <c r="F122" s="4">
        <v>0.143789</v>
      </c>
      <c r="G122" s="4">
        <v>-1.1324229999999999E-2</v>
      </c>
      <c r="H122" s="4">
        <v>-7.7673329999999999E-2</v>
      </c>
      <c r="I122" s="4">
        <v>8.413147E-2</v>
      </c>
      <c r="J122" s="4">
        <v>3.5044739999999998E-2</v>
      </c>
      <c r="K122" s="4">
        <v>0.16505230000000001</v>
      </c>
      <c r="L122" s="4">
        <v>-0.1916051</v>
      </c>
      <c r="M122" s="4">
        <v>1.085556E-2</v>
      </c>
    </row>
    <row r="123" spans="1:13" x14ac:dyDescent="0.3">
      <c r="A123" s="4">
        <v>2.9249999999999998</v>
      </c>
      <c r="B123" s="4">
        <v>0.87211830000000001</v>
      </c>
      <c r="C123" s="4">
        <v>0.87587740000000003</v>
      </c>
      <c r="D123" s="4">
        <v>1.0024740000000001</v>
      </c>
      <c r="E123" s="4">
        <v>0.1814537</v>
      </c>
      <c r="F123" s="4">
        <v>0.16270699999999999</v>
      </c>
      <c r="G123" s="4">
        <v>-1.1820310000000001E-2</v>
      </c>
      <c r="H123" s="4">
        <v>-7.3332250000000002E-2</v>
      </c>
      <c r="I123" s="4">
        <v>7.9203350000000006E-2</v>
      </c>
      <c r="J123" s="4">
        <v>3.5693519999999999E-2</v>
      </c>
      <c r="K123" s="4">
        <v>0.17829829999999999</v>
      </c>
      <c r="L123" s="4">
        <v>-0.20574580000000001</v>
      </c>
      <c r="M123" s="4">
        <v>1.096286E-2</v>
      </c>
    </row>
    <row r="124" spans="1:13" x14ac:dyDescent="0.3">
      <c r="A124" s="4">
        <v>2.95</v>
      </c>
      <c r="B124" s="4">
        <v>0.87686989999999998</v>
      </c>
      <c r="C124" s="4">
        <v>0.88016059999999996</v>
      </c>
      <c r="D124" s="4">
        <v>1.002176</v>
      </c>
      <c r="E124" s="4">
        <v>0.19916819999999999</v>
      </c>
      <c r="F124" s="4">
        <v>0.18045420000000001</v>
      </c>
      <c r="G124" s="4">
        <v>-1.1999269999999999E-2</v>
      </c>
      <c r="H124" s="4">
        <v>-6.8679329999999997E-2</v>
      </c>
      <c r="I124" s="4">
        <v>7.3937790000000003E-2</v>
      </c>
      <c r="J124" s="4">
        <v>3.634677E-2</v>
      </c>
      <c r="K124" s="4">
        <v>0.1901756</v>
      </c>
      <c r="L124" s="4">
        <v>-0.21839210000000001</v>
      </c>
      <c r="M124" s="4">
        <v>1.109281E-2</v>
      </c>
    </row>
    <row r="125" spans="1:13" x14ac:dyDescent="0.3">
      <c r="A125" s="4">
        <v>2.9750000000000001</v>
      </c>
      <c r="B125" s="4">
        <v>0.88204859999999996</v>
      </c>
      <c r="C125" s="4">
        <v>0.88487260000000001</v>
      </c>
      <c r="D125" s="4">
        <v>1.001876</v>
      </c>
      <c r="E125" s="4">
        <v>0.2155598</v>
      </c>
      <c r="F125" s="4">
        <v>0.1969543</v>
      </c>
      <c r="G125" s="4">
        <v>-1.1875729999999999E-2</v>
      </c>
      <c r="H125" s="4">
        <v>-6.3749879999999995E-2</v>
      </c>
      <c r="I125" s="4">
        <v>6.8372100000000005E-2</v>
      </c>
      <c r="J125" s="4">
        <v>3.6997509999999997E-2</v>
      </c>
      <c r="K125" s="4">
        <v>0.20065769999999999</v>
      </c>
      <c r="L125" s="4">
        <v>-0.229516</v>
      </c>
      <c r="M125" s="4">
        <v>1.1216429999999999E-2</v>
      </c>
    </row>
    <row r="126" spans="1:13" x14ac:dyDescent="0.3">
      <c r="A126" s="4">
        <v>3</v>
      </c>
      <c r="B126" s="4">
        <v>0.88762059999999998</v>
      </c>
      <c r="C126" s="4">
        <v>0.88998149999999998</v>
      </c>
      <c r="D126" s="4">
        <v>1.001584</v>
      </c>
      <c r="E126" s="4">
        <v>0.23056289999999999</v>
      </c>
      <c r="F126" s="4">
        <v>0.21213960000000001</v>
      </c>
      <c r="G126" s="4">
        <v>-1.147013E-2</v>
      </c>
      <c r="H126" s="4">
        <v>-5.8579630000000001E-2</v>
      </c>
      <c r="I126" s="4">
        <v>6.2544230000000006E-2</v>
      </c>
      <c r="J126" s="4">
        <v>3.7638530000000003E-2</v>
      </c>
      <c r="K126" s="4">
        <v>0.209727</v>
      </c>
      <c r="L126" s="4">
        <v>-0.23909839999999999</v>
      </c>
      <c r="M126" s="4">
        <v>1.1306470000000001E-2</v>
      </c>
    </row>
    <row r="127" spans="1:13" x14ac:dyDescent="0.3">
      <c r="A127" s="4">
        <v>3.0249999999999999</v>
      </c>
      <c r="B127" s="4">
        <v>0.89355039999999997</v>
      </c>
      <c r="C127" s="4">
        <v>0.89545359999999996</v>
      </c>
      <c r="D127" s="4">
        <v>1.0013049999999999</v>
      </c>
      <c r="E127" s="4">
        <v>0.24412149999999999</v>
      </c>
      <c r="F127" s="4">
        <v>0.2259516</v>
      </c>
      <c r="G127" s="4">
        <v>-1.080791E-2</v>
      </c>
      <c r="H127" s="4">
        <v>-5.3204510000000003E-2</v>
      </c>
      <c r="I127" s="4">
        <v>5.6492559999999997E-2</v>
      </c>
      <c r="J127" s="4">
        <v>3.8262520000000001E-2</v>
      </c>
      <c r="K127" s="4">
        <v>0.2173745</v>
      </c>
      <c r="L127" s="4">
        <v>-0.24712899999999999</v>
      </c>
      <c r="M127" s="4">
        <v>1.1337979999999999E-2</v>
      </c>
    </row>
    <row r="128" spans="1:13" x14ac:dyDescent="0.3">
      <c r="A128" s="4">
        <v>3.05</v>
      </c>
      <c r="B128" s="4">
        <v>0.89980139999999997</v>
      </c>
      <c r="C128" s="4">
        <v>0.90125409999999995</v>
      </c>
      <c r="D128" s="4">
        <v>1.001045</v>
      </c>
      <c r="E128" s="4">
        <v>0.25618869999999999</v>
      </c>
      <c r="F128" s="4">
        <v>0.2383412</v>
      </c>
      <c r="G128" s="4">
        <v>-9.9188160000000004E-3</v>
      </c>
      <c r="H128" s="4">
        <v>-4.7660399999999999E-2</v>
      </c>
      <c r="I128" s="4">
        <v>5.0255689999999999E-2</v>
      </c>
      <c r="J128" s="4">
        <v>3.8862290000000001E-2</v>
      </c>
      <c r="K128" s="4">
        <v>0.2235992</v>
      </c>
      <c r="L128" s="4">
        <v>-0.25360559999999999</v>
      </c>
      <c r="M128" s="4">
        <v>1.128873E-2</v>
      </c>
    </row>
    <row r="129" spans="1:13" x14ac:dyDescent="0.3">
      <c r="A129" s="4">
        <v>3.0750000000000002</v>
      </c>
      <c r="B129" s="4">
        <v>0.90633580000000002</v>
      </c>
      <c r="C129" s="4">
        <v>0.90734680000000001</v>
      </c>
      <c r="D129" s="4">
        <v>1.0008090000000001</v>
      </c>
      <c r="E129" s="4">
        <v>0.2667274</v>
      </c>
      <c r="F129" s="4">
        <v>0.24926880000000001</v>
      </c>
      <c r="G129" s="4">
        <v>-8.8359619999999993E-3</v>
      </c>
      <c r="H129" s="4">
        <v>-4.1982940000000003E-2</v>
      </c>
      <c r="I129" s="4">
        <v>4.387228E-2</v>
      </c>
      <c r="J129" s="4">
        <v>3.9430899999999998E-2</v>
      </c>
      <c r="K129" s="4">
        <v>0.22840779999999999</v>
      </c>
      <c r="L129" s="4">
        <v>-0.25853399999999999</v>
      </c>
      <c r="M129" s="4">
        <v>1.1139609999999999E-2</v>
      </c>
    </row>
    <row r="130" spans="1:13" x14ac:dyDescent="0.3">
      <c r="A130" s="4">
        <v>3.1</v>
      </c>
      <c r="B130" s="4">
        <v>0.91311509999999996</v>
      </c>
      <c r="C130" s="4">
        <v>0.91369489999999998</v>
      </c>
      <c r="D130" s="4">
        <v>1.0006029999999999</v>
      </c>
      <c r="E130" s="4">
        <v>0.27571020000000002</v>
      </c>
      <c r="F130" s="4">
        <v>0.25870409999999999</v>
      </c>
      <c r="G130" s="4">
        <v>-7.5949920000000001E-3</v>
      </c>
      <c r="H130" s="4">
        <v>-3.6207309999999999E-2</v>
      </c>
      <c r="I130" s="4">
        <v>3.738085E-2</v>
      </c>
      <c r="J130" s="4">
        <v>3.9961789999999997E-2</v>
      </c>
      <c r="K130" s="4">
        <v>0.23181479999999999</v>
      </c>
      <c r="L130" s="4">
        <v>-0.26192749999999998</v>
      </c>
      <c r="M130" s="4">
        <v>1.087489E-2</v>
      </c>
    </row>
    <row r="131" spans="1:13" x14ac:dyDescent="0.3">
      <c r="A131" s="4">
        <v>3.125</v>
      </c>
      <c r="B131" s="4">
        <v>0.92010000000000003</v>
      </c>
      <c r="C131" s="4">
        <v>0.92026070000000004</v>
      </c>
      <c r="D131" s="4">
        <v>1.000429</v>
      </c>
      <c r="E131" s="4">
        <v>0.28311910000000001</v>
      </c>
      <c r="F131" s="4">
        <v>0.26662639999999999</v>
      </c>
      <c r="G131" s="4">
        <v>-6.2331699999999997E-3</v>
      </c>
      <c r="H131" s="4">
        <v>-3.036807E-2</v>
      </c>
      <c r="I131" s="4">
        <v>3.0819610000000001E-2</v>
      </c>
      <c r="J131" s="4">
        <v>4.0448919999999999E-2</v>
      </c>
      <c r="K131" s="4">
        <v>0.23384150000000001</v>
      </c>
      <c r="L131" s="4">
        <v>-0.2638064</v>
      </c>
      <c r="M131" s="4">
        <v>1.0482379999999999E-2</v>
      </c>
    </row>
    <row r="132" spans="1:13" x14ac:dyDescent="0.3">
      <c r="A132" s="4">
        <v>3.15</v>
      </c>
      <c r="B132" s="4">
        <v>0.92725120000000005</v>
      </c>
      <c r="C132" s="4">
        <v>0.92700629999999995</v>
      </c>
      <c r="D132" s="4">
        <v>1.000291</v>
      </c>
      <c r="E132" s="4">
        <v>0.28894579999999997</v>
      </c>
      <c r="F132" s="4">
        <v>0.2730245</v>
      </c>
      <c r="G132" s="4">
        <v>-4.7884939999999999E-3</v>
      </c>
      <c r="H132" s="4">
        <v>-2.449902E-2</v>
      </c>
      <c r="I132" s="4">
        <v>2.4226259999999999E-2</v>
      </c>
      <c r="J132" s="4">
        <v>4.0886890000000002E-2</v>
      </c>
      <c r="K132" s="4">
        <v>0.234516</v>
      </c>
      <c r="L132" s="4">
        <v>-0.26419799999999999</v>
      </c>
      <c r="M132" s="4">
        <v>9.9535999999999999E-3</v>
      </c>
    </row>
    <row r="133" spans="1:13" x14ac:dyDescent="0.3">
      <c r="A133" s="4">
        <v>3.1749999999999998</v>
      </c>
      <c r="B133" s="4">
        <v>0.9345291</v>
      </c>
      <c r="C133" s="4">
        <v>0.93389359999999999</v>
      </c>
      <c r="D133" s="4">
        <v>1.000189</v>
      </c>
      <c r="E133" s="4">
        <v>0.29319129999999999</v>
      </c>
      <c r="F133" s="4">
        <v>0.27789619999999998</v>
      </c>
      <c r="G133" s="4">
        <v>-3.2988340000000001E-3</v>
      </c>
      <c r="H133" s="4">
        <v>-1.863302E-2</v>
      </c>
      <c r="I133" s="4">
        <v>1.763787E-2</v>
      </c>
      <c r="J133" s="4">
        <v>4.1271019999999999E-2</v>
      </c>
      <c r="K133" s="4">
        <v>0.23387260000000001</v>
      </c>
      <c r="L133" s="4">
        <v>-0.26313609999999998</v>
      </c>
      <c r="M133" s="4">
        <v>9.2837279999999998E-3</v>
      </c>
    </row>
    <row r="134" spans="1:13" x14ac:dyDescent="0.3">
      <c r="A134" s="4">
        <v>3.2</v>
      </c>
      <c r="B134" s="4">
        <v>0.94189420000000001</v>
      </c>
      <c r="C134" s="4">
        <v>0.94088439999999995</v>
      </c>
      <c r="D134" s="4">
        <v>1.000124</v>
      </c>
      <c r="E134" s="4">
        <v>0.29586560000000001</v>
      </c>
      <c r="F134" s="4">
        <v>0.28124850000000001</v>
      </c>
      <c r="G134" s="4">
        <v>-1.8011240000000001E-3</v>
      </c>
      <c r="H134" s="4">
        <v>-1.280188E-2</v>
      </c>
      <c r="I134" s="4">
        <v>1.1090640000000001E-2</v>
      </c>
      <c r="J134" s="4">
        <v>4.15974E-2</v>
      </c>
      <c r="K134" s="4">
        <v>0.2319515</v>
      </c>
      <c r="L134" s="4">
        <v>-0.26066060000000002</v>
      </c>
      <c r="M134" s="4">
        <v>8.4715929999999995E-3</v>
      </c>
    </row>
    <row r="135" spans="1:13" x14ac:dyDescent="0.3">
      <c r="A135" s="4">
        <v>3.2250000000000001</v>
      </c>
      <c r="B135" s="4">
        <v>0.94930749999999997</v>
      </c>
      <c r="C135" s="4">
        <v>0.94794089999999998</v>
      </c>
      <c r="D135" s="4">
        <v>1.000097</v>
      </c>
      <c r="E135" s="4">
        <v>0.29698750000000002</v>
      </c>
      <c r="F135" s="4">
        <v>0.28309699999999999</v>
      </c>
      <c r="G135" s="4">
        <v>-3.3059909999999998E-4</v>
      </c>
      <c r="H135" s="4">
        <v>-7.036273E-3</v>
      </c>
      <c r="I135" s="4">
        <v>4.6198059999999997E-3</v>
      </c>
      <c r="J135" s="4">
        <v>4.1863009999999999E-2</v>
      </c>
      <c r="K135" s="4">
        <v>0.22879820000000001</v>
      </c>
      <c r="L135" s="4">
        <v>-0.25681759999999998</v>
      </c>
      <c r="M135" s="4">
        <v>7.5195150000000001E-3</v>
      </c>
    </row>
    <row r="136" spans="1:13" x14ac:dyDescent="0.3">
      <c r="A136" s="4">
        <v>3.25</v>
      </c>
      <c r="B136" s="4">
        <v>0.95673050000000004</v>
      </c>
      <c r="C136" s="4">
        <v>0.95502580000000004</v>
      </c>
      <c r="D136" s="4">
        <v>1.0001059999999999</v>
      </c>
      <c r="E136" s="4">
        <v>0.29658420000000002</v>
      </c>
      <c r="F136" s="4">
        <v>0.28346559999999998</v>
      </c>
      <c r="G136" s="4">
        <v>1.079879E-3</v>
      </c>
      <c r="H136" s="4">
        <v>-1.3655850000000001E-3</v>
      </c>
      <c r="I136" s="4">
        <v>-1.7405700000000001E-3</v>
      </c>
      <c r="J136" s="4">
        <v>4.2065680000000001E-2</v>
      </c>
      <c r="K136" s="4">
        <v>0.22446340000000001</v>
      </c>
      <c r="L136" s="4">
        <v>-0.25165850000000001</v>
      </c>
      <c r="M136" s="4">
        <v>6.4331099999999997E-3</v>
      </c>
    </row>
    <row r="137" spans="1:13" x14ac:dyDescent="0.3">
      <c r="A137" s="4">
        <v>3.2749999999999999</v>
      </c>
      <c r="B137" s="4">
        <v>0.96412540000000002</v>
      </c>
      <c r="C137" s="4">
        <v>0.96210240000000002</v>
      </c>
      <c r="D137" s="4">
        <v>1.000149</v>
      </c>
      <c r="E137" s="4">
        <v>0.29469109999999998</v>
      </c>
      <c r="F137" s="4">
        <v>0.28238639999999998</v>
      </c>
      <c r="G137" s="4">
        <v>2.4004230000000001E-3</v>
      </c>
      <c r="H137" s="4">
        <v>4.1821260000000004E-3</v>
      </c>
      <c r="I137" s="4">
        <v>-7.9577369999999994E-3</v>
      </c>
      <c r="J137" s="4">
        <v>4.2204150000000003E-2</v>
      </c>
      <c r="K137" s="4">
        <v>0.21900230000000001</v>
      </c>
      <c r="L137" s="4">
        <v>-0.2452405</v>
      </c>
      <c r="M137" s="4">
        <v>5.221028E-3</v>
      </c>
    </row>
    <row r="138" spans="1:13" x14ac:dyDescent="0.3">
      <c r="A138" s="4">
        <v>3.3</v>
      </c>
      <c r="B138" s="4">
        <v>0.97145559999999997</v>
      </c>
      <c r="C138" s="4">
        <v>0.96913510000000003</v>
      </c>
      <c r="D138" s="4">
        <v>1.000224</v>
      </c>
      <c r="E138" s="4">
        <v>0.29135109999999997</v>
      </c>
      <c r="F138" s="4">
        <v>0.2798986</v>
      </c>
      <c r="G138" s="4">
        <v>3.6046199999999998E-3</v>
      </c>
      <c r="H138" s="4">
        <v>9.5802319999999993E-3</v>
      </c>
      <c r="I138" s="4">
        <v>-1.400041E-2</v>
      </c>
      <c r="J138" s="4">
        <v>4.2278059999999999E-2</v>
      </c>
      <c r="K138" s="4">
        <v>0.21247440000000001</v>
      </c>
      <c r="L138" s="4">
        <v>-0.2376259</v>
      </c>
      <c r="M138" s="4">
        <v>3.8946330000000002E-3</v>
      </c>
    </row>
    <row r="139" spans="1:13" x14ac:dyDescent="0.3">
      <c r="A139" s="4">
        <v>3.3250000000000002</v>
      </c>
      <c r="B139" s="4">
        <v>0.97868540000000004</v>
      </c>
      <c r="C139" s="4">
        <v>0.97608919999999999</v>
      </c>
      <c r="D139" s="4">
        <v>1.000327</v>
      </c>
      <c r="E139" s="4">
        <v>0.28661399999999998</v>
      </c>
      <c r="F139" s="4">
        <v>0.27604889999999999</v>
      </c>
      <c r="G139" s="4">
        <v>4.6699360000000004E-3</v>
      </c>
      <c r="H139" s="4">
        <v>1.48036E-2</v>
      </c>
      <c r="I139" s="4">
        <v>-1.9838930000000001E-2</v>
      </c>
      <c r="J139" s="4">
        <v>4.2287930000000001E-2</v>
      </c>
      <c r="K139" s="4">
        <v>0.20494299999999999</v>
      </c>
      <c r="L139" s="4">
        <v>-0.22888159999999999</v>
      </c>
      <c r="M139" s="4">
        <v>2.4676479999999998E-3</v>
      </c>
    </row>
    <row r="140" spans="1:13" x14ac:dyDescent="0.3">
      <c r="A140" s="4">
        <v>3.35</v>
      </c>
      <c r="B140" s="4">
        <v>0.98578049999999995</v>
      </c>
      <c r="C140" s="4">
        <v>0.98293109999999995</v>
      </c>
      <c r="D140" s="4">
        <v>1.0004550000000001</v>
      </c>
      <c r="E140" s="4">
        <v>0.28053670000000003</v>
      </c>
      <c r="F140" s="4">
        <v>0.27089020000000003</v>
      </c>
      <c r="G140" s="4">
        <v>5.5780179999999997E-3</v>
      </c>
      <c r="H140" s="4">
        <v>1.982865E-2</v>
      </c>
      <c r="I140" s="4">
        <v>-2.5445369999999998E-2</v>
      </c>
      <c r="J140" s="4">
        <v>4.2235109999999999E-2</v>
      </c>
      <c r="K140" s="4">
        <v>0.1964747</v>
      </c>
      <c r="L140" s="4">
        <v>-0.21907950000000001</v>
      </c>
      <c r="M140" s="4">
        <v>9.557589E-4</v>
      </c>
    </row>
    <row r="141" spans="1:13" x14ac:dyDescent="0.3">
      <c r="A141" s="4">
        <v>3.375</v>
      </c>
      <c r="B141" s="4">
        <v>0.99270829999999999</v>
      </c>
      <c r="C141" s="4">
        <v>0.98962899999999998</v>
      </c>
      <c r="D141" s="4">
        <v>1.0006029999999999</v>
      </c>
      <c r="E141" s="4">
        <v>0.27318160000000002</v>
      </c>
      <c r="F141" s="4">
        <v>0.26448139999999998</v>
      </c>
      <c r="G141" s="4">
        <v>6.3148859999999996E-3</v>
      </c>
      <c r="H141" s="4">
        <v>2.4633430000000001E-2</v>
      </c>
      <c r="I141" s="4">
        <v>-3.0793689999999999E-2</v>
      </c>
      <c r="J141" s="4">
        <v>4.2121730000000003E-2</v>
      </c>
      <c r="K141" s="4">
        <v>0.18713930000000001</v>
      </c>
      <c r="L141" s="4">
        <v>-0.20829539999999999</v>
      </c>
      <c r="M141" s="4">
        <v>-6.2380360000000002E-4</v>
      </c>
    </row>
    <row r="142" spans="1:13" x14ac:dyDescent="0.3">
      <c r="A142" s="4">
        <v>3.4</v>
      </c>
      <c r="B142" s="4">
        <v>0.99943749999999998</v>
      </c>
      <c r="C142" s="4">
        <v>0.99615229999999999</v>
      </c>
      <c r="D142" s="4">
        <v>1.0007680000000001</v>
      </c>
      <c r="E142" s="4">
        <v>0.26461689999999999</v>
      </c>
      <c r="F142" s="4">
        <v>0.25688689999999997</v>
      </c>
      <c r="G142" s="4">
        <v>6.8710259999999997E-3</v>
      </c>
      <c r="H142" s="4">
        <v>2.919764E-2</v>
      </c>
      <c r="I142" s="4">
        <v>-3.5859849999999999E-2</v>
      </c>
      <c r="J142" s="4">
        <v>4.1950639999999997E-2</v>
      </c>
      <c r="K142" s="4">
        <v>0.1770091</v>
      </c>
      <c r="L142" s="4">
        <v>-0.19660920000000001</v>
      </c>
      <c r="M142" s="4">
        <v>-2.2526970000000001E-3</v>
      </c>
    </row>
    <row r="143" spans="1:13" x14ac:dyDescent="0.3">
      <c r="A143" s="4">
        <v>3.4249999999999998</v>
      </c>
      <c r="B143" s="4">
        <v>1.0059389999999999</v>
      </c>
      <c r="C143" s="4">
        <v>1.002472</v>
      </c>
      <c r="D143" s="4">
        <v>1.000945</v>
      </c>
      <c r="E143" s="4">
        <v>0.25491589999999997</v>
      </c>
      <c r="F143" s="4">
        <v>0.24817600000000001</v>
      </c>
      <c r="G143" s="4">
        <v>7.2413820000000002E-3</v>
      </c>
      <c r="H143" s="4">
        <v>3.3502700000000003E-2</v>
      </c>
      <c r="I143" s="4">
        <v>-4.0621900000000002E-2</v>
      </c>
      <c r="J143" s="4">
        <v>4.1725329999999998E-2</v>
      </c>
      <c r="K143" s="4">
        <v>0.16615859999999999</v>
      </c>
      <c r="L143" s="4">
        <v>-0.1841043</v>
      </c>
      <c r="M143" s="4">
        <v>-3.9119089999999999E-3</v>
      </c>
    </row>
    <row r="144" spans="1:13" x14ac:dyDescent="0.3">
      <c r="A144" s="4">
        <v>3.45</v>
      </c>
      <c r="B144" s="4">
        <v>1.0121849999999999</v>
      </c>
      <c r="C144" s="4">
        <v>1.008562</v>
      </c>
      <c r="D144" s="4">
        <v>1.0011289999999999</v>
      </c>
      <c r="E144" s="4">
        <v>0.24415600000000001</v>
      </c>
      <c r="F144" s="4">
        <v>0.2384223</v>
      </c>
      <c r="G144" s="4">
        <v>7.4252470000000003E-3</v>
      </c>
      <c r="H144" s="4">
        <v>3.7531790000000002E-2</v>
      </c>
      <c r="I144" s="4">
        <v>-4.506011E-2</v>
      </c>
      <c r="J144" s="4">
        <v>4.144983E-2</v>
      </c>
      <c r="K144" s="4">
        <v>0.15466440000000001</v>
      </c>
      <c r="L144" s="4">
        <v>-0.17086699999999999</v>
      </c>
      <c r="M144" s="4">
        <v>-5.5821869999999997E-3</v>
      </c>
    </row>
    <row r="145" spans="1:13" x14ac:dyDescent="0.3">
      <c r="A145" s="4">
        <v>3.4750000000000001</v>
      </c>
      <c r="B145" s="4">
        <v>1.0181500000000001</v>
      </c>
      <c r="C145" s="4">
        <v>1.0143960000000001</v>
      </c>
      <c r="D145" s="4">
        <v>1.001315</v>
      </c>
      <c r="E145" s="4">
        <v>0.23241870000000001</v>
      </c>
      <c r="F145" s="4">
        <v>0.22770309999999999</v>
      </c>
      <c r="G145" s="4">
        <v>7.426073E-3</v>
      </c>
      <c r="H145" s="4">
        <v>4.1269899999999998E-2</v>
      </c>
      <c r="I145" s="4">
        <v>-4.9156989999999998E-2</v>
      </c>
      <c r="J145" s="4">
        <v>4.1128619999999998E-2</v>
      </c>
      <c r="K145" s="4">
        <v>0.14260439999999999</v>
      </c>
      <c r="L145" s="4">
        <v>-0.1569864</v>
      </c>
      <c r="M145" s="4">
        <v>-7.2444679999999996E-3</v>
      </c>
    </row>
    <row r="146" spans="1:13" x14ac:dyDescent="0.3">
      <c r="A146" s="4">
        <v>3.5</v>
      </c>
      <c r="B146" s="4">
        <v>1.0238100000000001</v>
      </c>
      <c r="C146" s="4">
        <v>1.0199510000000001</v>
      </c>
      <c r="D146" s="4">
        <v>1.0014989999999999</v>
      </c>
      <c r="E146" s="4">
        <v>0.2197885</v>
      </c>
      <c r="F146" s="4">
        <v>0.21609890000000001</v>
      </c>
      <c r="G146" s="4">
        <v>7.2511920000000001E-3</v>
      </c>
      <c r="H146" s="4">
        <v>4.4703840000000002E-2</v>
      </c>
      <c r="I146" s="4">
        <v>-5.2897420000000001E-2</v>
      </c>
      <c r="J146" s="4">
        <v>4.0766520000000001E-2</v>
      </c>
      <c r="K146" s="4">
        <v>0.13005739999999999</v>
      </c>
      <c r="L146" s="4">
        <v>-0.1425536</v>
      </c>
      <c r="M146" s="4">
        <v>-8.8802719999999998E-3</v>
      </c>
    </row>
    <row r="147" spans="1:13" x14ac:dyDescent="0.3">
      <c r="A147" s="4">
        <v>3.5249999999999999</v>
      </c>
      <c r="B147" s="4">
        <v>1.029145</v>
      </c>
      <c r="C147" s="4">
        <v>1.0252060000000001</v>
      </c>
      <c r="D147" s="4">
        <v>1.001676</v>
      </c>
      <c r="E147" s="4">
        <v>0.20635310000000001</v>
      </c>
      <c r="F147" s="4">
        <v>0.20369290000000001</v>
      </c>
      <c r="G147" s="4">
        <v>6.9114750000000003E-3</v>
      </c>
      <c r="H147" s="4">
        <v>4.7822290000000003E-2</v>
      </c>
      <c r="I147" s="4">
        <v>-5.6268640000000002E-2</v>
      </c>
      <c r="J147" s="4">
        <v>4.0368599999999998E-2</v>
      </c>
      <c r="K147" s="4">
        <v>0.1171032</v>
      </c>
      <c r="L147" s="4">
        <v>-0.1276612</v>
      </c>
      <c r="M147" s="4">
        <v>-1.047208E-2</v>
      </c>
    </row>
    <row r="148" spans="1:13" x14ac:dyDescent="0.3">
      <c r="A148" s="4">
        <v>3.55</v>
      </c>
      <c r="B148" s="4">
        <v>1.0341359999999999</v>
      </c>
      <c r="C148" s="4">
        <v>1.0301419999999999</v>
      </c>
      <c r="D148" s="4">
        <v>1.001843</v>
      </c>
      <c r="E148" s="4">
        <v>0.19220190000000001</v>
      </c>
      <c r="F148" s="4">
        <v>0.1905705</v>
      </c>
      <c r="G148" s="4">
        <v>6.4209239999999997E-3</v>
      </c>
      <c r="H148" s="4">
        <v>5.0615830000000001E-2</v>
      </c>
      <c r="I148" s="4">
        <v>-5.9260300000000002E-2</v>
      </c>
      <c r="J148" s="4">
        <v>3.9940030000000001E-2</v>
      </c>
      <c r="K148" s="4">
        <v>0.1038217</v>
      </c>
      <c r="L148" s="4">
        <v>-0.1124028</v>
      </c>
      <c r="M148" s="4">
        <v>-1.2003649999999999E-2</v>
      </c>
    </row>
    <row r="149" spans="1:13" x14ac:dyDescent="0.3">
      <c r="A149" s="4">
        <v>3.5750000000000002</v>
      </c>
      <c r="B149" s="4">
        <v>1.0387649999999999</v>
      </c>
      <c r="C149" s="4">
        <v>1.0347420000000001</v>
      </c>
      <c r="D149" s="4">
        <v>1.001997</v>
      </c>
      <c r="E149" s="4">
        <v>0.17742620000000001</v>
      </c>
      <c r="F149" s="4">
        <v>0.17681839999999999</v>
      </c>
      <c r="G149" s="4">
        <v>5.7962170000000002E-3</v>
      </c>
      <c r="H149" s="4">
        <v>5.3076930000000001E-2</v>
      </c>
      <c r="I149" s="4">
        <v>-6.1864490000000001E-2</v>
      </c>
      <c r="J149" s="4">
        <v>3.9486029999999998E-2</v>
      </c>
      <c r="K149" s="4">
        <v>9.0292590000000006E-2</v>
      </c>
      <c r="L149" s="4">
        <v>-9.6872559999999996E-2</v>
      </c>
      <c r="M149" s="4">
        <v>-1.3460339999999999E-2</v>
      </c>
    </row>
    <row r="150" spans="1:13" x14ac:dyDescent="0.3">
      <c r="A150" s="4">
        <v>3.6</v>
      </c>
      <c r="B150" s="4">
        <v>1.043018</v>
      </c>
      <c r="C150" s="4">
        <v>1.0389919999999999</v>
      </c>
      <c r="D150" s="4">
        <v>1.0021329999999999</v>
      </c>
      <c r="E150" s="4">
        <v>0.1621185</v>
      </c>
      <c r="F150" s="4">
        <v>0.16252469999999999</v>
      </c>
      <c r="G150" s="4">
        <v>5.056222E-3</v>
      </c>
      <c r="H150" s="4">
        <v>5.5199989999999997E-2</v>
      </c>
      <c r="I150" s="4">
        <v>-6.4075699999999999E-2</v>
      </c>
      <c r="J150" s="4">
        <v>3.9011709999999998E-2</v>
      </c>
      <c r="K150" s="4">
        <v>7.6595140000000006E-2</v>
      </c>
      <c r="L150" s="4">
        <v>-8.1164100000000003E-2</v>
      </c>
      <c r="M150" s="4">
        <v>-1.482933E-2</v>
      </c>
    </row>
    <row r="151" spans="1:13" x14ac:dyDescent="0.3">
      <c r="A151" s="4">
        <v>3.625</v>
      </c>
      <c r="B151" s="4">
        <v>1.046883</v>
      </c>
      <c r="C151" s="4">
        <v>1.0428789999999999</v>
      </c>
      <c r="D151" s="4">
        <v>1.0022489999999999</v>
      </c>
      <c r="E151" s="4">
        <v>0.1463718</v>
      </c>
      <c r="F151" s="4">
        <v>0.14777799999999999</v>
      </c>
      <c r="G151" s="4">
        <v>4.221481E-3</v>
      </c>
      <c r="H151" s="4">
        <v>5.6981320000000002E-2</v>
      </c>
      <c r="I151" s="4">
        <v>-6.5890820000000003E-2</v>
      </c>
      <c r="J151" s="4">
        <v>3.8522029999999999E-2</v>
      </c>
      <c r="K151" s="4">
        <v>6.2807660000000001E-2</v>
      </c>
      <c r="L151" s="4">
        <v>-6.5370399999999995E-2</v>
      </c>
      <c r="M151" s="4">
        <v>-1.6099820000000001E-2</v>
      </c>
    </row>
    <row r="152" spans="1:13" x14ac:dyDescent="0.3">
      <c r="A152" s="4">
        <v>3.65</v>
      </c>
      <c r="B152" s="4">
        <v>1.050349</v>
      </c>
      <c r="C152" s="4">
        <v>1.0463929999999999</v>
      </c>
      <c r="D152" s="4">
        <v>1.0023439999999999</v>
      </c>
      <c r="E152" s="4">
        <v>0.13027949999999999</v>
      </c>
      <c r="F152" s="4">
        <v>0.13266700000000001</v>
      </c>
      <c r="G152" s="4">
        <v>3.3136839999999999E-3</v>
      </c>
      <c r="H152" s="4">
        <v>5.8419159999999998E-2</v>
      </c>
      <c r="I152" s="4">
        <v>-6.7309090000000002E-2</v>
      </c>
      <c r="J152" s="4">
        <v>3.8021659999999999E-2</v>
      </c>
      <c r="K152" s="4">
        <v>4.9007139999999998E-2</v>
      </c>
      <c r="L152" s="4">
        <v>-4.9582929999999997E-2</v>
      </c>
      <c r="M152" s="4">
        <v>-1.7263150000000001E-2</v>
      </c>
    </row>
    <row r="153" spans="1:13" x14ac:dyDescent="0.3">
      <c r="A153" s="4">
        <v>3.6749999999999998</v>
      </c>
      <c r="B153" s="4">
        <v>1.0534110000000001</v>
      </c>
      <c r="C153" s="4">
        <v>1.049526</v>
      </c>
      <c r="D153" s="4">
        <v>1.002416</v>
      </c>
      <c r="E153" s="4">
        <v>0.1139343</v>
      </c>
      <c r="F153" s="4">
        <v>0.1172802</v>
      </c>
      <c r="G153" s="4">
        <v>2.3551449999999999E-3</v>
      </c>
      <c r="H153" s="4">
        <v>5.9513620000000003E-2</v>
      </c>
      <c r="I153" s="4">
        <v>-6.8332050000000005E-2</v>
      </c>
      <c r="J153" s="4">
        <v>3.7514939999999997E-2</v>
      </c>
      <c r="K153" s="4">
        <v>3.5268830000000001E-2</v>
      </c>
      <c r="L153" s="4">
        <v>-3.3891150000000002E-2</v>
      </c>
      <c r="M153" s="4">
        <v>-1.831296E-2</v>
      </c>
    </row>
    <row r="154" spans="1:13" x14ac:dyDescent="0.3">
      <c r="A154" s="4">
        <v>3.7</v>
      </c>
      <c r="B154" s="4">
        <v>1.0560609999999999</v>
      </c>
      <c r="C154" s="4">
        <v>1.052271</v>
      </c>
      <c r="D154" s="4">
        <v>1.0024630000000001</v>
      </c>
      <c r="E154" s="4">
        <v>9.742837E-2</v>
      </c>
      <c r="F154" s="4">
        <v>0.1017053</v>
      </c>
      <c r="G154" s="4">
        <v>1.3682900000000001E-3</v>
      </c>
      <c r="H154" s="4">
        <v>6.0266680000000003E-2</v>
      </c>
      <c r="I154" s="4">
        <v>-6.8963469999999999E-2</v>
      </c>
      <c r="J154" s="4">
        <v>3.7005799999999998E-2</v>
      </c>
      <c r="K154" s="4">
        <v>2.166591E-2</v>
      </c>
      <c r="L154" s="4">
        <v>-1.83819E-2</v>
      </c>
      <c r="M154" s="4">
        <v>-1.9245120000000001E-2</v>
      </c>
    </row>
    <row r="155" spans="1:13" x14ac:dyDescent="0.3">
      <c r="A155" s="4">
        <v>3.7250000000000001</v>
      </c>
      <c r="B155" s="4">
        <v>1.058298</v>
      </c>
      <c r="C155" s="4">
        <v>1.0546260000000001</v>
      </c>
      <c r="D155" s="4">
        <v>1.0024850000000001</v>
      </c>
      <c r="E155" s="4">
        <v>8.0852679999999996E-2</v>
      </c>
      <c r="F155" s="4">
        <v>8.6028740000000006E-2</v>
      </c>
      <c r="G155" s="4">
        <v>3.7516090000000002E-4</v>
      </c>
      <c r="H155" s="4">
        <v>6.0682159999999999E-2</v>
      </c>
      <c r="I155" s="4">
        <v>-6.9209259999999995E-2</v>
      </c>
      <c r="J155" s="4">
        <v>3.6497679999999998E-2</v>
      </c>
      <c r="K155" s="4">
        <v>8.2690990000000002E-3</v>
      </c>
      <c r="L155" s="4">
        <v>-3.1388800000000001E-3</v>
      </c>
      <c r="M155" s="4">
        <v>-2.0057800000000001E-2</v>
      </c>
    </row>
    <row r="156" spans="1:13" x14ac:dyDescent="0.3">
      <c r="A156" s="4">
        <v>3.75</v>
      </c>
      <c r="B156" s="4">
        <v>1.0601210000000001</v>
      </c>
      <c r="C156" s="4">
        <v>1.0565880000000001</v>
      </c>
      <c r="D156" s="4">
        <v>1.0024820000000001</v>
      </c>
      <c r="E156" s="4">
        <v>6.4296409999999998E-2</v>
      </c>
      <c r="F156" s="4">
        <v>7.0335510000000004E-2</v>
      </c>
      <c r="G156" s="4">
        <v>-6.0303910000000002E-4</v>
      </c>
      <c r="H156" s="4">
        <v>6.0765619999999999E-2</v>
      </c>
      <c r="I156" s="4">
        <v>-6.9077399999999997E-2</v>
      </c>
      <c r="J156" s="4">
        <v>3.5993539999999997E-2</v>
      </c>
      <c r="K156" s="4">
        <v>-4.8536730000000002E-3</v>
      </c>
      <c r="L156" s="4">
        <v>1.175786E-2</v>
      </c>
      <c r="M156" s="4">
        <v>-2.0751349999999998E-2</v>
      </c>
    </row>
    <row r="157" spans="1:13" x14ac:dyDescent="0.3">
      <c r="A157" s="4">
        <v>3.7749999999999999</v>
      </c>
      <c r="B157" s="4">
        <v>1.0615300000000001</v>
      </c>
      <c r="C157" s="4">
        <v>1.0581590000000001</v>
      </c>
      <c r="D157" s="4">
        <v>1.002456</v>
      </c>
      <c r="E157" s="4">
        <v>4.7846710000000001E-2</v>
      </c>
      <c r="F157" s="4">
        <v>5.4708590000000001E-2</v>
      </c>
      <c r="G157" s="4">
        <v>-1.546368E-3</v>
      </c>
      <c r="H157" s="4">
        <v>6.0524349999999998E-2</v>
      </c>
      <c r="I157" s="4">
        <v>-6.8577769999999996E-2</v>
      </c>
      <c r="J157" s="4">
        <v>3.5495789999999999E-2</v>
      </c>
      <c r="K157" s="4">
        <v>-1.7637610000000001E-2</v>
      </c>
      <c r="L157" s="4">
        <v>2.623234E-2</v>
      </c>
      <c r="M157" s="4">
        <v>-2.1328219999999998E-2</v>
      </c>
    </row>
    <row r="158" spans="1:13" x14ac:dyDescent="0.3">
      <c r="A158" s="4">
        <v>3.8</v>
      </c>
      <c r="B158" s="4">
        <v>1.0625309999999999</v>
      </c>
      <c r="C158" s="4">
        <v>1.0593399999999999</v>
      </c>
      <c r="D158" s="4">
        <v>1.002407</v>
      </c>
      <c r="E158" s="4">
        <v>3.158822E-2</v>
      </c>
      <c r="F158" s="4">
        <v>3.9228609999999997E-2</v>
      </c>
      <c r="G158" s="4">
        <v>-2.4365160000000001E-3</v>
      </c>
      <c r="H158" s="4">
        <v>5.9967270000000003E-2</v>
      </c>
      <c r="I158" s="4">
        <v>-6.7722119999999997E-2</v>
      </c>
      <c r="J158" s="4">
        <v>3.5006290000000002E-2</v>
      </c>
      <c r="K158" s="4">
        <v>-3.0021340000000001E-2</v>
      </c>
      <c r="L158" s="4">
        <v>4.0213100000000002E-2</v>
      </c>
      <c r="M158" s="4">
        <v>-2.1792789999999999E-2</v>
      </c>
    </row>
    <row r="159" spans="1:13" x14ac:dyDescent="0.3">
      <c r="A159" s="4">
        <v>3.8250000000000002</v>
      </c>
      <c r="B159" s="4">
        <v>1.0631280000000001</v>
      </c>
      <c r="C159" s="4">
        <v>1.0601370000000001</v>
      </c>
      <c r="D159" s="4">
        <v>1.0023359999999999</v>
      </c>
      <c r="E159" s="4">
        <v>1.560272E-2</v>
      </c>
      <c r="F159" s="4">
        <v>2.397355E-2</v>
      </c>
      <c r="G159" s="4">
        <v>-3.2571259999999999E-3</v>
      </c>
      <c r="H159" s="4">
        <v>5.9104839999999999E-2</v>
      </c>
      <c r="I159" s="4">
        <v>-6.6523879999999994E-2</v>
      </c>
      <c r="J159" s="4">
        <v>3.4526349999999997E-2</v>
      </c>
      <c r="K159" s="4">
        <v>-4.1947180000000001E-2</v>
      </c>
      <c r="L159" s="4">
        <v>5.3633470000000003E-2</v>
      </c>
      <c r="M159" s="4">
        <v>-2.2151190000000001E-2</v>
      </c>
    </row>
    <row r="160" spans="1:13" x14ac:dyDescent="0.3">
      <c r="A160" s="4">
        <v>3.85</v>
      </c>
      <c r="B160" s="4">
        <v>1.0633300000000001</v>
      </c>
      <c r="C160" s="4">
        <v>1.060557</v>
      </c>
      <c r="D160" s="4">
        <v>1.0022450000000001</v>
      </c>
      <c r="E160" s="4">
        <v>-3.1246810000000001E-5</v>
      </c>
      <c r="F160" s="4">
        <v>9.0183320000000004E-3</v>
      </c>
      <c r="G160" s="4">
        <v>-3.9940540000000004E-3</v>
      </c>
      <c r="H160" s="4">
        <v>5.7948960000000001E-2</v>
      </c>
      <c r="I160" s="4">
        <v>-6.4998059999999996E-2</v>
      </c>
      <c r="J160" s="4">
        <v>3.405673E-2</v>
      </c>
      <c r="K160" s="4">
        <v>-5.3361409999999998E-2</v>
      </c>
      <c r="L160" s="4">
        <v>6.643193E-2</v>
      </c>
      <c r="M160" s="4">
        <v>-2.241108E-2</v>
      </c>
    </row>
    <row r="161" spans="1:13" x14ac:dyDescent="0.3">
      <c r="A161" s="4">
        <v>3.875</v>
      </c>
      <c r="B161" s="4">
        <v>1.063145</v>
      </c>
      <c r="C161" s="4">
        <v>1.0606059999999999</v>
      </c>
      <c r="D161" s="4">
        <v>1.0021370000000001</v>
      </c>
      <c r="E161" s="4">
        <v>-1.5238740000000001E-2</v>
      </c>
      <c r="F161" s="4">
        <v>-5.5654490000000001E-3</v>
      </c>
      <c r="G161" s="4">
        <v>-4.6355679999999996E-3</v>
      </c>
      <c r="H161" s="4">
        <v>5.6512890000000003E-2</v>
      </c>
      <c r="I161" s="4">
        <v>-6.3161110000000006E-2</v>
      </c>
      <c r="J161" s="4">
        <v>3.3597670000000003E-2</v>
      </c>
      <c r="K161" s="4">
        <v>-6.4214450000000006E-2</v>
      </c>
      <c r="L161" s="4">
        <v>7.8552319999999995E-2</v>
      </c>
      <c r="M161" s="4">
        <v>-2.2581440000000001E-2</v>
      </c>
    </row>
    <row r="162" spans="1:13" x14ac:dyDescent="0.3">
      <c r="A162" s="4">
        <v>3.9</v>
      </c>
      <c r="B162" s="4">
        <v>1.0625869999999999</v>
      </c>
      <c r="C162" s="4">
        <v>1.0602959999999999</v>
      </c>
      <c r="D162" s="4">
        <v>1.0020150000000001</v>
      </c>
      <c r="E162" s="4">
        <v>-2.994873E-2</v>
      </c>
      <c r="F162" s="4">
        <v>-1.9709850000000001E-2</v>
      </c>
      <c r="G162" s="4">
        <v>-5.1724939999999997E-3</v>
      </c>
      <c r="H162" s="4">
        <v>5.4811150000000003E-2</v>
      </c>
      <c r="I162" s="4">
        <v>-6.1030790000000001E-2</v>
      </c>
      <c r="J162" s="4">
        <v>3.3148919999999998E-2</v>
      </c>
      <c r="K162" s="4">
        <v>-7.4461059999999996E-2</v>
      </c>
      <c r="L162" s="4">
        <v>8.9943990000000001E-2</v>
      </c>
      <c r="M162" s="4">
        <v>-2.267224E-2</v>
      </c>
    </row>
    <row r="163" spans="1:13" x14ac:dyDescent="0.3">
      <c r="A163" s="4">
        <v>3.9249999999999998</v>
      </c>
      <c r="B163" s="4">
        <v>1.0616669999999999</v>
      </c>
      <c r="C163" s="4">
        <v>1.059639</v>
      </c>
      <c r="D163" s="4">
        <v>1.0018800000000001</v>
      </c>
      <c r="E163" s="4">
        <v>-4.4094429999999997E-2</v>
      </c>
      <c r="F163" s="4">
        <v>-3.3350860000000003E-2</v>
      </c>
      <c r="G163" s="4">
        <v>-5.5982870000000004E-3</v>
      </c>
      <c r="H163" s="4">
        <v>5.2859330000000003E-2</v>
      </c>
      <c r="I163" s="4">
        <v>-5.8626020000000001E-2</v>
      </c>
      <c r="J163" s="4">
        <v>3.2709790000000002E-2</v>
      </c>
      <c r="K163" s="4">
        <v>-8.4060499999999996E-2</v>
      </c>
      <c r="L163" s="4">
        <v>0.100562</v>
      </c>
      <c r="M163" s="4">
        <v>-2.2694269999999999E-2</v>
      </c>
    </row>
    <row r="164" spans="1:13" x14ac:dyDescent="0.3">
      <c r="A164" s="4">
        <v>3.95</v>
      </c>
      <c r="B164" s="4">
        <v>1.0604009999999999</v>
      </c>
      <c r="C164" s="4">
        <v>1.0586469999999999</v>
      </c>
      <c r="D164" s="4">
        <v>1.001736</v>
      </c>
      <c r="E164" s="4">
        <v>-5.7613539999999998E-2</v>
      </c>
      <c r="F164" s="4">
        <v>-4.642864E-2</v>
      </c>
      <c r="G164" s="4">
        <v>-5.909053E-3</v>
      </c>
      <c r="H164" s="4">
        <v>5.067406E-2</v>
      </c>
      <c r="I164" s="4">
        <v>-5.5966740000000001E-2</v>
      </c>
      <c r="J164" s="4">
        <v>3.2279189999999999E-2</v>
      </c>
      <c r="K164" s="4">
        <v>-9.2976610000000001E-2</v>
      </c>
      <c r="L164" s="4">
        <v>0.11036700000000001</v>
      </c>
      <c r="M164" s="4">
        <v>-2.265882E-2</v>
      </c>
    </row>
    <row r="165" spans="1:13" x14ac:dyDescent="0.3">
      <c r="A165" s="4">
        <v>3.9750000000000001</v>
      </c>
      <c r="B165" s="4">
        <v>1.058805</v>
      </c>
      <c r="C165" s="4">
        <v>1.0573349999999999</v>
      </c>
      <c r="D165" s="4">
        <v>1.0015860000000001</v>
      </c>
      <c r="E165" s="4">
        <v>-7.0448540000000004E-2</v>
      </c>
      <c r="F165" s="4">
        <v>-5.8887769999999999E-2</v>
      </c>
      <c r="G165" s="4">
        <v>-6.103504E-3</v>
      </c>
      <c r="H165" s="4">
        <v>4.8272830000000003E-2</v>
      </c>
      <c r="I165" s="4">
        <v>-5.3073780000000001E-2</v>
      </c>
      <c r="J165" s="4">
        <v>3.1855670000000003E-2</v>
      </c>
      <c r="K165" s="4">
        <v>-0.1011779</v>
      </c>
      <c r="L165" s="4">
        <v>0.1193255</v>
      </c>
      <c r="M165" s="4">
        <v>-2.2577400000000001E-2</v>
      </c>
    </row>
    <row r="166" spans="1:13" x14ac:dyDescent="0.3">
      <c r="A166" s="4">
        <v>4</v>
      </c>
      <c r="B166" s="4">
        <v>1.056897</v>
      </c>
      <c r="C166" s="4">
        <v>1.05572</v>
      </c>
      <c r="D166" s="4">
        <v>1.0014320000000001</v>
      </c>
      <c r="E166" s="4">
        <v>-8.2546880000000003E-2</v>
      </c>
      <c r="F166" s="4">
        <v>-7.0677450000000003E-2</v>
      </c>
      <c r="G166" s="4">
        <v>-6.1828660000000004E-3</v>
      </c>
      <c r="H166" s="4">
        <v>4.5673859999999997E-2</v>
      </c>
      <c r="I166" s="4">
        <v>-4.9968720000000001E-2</v>
      </c>
      <c r="J166" s="4">
        <v>3.1437510000000002E-2</v>
      </c>
      <c r="K166" s="4">
        <v>-0.1086377</v>
      </c>
      <c r="L166" s="4">
        <v>0.12740989999999999</v>
      </c>
      <c r="M166" s="4">
        <v>-2.246155E-2</v>
      </c>
    </row>
    <row r="167" spans="1:13" x14ac:dyDescent="0.3">
      <c r="A167" s="4">
        <v>4.0250000000000004</v>
      </c>
      <c r="B167" s="4">
        <v>1.0546960000000001</v>
      </c>
      <c r="C167" s="4">
        <v>1.0538190000000001</v>
      </c>
      <c r="D167" s="4">
        <v>1.0012779999999999</v>
      </c>
      <c r="E167" s="4">
        <v>-9.386121E-2</v>
      </c>
      <c r="F167" s="4">
        <v>-8.1751690000000002E-2</v>
      </c>
      <c r="G167" s="4">
        <v>-6.1507339999999997E-3</v>
      </c>
      <c r="H167" s="4">
        <v>4.289602E-2</v>
      </c>
      <c r="I167" s="4">
        <v>-4.6673720000000002E-2</v>
      </c>
      <c r="J167" s="4">
        <v>3.1022770000000002E-2</v>
      </c>
      <c r="K167" s="4">
        <v>-0.1153339</v>
      </c>
      <c r="L167" s="4">
        <v>0.13459789999999999</v>
      </c>
      <c r="M167" s="4">
        <v>-2.232251E-2</v>
      </c>
    </row>
    <row r="168" spans="1:13" x14ac:dyDescent="0.3">
      <c r="A168" s="4">
        <v>4.05</v>
      </c>
      <c r="B168" s="4">
        <v>1.052222</v>
      </c>
      <c r="C168" s="4">
        <v>1.05165</v>
      </c>
      <c r="D168" s="4">
        <v>1.001125</v>
      </c>
      <c r="E168" s="4">
        <v>-0.1043495</v>
      </c>
      <c r="F168" s="4">
        <v>-9.2069460000000006E-2</v>
      </c>
      <c r="G168" s="4">
        <v>-6.0128810000000003E-3</v>
      </c>
      <c r="H168" s="4">
        <v>3.995866E-2</v>
      </c>
      <c r="I168" s="4">
        <v>-4.3211439999999997E-2</v>
      </c>
      <c r="J168" s="4">
        <v>3.0609339999999999E-2</v>
      </c>
      <c r="K168" s="4">
        <v>-0.12124939999999999</v>
      </c>
      <c r="L168" s="4">
        <v>0.1408731</v>
      </c>
      <c r="M168" s="4">
        <v>-2.2171079999999999E-2</v>
      </c>
    </row>
    <row r="169" spans="1:13" x14ac:dyDescent="0.3">
      <c r="A169" s="4">
        <v>4.0750000000000002</v>
      </c>
      <c r="B169" s="4">
        <v>1.049496</v>
      </c>
      <c r="C169" s="4">
        <v>1.0492319999999999</v>
      </c>
      <c r="D169" s="4">
        <v>1.0009779999999999</v>
      </c>
      <c r="E169" s="4">
        <v>-0.1139752</v>
      </c>
      <c r="F169" s="4">
        <v>-0.1015948</v>
      </c>
      <c r="G169" s="4">
        <v>-5.7770349999999998E-3</v>
      </c>
      <c r="H169" s="4">
        <v>3.6881490000000003E-2</v>
      </c>
      <c r="I169" s="4">
        <v>-3.960487E-2</v>
      </c>
      <c r="J169" s="4">
        <v>3.0195E-2</v>
      </c>
      <c r="K169" s="4">
        <v>-0.12637139999999999</v>
      </c>
      <c r="L169" s="4">
        <v>0.14622460000000001</v>
      </c>
      <c r="M169" s="4">
        <v>-2.2017350000000002E-2</v>
      </c>
    </row>
    <row r="170" spans="1:13" x14ac:dyDescent="0.3">
      <c r="A170" s="4">
        <v>4.0999999999999996</v>
      </c>
      <c r="B170" s="4">
        <v>1.04654</v>
      </c>
      <c r="C170" s="4">
        <v>1.046586</v>
      </c>
      <c r="D170" s="4">
        <v>1.000837</v>
      </c>
      <c r="E170" s="4">
        <v>-0.12270739999999999</v>
      </c>
      <c r="F170" s="4">
        <v>-0.1102969</v>
      </c>
      <c r="G170" s="4">
        <v>-5.4526180000000002E-3</v>
      </c>
      <c r="H170" s="4">
        <v>3.3684470000000001E-2</v>
      </c>
      <c r="I170" s="4">
        <v>-3.5877180000000002E-2</v>
      </c>
      <c r="J170" s="4">
        <v>2.9777540000000002E-2</v>
      </c>
      <c r="K170" s="4">
        <v>-0.13069210000000001</v>
      </c>
      <c r="L170" s="4">
        <v>0.15064659999999999</v>
      </c>
      <c r="M170" s="4">
        <v>-2.1870569999999999E-2</v>
      </c>
    </row>
    <row r="171" spans="1:13" x14ac:dyDescent="0.3">
      <c r="A171" s="4">
        <v>4.125</v>
      </c>
      <c r="B171" s="4">
        <v>1.043377</v>
      </c>
      <c r="C171" s="4">
        <v>1.0437320000000001</v>
      </c>
      <c r="D171" s="4">
        <v>1.000705</v>
      </c>
      <c r="E171" s="4">
        <v>-0.13052069999999999</v>
      </c>
      <c r="F171" s="4">
        <v>-0.1181502</v>
      </c>
      <c r="G171" s="4">
        <v>-5.0504649999999996E-3</v>
      </c>
      <c r="H171" s="4">
        <v>3.0387689999999998E-2</v>
      </c>
      <c r="I171" s="4">
        <v>-3.2051639999999999E-2</v>
      </c>
      <c r="J171" s="4">
        <v>2.9354720000000001E-2</v>
      </c>
      <c r="K171" s="4">
        <v>-0.13420799999999999</v>
      </c>
      <c r="L171" s="4">
        <v>0.15413879999999999</v>
      </c>
      <c r="M171" s="4">
        <v>-2.173895E-2</v>
      </c>
    </row>
    <row r="172" spans="1:13" x14ac:dyDescent="0.3">
      <c r="A172" s="4">
        <v>4.1500000000000004</v>
      </c>
      <c r="B172" s="4">
        <v>1.0400290000000001</v>
      </c>
      <c r="C172" s="4">
        <v>1.0406930000000001</v>
      </c>
      <c r="D172" s="4">
        <v>1.0005850000000001</v>
      </c>
      <c r="E172" s="4">
        <v>-0.1373954</v>
      </c>
      <c r="F172" s="4">
        <v>-0.1251343</v>
      </c>
      <c r="G172" s="4">
        <v>-4.5825299999999996E-3</v>
      </c>
      <c r="H172" s="4">
        <v>2.7011259999999999E-2</v>
      </c>
      <c r="I172" s="4">
        <v>-2.815146E-2</v>
      </c>
      <c r="J172" s="4">
        <v>2.8924419999999999E-2</v>
      </c>
      <c r="K172" s="4">
        <v>-0.13691999999999999</v>
      </c>
      <c r="L172" s="4">
        <v>0.15670580000000001</v>
      </c>
      <c r="M172" s="4">
        <v>-2.1629599999999999E-2</v>
      </c>
    </row>
    <row r="173" spans="1:13" x14ac:dyDescent="0.3">
      <c r="A173" s="4">
        <v>4.1749999999999998</v>
      </c>
      <c r="B173" s="4">
        <v>1.036521</v>
      </c>
      <c r="C173" s="4">
        <v>1.03749</v>
      </c>
      <c r="D173" s="4">
        <v>1.0004759999999999</v>
      </c>
      <c r="E173" s="4">
        <v>-0.14331740000000001</v>
      </c>
      <c r="F173" s="4">
        <v>-0.1312342</v>
      </c>
      <c r="G173" s="4">
        <v>-4.0615699999999996E-3</v>
      </c>
      <c r="H173" s="4">
        <v>2.3575189999999999E-2</v>
      </c>
      <c r="I173" s="4">
        <v>-2.4199689999999999E-2</v>
      </c>
      <c r="J173" s="4">
        <v>2.8484639999999999E-2</v>
      </c>
      <c r="K173" s="4">
        <v>-0.1388334</v>
      </c>
      <c r="L173" s="4">
        <v>0.15835679999999999</v>
      </c>
      <c r="M173" s="4">
        <v>-2.1548399999999999E-2</v>
      </c>
    </row>
    <row r="174" spans="1:13" x14ac:dyDescent="0.3">
      <c r="A174" s="4">
        <v>4.2</v>
      </c>
      <c r="B174" s="4">
        <v>1.032877</v>
      </c>
      <c r="C174" s="4">
        <v>1.034144</v>
      </c>
      <c r="D174" s="4">
        <v>1.000381</v>
      </c>
      <c r="E174" s="4">
        <v>-0.1482784</v>
      </c>
      <c r="F174" s="4">
        <v>-0.13644000000000001</v>
      </c>
      <c r="G174" s="4">
        <v>-3.5008439999999999E-3</v>
      </c>
      <c r="H174" s="4">
        <v>2.0099289999999999E-2</v>
      </c>
      <c r="I174" s="4">
        <v>-2.0219089999999999E-2</v>
      </c>
      <c r="J174" s="4">
        <v>2.8033570000000001E-2</v>
      </c>
      <c r="K174" s="4">
        <v>-0.13995759999999999</v>
      </c>
      <c r="L174" s="4">
        <v>0.159106</v>
      </c>
      <c r="M174" s="4">
        <v>-2.149993E-2</v>
      </c>
    </row>
    <row r="175" spans="1:13" x14ac:dyDescent="0.3">
      <c r="A175" s="4">
        <v>4.2249999999999996</v>
      </c>
      <c r="B175" s="4">
        <v>1.02912</v>
      </c>
      <c r="C175" s="4">
        <v>1.03068</v>
      </c>
      <c r="D175" s="4">
        <v>1.0003010000000001</v>
      </c>
      <c r="E175" s="4">
        <v>-0.15227540000000001</v>
      </c>
      <c r="F175" s="4">
        <v>-0.14074690000000001</v>
      </c>
      <c r="G175" s="4">
        <v>-2.913798E-3</v>
      </c>
      <c r="H175" s="4">
        <v>1.6603059999999999E-2</v>
      </c>
      <c r="I175" s="4">
        <v>-1.6232010000000002E-2</v>
      </c>
      <c r="J175" s="4">
        <v>2.7569590000000001E-2</v>
      </c>
      <c r="K175" s="4">
        <v>-0.14030580000000001</v>
      </c>
      <c r="L175" s="4">
        <v>0.1589719</v>
      </c>
      <c r="M175" s="4">
        <v>-2.1487470000000002E-2</v>
      </c>
    </row>
    <row r="176" spans="1:13" x14ac:dyDescent="0.3">
      <c r="A176" s="4">
        <v>4.25</v>
      </c>
      <c r="B176" s="4">
        <v>1.025274</v>
      </c>
      <c r="C176" s="4">
        <v>1.027118</v>
      </c>
      <c r="D176" s="4">
        <v>1.000235</v>
      </c>
      <c r="E176" s="4">
        <v>-0.1553107</v>
      </c>
      <c r="F176" s="4">
        <v>-0.14415520000000001</v>
      </c>
      <c r="G176" s="4">
        <v>-2.3137769999999999E-3</v>
      </c>
      <c r="H176" s="4">
        <v>1.310563E-2</v>
      </c>
      <c r="I176" s="4">
        <v>-1.226031E-2</v>
      </c>
      <c r="J176" s="4">
        <v>2.709135E-2</v>
      </c>
      <c r="K176" s="4">
        <v>-0.1398952</v>
      </c>
      <c r="L176" s="4">
        <v>0.15797720000000001</v>
      </c>
      <c r="M176" s="4">
        <v>-2.1512989999999999E-2</v>
      </c>
    </row>
    <row r="177" spans="1:13" x14ac:dyDescent="0.3">
      <c r="A177" s="4">
        <v>4.2750000000000004</v>
      </c>
      <c r="B177" s="4">
        <v>1.0213650000000001</v>
      </c>
      <c r="C177" s="4">
        <v>1.0234829999999999</v>
      </c>
      <c r="D177" s="4">
        <v>1.0001850000000001</v>
      </c>
      <c r="E177" s="4">
        <v>-0.15739220000000001</v>
      </c>
      <c r="F177" s="4">
        <v>-0.1466701</v>
      </c>
      <c r="G177" s="4">
        <v>-1.7137420000000001E-3</v>
      </c>
      <c r="H177" s="4">
        <v>9.6256390000000001E-3</v>
      </c>
      <c r="I177" s="4">
        <v>-8.3252210000000007E-3</v>
      </c>
      <c r="J177" s="4">
        <v>2.6597780000000001E-2</v>
      </c>
      <c r="K177" s="4">
        <v>-0.13874629999999999</v>
      </c>
      <c r="L177" s="4">
        <v>0.1561486</v>
      </c>
      <c r="M177" s="4">
        <v>-2.1577160000000001E-2</v>
      </c>
    </row>
    <row r="178" spans="1:13" x14ac:dyDescent="0.3">
      <c r="A178" s="4">
        <v>4.3</v>
      </c>
      <c r="B178" s="4">
        <v>1.017414</v>
      </c>
      <c r="C178" s="4">
        <v>1.0197940000000001</v>
      </c>
      <c r="D178" s="4">
        <v>1.000149</v>
      </c>
      <c r="E178" s="4">
        <v>-0.1585326</v>
      </c>
      <c r="F178" s="4">
        <v>-0.1483015</v>
      </c>
      <c r="G178" s="4">
        <v>-1.1260140000000001E-3</v>
      </c>
      <c r="H178" s="4">
        <v>6.1811640000000003E-3</v>
      </c>
      <c r="I178" s="4">
        <v>-4.4472729999999999E-3</v>
      </c>
      <c r="J178" s="4">
        <v>2.6088090000000001E-2</v>
      </c>
      <c r="K178" s="4">
        <v>-0.13688339999999999</v>
      </c>
      <c r="L178" s="4">
        <v>0.1535165</v>
      </c>
      <c r="M178" s="4">
        <v>-2.1679420000000001E-2</v>
      </c>
    </row>
    <row r="179" spans="1:13" x14ac:dyDescent="0.3">
      <c r="A179" s="4">
        <v>4.3250000000000002</v>
      </c>
      <c r="B179" s="4">
        <v>1.013447</v>
      </c>
      <c r="C179" s="4">
        <v>1.016076</v>
      </c>
      <c r="D179" s="4">
        <v>1.000127</v>
      </c>
      <c r="E179" s="4">
        <v>-0.15874969999999999</v>
      </c>
      <c r="F179" s="4">
        <v>-0.149064</v>
      </c>
      <c r="G179" s="4">
        <v>-5.620445E-4</v>
      </c>
      <c r="H179" s="4">
        <v>2.7896510000000002E-3</v>
      </c>
      <c r="I179" s="4">
        <v>-6.4618580000000002E-4</v>
      </c>
      <c r="J179" s="4">
        <v>2.5561819999999999E-2</v>
      </c>
      <c r="K179" s="4">
        <v>-0.13433349999999999</v>
      </c>
      <c r="L179" s="4">
        <v>0.150115</v>
      </c>
      <c r="M179" s="4">
        <v>-2.181808E-2</v>
      </c>
    </row>
    <row r="180" spans="1:13" x14ac:dyDescent="0.3">
      <c r="A180" s="4">
        <v>4.3499999999999996</v>
      </c>
      <c r="B180" s="4">
        <v>1.009484</v>
      </c>
      <c r="C180" s="4">
        <v>1.0123489999999999</v>
      </c>
      <c r="D180" s="4">
        <v>1.0001199999999999</v>
      </c>
      <c r="E180" s="4">
        <v>-0.1580656</v>
      </c>
      <c r="F180" s="4">
        <v>-0.14897630000000001</v>
      </c>
      <c r="G180" s="4">
        <v>-3.2212409999999997E-5</v>
      </c>
      <c r="H180" s="4">
        <v>-5.3216329999999999E-4</v>
      </c>
      <c r="I180" s="4">
        <v>3.059212E-3</v>
      </c>
      <c r="J180" s="4">
        <v>2.5018800000000001E-2</v>
      </c>
      <c r="K180" s="4">
        <v>-0.13112679999999999</v>
      </c>
      <c r="L180" s="4">
        <v>0.14598140000000001</v>
      </c>
      <c r="M180" s="4">
        <v>-2.1990349999999999E-2</v>
      </c>
    </row>
    <row r="181" spans="1:13" x14ac:dyDescent="0.3">
      <c r="A181" s="4">
        <v>4.375</v>
      </c>
      <c r="B181" s="4">
        <v>1.005549</v>
      </c>
      <c r="C181" s="4">
        <v>1.008634</v>
      </c>
      <c r="D181" s="4">
        <v>1.0001249999999999</v>
      </c>
      <c r="E181" s="4">
        <v>-0.15650729999999999</v>
      </c>
      <c r="F181" s="4">
        <v>-0.14806140000000001</v>
      </c>
      <c r="G181" s="4">
        <v>4.5434300000000001E-4</v>
      </c>
      <c r="H181" s="4">
        <v>-3.7683149999999999E-3</v>
      </c>
      <c r="I181" s="4">
        <v>6.6510700000000002E-3</v>
      </c>
      <c r="J181" s="4">
        <v>2.4459180000000001E-2</v>
      </c>
      <c r="K181" s="4">
        <v>-0.1272962</v>
      </c>
      <c r="L181" s="4">
        <v>0.1411559</v>
      </c>
      <c r="M181" s="4">
        <v>-2.2192529999999999E-2</v>
      </c>
    </row>
    <row r="182" spans="1:13" x14ac:dyDescent="0.3">
      <c r="A182" s="4">
        <v>4.4000000000000004</v>
      </c>
      <c r="B182" s="4">
        <v>1.0016640000000001</v>
      </c>
      <c r="C182" s="4">
        <v>1.0049509999999999</v>
      </c>
      <c r="D182" s="4">
        <v>1.0001420000000001</v>
      </c>
      <c r="E182" s="4">
        <v>-0.15410550000000001</v>
      </c>
      <c r="F182" s="4">
        <v>-0.14634630000000001</v>
      </c>
      <c r="G182" s="4">
        <v>8.8985609999999999E-4</v>
      </c>
      <c r="H182" s="4">
        <v>-6.9036710000000001E-3</v>
      </c>
      <c r="I182" s="4">
        <v>1.0112579999999999E-2</v>
      </c>
      <c r="J182" s="4">
        <v>2.3883410000000001E-2</v>
      </c>
      <c r="K182" s="4">
        <v>-0.122877</v>
      </c>
      <c r="L182" s="4">
        <v>0.13568169999999999</v>
      </c>
      <c r="M182" s="4">
        <v>-2.2420079999999998E-2</v>
      </c>
    </row>
    <row r="183" spans="1:13" x14ac:dyDescent="0.3">
      <c r="A183" s="4">
        <v>4.4249999999999998</v>
      </c>
      <c r="B183" s="4">
        <v>0.99784810000000002</v>
      </c>
      <c r="C183" s="4">
        <v>1.0013209999999999</v>
      </c>
      <c r="D183" s="4">
        <v>1.0001690000000001</v>
      </c>
      <c r="E183" s="4">
        <v>-0.1508951</v>
      </c>
      <c r="F183" s="4">
        <v>-0.1438614</v>
      </c>
      <c r="G183" s="4">
        <v>1.268033E-3</v>
      </c>
      <c r="H183" s="4">
        <v>-9.9239900000000006E-3</v>
      </c>
      <c r="I183" s="4">
        <v>1.342807E-2</v>
      </c>
      <c r="J183" s="4">
        <v>2.3292210000000001E-2</v>
      </c>
      <c r="K183" s="4">
        <v>-0.11790680000000001</v>
      </c>
      <c r="L183" s="4">
        <v>0.12960450000000001</v>
      </c>
      <c r="M183" s="4">
        <v>-2.2667820000000002E-2</v>
      </c>
    </row>
    <row r="184" spans="1:13" x14ac:dyDescent="0.3">
      <c r="A184" s="4">
        <v>4.45</v>
      </c>
      <c r="B184" s="4">
        <v>0.9941219</v>
      </c>
      <c r="C184" s="4">
        <v>0.99776109999999996</v>
      </c>
      <c r="D184" s="4">
        <v>1.0002040000000001</v>
      </c>
      <c r="E184" s="4">
        <v>-0.1469143</v>
      </c>
      <c r="F184" s="4">
        <v>-0.14064070000000001</v>
      </c>
      <c r="G184" s="4">
        <v>1.5841119999999999E-3</v>
      </c>
      <c r="H184" s="4">
        <v>-1.281596E-2</v>
      </c>
      <c r="I184" s="4">
        <v>1.658304E-2</v>
      </c>
      <c r="J184" s="4">
        <v>2.2686609999999999E-2</v>
      </c>
      <c r="K184" s="4">
        <v>-0.11242530000000001</v>
      </c>
      <c r="L184" s="4">
        <v>0.1229719</v>
      </c>
      <c r="M184" s="4">
        <v>-2.2930019999999999E-2</v>
      </c>
    </row>
    <row r="185" spans="1:13" x14ac:dyDescent="0.3">
      <c r="A185" s="4">
        <v>4.4749999999999996</v>
      </c>
      <c r="B185" s="4">
        <v>0.9905041</v>
      </c>
      <c r="C185" s="4">
        <v>0.99429069999999997</v>
      </c>
      <c r="D185" s="4">
        <v>1.0002470000000001</v>
      </c>
      <c r="E185" s="4">
        <v>-0.14220469999999999</v>
      </c>
      <c r="F185" s="4">
        <v>-0.13672100000000001</v>
      </c>
      <c r="G185" s="4">
        <v>1.8348920000000001E-3</v>
      </c>
      <c r="H185" s="4">
        <v>-1.5567269999999999E-2</v>
      </c>
      <c r="I185" s="4">
        <v>1.956422E-2</v>
      </c>
      <c r="J185" s="4">
        <v>2.2067819999999998E-2</v>
      </c>
      <c r="K185" s="4">
        <v>-0.10647379999999999</v>
      </c>
      <c r="L185" s="4">
        <v>0.1158338</v>
      </c>
      <c r="M185" s="4">
        <v>-2.320059E-2</v>
      </c>
    </row>
    <row r="186" spans="1:13" x14ac:dyDescent="0.3">
      <c r="A186" s="4">
        <v>4.5</v>
      </c>
      <c r="B186" s="4">
        <v>0.98701229999999995</v>
      </c>
      <c r="C186" s="4">
        <v>0.99092630000000004</v>
      </c>
      <c r="D186" s="4">
        <v>1.0002949999999999</v>
      </c>
      <c r="E186" s="4">
        <v>-0.13681080000000001</v>
      </c>
      <c r="F186" s="4">
        <v>-0.13214229999999999</v>
      </c>
      <c r="G186" s="4">
        <v>2.018719E-3</v>
      </c>
      <c r="H186" s="4">
        <v>-1.816661E-2</v>
      </c>
      <c r="I186" s="4">
        <v>2.235964E-2</v>
      </c>
      <c r="J186" s="4">
        <v>2.1437299999999999E-2</v>
      </c>
      <c r="K186" s="4">
        <v>-0.10009510000000001</v>
      </c>
      <c r="L186" s="4">
        <v>0.10824159999999999</v>
      </c>
      <c r="M186" s="4">
        <v>-2.3473239999999999E-2</v>
      </c>
    </row>
    <row r="187" spans="1:13" x14ac:dyDescent="0.3">
      <c r="A187" s="4">
        <v>4.5250000000000004</v>
      </c>
      <c r="B187" s="4">
        <v>0.98366310000000001</v>
      </c>
      <c r="C187" s="4">
        <v>0.98768389999999995</v>
      </c>
      <c r="D187" s="4">
        <v>1.0003470000000001</v>
      </c>
      <c r="E187" s="4">
        <v>-0.1307798</v>
      </c>
      <c r="F187" s="4">
        <v>-0.1269467</v>
      </c>
      <c r="G187" s="4">
        <v>2.1354500000000001E-3</v>
      </c>
      <c r="H187" s="4">
        <v>-2.0603730000000001E-2</v>
      </c>
      <c r="I187" s="4">
        <v>2.4958629999999999E-2</v>
      </c>
      <c r="J187" s="4">
        <v>2.079669E-2</v>
      </c>
      <c r="K187" s="4">
        <v>-9.3333550000000001E-2</v>
      </c>
      <c r="L187" s="4">
        <v>0.1002479</v>
      </c>
      <c r="M187" s="4">
        <v>-2.3741600000000002E-2</v>
      </c>
    </row>
    <row r="188" spans="1:13" x14ac:dyDescent="0.3">
      <c r="A188" s="4">
        <v>4.55</v>
      </c>
      <c r="B188" s="4">
        <v>0.98047189999999995</v>
      </c>
      <c r="C188" s="4">
        <v>0.98457830000000002</v>
      </c>
      <c r="D188" s="4">
        <v>1.0004010000000001</v>
      </c>
      <c r="E188" s="4">
        <v>-0.1241611</v>
      </c>
      <c r="F188" s="4">
        <v>-0.1211788</v>
      </c>
      <c r="G188" s="4">
        <v>2.186379E-3</v>
      </c>
      <c r="H188" s="4">
        <v>-2.2869480000000001E-2</v>
      </c>
      <c r="I188" s="4">
        <v>2.7351879999999999E-2</v>
      </c>
      <c r="J188" s="4">
        <v>2.0147749999999999E-2</v>
      </c>
      <c r="K188" s="4">
        <v>-8.6234140000000001E-2</v>
      </c>
      <c r="L188" s="4">
        <v>9.1906500000000002E-2</v>
      </c>
      <c r="M188" s="4">
        <v>-2.3999389999999999E-2</v>
      </c>
    </row>
    <row r="189" spans="1:13" x14ac:dyDescent="0.3">
      <c r="A189" s="4">
        <v>4.5750000000000002</v>
      </c>
      <c r="B189" s="4">
        <v>0.97745269999999995</v>
      </c>
      <c r="C189" s="4">
        <v>0.98162329999999998</v>
      </c>
      <c r="D189" s="4">
        <v>1.000456</v>
      </c>
      <c r="E189" s="4">
        <v>-0.117006</v>
      </c>
      <c r="F189" s="4">
        <v>-0.1148848</v>
      </c>
      <c r="G189" s="4">
        <v>2.1741360000000001E-3</v>
      </c>
      <c r="H189" s="4">
        <v>-2.495582E-2</v>
      </c>
      <c r="I189" s="4">
        <v>2.9531450000000001E-2</v>
      </c>
      <c r="J189" s="4">
        <v>1.949236E-2</v>
      </c>
      <c r="K189" s="4">
        <v>-7.8842830000000003E-2</v>
      </c>
      <c r="L189" s="4">
        <v>8.3271860000000003E-2</v>
      </c>
      <c r="M189" s="4">
        <v>-2.4240540000000001E-2</v>
      </c>
    </row>
    <row r="190" spans="1:13" x14ac:dyDescent="0.3">
      <c r="A190" s="4">
        <v>4.5999999999999996</v>
      </c>
      <c r="B190" s="4">
        <v>0.97461819999999999</v>
      </c>
      <c r="C190" s="4">
        <v>0.97883149999999997</v>
      </c>
      <c r="D190" s="4">
        <v>1.00051</v>
      </c>
      <c r="E190" s="4">
        <v>-0.1093676</v>
      </c>
      <c r="F190" s="4">
        <v>-0.1081128</v>
      </c>
      <c r="G190" s="4">
        <v>2.1025670000000001E-3</v>
      </c>
      <c r="H190" s="4">
        <v>-2.6855830000000001E-2</v>
      </c>
      <c r="I190" s="4">
        <v>3.1490789999999998E-2</v>
      </c>
      <c r="J190" s="4">
        <v>1.883247E-2</v>
      </c>
      <c r="K190" s="4">
        <v>-7.1206039999999998E-2</v>
      </c>
      <c r="L190" s="4">
        <v>7.4398790000000006E-2</v>
      </c>
      <c r="M190" s="4">
        <v>-2.445934E-2</v>
      </c>
    </row>
    <row r="191" spans="1:13" x14ac:dyDescent="0.3">
      <c r="A191" s="4">
        <v>4.625</v>
      </c>
      <c r="B191" s="4">
        <v>0.97197999999999996</v>
      </c>
      <c r="C191" s="4">
        <v>0.97621429999999998</v>
      </c>
      <c r="D191" s="4">
        <v>1.000561</v>
      </c>
      <c r="E191" s="4">
        <v>-0.1013001</v>
      </c>
      <c r="F191" s="4">
        <v>-0.1009121</v>
      </c>
      <c r="G191" s="4">
        <v>1.9765910000000002E-3</v>
      </c>
      <c r="H191" s="4">
        <v>-2.8563740000000001E-2</v>
      </c>
      <c r="I191" s="4">
        <v>3.3224740000000003E-2</v>
      </c>
      <c r="J191" s="4">
        <v>1.817005E-2</v>
      </c>
      <c r="K191" s="4">
        <v>-6.3370419999999997E-2</v>
      </c>
      <c r="L191" s="4">
        <v>6.5342159999999996E-2</v>
      </c>
      <c r="M191" s="4">
        <v>-2.465053E-2</v>
      </c>
    </row>
    <row r="192" spans="1:13" x14ac:dyDescent="0.3">
      <c r="A192" s="4">
        <v>4.6500000000000004</v>
      </c>
      <c r="B192" s="4">
        <v>0.96954810000000002</v>
      </c>
      <c r="C192" s="4">
        <v>0.97378169999999997</v>
      </c>
      <c r="D192" s="4">
        <v>1.0006079999999999</v>
      </c>
      <c r="E192" s="4">
        <v>-9.2858930000000006E-2</v>
      </c>
      <c r="F192" s="4">
        <v>-9.333292E-2</v>
      </c>
      <c r="G192" s="4">
        <v>1.80204E-3</v>
      </c>
      <c r="H192" s="4">
        <v>-3.007493E-2</v>
      </c>
      <c r="I192" s="4">
        <v>3.4729509999999998E-2</v>
      </c>
      <c r="J192" s="4">
        <v>1.7507080000000001E-2</v>
      </c>
      <c r="K192" s="4">
        <v>-5.538266E-2</v>
      </c>
      <c r="L192" s="4">
        <v>5.6156610000000003E-2</v>
      </c>
      <c r="M192" s="4">
        <v>-2.480941E-2</v>
      </c>
    </row>
    <row r="193" spans="1:13" x14ac:dyDescent="0.3">
      <c r="A193" s="4">
        <v>4.6749999999999998</v>
      </c>
      <c r="B193" s="4">
        <v>0.9673311</v>
      </c>
      <c r="C193" s="4">
        <v>0.97154260000000003</v>
      </c>
      <c r="D193" s="4">
        <v>1.000651</v>
      </c>
      <c r="E193" s="4">
        <v>-8.4099869999999993E-2</v>
      </c>
      <c r="F193" s="4">
        <v>-8.5426269999999999E-2</v>
      </c>
      <c r="G193" s="4">
        <v>1.5854899999999999E-3</v>
      </c>
      <c r="H193" s="4">
        <v>-3.1385940000000001E-2</v>
      </c>
      <c r="I193" s="4">
        <v>3.6002689999999997E-2</v>
      </c>
      <c r="J193" s="4">
        <v>1.6845490000000001E-2</v>
      </c>
      <c r="K193" s="4">
        <v>-4.728918E-2</v>
      </c>
      <c r="L193" s="4">
        <v>4.6896210000000001E-2</v>
      </c>
      <c r="M193" s="4">
        <v>-2.4931910000000002E-2</v>
      </c>
    </row>
    <row r="194" spans="1:13" x14ac:dyDescent="0.3">
      <c r="A194" s="4">
        <v>4.7</v>
      </c>
      <c r="B194" s="4">
        <v>0.96533639999999998</v>
      </c>
      <c r="C194" s="4">
        <v>0.96950460000000005</v>
      </c>
      <c r="D194" s="4">
        <v>1.0006870000000001</v>
      </c>
      <c r="E194" s="4">
        <v>-7.5079229999999997E-2</v>
      </c>
      <c r="F194" s="4">
        <v>-7.7243580000000006E-2</v>
      </c>
      <c r="G194" s="4">
        <v>1.334083E-3</v>
      </c>
      <c r="H194" s="4">
        <v>-3.2494439999999999E-2</v>
      </c>
      <c r="I194" s="4">
        <v>3.7043220000000002E-2</v>
      </c>
      <c r="J194" s="4">
        <v>1.6187130000000001E-2</v>
      </c>
      <c r="K194" s="4">
        <v>-3.9135940000000001E-2</v>
      </c>
      <c r="L194" s="4">
        <v>3.7614139999999997E-2</v>
      </c>
      <c r="M194" s="4">
        <v>-2.5014680000000001E-2</v>
      </c>
    </row>
    <row r="195" spans="1:13" x14ac:dyDescent="0.3">
      <c r="A195" s="4">
        <v>4.7249999999999996</v>
      </c>
      <c r="B195" s="4">
        <v>0.96356980000000003</v>
      </c>
      <c r="C195" s="4">
        <v>0.96767400000000003</v>
      </c>
      <c r="D195" s="4">
        <v>1.0007170000000001</v>
      </c>
      <c r="E195" s="4">
        <v>-6.5853270000000005E-2</v>
      </c>
      <c r="F195" s="4">
        <v>-6.8836419999999995E-2</v>
      </c>
      <c r="G195" s="4">
        <v>1.0553419999999999E-3</v>
      </c>
      <c r="H195" s="4">
        <v>-3.3399270000000002E-2</v>
      </c>
      <c r="I195" s="4">
        <v>3.7851370000000002E-2</v>
      </c>
      <c r="J195" s="4">
        <v>1.5533780000000001E-2</v>
      </c>
      <c r="K195" s="4">
        <v>-3.096815E-2</v>
      </c>
      <c r="L195" s="4">
        <v>2.8362439999999999E-2</v>
      </c>
      <c r="M195" s="4">
        <v>-2.50551E-2</v>
      </c>
    </row>
    <row r="196" spans="1:13" x14ac:dyDescent="0.3">
      <c r="A196" s="4">
        <v>4.75</v>
      </c>
      <c r="B196" s="4">
        <v>0.96203570000000005</v>
      </c>
      <c r="C196" s="4">
        <v>0.96605569999999996</v>
      </c>
      <c r="D196" s="4">
        <v>1.00074</v>
      </c>
      <c r="E196" s="4">
        <v>-5.6477989999999999E-2</v>
      </c>
      <c r="F196" s="4">
        <v>-6.0256219999999999E-2</v>
      </c>
      <c r="G196" s="4">
        <v>7.569969E-4</v>
      </c>
      <c r="H196" s="4">
        <v>-3.410038E-2</v>
      </c>
      <c r="I196" s="4">
        <v>3.8428690000000001E-2</v>
      </c>
      <c r="J196" s="4">
        <v>1.4887040000000001E-2</v>
      </c>
      <c r="K196" s="4">
        <v>-2.2830099999999999E-2</v>
      </c>
      <c r="L196" s="4">
        <v>1.9191679999999999E-2</v>
      </c>
      <c r="M196" s="4">
        <v>-2.5051319999999998E-2</v>
      </c>
    </row>
    <row r="197" spans="1:13" x14ac:dyDescent="0.3">
      <c r="A197" s="4">
        <v>4.7750000000000004</v>
      </c>
      <c r="B197" s="4">
        <v>0.96073719999999996</v>
      </c>
      <c r="C197" s="4">
        <v>0.9646536</v>
      </c>
      <c r="D197" s="4">
        <v>1.0007550000000001</v>
      </c>
      <c r="E197" s="4">
        <v>-4.700882E-2</v>
      </c>
      <c r="F197" s="4">
        <v>-5.1554040000000002E-2</v>
      </c>
      <c r="G197" s="4">
        <v>4.4680229999999999E-4</v>
      </c>
      <c r="H197" s="4">
        <v>-3.4598810000000001E-2</v>
      </c>
      <c r="I197" s="4">
        <v>3.8777949999999999E-2</v>
      </c>
      <c r="J197" s="4">
        <v>1.424841E-2</v>
      </c>
      <c r="K197" s="4">
        <v>-1.4764909999999999E-2</v>
      </c>
      <c r="L197" s="4">
        <v>1.015072E-2</v>
      </c>
      <c r="M197" s="4">
        <v>-2.5002280000000002E-2</v>
      </c>
    </row>
    <row r="198" spans="1:13" x14ac:dyDescent="0.3">
      <c r="A198" s="4">
        <v>4.8</v>
      </c>
      <c r="B198" s="4">
        <v>0.95967610000000003</v>
      </c>
      <c r="C198" s="4">
        <v>0.96346989999999999</v>
      </c>
      <c r="D198" s="4">
        <v>1.0007630000000001</v>
      </c>
      <c r="E198" s="4">
        <v>-3.7500329999999998E-2</v>
      </c>
      <c r="F198" s="4">
        <v>-4.2780270000000002E-2</v>
      </c>
      <c r="G198" s="4">
        <v>1.32373E-4</v>
      </c>
      <c r="H198" s="4">
        <v>-3.4896690000000001E-2</v>
      </c>
      <c r="I198" s="4">
        <v>3.8903159999999999E-2</v>
      </c>
      <c r="J198" s="4">
        <v>1.36192E-2</v>
      </c>
      <c r="K198" s="4">
        <v>-6.8143020000000004E-3</v>
      </c>
      <c r="L198" s="4">
        <v>1.286454E-3</v>
      </c>
      <c r="M198" s="4">
        <v>-2.490771E-2</v>
      </c>
    </row>
    <row r="199" spans="1:13" x14ac:dyDescent="0.3">
      <c r="A199" s="4">
        <v>4.8250000000000002</v>
      </c>
      <c r="B199" s="4">
        <v>0.95885260000000005</v>
      </c>
      <c r="C199" s="4">
        <v>0.96250590000000003</v>
      </c>
      <c r="D199" s="4">
        <v>1.0007619999999999</v>
      </c>
      <c r="E199" s="4">
        <v>-2.800596E-2</v>
      </c>
      <c r="F199" s="4">
        <v>-3.398441E-2</v>
      </c>
      <c r="G199" s="4">
        <v>-1.7897409999999999E-4</v>
      </c>
      <c r="H199" s="4">
        <v>-3.4997180000000003E-2</v>
      </c>
      <c r="I199" s="4">
        <v>3.8809440000000001E-2</v>
      </c>
      <c r="J199" s="4">
        <v>1.300052E-2</v>
      </c>
      <c r="K199" s="4">
        <v>9.8156070000000005E-4</v>
      </c>
      <c r="L199" s="4">
        <v>-7.3564279999999999E-3</v>
      </c>
      <c r="M199" s="4">
        <v>-2.476805E-2</v>
      </c>
    </row>
    <row r="200" spans="1:13" x14ac:dyDescent="0.3">
      <c r="A200" s="4">
        <v>4.8499999999999996</v>
      </c>
      <c r="B200" s="4">
        <v>0.95826579999999995</v>
      </c>
      <c r="C200" s="4">
        <v>0.96176170000000005</v>
      </c>
      <c r="D200" s="4">
        <v>1.0007539999999999</v>
      </c>
      <c r="E200" s="4">
        <v>-1.857777E-2</v>
      </c>
      <c r="F200" s="4">
        <v>-2.5214839999999999E-2</v>
      </c>
      <c r="G200" s="4">
        <v>-4.8036200000000002E-4</v>
      </c>
      <c r="H200" s="4">
        <v>-3.4904440000000002E-2</v>
      </c>
      <c r="I200" s="4">
        <v>3.8502979999999999E-2</v>
      </c>
      <c r="J200" s="4">
        <v>1.2393319999999999E-2</v>
      </c>
      <c r="K200" s="4">
        <v>8.5842820000000004E-3</v>
      </c>
      <c r="L200" s="4">
        <v>-1.5735639999999999E-2</v>
      </c>
      <c r="M200" s="4">
        <v>-2.4584499999999999E-2</v>
      </c>
    </row>
    <row r="201" spans="1:13" x14ac:dyDescent="0.3">
      <c r="A201" s="4">
        <v>4.875</v>
      </c>
      <c r="B201" s="4">
        <v>0.95791329999999997</v>
      </c>
      <c r="C201" s="4">
        <v>0.96123590000000003</v>
      </c>
      <c r="D201" s="4">
        <v>1.000739</v>
      </c>
      <c r="E201" s="4">
        <v>-9.2661849999999997E-3</v>
      </c>
      <c r="F201" s="4">
        <v>-1.651857E-2</v>
      </c>
      <c r="G201" s="4">
        <v>-7.6548019999999998E-4</v>
      </c>
      <c r="H201" s="4">
        <v>-3.4623609999999999E-2</v>
      </c>
      <c r="I201" s="4">
        <v>3.799102E-2</v>
      </c>
      <c r="J201" s="4">
        <v>1.1798329999999999E-2</v>
      </c>
      <c r="K201" s="4">
        <v>1.59574E-2</v>
      </c>
      <c r="L201" s="4">
        <v>-2.3811490000000001E-2</v>
      </c>
      <c r="M201" s="4">
        <v>-2.4358870000000001E-2</v>
      </c>
    </row>
    <row r="202" spans="1:13" x14ac:dyDescent="0.3">
      <c r="A202" s="4">
        <v>4.9000000000000004</v>
      </c>
      <c r="B202" s="4">
        <v>0.95779179999999997</v>
      </c>
      <c r="C202" s="4">
        <v>0.96092610000000001</v>
      </c>
      <c r="D202" s="4">
        <v>1.0007159999999999</v>
      </c>
      <c r="E202" s="4">
        <v>-1.197644E-4</v>
      </c>
      <c r="F202" s="4">
        <v>-7.9410350000000008E-3</v>
      </c>
      <c r="G202" s="4">
        <v>-1.0286920000000001E-3</v>
      </c>
      <c r="H202" s="4">
        <v>-3.4160709999999997E-2</v>
      </c>
      <c r="I202" s="4">
        <v>3.7281729999999999E-2</v>
      </c>
      <c r="J202" s="4">
        <v>1.121611E-2</v>
      </c>
      <c r="K202" s="4">
        <v>2.3066550000000002E-2</v>
      </c>
      <c r="L202" s="4">
        <v>-3.1547039999999998E-2</v>
      </c>
      <c r="M202" s="4">
        <v>-2.4093590000000002E-2</v>
      </c>
    </row>
    <row r="203" spans="1:13" x14ac:dyDescent="0.3">
      <c r="A203" s="4">
        <v>4.9249999999999998</v>
      </c>
      <c r="B203" s="4">
        <v>0.95789659999999999</v>
      </c>
      <c r="C203" s="4">
        <v>0.96082900000000004</v>
      </c>
      <c r="D203" s="4">
        <v>1.000688</v>
      </c>
      <c r="E203" s="4">
        <v>8.8150180000000009E-3</v>
      </c>
      <c r="F203" s="4">
        <v>4.7408150000000001E-4</v>
      </c>
      <c r="G203" s="4">
        <v>-1.2651229999999999E-3</v>
      </c>
      <c r="H203" s="4">
        <v>-3.3522620000000003E-2</v>
      </c>
      <c r="I203" s="4">
        <v>3.6384130000000001E-2</v>
      </c>
      <c r="J203" s="4">
        <v>1.064699E-2</v>
      </c>
      <c r="K203" s="4">
        <v>2.9879610000000001E-2</v>
      </c>
      <c r="L203" s="4">
        <v>-3.8908270000000002E-2</v>
      </c>
      <c r="M203" s="4">
        <v>-2.37916E-2</v>
      </c>
    </row>
    <row r="204" spans="1:13" x14ac:dyDescent="0.3">
      <c r="A204" s="4">
        <v>4.95</v>
      </c>
      <c r="B204" s="4">
        <v>0.95822169999999995</v>
      </c>
      <c r="C204" s="4">
        <v>0.96093980000000001</v>
      </c>
      <c r="D204" s="4">
        <v>1.0006539999999999</v>
      </c>
      <c r="E204" s="4">
        <v>1.7493979999999999E-2</v>
      </c>
      <c r="F204" s="4">
        <v>8.6850699999999996E-3</v>
      </c>
      <c r="G204" s="4">
        <v>-1.4707260000000001E-3</v>
      </c>
      <c r="H204" s="4">
        <v>-3.2717019999999999E-2</v>
      </c>
      <c r="I204" s="4">
        <v>3.5308079999999999E-2</v>
      </c>
      <c r="J204" s="4">
        <v>1.009115E-2</v>
      </c>
      <c r="K204" s="4">
        <v>3.6366809999999999E-2</v>
      </c>
      <c r="L204" s="4">
        <v>-4.5864160000000001E-2</v>
      </c>
      <c r="M204" s="4">
        <v>-2.3456279999999999E-2</v>
      </c>
    </row>
    <row r="205" spans="1:13" x14ac:dyDescent="0.3">
      <c r="A205" s="4">
        <v>4.9749999999999996</v>
      </c>
      <c r="B205" s="4">
        <v>0.95876019999999995</v>
      </c>
      <c r="C205" s="4">
        <v>0.96125309999999997</v>
      </c>
      <c r="D205" s="4">
        <v>1.000615</v>
      </c>
      <c r="E205" s="4">
        <v>2.58754E-2</v>
      </c>
      <c r="F205" s="4">
        <v>1.665235E-2</v>
      </c>
      <c r="G205" s="4">
        <v>-1.64233E-3</v>
      </c>
      <c r="H205" s="4">
        <v>-3.1752320000000001E-2</v>
      </c>
      <c r="I205" s="4">
        <v>3.4064129999999998E-2</v>
      </c>
      <c r="J205" s="4">
        <v>9.5485699999999993E-3</v>
      </c>
      <c r="K205" s="4">
        <v>4.250085E-2</v>
      </c>
      <c r="L205" s="4">
        <v>-5.2386790000000003E-2</v>
      </c>
      <c r="M205" s="4">
        <v>-2.3091359999999998E-2</v>
      </c>
    </row>
    <row r="206" spans="1:13" x14ac:dyDescent="0.3">
      <c r="A206" s="4">
        <v>5</v>
      </c>
      <c r="B206" s="4">
        <v>0.95950440000000004</v>
      </c>
      <c r="C206" s="4">
        <v>0.96176229999999996</v>
      </c>
      <c r="D206" s="4">
        <v>1.000572</v>
      </c>
      <c r="E206" s="4">
        <v>3.3920220000000001E-2</v>
      </c>
      <c r="F206" s="4">
        <v>2.433863E-2</v>
      </c>
      <c r="G206" s="4">
        <v>-1.777664E-3</v>
      </c>
      <c r="H206" s="4">
        <v>-3.0637600000000001E-2</v>
      </c>
      <c r="I206" s="4">
        <v>3.2663499999999998E-2</v>
      </c>
      <c r="J206" s="4">
        <v>9.0190900000000004E-3</v>
      </c>
      <c r="K206" s="4">
        <v>4.8257019999999998E-2</v>
      </c>
      <c r="L206" s="4">
        <v>-5.845144E-2</v>
      </c>
      <c r="M206" s="4">
        <v>-2.270082E-2</v>
      </c>
    </row>
    <row r="209" spans="1:13" x14ac:dyDescent="0.3">
      <c r="B209" t="s">
        <v>46</v>
      </c>
    </row>
    <row r="210" spans="1:13" x14ac:dyDescent="0.3">
      <c r="B210" t="s">
        <v>50</v>
      </c>
      <c r="C210" t="s">
        <v>50</v>
      </c>
      <c r="D210" t="s">
        <v>50</v>
      </c>
      <c r="E210" t="s">
        <v>49</v>
      </c>
      <c r="F210" t="s">
        <v>49</v>
      </c>
      <c r="G210" t="s">
        <v>49</v>
      </c>
      <c r="H210" t="s">
        <v>49</v>
      </c>
      <c r="I210" t="s">
        <v>49</v>
      </c>
      <c r="J210" t="s">
        <v>49</v>
      </c>
      <c r="K210" t="s">
        <v>49</v>
      </c>
      <c r="L210" t="s">
        <v>49</v>
      </c>
      <c r="M210" t="s">
        <v>49</v>
      </c>
    </row>
    <row r="211" spans="1:13" x14ac:dyDescent="0.3">
      <c r="A211" t="s">
        <v>15</v>
      </c>
      <c r="B211" t="s">
        <v>28</v>
      </c>
      <c r="C211" t="s">
        <v>29</v>
      </c>
      <c r="D211" t="s">
        <v>30</v>
      </c>
      <c r="E211" t="s">
        <v>31</v>
      </c>
      <c r="F211" t="s">
        <v>32</v>
      </c>
      <c r="G211" t="s">
        <v>33</v>
      </c>
      <c r="H211" t="s">
        <v>34</v>
      </c>
      <c r="I211" t="s">
        <v>35</v>
      </c>
      <c r="J211" t="s">
        <v>36</v>
      </c>
      <c r="K211" t="s">
        <v>37</v>
      </c>
      <c r="L211" t="s">
        <v>38</v>
      </c>
      <c r="M211" t="s">
        <v>39</v>
      </c>
    </row>
    <row r="212" spans="1:13" x14ac:dyDescent="0.3">
      <c r="A212" s="4">
        <v>0</v>
      </c>
      <c r="B212" s="4">
        <v>0</v>
      </c>
      <c r="C212" s="4">
        <v>0</v>
      </c>
      <c r="D212" s="4">
        <v>0</v>
      </c>
      <c r="E212" s="4">
        <v>0</v>
      </c>
      <c r="F212" s="4">
        <v>0</v>
      </c>
      <c r="G212" s="4">
        <v>0</v>
      </c>
      <c r="H212" s="4">
        <v>0</v>
      </c>
      <c r="I212" s="4">
        <v>0</v>
      </c>
      <c r="J212" s="4">
        <v>0</v>
      </c>
      <c r="K212" s="4">
        <v>0</v>
      </c>
      <c r="L212" s="4">
        <v>0</v>
      </c>
      <c r="M212" s="4">
        <v>0</v>
      </c>
    </row>
    <row r="213" spans="1:13" x14ac:dyDescent="0.3">
      <c r="A213" s="4">
        <v>2.5000000000000001E-2</v>
      </c>
      <c r="B213">
        <f>ABS((Euler!B7-TimeSeries!B7)/TimeSeries!B7)</f>
        <v>0.21169938471607397</v>
      </c>
      <c r="C213">
        <f>ABS((Euler!C7-TimeSeries!C7)/TimeSeries!C7)</f>
        <v>0.21157493340089636</v>
      </c>
      <c r="D213">
        <f>ABS((Euler!D7-TimeSeries!D7)/TimeSeries!D7)</f>
        <v>3.6831612010972202E-2</v>
      </c>
      <c r="E213">
        <f>ABS(E7-TimeSeries!E7)</f>
        <v>2.7437199999999989E-5</v>
      </c>
      <c r="F213">
        <f>ABS(F7-TimeSeries!F7)</f>
        <v>2.6830800000000014E-5</v>
      </c>
      <c r="G213">
        <f>ABS(G7-TimeSeries!G7)</f>
        <v>4.7510000000000607E-4</v>
      </c>
      <c r="H213">
        <f>ABS(H7-TimeSeries!H7)</f>
        <v>4.8527999999999939E-5</v>
      </c>
      <c r="I213">
        <f>ABS(I7-TimeSeries!I7)</f>
        <v>4.983400000000012E-5</v>
      </c>
      <c r="J213">
        <f>ABS(J7-TimeSeries!J7)</f>
        <v>1.3979300000000015E-7</v>
      </c>
      <c r="K213">
        <f>ABS(K7-TimeSeries!K7)</f>
        <v>1.4940999999999982E-3</v>
      </c>
      <c r="L213">
        <f>ABS(L7-TimeSeries!L7)</f>
        <v>1.507300000000017E-3</v>
      </c>
      <c r="M213">
        <f>ABS(M7-TimeSeries!M7)</f>
        <v>8.9490000000000053E-7</v>
      </c>
    </row>
    <row r="214" spans="1:13" x14ac:dyDescent="0.3">
      <c r="A214" s="4">
        <v>0.05</v>
      </c>
      <c r="B214">
        <f>ABS((Euler!B8-TimeSeries!B8)/TimeSeries!B8)</f>
        <v>0.10309191519166346</v>
      </c>
      <c r="C214">
        <f>ABS((Euler!C8-TimeSeries!C8)/TimeSeries!C8)</f>
        <v>0.10294247213770782</v>
      </c>
      <c r="D214">
        <f>ABS((Euler!D8-TimeSeries!D8)/TimeSeries!D8)</f>
        <v>1.6811794364553555E-2</v>
      </c>
      <c r="E214">
        <f>ABS(E8-TimeSeries!E8)</f>
        <v>8.9319999999999938E-5</v>
      </c>
      <c r="F214">
        <f>ABS(F8-TimeSeries!F8)</f>
        <v>8.7114000000000115E-5</v>
      </c>
      <c r="G214">
        <f>ABS(G8-TimeSeries!G8)</f>
        <v>8.6859999999999715E-4</v>
      </c>
      <c r="H214">
        <f>ABS(H8-TimeSeries!H8)</f>
        <v>5.3589000000000588E-5</v>
      </c>
      <c r="I214">
        <f>ABS(I8-TimeSeries!I8)</f>
        <v>5.5813000000000043E-5</v>
      </c>
      <c r="J214">
        <f>ABS(J8-TimeSeries!J8)</f>
        <v>8.2414999999999786E-7</v>
      </c>
      <c r="K214">
        <f>ABS(K8-TimeSeries!K8)</f>
        <v>2.3819999999999952E-3</v>
      </c>
      <c r="L214">
        <f>ABS(L8-TimeSeries!L8)</f>
        <v>2.4039000000000144E-3</v>
      </c>
      <c r="M214">
        <f>ABS(M8-TimeSeries!M8)</f>
        <v>1.1562000000000009E-6</v>
      </c>
    </row>
    <row r="215" spans="1:13" x14ac:dyDescent="0.3">
      <c r="A215" s="4">
        <v>7.4999999999999997E-2</v>
      </c>
      <c r="B215">
        <f>ABS((Euler!B9-TimeSeries!B9)/TimeSeries!B9)</f>
        <v>6.5403640858235204E-2</v>
      </c>
      <c r="C215">
        <f>ABS((Euler!C9-TimeSeries!C9)/TimeSeries!C9)</f>
        <v>6.5245711140332119E-2</v>
      </c>
      <c r="D215">
        <f>ABS((Euler!D9-TimeSeries!D9)/TimeSeries!D9)</f>
        <v>1.0166921714994575E-2</v>
      </c>
      <c r="E215">
        <f>ABS(E9-TimeSeries!E9)</f>
        <v>1.6243099999999934E-4</v>
      </c>
      <c r="F215">
        <f>ABS(F9-TimeSeries!F9)</f>
        <v>1.5791999999999976E-4</v>
      </c>
      <c r="G215">
        <f>ABS(G9-TimeSeries!G9)</f>
        <v>1.1925000000000407E-3</v>
      </c>
      <c r="H215">
        <f>ABS(H9-TimeSeries!H9)</f>
        <v>3.1200000000000325E-5</v>
      </c>
      <c r="I215">
        <f>ABS(I9-TimeSeries!I9)</f>
        <v>3.4020000000000925E-5</v>
      </c>
      <c r="J215">
        <f>ABS(J9-TimeSeries!J9)</f>
        <v>2.0179400000000026E-6</v>
      </c>
      <c r="K215">
        <f>ABS(K9-TimeSeries!K9)</f>
        <v>2.8159000000000378E-3</v>
      </c>
      <c r="L215">
        <f>ABS(L9-TimeSeries!L9)</f>
        <v>2.8450999999999893E-3</v>
      </c>
      <c r="M215">
        <f>ABS(M9-TimeSeries!M9)</f>
        <v>7.6627999999999701E-6</v>
      </c>
    </row>
    <row r="216" spans="1:13" x14ac:dyDescent="0.3">
      <c r="A216" s="4">
        <v>0.1</v>
      </c>
      <c r="B216">
        <f>ABS((Euler!B10-TimeSeries!B10)/TimeSeries!B10)</f>
        <v>4.6492056806134864E-2</v>
      </c>
      <c r="C216">
        <f>ABS((Euler!C10-TimeSeries!C10)/TimeSeries!C10)</f>
        <v>4.6331406452806444E-2</v>
      </c>
      <c r="D216">
        <f>ABS((Euler!D10-TimeSeries!D10)/TimeSeries!D10)</f>
        <v>6.8622999350968902E-3</v>
      </c>
      <c r="E216">
        <f>ABS(E10-TimeSeries!E10)</f>
        <v>2.3333000000000034E-4</v>
      </c>
      <c r="F216">
        <f>ABS(F10-TimeSeries!F10)</f>
        <v>2.2603000000000033E-4</v>
      </c>
      <c r="G216">
        <f>ABS(G10-TimeSeries!G10)</f>
        <v>1.456299999999966E-3</v>
      </c>
      <c r="H216">
        <f>ABS(H10-TimeSeries!H10)</f>
        <v>7.4500000000025934E-6</v>
      </c>
      <c r="I216">
        <f>ABS(I10-TimeSeries!I10)</f>
        <v>4.3400000000019812E-6</v>
      </c>
      <c r="J216">
        <f>ABS(J10-TimeSeries!J10)</f>
        <v>3.4310000000000286E-6</v>
      </c>
      <c r="K216">
        <f>ABS(K10-TimeSeries!K10)</f>
        <v>2.9468999999999745E-3</v>
      </c>
      <c r="L216">
        <f>ABS(L10-TimeSeries!L10)</f>
        <v>2.9842999999999953E-3</v>
      </c>
      <c r="M216">
        <f>ABS(M10-TimeSeries!M10)</f>
        <v>1.645959999999996E-5</v>
      </c>
    </row>
    <row r="217" spans="1:13" x14ac:dyDescent="0.3">
      <c r="A217" s="4">
        <v>0.125</v>
      </c>
      <c r="B217">
        <f>ABS((Euler!B11-TimeSeries!B11)/TimeSeries!B11)</f>
        <v>3.5239159121858835E-2</v>
      </c>
      <c r="C217">
        <f>ABS((Euler!C11-TimeSeries!C11)/TimeSeries!C11)</f>
        <v>3.5078552341943903E-2</v>
      </c>
      <c r="D217">
        <f>ABS((Euler!D11-TimeSeries!D11)/TimeSeries!D11)</f>
        <v>4.8934310587550635E-3</v>
      </c>
      <c r="E217">
        <f>ABS(E11-TimeSeries!E11)</f>
        <v>2.9476999999999975E-4</v>
      </c>
      <c r="F217">
        <f>ABS(F11-TimeSeries!F11)</f>
        <v>2.8434000000000098E-4</v>
      </c>
      <c r="G217">
        <f>ABS(G11-TimeSeries!G11)</f>
        <v>1.6673999999999856E-3</v>
      </c>
      <c r="H217">
        <f>ABS(H11-TimeSeries!H11)</f>
        <v>5.4749999999999244E-5</v>
      </c>
      <c r="I217">
        <f>ABS(I11-TimeSeries!I11)</f>
        <v>5.1760000000004858E-5</v>
      </c>
      <c r="J217">
        <f>ABS(J11-TimeSeries!J11)</f>
        <v>4.7282999999999527E-6</v>
      </c>
      <c r="K217">
        <f>ABS(K11-TimeSeries!K11)</f>
        <v>2.8846000000000149E-3</v>
      </c>
      <c r="L217">
        <f>ABS(L11-TimeSeries!L11)</f>
        <v>2.9325000000000045E-3</v>
      </c>
      <c r="M217">
        <f>ABS(M11-TimeSeries!M11)</f>
        <v>2.4496319999999999E-5</v>
      </c>
    </row>
    <row r="218" spans="1:13" x14ac:dyDescent="0.3">
      <c r="A218" s="4">
        <v>0.15</v>
      </c>
      <c r="B218">
        <f>ABS((Euler!B12-TimeSeries!B12)/TimeSeries!B12)</f>
        <v>2.7844056004938389E-2</v>
      </c>
      <c r="C218">
        <f>ABS((Euler!C12-TimeSeries!C12)/TimeSeries!C12)</f>
        <v>2.7685663504250304E-2</v>
      </c>
      <c r="D218">
        <f>ABS((Euler!D12-TimeSeries!D12)/TimeSeries!D12)</f>
        <v>3.5907640366262799E-3</v>
      </c>
      <c r="E218">
        <f>ABS(E12-TimeSeries!E12)</f>
        <v>3.4326999999999969E-4</v>
      </c>
      <c r="F218">
        <f>ABS(F12-TimeSeries!F12)</f>
        <v>3.2958000000000293E-4</v>
      </c>
      <c r="G218">
        <f>ABS(G12-TimeSeries!G12)</f>
        <v>1.8318999999999974E-3</v>
      </c>
      <c r="H218">
        <f>ABS(H12-TimeSeries!H12)</f>
        <v>1.0576999999999809E-4</v>
      </c>
      <c r="I218">
        <f>ABS(I12-TimeSeries!I12)</f>
        <v>1.0334000000000038E-4</v>
      </c>
      <c r="J218">
        <f>ABS(J12-TimeSeries!J12)</f>
        <v>5.6060000000000137E-6</v>
      </c>
      <c r="K218">
        <f>ABS(K12-TimeSeries!K12)</f>
        <v>2.7070999999999623E-3</v>
      </c>
      <c r="L218">
        <f>ABS(L12-TimeSeries!L12)</f>
        <v>2.7681999999999984E-3</v>
      </c>
      <c r="M218">
        <f>ABS(M12-TimeSeries!M12)</f>
        <v>2.9023100000000017E-5</v>
      </c>
    </row>
    <row r="219" spans="1:13" x14ac:dyDescent="0.3">
      <c r="A219" s="4">
        <v>0.17499999999999999</v>
      </c>
      <c r="B219">
        <f>ABS((Euler!B13-TimeSeries!B13)/TimeSeries!B13)</f>
        <v>2.2655436694208941E-2</v>
      </c>
      <c r="C219">
        <f>ABS((Euler!C13-TimeSeries!C13)/TimeSeries!C13)</f>
        <v>2.2500377412981821E-2</v>
      </c>
      <c r="D219">
        <f>ABS((Euler!D13-TimeSeries!D13)/TimeSeries!D13)</f>
        <v>2.6684864418187082E-3</v>
      </c>
      <c r="E219">
        <f>ABS(E13-TimeSeries!E13)</f>
        <v>3.7762999999999686E-4</v>
      </c>
      <c r="F219">
        <f>ABS(F13-TimeSeries!F13)</f>
        <v>3.6072000000000187E-4</v>
      </c>
      <c r="G219">
        <f>ABS(G13-TimeSeries!G13)</f>
        <v>1.9546999999999759E-3</v>
      </c>
      <c r="H219">
        <f>ABS(H13-TimeSeries!H13)</f>
        <v>1.5744999999999648E-4</v>
      </c>
      <c r="I219">
        <f>ABS(I13-TimeSeries!I13)</f>
        <v>1.5609999999999929E-4</v>
      </c>
      <c r="J219">
        <f>ABS(J13-TimeSeries!J13)</f>
        <v>5.8020000000000641E-6</v>
      </c>
      <c r="K219">
        <f>ABS(K13-TimeSeries!K13)</f>
        <v>2.4686999999999903E-3</v>
      </c>
      <c r="L219">
        <f>ABS(L13-TimeSeries!L13)</f>
        <v>2.5455999999999257E-3</v>
      </c>
      <c r="M219">
        <f>ABS(M13-TimeSeries!M13)</f>
        <v>2.7966000000000145E-5</v>
      </c>
    </row>
    <row r="220" spans="1:13" x14ac:dyDescent="0.3">
      <c r="A220" s="4">
        <v>0.2</v>
      </c>
      <c r="B220">
        <f>ABS((Euler!B14-TimeSeries!B14)/TimeSeries!B14)</f>
        <v>1.884092181568163E-2</v>
      </c>
      <c r="C220">
        <f>ABS((Euler!C14-TimeSeries!C14)/TimeSeries!C14)</f>
        <v>1.8690641967083543E-2</v>
      </c>
      <c r="D220">
        <f>ABS((Euler!D14-TimeSeries!D14)/TimeSeries!D14)</f>
        <v>1.9832936282596168E-3</v>
      </c>
      <c r="E220">
        <f>ABS(E14-TimeSeries!E14)</f>
        <v>3.9784000000001041E-4</v>
      </c>
      <c r="F220">
        <f>ABS(F14-TimeSeries!F14)</f>
        <v>3.779500000000019E-4</v>
      </c>
      <c r="G220">
        <f>ABS(G14-TimeSeries!G14)</f>
        <v>2.0396999999999776E-3</v>
      </c>
      <c r="H220">
        <f>ABS(H14-TimeSeries!H14)</f>
        <v>2.080600000000099E-4</v>
      </c>
      <c r="I220">
        <f>ABS(I14-TimeSeries!I14)</f>
        <v>2.0831999999999795E-4</v>
      </c>
      <c r="J220">
        <f>ABS(J14-TimeSeries!J14)</f>
        <v>5.0869999999999735E-6</v>
      </c>
      <c r="K220">
        <f>ABS(K14-TimeSeries!K14)</f>
        <v>2.2055000000000824E-3</v>
      </c>
      <c r="L220">
        <f>ABS(L14-TimeSeries!L14)</f>
        <v>2.2999999999999687E-3</v>
      </c>
      <c r="M220">
        <f>ABS(M14-TimeSeries!M14)</f>
        <v>1.9931999999999849E-5</v>
      </c>
    </row>
    <row r="221" spans="1:13" x14ac:dyDescent="0.3">
      <c r="A221" s="4">
        <v>0.22500000000000001</v>
      </c>
      <c r="B221">
        <f>ABS((Euler!B15-TimeSeries!B15)/TimeSeries!B15)</f>
        <v>1.5936326590834958E-2</v>
      </c>
      <c r="C221">
        <f>ABS((Euler!C15-TimeSeries!C15)/TimeSeries!C15)</f>
        <v>1.5791887135962149E-2</v>
      </c>
      <c r="D221">
        <f>ABS((Euler!D15-TimeSeries!D15)/TimeSeries!D15)</f>
        <v>1.4565947222303275E-3</v>
      </c>
      <c r="E221">
        <f>ABS(E15-TimeSeries!E15)</f>
        <v>4.0455999999999825E-4</v>
      </c>
      <c r="F221">
        <f>ABS(F15-TimeSeries!F15)</f>
        <v>3.8210000000001021E-4</v>
      </c>
      <c r="G221">
        <f>ABS(G15-TimeSeries!G15)</f>
        <v>2.091000000000065E-3</v>
      </c>
      <c r="H221">
        <f>ABS(H15-TimeSeries!H15)</f>
        <v>2.5678999999999286E-4</v>
      </c>
      <c r="I221">
        <f>ABS(I15-TimeSeries!I15)</f>
        <v>2.5914999999999966E-4</v>
      </c>
      <c r="J221">
        <f>ABS(J15-TimeSeries!J15)</f>
        <v>3.2460000000001515E-6</v>
      </c>
      <c r="K221">
        <f>ABS(K15-TimeSeries!K15)</f>
        <v>1.9405000000000117E-3</v>
      </c>
      <c r="L221">
        <f>ABS(L15-TimeSeries!L15)</f>
        <v>2.053399999999983E-3</v>
      </c>
      <c r="M221">
        <f>ABS(M15-TimeSeries!M15)</f>
        <v>4.0880000000001818E-6</v>
      </c>
    </row>
    <row r="222" spans="1:13" x14ac:dyDescent="0.3">
      <c r="A222" s="4">
        <v>0.25</v>
      </c>
      <c r="B222">
        <f>ABS((Euler!B16-TimeSeries!B16)/TimeSeries!B16)</f>
        <v>1.3662200015471049E-2</v>
      </c>
      <c r="C222">
        <f>ABS((Euler!C16-TimeSeries!C16)/TimeSeries!C16)</f>
        <v>1.3524570922675498E-2</v>
      </c>
      <c r="D222">
        <f>ABS((Euler!D16-TimeSeries!D16)/TimeSeries!D16)</f>
        <v>1.0404126152656291E-3</v>
      </c>
      <c r="E222">
        <f>ABS(E16-TimeSeries!E16)</f>
        <v>3.9870000000000183E-4</v>
      </c>
      <c r="F222">
        <f>ABS(F16-TimeSeries!F16)</f>
        <v>3.7420000000000508E-4</v>
      </c>
      <c r="G222">
        <f>ABS(G16-TimeSeries!G16)</f>
        <v>2.1100000000000563E-3</v>
      </c>
      <c r="H222">
        <f>ABS(H16-TimeSeries!H16)</f>
        <v>3.0336999999999725E-4</v>
      </c>
      <c r="I222">
        <f>ABS(I16-TimeSeries!I16)</f>
        <v>3.0819999999999459E-4</v>
      </c>
      <c r="J222">
        <f>ABS(J16-TimeSeries!J16)</f>
        <v>6.6000000000822345E-8</v>
      </c>
      <c r="K222">
        <f>ABS(K16-TimeSeries!K16)</f>
        <v>1.6867999999999883E-3</v>
      </c>
      <c r="L222">
        <f>ABS(L16-TimeSeries!L16)</f>
        <v>1.8173000000000217E-3</v>
      </c>
      <c r="M222">
        <f>ABS(M16-TimeSeries!M16)</f>
        <v>1.9986999999999089E-5</v>
      </c>
    </row>
    <row r="223" spans="1:13" x14ac:dyDescent="0.3">
      <c r="A223" s="4">
        <v>0.27500000000000002</v>
      </c>
      <c r="B223">
        <f>ABS((Euler!B17-TimeSeries!B17)/TimeSeries!B17)</f>
        <v>1.1841389347566643E-2</v>
      </c>
      <c r="C223">
        <f>ABS((Euler!C17-TimeSeries!C17)/TimeSeries!C17)</f>
        <v>1.1710786455466726E-2</v>
      </c>
      <c r="D223">
        <f>ABS((Euler!D17-TimeSeries!D17)/TimeSeries!D17)</f>
        <v>7.0558640365682782E-4</v>
      </c>
      <c r="E223">
        <f>ABS(E17-TimeSeries!E17)</f>
        <v>3.8109999999999533E-4</v>
      </c>
      <c r="F223">
        <f>ABS(F17-TimeSeries!F17)</f>
        <v>3.5550000000000859E-4</v>
      </c>
      <c r="G223">
        <f>ABS(G17-TimeSeries!G17)</f>
        <v>2.0999999999999908E-3</v>
      </c>
      <c r="H223">
        <f>ABS(H17-TimeSeries!H17)</f>
        <v>3.4779999999999534E-4</v>
      </c>
      <c r="I223">
        <f>ABS(I17-TimeSeries!I17)</f>
        <v>3.5550000000000859E-4</v>
      </c>
      <c r="J223">
        <f>ABS(J17-TimeSeries!J17)</f>
        <v>4.6630000000002364E-6</v>
      </c>
      <c r="K223">
        <f>ABS(K17-TimeSeries!K17)</f>
        <v>1.4502000000000681E-3</v>
      </c>
      <c r="L223">
        <f>ABS(L17-TimeSeries!L17)</f>
        <v>1.5958000000000361E-3</v>
      </c>
      <c r="M223">
        <f>ABS(M17-TimeSeries!M17)</f>
        <v>5.2389999999999382E-5</v>
      </c>
    </row>
    <row r="224" spans="1:13" x14ac:dyDescent="0.3">
      <c r="A224" s="4">
        <v>0.3</v>
      </c>
      <c r="B224">
        <f>ABS((Euler!B18-TimeSeries!B18)/TimeSeries!B18)</f>
        <v>1.0354824124612527E-2</v>
      </c>
      <c r="C224">
        <f>ABS((Euler!C18-TimeSeries!C18)/TimeSeries!C18)</f>
        <v>1.0233983794118514E-2</v>
      </c>
      <c r="D224">
        <f>ABS((Euler!D18-TimeSeries!D18)/TimeSeries!D18)</f>
        <v>4.3125416552324198E-4</v>
      </c>
      <c r="E224">
        <f>ABS(E18-TimeSeries!E18)</f>
        <v>3.5250000000000559E-4</v>
      </c>
      <c r="F224">
        <f>ABS(F18-TimeSeries!F18)</f>
        <v>3.2679999999998821E-4</v>
      </c>
      <c r="G224">
        <f>ABS(G18-TimeSeries!G18)</f>
        <v>2.0649999999999835E-3</v>
      </c>
      <c r="H224">
        <f>ABS(H18-TimeSeries!H18)</f>
        <v>3.9050000000000196E-4</v>
      </c>
      <c r="I224">
        <f>ABS(I18-TimeSeries!I18)</f>
        <v>4.0100000000001246E-4</v>
      </c>
      <c r="J224">
        <f>ABS(J18-TimeSeries!J18)</f>
        <v>1.1139999999999761E-5</v>
      </c>
      <c r="K224">
        <f>ABS(K18-TimeSeries!K18)</f>
        <v>1.2319000000000635E-3</v>
      </c>
      <c r="L224">
        <f>ABS(L18-TimeSeries!L18)</f>
        <v>1.3882000000000616E-3</v>
      </c>
      <c r="M224">
        <f>ABS(M18-TimeSeries!M18)</f>
        <v>9.2959999999999571E-5</v>
      </c>
    </row>
    <row r="225" spans="1:13" x14ac:dyDescent="0.3">
      <c r="A225" s="4">
        <v>0.32500000000000001</v>
      </c>
      <c r="B225">
        <f>ABS((Euler!B19-TimeSeries!B19)/TimeSeries!B19)</f>
        <v>9.1232186573660615E-3</v>
      </c>
      <c r="C225">
        <f>ABS((Euler!C19-TimeSeries!C19)/TimeSeries!C19)</f>
        <v>9.0105230136655681E-3</v>
      </c>
      <c r="D225">
        <f>ABS((Euler!D19-TimeSeries!D19)/TimeSeries!D19)</f>
        <v>2.0387327925669354E-4</v>
      </c>
      <c r="E225">
        <f>ABS(E19-TimeSeries!E19)</f>
        <v>3.1370000000000009E-4</v>
      </c>
      <c r="F225">
        <f>ABS(F19-TimeSeries!F19)</f>
        <v>2.8900000000001147E-4</v>
      </c>
      <c r="G225">
        <f>ABS(G19-TimeSeries!G19)</f>
        <v>2.0040000000001168E-3</v>
      </c>
      <c r="H225">
        <f>ABS(H19-TimeSeries!H19)</f>
        <v>4.316000000000042E-4</v>
      </c>
      <c r="I225">
        <f>ABS(I19-TimeSeries!I19)</f>
        <v>4.4450000000001433E-4</v>
      </c>
      <c r="J225">
        <f>ABS(J19-TimeSeries!J19)</f>
        <v>1.9530000000000242E-5</v>
      </c>
      <c r="K225">
        <f>ABS(K19-TimeSeries!K19)</f>
        <v>1.0293999999999581E-3</v>
      </c>
      <c r="L225">
        <f>ABS(L19-TimeSeries!L19)</f>
        <v>1.1905999999999306E-3</v>
      </c>
      <c r="M225">
        <f>ABS(M19-TimeSeries!M19)</f>
        <v>1.412699999999989E-4</v>
      </c>
    </row>
    <row r="226" spans="1:13" x14ac:dyDescent="0.3">
      <c r="A226" s="4">
        <v>0.35</v>
      </c>
      <c r="B226">
        <f>ABS((Euler!B20-TimeSeries!B20)/TimeSeries!B20)</f>
        <v>8.0868842465308122E-3</v>
      </c>
      <c r="C226">
        <f>ABS((Euler!C20-TimeSeries!C20)/TimeSeries!C20)</f>
        <v>7.9838750551834096E-3</v>
      </c>
      <c r="D226">
        <f>ABS((Euler!D20-TimeSeries!D20)/TimeSeries!D20)</f>
        <v>1.4072584986113878E-5</v>
      </c>
      <c r="E226">
        <f>ABS(E20-TimeSeries!E20)</f>
        <v>2.6529999999996834E-4</v>
      </c>
      <c r="F226">
        <f>ABS(F20-TimeSeries!F20)</f>
        <v>2.4280000000001523E-4</v>
      </c>
      <c r="G226">
        <f>ABS(G20-TimeSeries!G20)</f>
        <v>1.9210000000000615E-3</v>
      </c>
      <c r="H226">
        <f>ABS(H20-TimeSeries!H20)</f>
        <v>4.7120000000000495E-4</v>
      </c>
      <c r="I226">
        <f>ABS(I20-TimeSeries!I20)</f>
        <v>4.8610000000001707E-4</v>
      </c>
      <c r="J226">
        <f>ABS(J20-TimeSeries!J20)</f>
        <v>2.9990000000000572E-5</v>
      </c>
      <c r="K226">
        <f>ABS(K20-TimeSeries!K20)</f>
        <v>8.3830000000001403E-4</v>
      </c>
      <c r="L226">
        <f>ABS(L20-TimeSeries!L20)</f>
        <v>9.9720000000003139E-4</v>
      </c>
      <c r="M226">
        <f>ABS(M20-TimeSeries!M20)</f>
        <v>1.9658999999999996E-4</v>
      </c>
    </row>
    <row r="227" spans="1:13" x14ac:dyDescent="0.3">
      <c r="A227" s="4">
        <v>0.375</v>
      </c>
      <c r="B227">
        <f>ABS((Euler!B21-TimeSeries!B21)/TimeSeries!B21)</f>
        <v>7.2042228093602981E-3</v>
      </c>
      <c r="C227">
        <f>ABS((Euler!C21-TimeSeries!C21)/TimeSeries!C21)</f>
        <v>7.1112501834163728E-3</v>
      </c>
      <c r="D227">
        <f>ABS((Euler!D21-TimeSeries!D21)/TimeSeries!D21)</f>
        <v>1.4574002855347265E-4</v>
      </c>
      <c r="E227">
        <f>ABS(E21-TimeSeries!E21)</f>
        <v>2.074999999999716E-4</v>
      </c>
      <c r="F227">
        <f>ABS(F21-TimeSeries!F21)</f>
        <v>1.8859999999998323E-4</v>
      </c>
      <c r="G227">
        <f>ABS(G21-TimeSeries!G21)</f>
        <v>1.8179999999998753E-3</v>
      </c>
      <c r="H227">
        <f>ABS(H21-TimeSeries!H21)</f>
        <v>5.0959999999999894E-4</v>
      </c>
      <c r="I227">
        <f>ABS(I21-TimeSeries!I21)</f>
        <v>5.2539999999998144E-4</v>
      </c>
      <c r="J227">
        <f>ABS(J21-TimeSeries!J21)</f>
        <v>4.2529999999998958E-5</v>
      </c>
      <c r="K227">
        <f>ABS(K21-TimeSeries!K21)</f>
        <v>6.5300000000001468E-4</v>
      </c>
      <c r="L227">
        <f>ABS(L21-TimeSeries!L21)</f>
        <v>8.0180000000001916E-4</v>
      </c>
      <c r="M227">
        <f>ABS(M21-TimeSeries!M21)</f>
        <v>2.5789000000000367E-4</v>
      </c>
    </row>
    <row r="228" spans="1:13" x14ac:dyDescent="0.3">
      <c r="A228" s="4">
        <v>0.4</v>
      </c>
      <c r="B228">
        <f>ABS((Euler!B22-TimeSeries!B22)/TimeSeries!B22)</f>
        <v>6.4443793638687998E-3</v>
      </c>
      <c r="C228">
        <f>ABS((Euler!C22-TimeSeries!C22)/TimeSeries!C22)</f>
        <v>6.361689565511767E-3</v>
      </c>
      <c r="D228">
        <f>ABS((Euler!D22-TimeSeries!D22)/TimeSeries!D22)</f>
        <v>2.80095384783887E-4</v>
      </c>
      <c r="E228">
        <f>ABS(E22-TimeSeries!E22)</f>
        <v>1.4079999999999648E-4</v>
      </c>
      <c r="F228">
        <f>ABS(F22-TimeSeries!F22)</f>
        <v>1.2690000000004087E-4</v>
      </c>
      <c r="G228">
        <f>ABS(G22-TimeSeries!G22)</f>
        <v>1.6960000000001418E-3</v>
      </c>
      <c r="H228">
        <f>ABS(H22-TimeSeries!H22)</f>
        <v>5.4650000000000531E-4</v>
      </c>
      <c r="I228">
        <f>ABS(I22-TimeSeries!I22)</f>
        <v>5.6190000000000406E-4</v>
      </c>
      <c r="J228">
        <f>ABS(J22-TimeSeries!J22)</f>
        <v>5.7140000000000662E-5</v>
      </c>
      <c r="K228">
        <f>ABS(K22-TimeSeries!K22)</f>
        <v>4.6770000000001533E-4</v>
      </c>
      <c r="L228">
        <f>ABS(L22-TimeSeries!L22)</f>
        <v>5.988999999999578E-4</v>
      </c>
      <c r="M228">
        <f>ABS(M22-TimeSeries!M22)</f>
        <v>3.2373999999999598E-4</v>
      </c>
    </row>
    <row r="229" spans="1:13" x14ac:dyDescent="0.3">
      <c r="A229" s="4">
        <v>0.42499999999999999</v>
      </c>
      <c r="B229">
        <f>ABS((Euler!B23-TimeSeries!B23)/TimeSeries!B23)</f>
        <v>5.7832512277147079E-3</v>
      </c>
      <c r="C229">
        <f>ABS((Euler!C23-TimeSeries!C23)/TimeSeries!C23)</f>
        <v>5.7113589996801743E-3</v>
      </c>
      <c r="D229">
        <f>ABS((Euler!D23-TimeSeries!D23)/TimeSeries!D23)</f>
        <v>3.9310634420022344E-4</v>
      </c>
      <c r="E229">
        <f>ABS(E23-TimeSeries!E23)</f>
        <v>6.5499999999996117E-5</v>
      </c>
      <c r="F229">
        <f>ABS(F23-TimeSeries!F23)</f>
        <v>5.7799999999996743E-5</v>
      </c>
      <c r="G229">
        <f>ABS(G23-TimeSeries!G23)</f>
        <v>1.5570000000000306E-3</v>
      </c>
      <c r="H229">
        <f>ABS(H23-TimeSeries!H23)</f>
        <v>5.8160000000001544E-4</v>
      </c>
      <c r="I229">
        <f>ABS(I23-TimeSeries!I23)</f>
        <v>5.9510000000001506E-4</v>
      </c>
      <c r="J229">
        <f>ABS(J23-TimeSeries!J23)</f>
        <v>7.3670000000001373E-5</v>
      </c>
      <c r="K229">
        <f>ABS(K23-TimeSeries!K23)</f>
        <v>2.7680000000002147E-4</v>
      </c>
      <c r="L229">
        <f>ABS(L23-TimeSeries!L23)</f>
        <v>3.8370000000004234E-4</v>
      </c>
      <c r="M229">
        <f>ABS(M23-TimeSeries!M23)</f>
        <v>3.9240000000000108E-4</v>
      </c>
    </row>
    <row r="230" spans="1:13" x14ac:dyDescent="0.3">
      <c r="A230" s="4">
        <v>0.45</v>
      </c>
      <c r="B230">
        <f>ABS((Euler!B24-TimeSeries!B24)/TimeSeries!B24)</f>
        <v>5.202965130316691E-3</v>
      </c>
      <c r="C230">
        <f>ABS((Euler!C24-TimeSeries!C24)/TimeSeries!C24)</f>
        <v>5.1416058121135826E-3</v>
      </c>
      <c r="D230">
        <f>ABS((Euler!D24-TimeSeries!D24)/TimeSeries!D24)</f>
        <v>4.8776555004639816E-4</v>
      </c>
      <c r="E230">
        <f>ABS(E24-TimeSeries!E24)</f>
        <v>1.8399999999973993E-5</v>
      </c>
      <c r="F230">
        <f>ABS(F24-TimeSeries!F24)</f>
        <v>1.8500000000032379E-5</v>
      </c>
      <c r="G230">
        <f>ABS(G24-TimeSeries!G24)</f>
        <v>1.4050000000001006E-3</v>
      </c>
      <c r="H230">
        <f>ABS(H24-TimeSeries!H24)</f>
        <v>6.1439999999998718E-4</v>
      </c>
      <c r="I230">
        <f>ABS(I24-TimeSeries!I24)</f>
        <v>6.2439999999999718E-4</v>
      </c>
      <c r="J230">
        <f>ABS(J24-TimeSeries!J24)</f>
        <v>9.187000000000084E-5</v>
      </c>
      <c r="K230">
        <f>ABS(K24-TimeSeries!K24)</f>
        <v>7.5700000000011869E-5</v>
      </c>
      <c r="L230">
        <f>ABS(L24-TimeSeries!L24)</f>
        <v>1.534999999999731E-4</v>
      </c>
      <c r="M230">
        <f>ABS(M24-TimeSeries!M24)</f>
        <v>4.6179000000000359E-4</v>
      </c>
    </row>
    <row r="231" spans="1:13" x14ac:dyDescent="0.3">
      <c r="A231" s="4">
        <v>0.47499999999999998</v>
      </c>
      <c r="B231">
        <f>ABS((Euler!B25-TimeSeries!B25)/TimeSeries!B25)</f>
        <v>4.6892279920795546E-3</v>
      </c>
      <c r="C231">
        <f>ABS((Euler!C25-TimeSeries!C25)/TimeSeries!C25)</f>
        <v>4.6383248748948312E-3</v>
      </c>
      <c r="D231">
        <f>ABS((Euler!D25-TimeSeries!D25)/TimeSeries!D25)</f>
        <v>5.6672783803939585E-4</v>
      </c>
      <c r="E231">
        <f>ABS(E25-TimeSeries!E25)</f>
        <v>1.1070000000001912E-4</v>
      </c>
      <c r="F231">
        <f>ABS(F25-TimeSeries!F25)</f>
        <v>1.0199999999999099E-4</v>
      </c>
      <c r="G231">
        <f>ABS(G25-TimeSeries!G25)</f>
        <v>1.2389999999999901E-3</v>
      </c>
      <c r="H231">
        <f>ABS(H25-TimeSeries!H25)</f>
        <v>6.4429999999998655E-4</v>
      </c>
      <c r="I231">
        <f>ABS(I25-TimeSeries!I25)</f>
        <v>6.4900000000001068E-4</v>
      </c>
      <c r="J231">
        <f>ABS(J25-TimeSeries!J25)</f>
        <v>1.113800000000012E-4</v>
      </c>
      <c r="K231">
        <f>ABS(K25-TimeSeries!K25)</f>
        <v>1.3889999999999736E-4</v>
      </c>
      <c r="L231">
        <f>ABS(L25-TimeSeries!L25)</f>
        <v>9.2499999999995364E-5</v>
      </c>
      <c r="M231">
        <f>ABS(M25-TimeSeries!M25)</f>
        <v>5.2958000000000172E-4</v>
      </c>
    </row>
    <row r="232" spans="1:13" x14ac:dyDescent="0.3">
      <c r="A232" s="4">
        <v>0.5</v>
      </c>
      <c r="B232">
        <f>ABS((Euler!B26-TimeSeries!B26)/TimeSeries!B26)</f>
        <v>4.2305807550532841E-3</v>
      </c>
      <c r="C232">
        <f>ABS((Euler!C26-TimeSeries!C26)/TimeSeries!C26)</f>
        <v>4.1902645211552908E-3</v>
      </c>
      <c r="D232">
        <f>ABS((Euler!D26-TimeSeries!D26)/TimeSeries!D26)</f>
        <v>6.3171600999016781E-4</v>
      </c>
      <c r="E232">
        <f>ABS(E26-TimeSeries!E26)</f>
        <v>2.1110000000001961E-4</v>
      </c>
      <c r="F232">
        <f>ABS(F26-TimeSeries!F26)</f>
        <v>1.9279999999999298E-4</v>
      </c>
      <c r="G232">
        <f>ABS(G26-TimeSeries!G26)</f>
        <v>1.0650000000000936E-3</v>
      </c>
      <c r="H232">
        <f>ABS(H26-TimeSeries!H26)</f>
        <v>6.7049999999999055E-4</v>
      </c>
      <c r="I232">
        <f>ABS(I26-TimeSeries!I26)</f>
        <v>6.6820000000000768E-4</v>
      </c>
      <c r="J232">
        <f>ABS(J26-TimeSeries!J26)</f>
        <v>1.3174000000000172E-4</v>
      </c>
      <c r="K232">
        <f>ABS(K26-TimeSeries!K26)</f>
        <v>3.6880000000000246E-4</v>
      </c>
      <c r="L232">
        <f>ABS(L26-TimeSeries!L26)</f>
        <v>3.5330000000000084E-4</v>
      </c>
      <c r="M232">
        <f>ABS(M26-TimeSeries!M26)</f>
        <v>5.9328000000000158E-4</v>
      </c>
    </row>
    <row r="233" spans="1:13" x14ac:dyDescent="0.3">
      <c r="A233" s="4">
        <v>0.52500000000000002</v>
      </c>
      <c r="B233">
        <f>ABS((Euler!B27-TimeSeries!B27)/TimeSeries!B27)</f>
        <v>3.8184018413464347E-3</v>
      </c>
      <c r="C233">
        <f>ABS((Euler!C27-TimeSeries!C27)/TimeSeries!C27)</f>
        <v>3.7883878153301262E-3</v>
      </c>
      <c r="D233">
        <f>ABS((Euler!D27-TimeSeries!D27)/TimeSeries!D27)</f>
        <v>6.8418384838160509E-4</v>
      </c>
      <c r="E233">
        <f>ABS(E27-TimeSeries!E27)</f>
        <v>3.1960000000008648E-4</v>
      </c>
      <c r="F233">
        <f>ABS(F27-TimeSeries!F27)</f>
        <v>2.9060000000002972E-4</v>
      </c>
      <c r="G233">
        <f>ABS(G27-TimeSeries!G27)</f>
        <v>8.8519999999991938E-4</v>
      </c>
      <c r="H233">
        <f>ABS(H27-TimeSeries!H27)</f>
        <v>6.9210000000000105E-4</v>
      </c>
      <c r="I233">
        <f>ABS(I27-TimeSeries!I27)</f>
        <v>6.8150000000000155E-4</v>
      </c>
      <c r="J233">
        <f>ABS(J27-TimeSeries!J27)</f>
        <v>1.5245000000000189E-4</v>
      </c>
      <c r="K233">
        <f>ABS(K27-TimeSeries!K27)</f>
        <v>6.1379999999999768E-4</v>
      </c>
      <c r="L233">
        <f>ABS(L27-TimeSeries!L27)</f>
        <v>6.2609999999999055E-4</v>
      </c>
      <c r="M233">
        <f>ABS(M27-TimeSeries!M27)</f>
        <v>6.504099999999971E-4</v>
      </c>
    </row>
    <row r="234" spans="1:13" x14ac:dyDescent="0.3">
      <c r="A234" s="4">
        <v>0.55000000000000004</v>
      </c>
      <c r="B234">
        <f>ABS((Euler!B28-TimeSeries!B28)/TimeSeries!B28)</f>
        <v>3.4455068932418764E-3</v>
      </c>
      <c r="C234">
        <f>ABS((Euler!C28-TimeSeries!C28)/TimeSeries!C28)</f>
        <v>3.4247455300280448E-3</v>
      </c>
      <c r="D234">
        <f>ABS((Euler!D28-TimeSeries!D28)/TimeSeries!D28)</f>
        <v>7.2557678154298356E-4</v>
      </c>
      <c r="E234">
        <f>ABS(E28-TimeSeries!E28)</f>
        <v>4.3589999999993356E-4</v>
      </c>
      <c r="F234">
        <f>ABS(F28-TimeSeries!F28)</f>
        <v>3.9569999999999883E-4</v>
      </c>
      <c r="G234">
        <f>ABS(G28-TimeSeries!G28)</f>
        <v>7.0150000000002155E-4</v>
      </c>
      <c r="H234">
        <f>ABS(H28-TimeSeries!H28)</f>
        <v>7.0839999999999792E-4</v>
      </c>
      <c r="I234">
        <f>ABS(I28-TimeSeries!I28)</f>
        <v>6.8819999999999992E-4</v>
      </c>
      <c r="J234">
        <f>ABS(J28-TimeSeries!J28)</f>
        <v>1.7293000000000169E-4</v>
      </c>
      <c r="K234">
        <f>ABS(K28-TimeSeries!K28)</f>
        <v>8.7215000000000209E-4</v>
      </c>
      <c r="L234">
        <f>ABS(L28-TimeSeries!L28)</f>
        <v>9.0634000000000547E-4</v>
      </c>
      <c r="M234">
        <f>ABS(M28-TimeSeries!M28)</f>
        <v>6.9864000000000037E-4</v>
      </c>
    </row>
    <row r="235" spans="1:13" x14ac:dyDescent="0.3">
      <c r="A235" s="4">
        <v>0.57499999999999996</v>
      </c>
      <c r="B235">
        <f>ABS((Euler!B29-TimeSeries!B29)/TimeSeries!B29)</f>
        <v>3.1059064732640944E-3</v>
      </c>
      <c r="C235">
        <f>ABS((Euler!C29-TimeSeries!C29)/TimeSeries!C29)</f>
        <v>3.0948259513462286E-3</v>
      </c>
      <c r="D235">
        <f>ABS((Euler!D29-TimeSeries!D29)/TimeSeries!D29)</f>
        <v>7.5695326691971657E-4</v>
      </c>
      <c r="E235">
        <f>ABS(E29-TimeSeries!E29)</f>
        <v>5.596999999999408E-4</v>
      </c>
      <c r="F235">
        <f>ABS(F29-TimeSeries!F29)</f>
        <v>5.0779999999994718E-4</v>
      </c>
      <c r="G235">
        <f>ABS(G29-TimeSeries!G29)</f>
        <v>5.1719999999999544E-4</v>
      </c>
      <c r="H235">
        <f>ABS(H29-TimeSeries!H29)</f>
        <v>7.1820000000000217E-4</v>
      </c>
      <c r="I235">
        <f>ABS(I29-TimeSeries!I29)</f>
        <v>6.8819999999999992E-4</v>
      </c>
      <c r="J235">
        <f>ABS(J29-TimeSeries!J29)</f>
        <v>1.9265000000000254E-4</v>
      </c>
      <c r="K235">
        <f>ABS(K29-TimeSeries!K29)</f>
        <v>1.140229999999999E-3</v>
      </c>
      <c r="L235">
        <f>ABS(L29-TimeSeries!L29)</f>
        <v>1.1886900000000001E-3</v>
      </c>
      <c r="M235">
        <f>ABS(M29-TimeSeries!M29)</f>
        <v>7.3592000000000102E-4</v>
      </c>
    </row>
    <row r="236" spans="1:13" x14ac:dyDescent="0.3">
      <c r="A236" s="4">
        <v>0.6</v>
      </c>
      <c r="B236">
        <f>ABS((Euler!B30-TimeSeries!B30)/TimeSeries!B30)</f>
        <v>2.7941878671449236E-3</v>
      </c>
      <c r="C236">
        <f>ABS((Euler!C30-TimeSeries!C30)/TimeSeries!C30)</f>
        <v>2.7927631132305128E-3</v>
      </c>
      <c r="D236">
        <f>ABS((Euler!D30-TimeSeries!D30)/TimeSeries!D30)</f>
        <v>7.7925847461897998E-4</v>
      </c>
      <c r="E236">
        <f>ABS(E30-TimeSeries!E30)</f>
        <v>6.9050000000003831E-4</v>
      </c>
      <c r="F236">
        <f>ABS(F30-TimeSeries!F30)</f>
        <v>6.2659999999992166E-4</v>
      </c>
      <c r="G236">
        <f>ABS(G30-TimeSeries!G30)</f>
        <v>3.3579999999999721E-4</v>
      </c>
      <c r="H236">
        <f>ABS(H30-TimeSeries!H30)</f>
        <v>7.2110000000000229E-4</v>
      </c>
      <c r="I236">
        <f>ABS(I30-TimeSeries!I30)</f>
        <v>6.8099999999998717E-4</v>
      </c>
      <c r="J236">
        <f>ABS(J30-TimeSeries!J30)</f>
        <v>2.110700000000007E-4</v>
      </c>
      <c r="K236">
        <f>ABS(K30-TimeSeries!K30)</f>
        <v>1.4132899999999976E-3</v>
      </c>
      <c r="L236">
        <f>ABS(L30-TimeSeries!L30)</f>
        <v>1.4672100000000105E-3</v>
      </c>
      <c r="M236">
        <f>ABS(M30-TimeSeries!M30)</f>
        <v>7.606099999999949E-4</v>
      </c>
    </row>
    <row r="237" spans="1:13" x14ac:dyDescent="0.3">
      <c r="A237" s="4">
        <v>0.625</v>
      </c>
      <c r="B237">
        <f>ABS((Euler!B31-TimeSeries!B31)/TimeSeries!B31)</f>
        <v>2.50647805811042E-3</v>
      </c>
      <c r="C237">
        <f>ABS((Euler!C31-TimeSeries!C31)/TimeSeries!C31)</f>
        <v>2.514443080791455E-3</v>
      </c>
      <c r="D237">
        <f>ABS((Euler!D31-TimeSeries!D31)/TimeSeries!D31)</f>
        <v>7.9317953593262573E-4</v>
      </c>
      <c r="E237">
        <f>ABS(E31-TimeSeries!E31)</f>
        <v>8.2759999999992839E-4</v>
      </c>
      <c r="F237">
        <f>ABS(F31-TimeSeries!F31)</f>
        <v>7.5149999999990502E-4</v>
      </c>
      <c r="G237">
        <f>ABS(G31-TimeSeries!G31)</f>
        <v>1.5999999999993797E-4</v>
      </c>
      <c r="H237">
        <f>ABS(H31-TimeSeries!H31)</f>
        <v>7.1640000000000592E-4</v>
      </c>
      <c r="I237">
        <f>ABS(I31-TimeSeries!I31)</f>
        <v>6.6679999999999517E-4</v>
      </c>
      <c r="J237">
        <f>ABS(J31-TimeSeries!J31)</f>
        <v>2.2776000000000046E-4</v>
      </c>
      <c r="K237">
        <f>ABS(K31-TimeSeries!K31)</f>
        <v>1.6857000000000122E-3</v>
      </c>
      <c r="L237">
        <f>ABS(L31-TimeSeries!L31)</f>
        <v>1.7360000000000014E-3</v>
      </c>
      <c r="M237">
        <f>ABS(M31-TimeSeries!M31)</f>
        <v>7.7165000000000566E-4</v>
      </c>
    </row>
    <row r="238" spans="1:13" x14ac:dyDescent="0.3">
      <c r="A238" s="4">
        <v>0.65</v>
      </c>
      <c r="B238">
        <f>ABS((Euler!B32-TimeSeries!B32)/TimeSeries!B32)</f>
        <v>2.2411651174656178E-3</v>
      </c>
      <c r="C238">
        <f>ABS((Euler!C32-TimeSeries!C32)/TimeSeries!C32)</f>
        <v>2.2564547624212609E-3</v>
      </c>
      <c r="D238">
        <f>ABS((Euler!D32-TimeSeries!D32)/TimeSeries!D32)</f>
        <v>8.0005214852952406E-4</v>
      </c>
      <c r="E238">
        <f>ABS(E32-TimeSeries!E32)</f>
        <v>9.7029999999997951E-4</v>
      </c>
      <c r="F238">
        <f>ABS(F32-TimeSeries!F32)</f>
        <v>8.8230000000000253E-4</v>
      </c>
      <c r="G238">
        <f>ABS(G32-TimeSeries!G32)</f>
        <v>7.0999999999266095E-6</v>
      </c>
      <c r="H238">
        <f>ABS(H32-TimeSeries!H32)</f>
        <v>7.0380000000000442E-4</v>
      </c>
      <c r="I238">
        <f>ABS(I32-TimeSeries!I32)</f>
        <v>6.4559999999999618E-4</v>
      </c>
      <c r="J238">
        <f>ABS(J32-TimeSeries!J32)</f>
        <v>2.4232999999999894E-4</v>
      </c>
      <c r="K238">
        <f>ABS(K32-TimeSeries!K32)</f>
        <v>1.9510000000000083E-3</v>
      </c>
      <c r="L238">
        <f>ABS(L32-TimeSeries!L32)</f>
        <v>1.9893999999999745E-3</v>
      </c>
      <c r="M238">
        <f>ABS(M32-TimeSeries!M32)</f>
        <v>7.6848000000000194E-4</v>
      </c>
    </row>
    <row r="239" spans="1:13" x14ac:dyDescent="0.3">
      <c r="A239" s="4">
        <v>0.67500000000000004</v>
      </c>
      <c r="B239">
        <f>ABS((Euler!B33-TimeSeries!B33)/TimeSeries!B33)</f>
        <v>1.9939740783370052E-3</v>
      </c>
      <c r="C239">
        <f>ABS((Euler!C33-TimeSeries!C33)/TimeSeries!C33)</f>
        <v>2.0169767787764047E-3</v>
      </c>
      <c r="D239">
        <f>ABS((Euler!D33-TimeSeries!D33)/TimeSeries!D33)</f>
        <v>8.0061553476558421E-4</v>
      </c>
      <c r="E239">
        <f>ABS(E33-TimeSeries!E33)</f>
        <v>1.1175000000001045E-3</v>
      </c>
      <c r="F239">
        <f>ABS(F33-TimeSeries!F33)</f>
        <v>1.0178000000000686E-3</v>
      </c>
      <c r="G239">
        <f>ABS(G33-TimeSeries!G33)</f>
        <v>1.6280000000001849E-4</v>
      </c>
      <c r="H239">
        <f>ABS(H33-TimeSeries!H33)</f>
        <v>6.8319999999999492E-4</v>
      </c>
      <c r="I239">
        <f>ABS(I33-TimeSeries!I33)</f>
        <v>6.1780000000000168E-4</v>
      </c>
      <c r="J239">
        <f>ABS(J33-TimeSeries!J33)</f>
        <v>2.5454000000000448E-4</v>
      </c>
      <c r="K239">
        <f>ABS(K33-TimeSeries!K33)</f>
        <v>2.2032000000000163E-3</v>
      </c>
      <c r="L239">
        <f>ABS(L33-TimeSeries!L33)</f>
        <v>2.2228999999999999E-3</v>
      </c>
      <c r="M239">
        <f>ABS(M33-TimeSeries!M33)</f>
        <v>7.5121999999999689E-4</v>
      </c>
    </row>
    <row r="240" spans="1:13" x14ac:dyDescent="0.3">
      <c r="A240" s="4">
        <v>0.7</v>
      </c>
      <c r="B240">
        <f>ABS((Euler!B34-TimeSeries!B34)/TimeSeries!B34)</f>
        <v>1.762899727658965E-3</v>
      </c>
      <c r="C240">
        <f>ABS((Euler!C34-TimeSeries!C34)/TimeSeries!C34)</f>
        <v>1.7933154934344649E-3</v>
      </c>
      <c r="D240">
        <f>ABS((Euler!D34-TimeSeries!D34)/TimeSeries!D34)</f>
        <v>7.9512518524798973E-4</v>
      </c>
      <c r="E240">
        <f>ABS(E34-TimeSeries!E34)</f>
        <v>1.2681999999999416E-3</v>
      </c>
      <c r="F240">
        <f>ABS(F34-TimeSeries!F34)</f>
        <v>1.1571999999999694E-3</v>
      </c>
      <c r="G240">
        <f>ABS(G34-TimeSeries!G34)</f>
        <v>3.0469999999993558E-4</v>
      </c>
      <c r="H240">
        <f>ABS(H34-TimeSeries!H34)</f>
        <v>6.5460000000000518E-4</v>
      </c>
      <c r="I240">
        <f>ABS(I34-TimeSeries!I34)</f>
        <v>5.8379999999999543E-4</v>
      </c>
      <c r="J240">
        <f>ABS(J34-TimeSeries!J34)</f>
        <v>2.6419999999999916E-4</v>
      </c>
      <c r="K240">
        <f>ABS(K34-TimeSeries!K34)</f>
        <v>2.4365999999999555E-3</v>
      </c>
      <c r="L240">
        <f>ABS(L34-TimeSeries!L34)</f>
        <v>2.4324000000000012E-3</v>
      </c>
      <c r="M240">
        <f>ABS(M34-TimeSeries!M34)</f>
        <v>7.2049999999999892E-4</v>
      </c>
    </row>
    <row r="241" spans="1:13" x14ac:dyDescent="0.3">
      <c r="A241" s="4">
        <v>0.72499999999999998</v>
      </c>
      <c r="B241">
        <f>ABS((Euler!B35-TimeSeries!B35)/TimeSeries!B35)</f>
        <v>1.5461255282320891E-3</v>
      </c>
      <c r="C241">
        <f>ABS((Euler!C35-TimeSeries!C35)/TimeSeries!C35)</f>
        <v>1.583211338339955E-3</v>
      </c>
      <c r="D241">
        <f>ABS((Euler!D35-TimeSeries!D35)/TimeSeries!D35)</f>
        <v>7.8482818189265979E-4</v>
      </c>
      <c r="E241">
        <f>ABS(E35-TimeSeries!E35)</f>
        <v>1.4206999999999415E-3</v>
      </c>
      <c r="F241">
        <f>ABS(F35-TimeSeries!F35)</f>
        <v>1.2989999999999391E-3</v>
      </c>
      <c r="G241">
        <f>ABS(G35-TimeSeries!G35)</f>
        <v>4.3060000000005871E-4</v>
      </c>
      <c r="H241">
        <f>ABS(H35-TimeSeries!H35)</f>
        <v>6.1839999999999118E-4</v>
      </c>
      <c r="I241">
        <f>ABS(I35-TimeSeries!I35)</f>
        <v>5.4389999999998606E-4</v>
      </c>
      <c r="J241">
        <f>ABS(J35-TimeSeries!J35)</f>
        <v>2.713000000000021E-4</v>
      </c>
      <c r="K241">
        <f>ABS(K35-TimeSeries!K35)</f>
        <v>2.6461999999999875E-3</v>
      </c>
      <c r="L241">
        <f>ABS(L35-TimeSeries!L35)</f>
        <v>2.61539999999999E-3</v>
      </c>
      <c r="M241">
        <f>ABS(M35-TimeSeries!M35)</f>
        <v>6.7746999999999946E-4</v>
      </c>
    </row>
    <row r="242" spans="1:13" x14ac:dyDescent="0.3">
      <c r="A242" s="4">
        <v>0.75</v>
      </c>
      <c r="B242">
        <f>ABS((Euler!B36-TimeSeries!B36)/TimeSeries!B36)</f>
        <v>1.3423872157048635E-3</v>
      </c>
      <c r="C242">
        <f>ABS((Euler!C36-TimeSeries!C36)/TimeSeries!C36)</f>
        <v>1.385910748279251E-3</v>
      </c>
      <c r="D242">
        <f>ABS((Euler!D36-TimeSeries!D36)/TimeSeries!D36)</f>
        <v>7.7048544953371896E-4</v>
      </c>
      <c r="E242">
        <f>ABS(E36-TimeSeries!E36)</f>
        <v>1.5735000000000054E-3</v>
      </c>
      <c r="F242">
        <f>ABS(F36-TimeSeries!F36)</f>
        <v>1.441899999999996E-3</v>
      </c>
      <c r="G242">
        <f>ABS(G36-TimeSeries!G36)</f>
        <v>5.386000000000557E-4</v>
      </c>
      <c r="H242">
        <f>ABS(H36-TimeSeries!H36)</f>
        <v>5.7499999999999218E-4</v>
      </c>
      <c r="I242">
        <f>ABS(I36-TimeSeries!I36)</f>
        <v>4.986000000000157E-4</v>
      </c>
      <c r="J242">
        <f>ABS(J36-TimeSeries!J36)</f>
        <v>2.7586999999999751E-4</v>
      </c>
      <c r="K242">
        <f>ABS(K36-TimeSeries!K36)</f>
        <v>2.8283000000000058E-3</v>
      </c>
      <c r="L242">
        <f>ABS(L36-TimeSeries!L36)</f>
        <v>2.7704000000000062E-3</v>
      </c>
      <c r="M242">
        <f>ABS(M36-TimeSeries!M36)</f>
        <v>6.2373000000000289E-4</v>
      </c>
    </row>
    <row r="243" spans="1:13" x14ac:dyDescent="0.3">
      <c r="A243" s="4">
        <v>0.77500000000000002</v>
      </c>
      <c r="B243">
        <f>ABS((Euler!B37-TimeSeries!B37)/TimeSeries!B37)</f>
        <v>1.1504584854283308E-3</v>
      </c>
      <c r="C243">
        <f>ABS((Euler!C37-TimeSeries!C37)/TimeSeries!C37)</f>
        <v>1.1994855682214178E-3</v>
      </c>
      <c r="D243">
        <f>ABS((Euler!D37-TimeSeries!D37)/TimeSeries!D37)</f>
        <v>7.5245131082820108E-4</v>
      </c>
      <c r="E243">
        <f>ABS(E37-TimeSeries!E37)</f>
        <v>1.7247999999999708E-3</v>
      </c>
      <c r="F243">
        <f>ABS(F37-TimeSeries!F37)</f>
        <v>1.5840999999999772E-3</v>
      </c>
      <c r="G243">
        <f>ABS(G37-TimeSeries!G37)</f>
        <v>6.2770000000000881E-4</v>
      </c>
      <c r="H243">
        <f>ABS(H37-TimeSeries!H37)</f>
        <v>5.2499999999999769E-4</v>
      </c>
      <c r="I243">
        <f>ABS(I37-TimeSeries!I37)</f>
        <v>4.487999999999992E-4</v>
      </c>
      <c r="J243">
        <f>ABS(J37-TimeSeries!J37)</f>
        <v>2.7804000000000023E-4</v>
      </c>
      <c r="K243">
        <f>ABS(K37-TimeSeries!K37)</f>
        <v>2.9799999999999827E-3</v>
      </c>
      <c r="L243">
        <f>ABS(L37-TimeSeries!L37)</f>
        <v>2.8967000000000298E-3</v>
      </c>
      <c r="M243">
        <f>ABS(M37-TimeSeries!M37)</f>
        <v>5.6119999999999955E-4</v>
      </c>
    </row>
    <row r="244" spans="1:13" x14ac:dyDescent="0.3">
      <c r="A244" s="4">
        <v>0.8</v>
      </c>
      <c r="B244">
        <f>ABS((Euler!B38-TimeSeries!B38)/TimeSeries!B38)</f>
        <v>9.6916873889196602E-4</v>
      </c>
      <c r="C244">
        <f>ABS((Euler!C38-TimeSeries!C38)/TimeSeries!C38)</f>
        <v>1.0232798632649103E-3</v>
      </c>
      <c r="D244">
        <f>ABS((Euler!D38-TimeSeries!D38)/TimeSeries!D38)</f>
        <v>7.3188267119070902E-4</v>
      </c>
      <c r="E244">
        <f>ABS(E38-TimeSeries!E38)</f>
        <v>1.8726999999999494E-3</v>
      </c>
      <c r="F244">
        <f>ABS(F38-TimeSeries!F38)</f>
        <v>1.7239999999999478E-3</v>
      </c>
      <c r="G244">
        <f>ABS(G38-TimeSeries!G38)</f>
        <v>6.9710000000000605E-4</v>
      </c>
      <c r="H244">
        <f>ABS(H38-TimeSeries!H38)</f>
        <v>4.6930000000000582E-4</v>
      </c>
      <c r="I244">
        <f>ABS(I38-TimeSeries!I38)</f>
        <v>3.9470000000002559E-4</v>
      </c>
      <c r="J244">
        <f>ABS(J38-TimeSeries!J38)</f>
        <v>2.7801000000000214E-4</v>
      </c>
      <c r="K244">
        <f>ABS(K38-TimeSeries!K38)</f>
        <v>3.0998999999999888E-3</v>
      </c>
      <c r="L244">
        <f>ABS(L38-TimeSeries!L38)</f>
        <v>2.9948000000000197E-3</v>
      </c>
      <c r="M244">
        <f>ABS(M38-TimeSeries!M38)</f>
        <v>4.9202199999999995E-4</v>
      </c>
    </row>
    <row r="245" spans="1:13" x14ac:dyDescent="0.3">
      <c r="A245" s="4">
        <v>0.82499999999999996</v>
      </c>
      <c r="B245">
        <f>ABS((Euler!B39-TimeSeries!B39)/TimeSeries!B39)</f>
        <v>7.9741467278501941E-4</v>
      </c>
      <c r="C245">
        <f>ABS((Euler!C39-TimeSeries!C39)/TimeSeries!C39)</f>
        <v>8.5626743995183946E-4</v>
      </c>
      <c r="D245">
        <f>ABS((Euler!D39-TimeSeries!D39)/TimeSeries!D39)</f>
        <v>7.093962735392924E-4</v>
      </c>
      <c r="E245">
        <f>ABS(E39-TimeSeries!E39)</f>
        <v>2.0150000000001E-3</v>
      </c>
      <c r="F245">
        <f>ABS(F39-TimeSeries!F39)</f>
        <v>1.8595999999999613E-3</v>
      </c>
      <c r="G245">
        <f>ABS(G39-TimeSeries!G39)</f>
        <v>7.4620000000003017E-4</v>
      </c>
      <c r="H245">
        <f>ABS(H39-TimeSeries!H39)</f>
        <v>4.084000000000032E-4</v>
      </c>
      <c r="I245">
        <f>ABS(I39-TimeSeries!I39)</f>
        <v>3.3700000000000396E-4</v>
      </c>
      <c r="J245">
        <f>ABS(J39-TimeSeries!J39)</f>
        <v>2.7606999999999979E-4</v>
      </c>
      <c r="K245">
        <f>ABS(K39-TimeSeries!K39)</f>
        <v>3.1877999999999629E-3</v>
      </c>
      <c r="L245">
        <f>ABS(L39-TimeSeries!L39)</f>
        <v>3.0659000000000658E-3</v>
      </c>
      <c r="M245">
        <f>ABS(M39-TimeSeries!M39)</f>
        <v>4.1848199999999997E-4</v>
      </c>
    </row>
    <row r="246" spans="1:13" x14ac:dyDescent="0.3">
      <c r="A246" s="4">
        <v>0.85</v>
      </c>
      <c r="B246">
        <f>ABS((Euler!B40-TimeSeries!B40)/TimeSeries!B40)</f>
        <v>6.3471128879373734E-4</v>
      </c>
      <c r="C246">
        <f>ABS((Euler!C40-TimeSeries!C40)/TimeSeries!C40)</f>
        <v>6.9832796461957985E-4</v>
      </c>
      <c r="D246">
        <f>ABS((Euler!D40-TimeSeries!D40)/TimeSeries!D40)</f>
        <v>6.8555018675204031E-4</v>
      </c>
      <c r="E246">
        <f>ABS(E40-TimeSeries!E40)</f>
        <v>2.1500000000000963E-3</v>
      </c>
      <c r="F246">
        <f>ABS(F40-TimeSeries!F40)</f>
        <v>1.9899999999999363E-3</v>
      </c>
      <c r="G246">
        <f>ABS(G40-TimeSeries!G40)</f>
        <v>7.7559999999998741E-4</v>
      </c>
      <c r="H246">
        <f>ABS(H40-TimeSeries!H40)</f>
        <v>3.4339999999999371E-4</v>
      </c>
      <c r="I246">
        <f>ABS(I40-TimeSeries!I40)</f>
        <v>2.7610000000000134E-4</v>
      </c>
      <c r="J246">
        <f>ABS(J40-TimeSeries!J40)</f>
        <v>2.7249000000000023E-4</v>
      </c>
      <c r="K246">
        <f>ABS(K40-TimeSeries!K40)</f>
        <v>3.2442000000000304E-3</v>
      </c>
      <c r="L246">
        <f>ABS(L40-TimeSeries!L40)</f>
        <v>3.1117000000000505E-3</v>
      </c>
      <c r="M246">
        <f>ABS(M40-TimeSeries!M40)</f>
        <v>3.4289000000000021E-4</v>
      </c>
    </row>
    <row r="247" spans="1:13" x14ac:dyDescent="0.3">
      <c r="A247" s="4">
        <v>0.875</v>
      </c>
      <c r="B247">
        <f>ABS((Euler!B41-TimeSeries!B41)/TimeSeries!B41)</f>
        <v>4.8049290991221519E-4</v>
      </c>
      <c r="C247">
        <f>ABS((Euler!C41-TimeSeries!C41)/TimeSeries!C41)</f>
        <v>5.4785498859707992E-4</v>
      </c>
      <c r="D247">
        <f>ABS((Euler!D41-TimeSeries!D41)/TimeSeries!D41)</f>
        <v>6.6112842047762362E-4</v>
      </c>
      <c r="E247">
        <f>ABS(E41-TimeSeries!E41)</f>
        <v>2.2769999999998625E-3</v>
      </c>
      <c r="F247">
        <f>ABS(F41-TimeSeries!F41)</f>
        <v>2.110999999999974E-3</v>
      </c>
      <c r="G247">
        <f>ABS(G41-TimeSeries!G41)</f>
        <v>7.8549999999999454E-4</v>
      </c>
      <c r="H247">
        <f>ABS(H41-TimeSeries!H41)</f>
        <v>2.7520000000000322E-4</v>
      </c>
      <c r="I247">
        <f>ABS(I41-TimeSeries!I41)</f>
        <v>2.1260000000000723E-4</v>
      </c>
      <c r="J247">
        <f>ABS(J41-TimeSeries!J41)</f>
        <v>2.6760999999999799E-4</v>
      </c>
      <c r="K247">
        <f>ABS(K41-TimeSeries!K41)</f>
        <v>3.2708999999999655E-3</v>
      </c>
      <c r="L247">
        <f>ABS(L41-TimeSeries!L41)</f>
        <v>3.1341000000000285E-3</v>
      </c>
      <c r="M247">
        <f>ABS(M41-TimeSeries!M41)</f>
        <v>2.6753000000000193E-4</v>
      </c>
    </row>
    <row r="248" spans="1:13" x14ac:dyDescent="0.3">
      <c r="A248" s="4">
        <v>0.9</v>
      </c>
      <c r="B248">
        <f>ABS((Euler!B42-TimeSeries!B42)/TimeSeries!B42)</f>
        <v>3.346300146595741E-4</v>
      </c>
      <c r="C248">
        <f>ABS((Euler!C42-TimeSeries!C42)/TimeSeries!C42)</f>
        <v>4.0544142219710246E-4</v>
      </c>
      <c r="D248">
        <f>ABS((Euler!D42-TimeSeries!D42)/TimeSeries!D42)</f>
        <v>6.3659513757626646E-4</v>
      </c>
      <c r="E248">
        <f>ABS(E42-TimeSeries!E42)</f>
        <v>2.3919999999999497E-3</v>
      </c>
      <c r="F248">
        <f>ABS(F42-TimeSeries!F42)</f>
        <v>2.222999999999864E-3</v>
      </c>
      <c r="G248">
        <f>ABS(G42-TimeSeries!G42)</f>
        <v>7.7729999999998078E-4</v>
      </c>
      <c r="H248">
        <f>ABS(H42-TimeSeries!H42)</f>
        <v>2.0434999999999204E-4</v>
      </c>
      <c r="I248">
        <f>ABS(I42-TimeSeries!I42)</f>
        <v>1.4683000000000057E-4</v>
      </c>
      <c r="J248">
        <f>ABS(J42-TimeSeries!J42)</f>
        <v>2.6177000000000145E-4</v>
      </c>
      <c r="K248">
        <f>ABS(K42-TimeSeries!K42)</f>
        <v>3.2697999999999894E-3</v>
      </c>
      <c r="L248">
        <f>ABS(L42-TimeSeries!L42)</f>
        <v>3.1356999999999635E-3</v>
      </c>
      <c r="M248">
        <f>ABS(M42-TimeSeries!M42)</f>
        <v>1.9453000000000178E-4</v>
      </c>
    </row>
    <row r="249" spans="1:13" x14ac:dyDescent="0.3">
      <c r="A249" s="4">
        <v>0.92500000000000004</v>
      </c>
      <c r="B249">
        <f>ABS((Euler!B43-TimeSeries!B43)/TimeSeries!B43)</f>
        <v>1.959585790306556E-4</v>
      </c>
      <c r="C249">
        <f>ABS((Euler!C43-TimeSeries!C43)/TimeSeries!C43)</f>
        <v>2.6999228297031427E-4</v>
      </c>
      <c r="D249">
        <f>ABS((Euler!D43-TimeSeries!D43)/TimeSeries!D43)</f>
        <v>6.1265086837680521E-4</v>
      </c>
      <c r="E249">
        <f>ABS(E43-TimeSeries!E43)</f>
        <v>2.4930000000000785E-3</v>
      </c>
      <c r="F249">
        <f>ABS(F43-TimeSeries!F43)</f>
        <v>2.323000000000075E-3</v>
      </c>
      <c r="G249">
        <f>ABS(G43-TimeSeries!G43)</f>
        <v>7.5259999999999216E-4</v>
      </c>
      <c r="H249">
        <f>ABS(H43-TimeSeries!H43)</f>
        <v>1.317100000000071E-4</v>
      </c>
      <c r="I249">
        <f>ABS(I43-TimeSeries!I43)</f>
        <v>7.9229999999999579E-5</v>
      </c>
      <c r="J249">
        <f>ABS(J43-TimeSeries!J43)</f>
        <v>2.5533000000000153E-4</v>
      </c>
      <c r="K249">
        <f>ABS(K43-TimeSeries!K43)</f>
        <v>3.2436999999999605E-3</v>
      </c>
      <c r="L249">
        <f>ABS(L43-TimeSeries!L43)</f>
        <v>3.1187000000000298E-3</v>
      </c>
      <c r="M249">
        <f>ABS(M43-TimeSeries!M43)</f>
        <v>1.2594000000000494E-4</v>
      </c>
    </row>
    <row r="250" spans="1:13" x14ac:dyDescent="0.3">
      <c r="A250" s="4">
        <v>0.95</v>
      </c>
      <c r="B250">
        <f>ABS((Euler!B44-TimeSeries!B44)/TimeSeries!B44)</f>
        <v>6.4708125120120785E-5</v>
      </c>
      <c r="C250">
        <f>ABS((Euler!C44-TimeSeries!C44)/TimeSeries!C44)</f>
        <v>1.4161080666110856E-4</v>
      </c>
      <c r="D250">
        <f>ABS((Euler!D44-TimeSeries!D44)/TimeSeries!D44)</f>
        <v>5.899595891167681E-4</v>
      </c>
      <c r="E250">
        <f>ABS(E44-TimeSeries!E44)</f>
        <v>2.5809999999999444E-3</v>
      </c>
      <c r="F250">
        <f>ABS(F44-TimeSeries!F44)</f>
        <v>2.410999999999941E-3</v>
      </c>
      <c r="G250">
        <f>ABS(G44-TimeSeries!G44)</f>
        <v>7.1309999999996654E-4</v>
      </c>
      <c r="H250">
        <f>ABS(H44-TimeSeries!H44)</f>
        <v>5.7950000000001056E-5</v>
      </c>
      <c r="I250">
        <f>ABS(I44-TimeSeries!I44)</f>
        <v>1.0170000000003787E-5</v>
      </c>
      <c r="J250">
        <f>ABS(J44-TimeSeries!J44)</f>
        <v>2.4863999999999789E-4</v>
      </c>
      <c r="K250">
        <f>ABS(K44-TimeSeries!K44)</f>
        <v>3.1954000000000704E-3</v>
      </c>
      <c r="L250">
        <f>ABS(L44-TimeSeries!L44)</f>
        <v>3.0853000000000685E-3</v>
      </c>
      <c r="M250">
        <f>ABS(M44-TimeSeries!M44)</f>
        <v>6.3529999999999143E-5</v>
      </c>
    </row>
    <row r="251" spans="1:13" x14ac:dyDescent="0.3">
      <c r="A251" s="4">
        <v>0.97499999999999998</v>
      </c>
      <c r="B251">
        <f>ABS((Euler!B45-TimeSeries!B45)/TimeSeries!B45)</f>
        <v>5.9670324450735866E-5</v>
      </c>
      <c r="C251">
        <f>ABS((Euler!C45-TimeSeries!C45)/TimeSeries!C45)</f>
        <v>1.9433367992906663E-5</v>
      </c>
      <c r="D251">
        <f>ABS((Euler!D45-TimeSeries!D45)/TimeSeries!D45)</f>
        <v>5.685225206378627E-4</v>
      </c>
      <c r="E251">
        <f>ABS(E45-TimeSeries!E45)</f>
        <v>2.6519999999998767E-3</v>
      </c>
      <c r="F251">
        <f>ABS(F45-TimeSeries!F45)</f>
        <v>2.4839999999999307E-3</v>
      </c>
      <c r="G251">
        <f>ABS(G45-TimeSeries!G45)</f>
        <v>6.6100000000002268E-4</v>
      </c>
      <c r="H251">
        <f>ABS(H45-TimeSeries!H45)</f>
        <v>1.6339999999996635E-5</v>
      </c>
      <c r="I251">
        <f>ABS(I45-TimeSeries!I45)</f>
        <v>6.0049999999998993E-5</v>
      </c>
      <c r="J251">
        <f>ABS(J45-TimeSeries!J45)</f>
        <v>2.4206000000000227E-4</v>
      </c>
      <c r="K251">
        <f>ABS(K45-TimeSeries!K45)</f>
        <v>3.1276000000000082E-3</v>
      </c>
      <c r="L251">
        <f>ABS(L45-TimeSeries!L45)</f>
        <v>3.0373999999999679E-3</v>
      </c>
      <c r="M251">
        <f>ABS(M45-TimeSeries!M45)</f>
        <v>8.889999999997511E-6</v>
      </c>
    </row>
    <row r="252" spans="1:13" x14ac:dyDescent="0.3">
      <c r="A252" s="4">
        <v>1</v>
      </c>
      <c r="B252">
        <f>ABS((Euler!B46-TimeSeries!B46)/TimeSeries!B46)</f>
        <v>1.7715507830692951E-4</v>
      </c>
      <c r="C252">
        <f>ABS((Euler!C46-TimeSeries!C46)/TimeSeries!C46)</f>
        <v>9.5974043665061014E-5</v>
      </c>
      <c r="D252">
        <f>ABS((Euler!D46-TimeSeries!D46)/TimeSeries!D46)</f>
        <v>5.492249908212759E-4</v>
      </c>
      <c r="E252">
        <f>ABS(E46-TimeSeries!E46)</f>
        <v>2.7059999999998752E-3</v>
      </c>
      <c r="F252">
        <f>ABS(F46-TimeSeries!F46)</f>
        <v>2.5419999999998222E-3</v>
      </c>
      <c r="G252">
        <f>ABS(G46-TimeSeries!G46)</f>
        <v>5.9879999999995492E-4</v>
      </c>
      <c r="H252">
        <f>ABS(H46-TimeSeries!H46)</f>
        <v>9.0659999999999352E-5</v>
      </c>
      <c r="I252">
        <f>ABS(I46-TimeSeries!I46)</f>
        <v>1.3113000000000014E-4</v>
      </c>
      <c r="J252">
        <f>ABS(J46-TimeSeries!J46)</f>
        <v>2.3592000000000057E-4</v>
      </c>
      <c r="K252">
        <f>ABS(K46-TimeSeries!K46)</f>
        <v>3.0434000000000294E-3</v>
      </c>
      <c r="L252">
        <f>ABS(L46-TimeSeries!L46)</f>
        <v>2.9769000000000601E-3</v>
      </c>
      <c r="M252">
        <f>ABS(M46-TimeSeries!M46)</f>
        <v>3.6660000000000859E-5</v>
      </c>
    </row>
    <row r="253" spans="1:13" x14ac:dyDescent="0.3">
      <c r="A253" s="4">
        <v>1.0249999999999999</v>
      </c>
      <c r="B253">
        <f>ABS((Euler!B47-TimeSeries!B47)/TimeSeries!B47)</f>
        <v>2.8818474792967748E-4</v>
      </c>
      <c r="C253">
        <f>ABS((Euler!C47-TimeSeries!C47)/TimeSeries!C47)</f>
        <v>2.0517541213095996E-4</v>
      </c>
      <c r="D253">
        <f>ABS((Euler!D47-TimeSeries!D47)/TimeSeries!D47)</f>
        <v>5.3193005703405718E-4</v>
      </c>
      <c r="E253">
        <f>ABS(E47-TimeSeries!E47)</f>
        <v>2.7409999999998824E-3</v>
      </c>
      <c r="F253">
        <f>ABS(F47-TimeSeries!F47)</f>
        <v>2.583000000000002E-3</v>
      </c>
      <c r="G253">
        <f>ABS(G47-TimeSeries!G47)</f>
        <v>5.2910000000000457E-4</v>
      </c>
      <c r="H253">
        <f>ABS(H47-TimeSeries!H47)</f>
        <v>1.6457999999999751E-4</v>
      </c>
      <c r="I253">
        <f>ABS(I47-TimeSeries!I47)</f>
        <v>2.0273999999999986E-4</v>
      </c>
      <c r="J253">
        <f>ABS(J47-TimeSeries!J47)</f>
        <v>2.3058000000000106E-4</v>
      </c>
      <c r="K253">
        <f>ABS(K47-TimeSeries!K47)</f>
        <v>2.9451000000000338E-3</v>
      </c>
      <c r="L253">
        <f>ABS(L47-TimeSeries!L47)</f>
        <v>2.9050000000000464E-3</v>
      </c>
      <c r="M253">
        <f>ABS(M47-TimeSeries!M47)</f>
        <v>7.2049999999997116E-5</v>
      </c>
    </row>
    <row r="254" spans="1:13" x14ac:dyDescent="0.3">
      <c r="A254" s="4">
        <v>1.05</v>
      </c>
      <c r="B254">
        <f>ABS((Euler!B48-TimeSeries!B48)/TimeSeries!B48)</f>
        <v>3.9285448168712415E-4</v>
      </c>
      <c r="C254">
        <f>ABS((Euler!C48-TimeSeries!C48)/TimeSeries!C48)</f>
        <v>3.0853252993897761E-4</v>
      </c>
      <c r="D254">
        <f>ABS((Euler!D48-TimeSeries!D48)/TimeSeries!D48)</f>
        <v>5.1712563486074536E-4</v>
      </c>
      <c r="E254">
        <f>ABS(E48-TimeSeries!E48)</f>
        <v>2.7569999999998984E-3</v>
      </c>
      <c r="F254">
        <f>ABS(F48-TimeSeries!F48)</f>
        <v>2.607000000000026E-3</v>
      </c>
      <c r="G254">
        <f>ABS(G48-TimeSeries!G48)</f>
        <v>4.5450000000002433E-4</v>
      </c>
      <c r="H254">
        <f>ABS(H48-TimeSeries!H48)</f>
        <v>2.3776000000000005E-4</v>
      </c>
      <c r="I254">
        <f>ABS(I48-TimeSeries!I48)</f>
        <v>2.7460699999999963E-4</v>
      </c>
      <c r="J254">
        <f>ABS(J48-TimeSeries!J48)</f>
        <v>2.2632000000000034E-4</v>
      </c>
      <c r="K254">
        <f>ABS(K48-TimeSeries!K48)</f>
        <v>2.8352000000000377E-3</v>
      </c>
      <c r="L254">
        <f>ABS(L48-TimeSeries!L48)</f>
        <v>2.8225000000000611E-3</v>
      </c>
      <c r="M254">
        <f>ABS(M48-TimeSeries!M48)</f>
        <v>9.6470000000001277E-5</v>
      </c>
    </row>
    <row r="255" spans="1:13" x14ac:dyDescent="0.3">
      <c r="A255" s="4">
        <v>1.075</v>
      </c>
      <c r="B255">
        <f>ABS((Euler!B49-TimeSeries!B49)/TimeSeries!B49)</f>
        <v>4.9147353589012197E-4</v>
      </c>
      <c r="C255">
        <f>ABS((Euler!C49-TimeSeries!C49)/TimeSeries!C49)</f>
        <v>4.0607633935733027E-4</v>
      </c>
      <c r="D255">
        <f>ABS((Euler!D49-TimeSeries!D49)/TimeSeries!D49)</f>
        <v>5.0492535540108414E-4</v>
      </c>
      <c r="E255">
        <f>ABS(E49-TimeSeries!E49)</f>
        <v>2.7539999999999232E-3</v>
      </c>
      <c r="F255">
        <f>ABS(F49-TimeSeries!F49)</f>
        <v>2.6129999999999765E-3</v>
      </c>
      <c r="G255">
        <f>ABS(G49-TimeSeries!G49)</f>
        <v>3.7790000000004209E-4</v>
      </c>
      <c r="H255">
        <f>ABS(H49-TimeSeries!H49)</f>
        <v>3.0991999999999999E-4</v>
      </c>
      <c r="I255">
        <f>ABS(I49-TimeSeries!I49)</f>
        <v>3.4642999999999827E-4</v>
      </c>
      <c r="J255">
        <f>ABS(J49-TimeSeries!J49)</f>
        <v>2.2347999999999986E-4</v>
      </c>
      <c r="K255">
        <f>ABS(K49-TimeSeries!K49)</f>
        <v>2.7156999999999876E-3</v>
      </c>
      <c r="L255">
        <f>ABS(L49-TimeSeries!L49)</f>
        <v>2.7300999999999576E-3</v>
      </c>
      <c r="M255">
        <f>ABS(M49-TimeSeries!M49)</f>
        <v>1.0939999999999561E-4</v>
      </c>
    </row>
    <row r="256" spans="1:13" x14ac:dyDescent="0.3">
      <c r="A256" s="4">
        <v>1.1000000000000001</v>
      </c>
      <c r="B256">
        <f>ABS((Euler!B50-TimeSeries!B50)/TimeSeries!B50)</f>
        <v>5.8404175867480287E-4</v>
      </c>
      <c r="C256">
        <f>ABS((Euler!C50-TimeSeries!C50)/TimeSeries!C50)</f>
        <v>4.978899291270115E-4</v>
      </c>
      <c r="D256">
        <f>ABS((Euler!D50-TimeSeries!D50)/TimeSeries!D50)</f>
        <v>4.9509226499282731E-4</v>
      </c>
      <c r="E256">
        <f>ABS(E50-TimeSeries!E50)</f>
        <v>2.7299999999998992E-3</v>
      </c>
      <c r="F256">
        <f>ABS(F50-TimeSeries!F50)</f>
        <v>2.6019999999999932E-3</v>
      </c>
      <c r="G256">
        <f>ABS(G50-TimeSeries!G50)</f>
        <v>3.0180000000001872E-4</v>
      </c>
      <c r="H256">
        <f>ABS(H50-TimeSeries!H50)</f>
        <v>3.8084999999999855E-4</v>
      </c>
      <c r="I256">
        <f>ABS(I50-TimeSeries!I50)</f>
        <v>4.1787000000000074E-4</v>
      </c>
      <c r="J256">
        <f>ABS(J50-TimeSeries!J50)</f>
        <v>2.2231300000000002E-4</v>
      </c>
      <c r="K256">
        <f>ABS(K50-TimeSeries!K50)</f>
        <v>2.5880999999999821E-3</v>
      </c>
      <c r="L256">
        <f>ABS(L50-TimeSeries!L50)</f>
        <v>2.6279000000000163E-3</v>
      </c>
      <c r="M256">
        <f>ABS(M50-TimeSeries!M50)</f>
        <v>1.1057999999999901E-4</v>
      </c>
    </row>
    <row r="257" spans="1:13" x14ac:dyDescent="0.3">
      <c r="A257" s="4">
        <v>1.125</v>
      </c>
      <c r="B257">
        <f>ABS((Euler!B51-TimeSeries!B51)/TimeSeries!B51)</f>
        <v>6.7075207983813853E-4</v>
      </c>
      <c r="C257">
        <f>ABS((Euler!C51-TimeSeries!C51)/TimeSeries!C51)</f>
        <v>5.8408804685744259E-4</v>
      </c>
      <c r="D257">
        <f>ABS((Euler!D51-TimeSeries!D51)/TimeSeries!D51)</f>
        <v>4.8787691819169411E-4</v>
      </c>
      <c r="E257">
        <f>ABS(E51-TimeSeries!E51)</f>
        <v>2.687000000000106E-3</v>
      </c>
      <c r="F257">
        <f>ABS(F51-TimeSeries!F51)</f>
        <v>2.5720000000000187E-3</v>
      </c>
      <c r="G257">
        <f>ABS(G51-TimeSeries!G51)</f>
        <v>2.2890000000003186E-4</v>
      </c>
      <c r="H257">
        <f>ABS(H51-TimeSeries!H51)</f>
        <v>4.5036000000000381E-4</v>
      </c>
      <c r="I257">
        <f>ABS(I51-TimeSeries!I51)</f>
        <v>4.8858000000000235E-4</v>
      </c>
      <c r="J257">
        <f>ABS(J51-TimeSeries!J51)</f>
        <v>2.2307700000000034E-4</v>
      </c>
      <c r="K257">
        <f>ABS(K51-TimeSeries!K51)</f>
        <v>2.4532999999999916E-3</v>
      </c>
      <c r="L257">
        <f>ABS(L51-TimeSeries!L51)</f>
        <v>2.5156000000000622E-3</v>
      </c>
      <c r="M257">
        <f>ABS(M51-TimeSeries!M51)</f>
        <v>1.0003000000000095E-4</v>
      </c>
    </row>
    <row r="258" spans="1:13" x14ac:dyDescent="0.3">
      <c r="A258" s="4">
        <v>1.1499999999999999</v>
      </c>
      <c r="B258">
        <f>ABS((Euler!B52-TimeSeries!B52)/TimeSeries!B52)</f>
        <v>7.5151322555917625E-4</v>
      </c>
      <c r="C258">
        <f>ABS((Euler!C52-TimeSeries!C52)/TimeSeries!C52)</f>
        <v>6.6509480158977131E-4</v>
      </c>
      <c r="D258">
        <f>ABS((Euler!D52-TimeSeries!D52)/TimeSeries!D52)</f>
        <v>4.830641917992591E-4</v>
      </c>
      <c r="E258">
        <f>ABS(E52-TimeSeries!E52)</f>
        <v>2.6229999999998199E-3</v>
      </c>
      <c r="F258">
        <f>ABS(F52-TimeSeries!F52)</f>
        <v>2.523000000000053E-3</v>
      </c>
      <c r="G258">
        <f>ABS(G52-TimeSeries!G52)</f>
        <v>1.6160000000003949E-4</v>
      </c>
      <c r="H258">
        <f>ABS(H52-TimeSeries!H52)</f>
        <v>5.1831999999999573E-4</v>
      </c>
      <c r="I258">
        <f>ABS(I52-TimeSeries!I52)</f>
        <v>5.5819000000000007E-4</v>
      </c>
      <c r="J258">
        <f>ABS(J52-TimeSeries!J52)</f>
        <v>2.259810000000001E-4</v>
      </c>
      <c r="K258">
        <f>ABS(K52-TimeSeries!K52)</f>
        <v>2.312599999999998E-3</v>
      </c>
      <c r="L258">
        <f>ABS(L52-TimeSeries!L52)</f>
        <v>2.3927000000000254E-3</v>
      </c>
      <c r="M258">
        <f>ABS(M52-TimeSeries!M52)</f>
        <v>7.8029999999999766E-5</v>
      </c>
    </row>
    <row r="259" spans="1:13" x14ac:dyDescent="0.3">
      <c r="A259" s="4">
        <v>1.175</v>
      </c>
      <c r="B259">
        <f>ABS((Euler!B53-TimeSeries!B53)/TimeSeries!B53)</f>
        <v>8.2668328025829144E-4</v>
      </c>
      <c r="C259">
        <f>ABS((Euler!C53-TimeSeries!C53)/TimeSeries!C53)</f>
        <v>7.4059145777122996E-4</v>
      </c>
      <c r="D259">
        <f>ABS((Euler!D53-TimeSeries!D53)/TimeSeries!D53)</f>
        <v>4.8057044887739504E-4</v>
      </c>
      <c r="E259">
        <f>ABS(E53-TimeSeries!E53)</f>
        <v>2.5389999999998469E-3</v>
      </c>
      <c r="F259">
        <f>ABS(F53-TimeSeries!F53)</f>
        <v>2.4580000000000712E-3</v>
      </c>
      <c r="G259">
        <f>ABS(G53-TimeSeries!G53)</f>
        <v>1.0219999999999674E-4</v>
      </c>
      <c r="H259">
        <f>ABS(H53-TimeSeries!H53)</f>
        <v>5.8462000000000791E-4</v>
      </c>
      <c r="I259">
        <f>ABS(I53-TimeSeries!I53)</f>
        <v>6.2627999999999295E-4</v>
      </c>
      <c r="J259">
        <f>ABS(J53-TimeSeries!J53)</f>
        <v>2.3119899999999964E-4</v>
      </c>
      <c r="K259">
        <f>ABS(K53-TimeSeries!K53)</f>
        <v>2.1660000000000013E-3</v>
      </c>
      <c r="L259">
        <f>ABS(L53-TimeSeries!L53)</f>
        <v>2.2588000000000052E-3</v>
      </c>
      <c r="M259">
        <f>ABS(M53-TimeSeries!M53)</f>
        <v>4.516000000000242E-5</v>
      </c>
    </row>
    <row r="260" spans="1:13" x14ac:dyDescent="0.3">
      <c r="A260" s="4">
        <v>1.2</v>
      </c>
      <c r="B260">
        <f>ABS((Euler!B54-TimeSeries!B54)/TimeSeries!B54)</f>
        <v>8.9631573286716036E-4</v>
      </c>
      <c r="C260">
        <f>ABS((Euler!C54-TimeSeries!C54)/TimeSeries!C54)</f>
        <v>8.1100042550055274E-4</v>
      </c>
      <c r="D260">
        <f>ABS((Euler!D54-TimeSeries!D54)/TimeSeries!D54)</f>
        <v>4.7998346987057161E-4</v>
      </c>
      <c r="E260">
        <f>ABS(E54-TimeSeries!E54)</f>
        <v>2.4359999999998827E-3</v>
      </c>
      <c r="F260">
        <f>ABS(F54-TimeSeries!F54)</f>
        <v>2.375000000000016E-3</v>
      </c>
      <c r="G260">
        <f>ABS(G54-TimeSeries!G54)</f>
        <v>5.2600000000013747E-5</v>
      </c>
      <c r="H260">
        <f>ABS(H54-TimeSeries!H54)</f>
        <v>6.4910999999999441E-4</v>
      </c>
      <c r="I260">
        <f>ABS(I54-TimeSeries!I54)</f>
        <v>6.9241000000000441E-4</v>
      </c>
      <c r="J260">
        <f>ABS(J54-TimeSeries!J54)</f>
        <v>2.3884599999999916E-4</v>
      </c>
      <c r="K260">
        <f>ABS(K54-TimeSeries!K54)</f>
        <v>2.0140000000000713E-3</v>
      </c>
      <c r="L260">
        <f>ABS(L54-TimeSeries!L54)</f>
        <v>2.1126999999999674E-3</v>
      </c>
      <c r="M260">
        <f>ABS(M54-TimeSeries!M54)</f>
        <v>2.2400000000005749E-6</v>
      </c>
    </row>
    <row r="261" spans="1:13" x14ac:dyDescent="0.3">
      <c r="A261" s="4">
        <v>1.2250000000000001</v>
      </c>
      <c r="B261">
        <f>ABS((Euler!B55-TimeSeries!B55)/TimeSeries!B55)</f>
        <v>9.6071825481642702E-4</v>
      </c>
      <c r="C261">
        <f>ABS((Euler!C55-TimeSeries!C55)/TimeSeries!C55)</f>
        <v>8.7630076098917488E-4</v>
      </c>
      <c r="D261">
        <f>ABS((Euler!D55-TimeSeries!D55)/TimeSeries!D55)</f>
        <v>4.8124970243205187E-4</v>
      </c>
      <c r="E261">
        <f>ABS(E55-TimeSeries!E55)</f>
        <v>2.314999999999845E-3</v>
      </c>
      <c r="F261">
        <f>ABS(F55-TimeSeries!F55)</f>
        <v>2.275000000000027E-3</v>
      </c>
      <c r="G261">
        <f>ABS(G55-TimeSeries!G55)</f>
        <v>1.4499999999972868E-5</v>
      </c>
      <c r="H261">
        <f>ABS(H55-TimeSeries!H55)</f>
        <v>7.1170000000000955E-4</v>
      </c>
      <c r="I261">
        <f>ABS(I55-TimeSeries!I55)</f>
        <v>7.5609999999999566E-4</v>
      </c>
      <c r="J261">
        <f>ABS(J55-TimeSeries!J55)</f>
        <v>2.4898999999999928E-4</v>
      </c>
      <c r="K261">
        <f>ABS(K55-TimeSeries!K55)</f>
        <v>1.8563000000000329E-3</v>
      </c>
      <c r="L261">
        <f>ABS(L55-TimeSeries!L55)</f>
        <v>1.9538000000000055E-3</v>
      </c>
      <c r="M261">
        <f>ABS(M55-TimeSeries!M55)</f>
        <v>4.9649999999998307E-5</v>
      </c>
    </row>
    <row r="262" spans="1:13" x14ac:dyDescent="0.3">
      <c r="A262" s="4">
        <v>1.25</v>
      </c>
      <c r="B262">
        <f>ABS((Euler!B56-TimeSeries!B56)/TimeSeries!B56)</f>
        <v>1.0196579850486305E-3</v>
      </c>
      <c r="C262">
        <f>ABS((Euler!C56-TimeSeries!C56)/TimeSeries!C56)</f>
        <v>9.3672906284992109E-4</v>
      </c>
      <c r="D262">
        <f>ABS((Euler!D56-TimeSeries!D56)/TimeSeries!D56)</f>
        <v>4.8376943046466662E-4</v>
      </c>
      <c r="E262">
        <f>ABS(E56-TimeSeries!E56)</f>
        <v>2.1746000000000265E-3</v>
      </c>
      <c r="F262">
        <f>ABS(F56-TimeSeries!F56)</f>
        <v>2.1584000000000048E-3</v>
      </c>
      <c r="G262">
        <f>ABS(G56-TimeSeries!G56)</f>
        <v>1.070000000003013E-5</v>
      </c>
      <c r="H262">
        <f>ABS(H56-TimeSeries!H56)</f>
        <v>7.7209999999999779E-4</v>
      </c>
      <c r="I262">
        <f>ABS(I56-TimeSeries!I56)</f>
        <v>8.1680000000000641E-4</v>
      </c>
      <c r="J262">
        <f>ABS(J56-TimeSeries!J56)</f>
        <v>2.6162700000000039E-4</v>
      </c>
      <c r="K262">
        <f>ABS(K56-TimeSeries!K56)</f>
        <v>1.6926999999999914E-3</v>
      </c>
      <c r="L262">
        <f>ABS(L56-TimeSeries!L56)</f>
        <v>1.7812000000000383E-3</v>
      </c>
      <c r="M262">
        <f>ABS(M56-TimeSeries!M56)</f>
        <v>1.0918000000000039E-4</v>
      </c>
    </row>
    <row r="263" spans="1:13" x14ac:dyDescent="0.3">
      <c r="A263" s="4">
        <v>1.2749999999999999</v>
      </c>
      <c r="B263">
        <f>ABS((Euler!B57-TimeSeries!B57)/TimeSeries!B57)</f>
        <v>1.0734036247764516E-3</v>
      </c>
      <c r="C263">
        <f>ABS((Euler!C57-TimeSeries!C57)/TimeSeries!C57)</f>
        <v>9.9236431813678225E-4</v>
      </c>
      <c r="D263">
        <f>ABS((Euler!D57-TimeSeries!D57)/TimeSeries!D57)</f>
        <v>4.8740905626856165E-4</v>
      </c>
      <c r="E263">
        <f>ABS(E57-TimeSeries!E57)</f>
        <v>2.0175999999999528E-3</v>
      </c>
      <c r="F263">
        <f>ABS(F57-TimeSeries!F57)</f>
        <v>2.0269000000000537E-3</v>
      </c>
      <c r="G263">
        <f>ABS(G57-TimeSeries!G57)</f>
        <v>2.2199999999972242E-5</v>
      </c>
      <c r="H263">
        <f>ABS(H57-TimeSeries!H57)</f>
        <v>8.3029999999997828E-4</v>
      </c>
      <c r="I263">
        <f>ABS(I57-TimeSeries!I57)</f>
        <v>8.739999999999859E-4</v>
      </c>
      <c r="J263">
        <f>ABS(J57-TimeSeries!J57)</f>
        <v>2.7667999999999963E-4</v>
      </c>
      <c r="K263">
        <f>ABS(K57-TimeSeries!K57)</f>
        <v>1.5225000000000377E-3</v>
      </c>
      <c r="L263">
        <f>ABS(L57-TimeSeries!L57)</f>
        <v>1.5944999999999987E-3</v>
      </c>
      <c r="M263">
        <f>ABS(M57-TimeSeries!M57)</f>
        <v>1.7483000000000082E-4</v>
      </c>
    </row>
    <row r="264" spans="1:13" x14ac:dyDescent="0.3">
      <c r="A264" s="4">
        <v>1.3</v>
      </c>
      <c r="B264">
        <f>ABS((Euler!B58-TimeSeries!B58)/TimeSeries!B58)</f>
        <v>1.1219418477376778E-3</v>
      </c>
      <c r="C264">
        <f>ABS((Euler!C58-TimeSeries!C58)/TimeSeries!C58)</f>
        <v>1.0432653260302152E-3</v>
      </c>
      <c r="D264">
        <f>ABS((Euler!D58-TimeSeries!D58)/TimeSeries!D58)</f>
        <v>4.9171705661476227E-4</v>
      </c>
      <c r="E264">
        <f>ABS(E58-TimeSeries!E58)</f>
        <v>1.8441999999999625E-3</v>
      </c>
      <c r="F264">
        <f>ABS(F58-TimeSeries!F58)</f>
        <v>1.8805000000000627E-3</v>
      </c>
      <c r="G264">
        <f>ABS(G58-TimeSeries!G58)</f>
        <v>1.9199999999996997E-5</v>
      </c>
      <c r="H264">
        <f>ABS(H58-TimeSeries!H58)</f>
        <v>8.8589999999999502E-4</v>
      </c>
      <c r="I264">
        <f>ABS(I58-TimeSeries!I58)</f>
        <v>9.2729999999999202E-4</v>
      </c>
      <c r="J264">
        <f>ABS(J58-TimeSeries!J58)</f>
        <v>2.9402000000000074E-4</v>
      </c>
      <c r="K264">
        <f>ABS(K58-TimeSeries!K58)</f>
        <v>1.3456000000000023E-3</v>
      </c>
      <c r="L264">
        <f>ABS(L58-TimeSeries!L58)</f>
        <v>1.3933999999999891E-3</v>
      </c>
      <c r="M264">
        <f>ABS(M58-TimeSeries!M58)</f>
        <v>2.4486999999999773E-4</v>
      </c>
    </row>
    <row r="265" spans="1:13" x14ac:dyDescent="0.3">
      <c r="A265" s="4">
        <v>1.325</v>
      </c>
      <c r="B265">
        <f>ABS((Euler!B59-TimeSeries!B59)/TimeSeries!B59)</f>
        <v>1.1654679437933559E-3</v>
      </c>
      <c r="C265">
        <f>ABS((Euler!C59-TimeSeries!C59)/TimeSeries!C59)</f>
        <v>1.0893521299336949E-3</v>
      </c>
      <c r="D265">
        <f>ABS((Euler!D59-TimeSeries!D59)/TimeSeries!D59)</f>
        <v>4.9636789128149983E-4</v>
      </c>
      <c r="E265">
        <f>ABS(E59-TimeSeries!E59)</f>
        <v>1.6555999999999793E-3</v>
      </c>
      <c r="F265">
        <f>ABS(F59-TimeSeries!F59)</f>
        <v>1.7204000000000663E-3</v>
      </c>
      <c r="G265">
        <f>ABS(G59-TimeSeries!G59)</f>
        <v>1.6999999999933735E-6</v>
      </c>
      <c r="H265">
        <f>ABS(H59-TimeSeries!H59)</f>
        <v>9.3869999999998677E-4</v>
      </c>
      <c r="I265">
        <f>ABS(I59-TimeSeries!I59)</f>
        <v>9.7579999999999889E-4</v>
      </c>
      <c r="J265">
        <f>ABS(J59-TimeSeries!J59)</f>
        <v>3.1342000000000002E-4</v>
      </c>
      <c r="K265">
        <f>ABS(K59-TimeSeries!K59)</f>
        <v>1.1613000000000318E-3</v>
      </c>
      <c r="L265">
        <f>ABS(L59-TimeSeries!L59)</f>
        <v>1.1779000000000095E-3</v>
      </c>
      <c r="M265">
        <f>ABS(M59-TimeSeries!M59)</f>
        <v>3.1742999999999875E-4</v>
      </c>
    </row>
    <row r="266" spans="1:13" x14ac:dyDescent="0.3">
      <c r="A266" s="4">
        <v>1.35</v>
      </c>
      <c r="B266">
        <f>ABS((Euler!B60-TimeSeries!B60)/TimeSeries!B60)</f>
        <v>1.2040202680282503E-3</v>
      </c>
      <c r="C266">
        <f>ABS((Euler!C60-TimeSeries!C60)/TimeSeries!C60)</f>
        <v>1.1310998660728573E-3</v>
      </c>
      <c r="D266">
        <f>ABS((Euler!D60-TimeSeries!D60)/TimeSeries!D60)</f>
        <v>5.0083386753471139E-4</v>
      </c>
      <c r="E266">
        <f>ABS(E60-TimeSeries!E60)</f>
        <v>1.4526999999999735E-3</v>
      </c>
      <c r="F266">
        <f>ABS(F60-TimeSeries!F60)</f>
        <v>1.5471999999999708E-3</v>
      </c>
      <c r="G266">
        <f>ABS(G60-TimeSeries!G60)</f>
        <v>3.0299999999983118E-5</v>
      </c>
      <c r="H266">
        <f>ABS(H60-TimeSeries!H60)</f>
        <v>9.8840000000000039E-4</v>
      </c>
      <c r="I266">
        <f>ABS(I60-TimeSeries!I60)</f>
        <v>1.0194999999999788E-3</v>
      </c>
      <c r="J266">
        <f>ABS(J60-TimeSeries!J60)</f>
        <v>3.3458999999999919E-4</v>
      </c>
      <c r="K266">
        <f>ABS(K60-TimeSeries!K60)</f>
        <v>9.6930000000000627E-4</v>
      </c>
      <c r="L266">
        <f>ABS(L60-TimeSeries!L60)</f>
        <v>9.4860000000002165E-4</v>
      </c>
      <c r="M266">
        <f>ABS(M60-TimeSeries!M60)</f>
        <v>3.9055800000000005E-4</v>
      </c>
    </row>
    <row r="267" spans="1:13" x14ac:dyDescent="0.3">
      <c r="A267" s="4">
        <v>1.375</v>
      </c>
      <c r="B267">
        <f>ABS((Euler!B61-TimeSeries!B61)/TimeSeries!B61)</f>
        <v>1.2374943982353644E-3</v>
      </c>
      <c r="C267">
        <f>ABS((Euler!C61-TimeSeries!C61)/TimeSeries!C61)</f>
        <v>1.1681376322069564E-3</v>
      </c>
      <c r="D267">
        <f>ABS((Euler!D61-TimeSeries!D61)/TimeSeries!D61)</f>
        <v>5.0481581548133896E-4</v>
      </c>
      <c r="E267">
        <f>ABS(E61-TimeSeries!E61)</f>
        <v>1.2364999999999737E-3</v>
      </c>
      <c r="F267">
        <f>ABS(F61-TimeSeries!F61)</f>
        <v>1.361899999999916E-3</v>
      </c>
      <c r="G267">
        <f>ABS(G61-TimeSeries!G61)</f>
        <v>7.6100000000023371E-5</v>
      </c>
      <c r="H267">
        <f>ABS(H61-TimeSeries!H61)</f>
        <v>1.0344000000000186E-3</v>
      </c>
      <c r="I267">
        <f>ABS(I61-TimeSeries!I61)</f>
        <v>1.057499999999989E-3</v>
      </c>
      <c r="J267">
        <f>ABS(J61-TimeSeries!J61)</f>
        <v>3.5719000000000029E-4</v>
      </c>
      <c r="K267">
        <f>ABS(K61-TimeSeries!K61)</f>
        <v>7.6950000000003405E-4</v>
      </c>
      <c r="L267">
        <f>ABS(L61-TimeSeries!L61)</f>
        <v>7.0650000000005431E-4</v>
      </c>
      <c r="M267">
        <f>ABS(M61-TimeSeries!M61)</f>
        <v>4.6221700000000001E-4</v>
      </c>
    </row>
    <row r="268" spans="1:13" x14ac:dyDescent="0.3">
      <c r="A268" s="4">
        <v>1.4</v>
      </c>
      <c r="B268">
        <f>ABS((Euler!B62-TimeSeries!B62)/TimeSeries!B62)</f>
        <v>1.2660827376565862E-3</v>
      </c>
      <c r="C268">
        <f>ABS((Euler!C62-TimeSeries!C62)/TimeSeries!C62)</f>
        <v>1.2007519430966315E-3</v>
      </c>
      <c r="D268">
        <f>ABS((Euler!D62-TimeSeries!D62)/TimeSeries!D62)</f>
        <v>5.0791592826252084E-4</v>
      </c>
      <c r="E268">
        <f>ABS(E62-TimeSeries!E62)</f>
        <v>1.0082000000000146E-3</v>
      </c>
      <c r="F268">
        <f>ABS(F62-TimeSeries!F62)</f>
        <v>1.16510000000003E-3</v>
      </c>
      <c r="G268">
        <f>ABS(G62-TimeSeries!G62)</f>
        <v>1.3470000000001536E-4</v>
      </c>
      <c r="H268">
        <f>ABS(H62-TimeSeries!H62)</f>
        <v>1.0763999999999774E-3</v>
      </c>
      <c r="I268">
        <f>ABS(I62-TimeSeries!I62)</f>
        <v>1.0895999999999961E-3</v>
      </c>
      <c r="J268">
        <f>ABS(J62-TimeSeries!J62)</f>
        <v>3.807800000000007E-4</v>
      </c>
      <c r="K268">
        <f>ABS(K62-TimeSeries!K62)</f>
        <v>5.6159999999999544E-4</v>
      </c>
      <c r="L268">
        <f>ABS(L62-TimeSeries!L62)</f>
        <v>4.5300000000003671E-4</v>
      </c>
      <c r="M268">
        <f>ABS(M62-TimeSeries!M62)</f>
        <v>5.3040999999999982E-4</v>
      </c>
    </row>
    <row r="269" spans="1:13" x14ac:dyDescent="0.3">
      <c r="A269" s="4">
        <v>1.425</v>
      </c>
      <c r="B269">
        <f>ABS((Euler!B63-TimeSeries!B63)/TimeSeries!B63)</f>
        <v>1.2898210208092341E-3</v>
      </c>
      <c r="C269">
        <f>ABS((Euler!C63-TimeSeries!C63)/TimeSeries!C63)</f>
        <v>1.2289623692233408E-3</v>
      </c>
      <c r="D269">
        <f>ABS((Euler!D63-TimeSeries!D63)/TimeSeries!D63)</f>
        <v>5.0963919033168974E-4</v>
      </c>
      <c r="E269">
        <f>ABS(E63-TimeSeries!E63)</f>
        <v>7.6880000000001392E-4</v>
      </c>
      <c r="F269">
        <f>ABS(F63-TimeSeries!F63)</f>
        <v>9.5770000000006128E-4</v>
      </c>
      <c r="G269">
        <f>ABS(G63-TimeSeries!G63)</f>
        <v>2.0479999999997722E-4</v>
      </c>
      <c r="H269">
        <f>ABS(H63-TimeSeries!H63)</f>
        <v>1.1141000000000068E-3</v>
      </c>
      <c r="I269">
        <f>ABS(I63-TimeSeries!I63)</f>
        <v>1.1152999999999857E-3</v>
      </c>
      <c r="J269">
        <f>ABS(J63-TimeSeries!J63)</f>
        <v>4.0492999999999779E-4</v>
      </c>
      <c r="K269">
        <f>ABS(K63-TimeSeries!K63)</f>
        <v>3.4610000000001584E-4</v>
      </c>
      <c r="L269">
        <f>ABS(L63-TimeSeries!L63)</f>
        <v>1.9000000000002348E-4</v>
      </c>
      <c r="M269">
        <f>ABS(M63-TimeSeries!M63)</f>
        <v>5.9320000000000032E-4</v>
      </c>
    </row>
    <row r="270" spans="1:13" x14ac:dyDescent="0.3">
      <c r="A270" s="4">
        <v>1.45</v>
      </c>
      <c r="B270">
        <f>ABS((Euler!B64-TimeSeries!B64)/TimeSeries!B64)</f>
        <v>1.3087044979876133E-3</v>
      </c>
      <c r="C270">
        <f>ABS((Euler!C64-TimeSeries!C64)/TimeSeries!C64)</f>
        <v>1.2527549226261988E-3</v>
      </c>
      <c r="D270">
        <f>ABS((Euler!D64-TimeSeries!D64)/TimeSeries!D64)</f>
        <v>5.0991500826232279E-4</v>
      </c>
      <c r="E270">
        <f>ABS(E64-TimeSeries!E64)</f>
        <v>5.1950000000000607E-4</v>
      </c>
      <c r="F270">
        <f>ABS(F64-TimeSeries!F64)</f>
        <v>7.4079999999998591E-4</v>
      </c>
      <c r="G270">
        <f>ABS(G64-TimeSeries!G64)</f>
        <v>2.8490000000000459E-4</v>
      </c>
      <c r="H270">
        <f>ABS(H64-TimeSeries!H64)</f>
        <v>1.1467000000000005E-3</v>
      </c>
      <c r="I270">
        <f>ABS(I64-TimeSeries!I64)</f>
        <v>1.1344999999999827E-3</v>
      </c>
      <c r="J270">
        <f>ABS(J64-TimeSeries!J64)</f>
        <v>4.2912999999999979E-4</v>
      </c>
      <c r="K270">
        <f>ABS(K64-TimeSeries!K64)</f>
        <v>1.2350000000002637E-4</v>
      </c>
      <c r="L270">
        <f>ABS(L64-TimeSeries!L64)</f>
        <v>8.0300000000005367E-5</v>
      </c>
      <c r="M270">
        <f>ABS(M64-TimeSeries!M64)</f>
        <v>6.4878000000000158E-4</v>
      </c>
    </row>
    <row r="271" spans="1:13" x14ac:dyDescent="0.3">
      <c r="A271" s="4">
        <v>1.4750000000000001</v>
      </c>
      <c r="B271">
        <f>ABS((Euler!B65-TimeSeries!B65)/TimeSeries!B65)</f>
        <v>1.3225872569362102E-3</v>
      </c>
      <c r="C271">
        <f>ABS((Euler!C65-TimeSeries!C65)/TimeSeries!C65)</f>
        <v>1.2721854731635174E-3</v>
      </c>
      <c r="D271">
        <f>ABS((Euler!D65-TimeSeries!D65)/TimeSeries!D65)</f>
        <v>5.0825386664097173E-4</v>
      </c>
      <c r="E271">
        <f>ABS(E65-TimeSeries!E65)</f>
        <v>2.6129999999990883E-4</v>
      </c>
      <c r="F271">
        <f>ABS(F65-TimeSeries!F65)</f>
        <v>5.1489999999998481E-4</v>
      </c>
      <c r="G271">
        <f>ABS(G65-TimeSeries!G65)</f>
        <v>3.7310000000001509E-4</v>
      </c>
      <c r="H271">
        <f>ABS(H65-TimeSeries!H65)</f>
        <v>1.1739000000000055E-3</v>
      </c>
      <c r="I271">
        <f>ABS(I65-TimeSeries!I65)</f>
        <v>1.1468000000000034E-3</v>
      </c>
      <c r="J271">
        <f>ABS(J65-TimeSeries!J65)</f>
        <v>4.5288999999999746E-4</v>
      </c>
      <c r="K271">
        <f>ABS(K65-TimeSeries!K65)</f>
        <v>1.0530000000000261E-4</v>
      </c>
      <c r="L271">
        <f>ABS(L65-TimeSeries!L65)</f>
        <v>3.5499999999999421E-4</v>
      </c>
      <c r="M271">
        <f>ABS(M65-TimeSeries!M65)</f>
        <v>6.9552999999999976E-4</v>
      </c>
    </row>
    <row r="272" spans="1:13" x14ac:dyDescent="0.3">
      <c r="A272" s="4">
        <v>1.5</v>
      </c>
      <c r="B272">
        <f>ABS((Euler!B66-TimeSeries!B66)/TimeSeries!B66)</f>
        <v>1.3311906360933662E-3</v>
      </c>
      <c r="C272">
        <f>ABS((Euler!C66-TimeSeries!C66)/TimeSeries!C66)</f>
        <v>1.2871696522356883E-3</v>
      </c>
      <c r="D272">
        <f>ABS((Euler!D66-TimeSeries!D66)/TimeSeries!D66)</f>
        <v>5.0447905628176186E-4</v>
      </c>
      <c r="E272">
        <f>ABS(E66-TimeSeries!E66)</f>
        <v>4.5000000000738893E-6</v>
      </c>
      <c r="F272">
        <f>ABS(F66-TimeSeries!F66)</f>
        <v>2.8090000000002835E-4</v>
      </c>
      <c r="G272">
        <f>ABS(G66-TimeSeries!G66)</f>
        <v>4.6739999999997894E-4</v>
      </c>
      <c r="H272">
        <f>ABS(H66-TimeSeries!H66)</f>
        <v>1.1951999999999796E-3</v>
      </c>
      <c r="I272">
        <f>ABS(I66-TimeSeries!I66)</f>
        <v>1.1520000000000141E-3</v>
      </c>
      <c r="J272">
        <f>ABS(J66-TimeSeries!J66)</f>
        <v>4.7571000000000072E-4</v>
      </c>
      <c r="K272">
        <f>ABS(K66-TimeSeries!K66)</f>
        <v>3.3939999999998971E-4</v>
      </c>
      <c r="L272">
        <f>ABS(L66-TimeSeries!L66)</f>
        <v>6.3159999999999605E-4</v>
      </c>
      <c r="M272">
        <f>ABS(M66-TimeSeries!M66)</f>
        <v>7.3206999999999786E-4</v>
      </c>
    </row>
    <row r="273" spans="1:13" x14ac:dyDescent="0.3">
      <c r="A273" s="4">
        <v>1.5249999999999999</v>
      </c>
      <c r="B273">
        <f>ABS((Euler!B67-TimeSeries!B67)/TimeSeries!B67)</f>
        <v>1.3363788964569857E-3</v>
      </c>
      <c r="C273">
        <f>ABS((Euler!C67-TimeSeries!C67)/TimeSeries!C67)</f>
        <v>1.2979905073230158E-3</v>
      </c>
      <c r="D273">
        <f>ABS((Euler!D67-TimeSeries!D67)/TimeSeries!D67)</f>
        <v>4.9851201095640842E-4</v>
      </c>
      <c r="E273">
        <f>ABS(E67-TimeSeries!E67)</f>
        <v>2.7679999999996596E-4</v>
      </c>
      <c r="F273">
        <f>ABS(F67-TimeSeries!F67)</f>
        <v>3.9600000000028501E-5</v>
      </c>
      <c r="G273">
        <f>ABS(G67-TimeSeries!G67)</f>
        <v>5.6519999999998793E-4</v>
      </c>
      <c r="H273">
        <f>ABS(H67-TimeSeries!H67)</f>
        <v>1.2102999999999975E-3</v>
      </c>
      <c r="I273">
        <f>ABS(I67-TimeSeries!I67)</f>
        <v>1.1503999999999959E-3</v>
      </c>
      <c r="J273">
        <f>ABS(J67-TimeSeries!J67)</f>
        <v>4.9710999999999853E-4</v>
      </c>
      <c r="K273">
        <f>ABS(K67-TimeSeries!K67)</f>
        <v>5.7706999999999897E-4</v>
      </c>
      <c r="L273">
        <f>ABS(L67-TimeSeries!L67)</f>
        <v>9.0691999999999162E-4</v>
      </c>
      <c r="M273">
        <f>ABS(M67-TimeSeries!M67)</f>
        <v>7.5729999999999895E-4</v>
      </c>
    </row>
    <row r="274" spans="1:13" x14ac:dyDescent="0.3">
      <c r="A274" s="4">
        <v>1.55</v>
      </c>
      <c r="B274">
        <f>ABS((Euler!B68-TimeSeries!B68)/TimeSeries!B68)</f>
        <v>1.3352969671213545E-3</v>
      </c>
      <c r="C274">
        <f>ABS((Euler!C68-TimeSeries!C68)/TimeSeries!C68)</f>
        <v>1.3043867757823323E-3</v>
      </c>
      <c r="D274">
        <f>ABS((Euler!D68-TimeSeries!D68)/TimeSeries!D68)</f>
        <v>4.9016494070713758E-4</v>
      </c>
      <c r="E274">
        <f>ABS(E68-TimeSeries!E68)</f>
        <v>5.5420000000000469E-4</v>
      </c>
      <c r="F274">
        <f>ABS(F68-TimeSeries!F68)</f>
        <v>2.0800000000004149E-4</v>
      </c>
      <c r="G274">
        <f>ABS(G68-TimeSeries!G68)</f>
        <v>6.6459999999998742E-4</v>
      </c>
      <c r="H274">
        <f>ABS(H68-TimeSeries!H68)</f>
        <v>1.2187999999999921E-3</v>
      </c>
      <c r="I274">
        <f>ABS(I68-TimeSeries!I68)</f>
        <v>1.1417000000000233E-3</v>
      </c>
      <c r="J274">
        <f>ABS(J68-TimeSeries!J68)</f>
        <v>5.1664999999999697E-4</v>
      </c>
      <c r="K274">
        <f>ABS(K68-TimeSeries!K68)</f>
        <v>8.1676999999999444E-4</v>
      </c>
      <c r="L274">
        <f>ABS(L68-TimeSeries!L68)</f>
        <v>1.1780899999999997E-3</v>
      </c>
      <c r="M274">
        <f>ABS(M68-TimeSeries!M68)</f>
        <v>7.704300000000025E-4</v>
      </c>
    </row>
    <row r="275" spans="1:13" x14ac:dyDescent="0.3">
      <c r="A275" s="4">
        <v>1.575</v>
      </c>
      <c r="B275">
        <f>ABS((Euler!B69-TimeSeries!B69)/TimeSeries!B69)</f>
        <v>1.330100196380294E-3</v>
      </c>
      <c r="C275">
        <f>ABS((Euler!C69-TimeSeries!C69)/TimeSeries!C69)</f>
        <v>1.3053889883965779E-3</v>
      </c>
      <c r="D275">
        <f>ABS((Euler!D69-TimeSeries!D69)/TimeSeries!D69)</f>
        <v>4.7934670202953397E-4</v>
      </c>
      <c r="E275">
        <f>ABS(E69-TimeSeries!E69)</f>
        <v>8.355999999999919E-4</v>
      </c>
      <c r="F275">
        <f>ABS(F69-TimeSeries!F69)</f>
        <v>4.6089999999998632E-4</v>
      </c>
      <c r="G275">
        <f>ABS(G69-TimeSeries!G69)</f>
        <v>7.6289999999999691E-4</v>
      </c>
      <c r="H275">
        <f>ABS(H69-TimeSeries!H69)</f>
        <v>1.2202000000000046E-3</v>
      </c>
      <c r="I275">
        <f>ABS(I69-TimeSeries!I69)</f>
        <v>1.1262999999999967E-3</v>
      </c>
      <c r="J275">
        <f>ABS(J69-TimeSeries!J69)</f>
        <v>5.3392000000000023E-4</v>
      </c>
      <c r="K275">
        <f>ABS(K69-TimeSeries!K69)</f>
        <v>1.0566199999999994E-3</v>
      </c>
      <c r="L275">
        <f>ABS(L69-TimeSeries!L69)</f>
        <v>1.4422600000000008E-3</v>
      </c>
      <c r="M275">
        <f>ABS(M69-TimeSeries!M69)</f>
        <v>7.7096999999999929E-4</v>
      </c>
    </row>
    <row r="276" spans="1:13" x14ac:dyDescent="0.3">
      <c r="A276" s="4">
        <v>1.6</v>
      </c>
      <c r="B276">
        <f>ABS((Euler!B70-TimeSeries!B70)/TimeSeries!B70)</f>
        <v>1.3180292833801374E-3</v>
      </c>
      <c r="C276">
        <f>ABS((Euler!C70-TimeSeries!C70)/TimeSeries!C70)</f>
        <v>1.302152358572955E-3</v>
      </c>
      <c r="D276">
        <f>ABS((Euler!D70-TimeSeries!D70)/TimeSeries!D70)</f>
        <v>4.6585746591227769E-4</v>
      </c>
      <c r="E276">
        <f>ABS(E70-TimeSeries!E70)</f>
        <v>1.1195999999999984E-3</v>
      </c>
      <c r="F276">
        <f>ABS(F70-TimeSeries!F70)</f>
        <v>7.1809999999999929E-4</v>
      </c>
      <c r="G276">
        <f>ABS(G70-TimeSeries!G70)</f>
        <v>8.5789999999999478E-4</v>
      </c>
      <c r="H276">
        <f>ABS(H70-TimeSeries!H70)</f>
        <v>1.2145000000000072E-3</v>
      </c>
      <c r="I276">
        <f>ABS(I70-TimeSeries!I70)</f>
        <v>1.1040999999999968E-3</v>
      </c>
      <c r="J276">
        <f>ABS(J70-TimeSeries!J70)</f>
        <v>5.4859999999999978E-4</v>
      </c>
      <c r="K276">
        <f>ABS(K70-TimeSeries!K70)</f>
        <v>1.2946199999999998E-3</v>
      </c>
      <c r="L276">
        <f>ABS(L70-TimeSeries!L70)</f>
        <v>1.6967899999999966E-3</v>
      </c>
      <c r="M276">
        <f>ABS(M70-TimeSeries!M70)</f>
        <v>7.5882999999999853E-4</v>
      </c>
    </row>
    <row r="277" spans="1:13" x14ac:dyDescent="0.3">
      <c r="A277" s="4">
        <v>1.625</v>
      </c>
      <c r="B277">
        <f>ABS((Euler!B71-TimeSeries!B71)/TimeSeries!B71)</f>
        <v>1.3020660459488662E-3</v>
      </c>
      <c r="C277">
        <f>ABS((Euler!C71-TimeSeries!C71)/TimeSeries!C71)</f>
        <v>1.2947872153379204E-3</v>
      </c>
      <c r="D277">
        <f>ABS((Euler!D71-TimeSeries!D71)/TimeSeries!D71)</f>
        <v>4.5010044875181185E-4</v>
      </c>
      <c r="E277">
        <f>ABS(E71-TimeSeries!E71)</f>
        <v>1.4046000000000336E-3</v>
      </c>
      <c r="F277">
        <f>ABS(F71-TimeSeries!F71)</f>
        <v>9.7859999999999614E-4</v>
      </c>
      <c r="G277">
        <f>ABS(G71-TimeSeries!G71)</f>
        <v>9.4724000000000197E-4</v>
      </c>
      <c r="H277">
        <f>ABS(H71-TimeSeries!H71)</f>
        <v>1.2014999999999942E-3</v>
      </c>
      <c r="I277">
        <f>ABS(I71-TimeSeries!I71)</f>
        <v>1.075500000000007E-3</v>
      </c>
      <c r="J277">
        <f>ABS(J71-TimeSeries!J71)</f>
        <v>5.6043000000000065E-4</v>
      </c>
      <c r="K277">
        <f>ABS(K71-TimeSeries!K71)</f>
        <v>1.5286800000000045E-3</v>
      </c>
      <c r="L277">
        <f>ABS(L71-TimeSeries!L71)</f>
        <v>1.9393199999999944E-3</v>
      </c>
      <c r="M277">
        <f>ABS(M71-TimeSeries!M71)</f>
        <v>7.3416999999999927E-4</v>
      </c>
    </row>
    <row r="278" spans="1:13" x14ac:dyDescent="0.3">
      <c r="A278" s="4">
        <v>1.65</v>
      </c>
      <c r="B278">
        <f>ABS((Euler!B72-TimeSeries!B72)/TimeSeries!B72)</f>
        <v>1.2812903347369168E-3</v>
      </c>
      <c r="C278">
        <f>ABS((Euler!C72-TimeSeries!C72)/TimeSeries!C72)</f>
        <v>1.2824173187044358E-3</v>
      </c>
      <c r="D278">
        <f>ABS((Euler!D72-TimeSeries!D72)/TimeSeries!D72)</f>
        <v>4.3175974932638299E-4</v>
      </c>
      <c r="E278">
        <f>ABS(E72-TimeSeries!E72)</f>
        <v>1.6892999999999492E-3</v>
      </c>
      <c r="F278">
        <f>ABS(F72-TimeSeries!F72)</f>
        <v>1.241099999999995E-3</v>
      </c>
      <c r="G278">
        <f>ABS(G72-TimeSeries!G72)</f>
        <v>1.0287400000000002E-3</v>
      </c>
      <c r="H278">
        <f>ABS(H72-TimeSeries!H72)</f>
        <v>1.1811999999999934E-3</v>
      </c>
      <c r="I278">
        <f>ABS(I72-TimeSeries!I72)</f>
        <v>1.0409000000000113E-3</v>
      </c>
      <c r="J278">
        <f>ABS(J72-TimeSeries!J72)</f>
        <v>5.6919999999999887E-4</v>
      </c>
      <c r="K278">
        <f>ABS(K72-TimeSeries!K72)</f>
        <v>1.7568000000000028E-3</v>
      </c>
      <c r="L278">
        <f>ABS(L72-TimeSeries!L72)</f>
        <v>2.1679000000000004E-3</v>
      </c>
      <c r="M278">
        <f>ABS(M72-TimeSeries!M72)</f>
        <v>6.9748000000000032E-4</v>
      </c>
    </row>
    <row r="279" spans="1:13" x14ac:dyDescent="0.3">
      <c r="A279" s="4">
        <v>1.675</v>
      </c>
      <c r="B279">
        <f>ABS((Euler!B73-TimeSeries!B73)/TimeSeries!B73)</f>
        <v>1.2547639328930687E-3</v>
      </c>
      <c r="C279">
        <f>ABS((Euler!C73-TimeSeries!C73)/TimeSeries!C73)</f>
        <v>1.2650960747141555E-3</v>
      </c>
      <c r="D279">
        <f>ABS((Euler!D73-TimeSeries!D73)/TimeSeries!D73)</f>
        <v>4.1132476474087346E-4</v>
      </c>
      <c r="E279">
        <f>ABS(E73-TimeSeries!E73)</f>
        <v>1.9721000000000044E-3</v>
      </c>
      <c r="F279">
        <f>ABS(F73-TimeSeries!F73)</f>
        <v>1.504300000000014E-3</v>
      </c>
      <c r="G279">
        <f>ABS(G73-TimeSeries!G73)</f>
        <v>1.1004400000000011E-3</v>
      </c>
      <c r="H279">
        <f>ABS(H73-TimeSeries!H73)</f>
        <v>1.1535000000000017E-3</v>
      </c>
      <c r="I279">
        <f>ABS(I73-TimeSeries!I73)</f>
        <v>1.0003999999999846E-3</v>
      </c>
      <c r="J279">
        <f>ABS(J73-TimeSeries!J73)</f>
        <v>5.7479999999999684E-4</v>
      </c>
      <c r="K279">
        <f>ABS(K73-TimeSeries!K73)</f>
        <v>1.9768000000000008E-3</v>
      </c>
      <c r="L279">
        <f>ABS(L73-TimeSeries!L73)</f>
        <v>2.3807999999999885E-3</v>
      </c>
      <c r="M279">
        <f>ABS(M73-TimeSeries!M73)</f>
        <v>6.4953000000000059E-4</v>
      </c>
    </row>
    <row r="280" spans="1:13" x14ac:dyDescent="0.3">
      <c r="A280" s="4">
        <v>1.7</v>
      </c>
      <c r="B280">
        <f>ABS((Euler!B74-TimeSeries!B74)/TimeSeries!B74)</f>
        <v>1.2233962637422694E-3</v>
      </c>
      <c r="C280">
        <f>ABS((Euler!C74-TimeSeries!C74)/TimeSeries!C74)</f>
        <v>1.2437740946057729E-3</v>
      </c>
      <c r="D280">
        <f>ABS((Euler!D74-TimeSeries!D74)/TimeSeries!D74)</f>
        <v>3.8877279841260877E-4</v>
      </c>
      <c r="E280">
        <f>ABS(E74-TimeSeries!E74)</f>
        <v>2.251199999999981E-3</v>
      </c>
      <c r="F280">
        <f>ABS(F74-TimeSeries!F74)</f>
        <v>1.7668999999999879E-3</v>
      </c>
      <c r="G280">
        <f>ABS(G74-TimeSeries!G74)</f>
        <v>1.1605699999999997E-3</v>
      </c>
      <c r="H280">
        <f>ABS(H74-TimeSeries!H74)</f>
        <v>1.118900000000006E-3</v>
      </c>
      <c r="I280">
        <f>ABS(I74-TimeSeries!I74)</f>
        <v>9.5459999999999989E-4</v>
      </c>
      <c r="J280">
        <f>ABS(J74-TimeSeries!J74)</f>
        <v>5.7718000000000005E-4</v>
      </c>
      <c r="K280">
        <f>ABS(K74-TimeSeries!K74)</f>
        <v>2.1868999999999916E-3</v>
      </c>
      <c r="L280">
        <f>ABS(L74-TimeSeries!L74)</f>
        <v>2.5768999999999931E-3</v>
      </c>
      <c r="M280">
        <f>ABS(M74-TimeSeries!M74)</f>
        <v>5.9132399999999984E-4</v>
      </c>
    </row>
    <row r="281" spans="1:13" x14ac:dyDescent="0.3">
      <c r="A281" s="4">
        <v>1.7250000000000001</v>
      </c>
      <c r="B281">
        <f>ABS((Euler!B75-TimeSeries!B75)/TimeSeries!B75)</f>
        <v>1.1861800258448972E-3</v>
      </c>
      <c r="C281">
        <f>ABS((Euler!C75-TimeSeries!C75)/TimeSeries!C75)</f>
        <v>1.2165427387721274E-3</v>
      </c>
      <c r="D281">
        <f>ABS((Euler!D75-TimeSeries!D75)/TimeSeries!D75)</f>
        <v>3.6448165106461525E-4</v>
      </c>
      <c r="E281">
        <f>ABS(E75-TimeSeries!E75)</f>
        <v>2.5251000000000023E-3</v>
      </c>
      <c r="F281">
        <f>ABS(F75-TimeSeries!F75)</f>
        <v>2.0274999999999876E-3</v>
      </c>
      <c r="G281">
        <f>ABS(G75-TimeSeries!G75)</f>
        <v>1.2076599999999993E-3</v>
      </c>
      <c r="H281">
        <f>ABS(H75-TimeSeries!H75)</f>
        <v>1.0772000000000004E-3</v>
      </c>
      <c r="I281">
        <f>ABS(I75-TimeSeries!I75)</f>
        <v>9.0380000000001015E-4</v>
      </c>
      <c r="J281">
        <f>ABS(J75-TimeSeries!J75)</f>
        <v>5.7634000000000157E-4</v>
      </c>
      <c r="K281">
        <f>ABS(K75-TimeSeries!K75)</f>
        <v>2.3854999999999849E-3</v>
      </c>
      <c r="L281">
        <f>ABS(L75-TimeSeries!L75)</f>
        <v>2.7553999999999912E-3</v>
      </c>
      <c r="M281">
        <f>ABS(M75-TimeSeries!M75)</f>
        <v>5.2407399999999981E-4</v>
      </c>
    </row>
    <row r="282" spans="1:13" x14ac:dyDescent="0.3">
      <c r="A282" s="4">
        <v>1.75</v>
      </c>
      <c r="B282">
        <f>ABS((Euler!B76-TimeSeries!B76)/TimeSeries!B76)</f>
        <v>1.1439384724522734E-3</v>
      </c>
      <c r="C282">
        <f>ABS((Euler!C76-TimeSeries!C76)/TimeSeries!C76)</f>
        <v>1.1833514563141885E-3</v>
      </c>
      <c r="D282">
        <f>ABS((Euler!D76-TimeSeries!D76)/TimeSeries!D76)</f>
        <v>3.3862472647224438E-4</v>
      </c>
      <c r="E282">
        <f>ABS(E76-TimeSeries!E76)</f>
        <v>2.7919399999999997E-3</v>
      </c>
      <c r="F282">
        <f>ABS(F76-TimeSeries!F76)</f>
        <v>2.2842100000000087E-3</v>
      </c>
      <c r="G282">
        <f>ABS(G76-TimeSeries!G76)</f>
        <v>1.2405300000000001E-3</v>
      </c>
      <c r="H282">
        <f>ABS(H76-TimeSeries!H76)</f>
        <v>1.0292000000000079E-3</v>
      </c>
      <c r="I282">
        <f>ABS(I76-TimeSeries!I76)</f>
        <v>8.4810000000001828E-4</v>
      </c>
      <c r="J282">
        <f>ABS(J76-TimeSeries!J76)</f>
        <v>5.7240000000000069E-4</v>
      </c>
      <c r="K282">
        <f>ABS(K76-TimeSeries!K76)</f>
        <v>2.5708999999999871E-3</v>
      </c>
      <c r="L282">
        <f>ABS(L76-TimeSeries!L76)</f>
        <v>2.9158000000000239E-3</v>
      </c>
      <c r="M282">
        <f>ABS(M76-TimeSeries!M76)</f>
        <v>4.4914E-4</v>
      </c>
    </row>
    <row r="283" spans="1:13" x14ac:dyDescent="0.3">
      <c r="A283" s="4">
        <v>1.7749999999999999</v>
      </c>
      <c r="B283">
        <f>ABS((Euler!B77-TimeSeries!B77)/TimeSeries!B77)</f>
        <v>1.0955971097015324E-3</v>
      </c>
      <c r="C283">
        <f>ABS((Euler!C77-TimeSeries!C77)/TimeSeries!C77)</f>
        <v>1.1468999285629609E-3</v>
      </c>
      <c r="D283">
        <f>ABS((Euler!D77-TimeSeries!D77)/TimeSeries!D77)</f>
        <v>3.1157636000919529E-4</v>
      </c>
      <c r="E283">
        <f>ABS(E77-TimeSeries!E77)</f>
        <v>3.0499499999999992E-3</v>
      </c>
      <c r="F283">
        <f>ABS(F77-TimeSeries!F77)</f>
        <v>2.5356099999999937E-3</v>
      </c>
      <c r="G283">
        <f>ABS(G77-TimeSeries!G77)</f>
        <v>1.2583100000000003E-3</v>
      </c>
      <c r="H283">
        <f>ABS(H77-TimeSeries!H77)</f>
        <v>9.7490000000000077E-4</v>
      </c>
      <c r="I283">
        <f>ABS(I77-TimeSeries!I77)</f>
        <v>7.8829999999999179E-4</v>
      </c>
      <c r="J283">
        <f>ABS(J77-TimeSeries!J77)</f>
        <v>5.6546999999999847E-4</v>
      </c>
      <c r="K283">
        <f>ABS(K77-TimeSeries!K77)</f>
        <v>2.7418999999999638E-3</v>
      </c>
      <c r="L283">
        <f>ABS(L77-TimeSeries!L77)</f>
        <v>3.0580000000000052E-3</v>
      </c>
      <c r="M283">
        <f>ABS(M77-TimeSeries!M77)</f>
        <v>3.6799399999999996E-4</v>
      </c>
    </row>
    <row r="284" spans="1:13" x14ac:dyDescent="0.3">
      <c r="A284" s="4">
        <v>1.8</v>
      </c>
      <c r="B284">
        <f>ABS((Euler!B78-TimeSeries!B78)/TimeSeries!B78)</f>
        <v>1.0419082786710197E-3</v>
      </c>
      <c r="C284">
        <f>ABS((Euler!C78-TimeSeries!C78)/TimeSeries!C78)</f>
        <v>1.1042616319278374E-3</v>
      </c>
      <c r="D284">
        <f>ABS((Euler!D78-TimeSeries!D78)/TimeSeries!D78)</f>
        <v>2.8371134684416848E-4</v>
      </c>
      <c r="E284">
        <f>ABS(E78-TimeSeries!E78)</f>
        <v>3.2973399999999993E-3</v>
      </c>
      <c r="F284">
        <f>ABS(F78-TimeSeries!F78)</f>
        <v>2.7799699999999997E-3</v>
      </c>
      <c r="G284">
        <f>ABS(G78-TimeSeries!G78)</f>
        <v>1.2604770000000003E-3</v>
      </c>
      <c r="H284">
        <f>ABS(H78-TimeSeries!H78)</f>
        <v>9.1490000000002403E-4</v>
      </c>
      <c r="I284">
        <f>ABS(I78-TimeSeries!I78)</f>
        <v>7.2459999999999192E-4</v>
      </c>
      <c r="J284">
        <f>ABS(J78-TimeSeries!J78)</f>
        <v>5.5575000000000069E-4</v>
      </c>
      <c r="K284">
        <f>ABS(K78-TimeSeries!K78)</f>
        <v>2.8973999999999944E-3</v>
      </c>
      <c r="L284">
        <f>ABS(L78-TimeSeries!L78)</f>
        <v>3.1820999999999655E-3</v>
      </c>
      <c r="M284">
        <f>ABS(M78-TimeSeries!M78)</f>
        <v>2.8218999999999987E-4</v>
      </c>
    </row>
    <row r="285" spans="1:13" x14ac:dyDescent="0.3">
      <c r="A285" s="4">
        <v>1.825</v>
      </c>
      <c r="B285">
        <f>ABS((Euler!B79-TimeSeries!B79)/TimeSeries!B79)</f>
        <v>9.8266497254482664E-4</v>
      </c>
      <c r="C285">
        <f>ABS((Euler!C79-TimeSeries!C79)/TimeSeries!C79)</f>
        <v>1.0562106768395368E-3</v>
      </c>
      <c r="D285">
        <f>ABS((Euler!D79-TimeSeries!D79)/TimeSeries!D79)</f>
        <v>2.5530581925250394E-4</v>
      </c>
      <c r="E285">
        <f>ABS(E79-TimeSeries!E79)</f>
        <v>3.5323500000000035E-3</v>
      </c>
      <c r="F285">
        <f>ABS(F79-TimeSeries!F79)</f>
        <v>3.0155600000000005E-3</v>
      </c>
      <c r="G285">
        <f>ABS(G79-TimeSeries!G79)</f>
        <v>1.2468610000000001E-3</v>
      </c>
      <c r="H285">
        <f>ABS(H79-TimeSeries!H79)</f>
        <v>8.4959999999997815E-4</v>
      </c>
      <c r="I285">
        <f>ABS(I79-TimeSeries!I79)</f>
        <v>6.5719999999999668E-4</v>
      </c>
      <c r="J285">
        <f>ABS(J79-TimeSeries!J79)</f>
        <v>5.4345000000000088E-4</v>
      </c>
      <c r="K285">
        <f>ABS(K79-TimeSeries!K79)</f>
        <v>3.0367000000000033E-3</v>
      </c>
      <c r="L285">
        <f>ABS(L79-TimeSeries!L79)</f>
        <v>3.2884000000000246E-3</v>
      </c>
      <c r="M285">
        <f>ABS(M79-TimeSeries!M79)</f>
        <v>1.9330000000000042E-4</v>
      </c>
    </row>
    <row r="286" spans="1:13" x14ac:dyDescent="0.3">
      <c r="A286" s="4">
        <v>1.85</v>
      </c>
      <c r="B286">
        <f>ABS((Euler!B80-TimeSeries!B80)/TimeSeries!B80)</f>
        <v>9.1856335574373965E-4</v>
      </c>
      <c r="C286">
        <f>ABS((Euler!C80-TimeSeries!C80)/TimeSeries!C80)</f>
        <v>1.0034908075402696E-3</v>
      </c>
      <c r="D286">
        <f>ABS((Euler!D80-TimeSeries!D80)/TimeSeries!D80)</f>
        <v>2.2684021737226845E-4</v>
      </c>
      <c r="E286">
        <f>ABS(E80-TimeSeries!E80)</f>
        <v>3.7533000000000011E-3</v>
      </c>
      <c r="F286">
        <f>ABS(F80-TimeSeries!F80)</f>
        <v>3.2406600000000063E-3</v>
      </c>
      <c r="G286">
        <f>ABS(G80-TimeSeries!G80)</f>
        <v>1.2176269999999998E-3</v>
      </c>
      <c r="H286">
        <f>ABS(H80-TimeSeries!H80)</f>
        <v>7.7959999999999141E-4</v>
      </c>
      <c r="I286">
        <f>ABS(I80-TimeSeries!I80)</f>
        <v>5.8650000000001756E-4</v>
      </c>
      <c r="J286">
        <f>ABS(J80-TimeSeries!J80)</f>
        <v>5.2885000000000085E-4</v>
      </c>
      <c r="K286">
        <f>ABS(K80-TimeSeries!K80)</f>
        <v>3.159299999999976E-3</v>
      </c>
      <c r="L286">
        <f>ABS(L80-TimeSeries!L80)</f>
        <v>3.3776999999999835E-3</v>
      </c>
      <c r="M286">
        <f>ABS(M80-TimeSeries!M80)</f>
        <v>1.0291000000000119E-4</v>
      </c>
    </row>
    <row r="287" spans="1:13" x14ac:dyDescent="0.3">
      <c r="A287" s="4">
        <v>1.875</v>
      </c>
      <c r="B287">
        <f>ABS((Euler!B81-TimeSeries!B81)/TimeSeries!B81)</f>
        <v>8.484194570862612E-4</v>
      </c>
      <c r="C287">
        <f>ABS((Euler!C81-TimeSeries!C81)/TimeSeries!C81)</f>
        <v>9.449582791124393E-4</v>
      </c>
      <c r="D287">
        <f>ABS((Euler!D81-TimeSeries!D81)/TimeSeries!D81)</f>
        <v>1.9859748324473501E-4</v>
      </c>
      <c r="E287">
        <f>ABS(E81-TimeSeries!E81)</f>
        <v>3.9582999999999979E-3</v>
      </c>
      <c r="F287">
        <f>ABS(F81-TimeSeries!F81)</f>
        <v>3.4536000000000011E-3</v>
      </c>
      <c r="G287">
        <f>ABS(G81-TimeSeries!G81)</f>
        <v>1.173277999999999E-3</v>
      </c>
      <c r="H287">
        <f>ABS(H81-TimeSeries!H81)</f>
        <v>7.0539999999999492E-4</v>
      </c>
      <c r="I287">
        <f>ABS(I81-TimeSeries!I81)</f>
        <v>5.1290000000001057E-4</v>
      </c>
      <c r="J287">
        <f>ABS(J81-TimeSeries!J81)</f>
        <v>5.12219999999999E-4</v>
      </c>
      <c r="K287">
        <f>ABS(K81-TimeSeries!K81)</f>
        <v>3.2646000000000064E-3</v>
      </c>
      <c r="L287">
        <f>ABS(L81-TimeSeries!L81)</f>
        <v>3.4506000000000259E-3</v>
      </c>
      <c r="M287">
        <f>ABS(M81-TimeSeries!M81)</f>
        <v>1.2559999999998267E-5</v>
      </c>
    </row>
    <row r="288" spans="1:13" x14ac:dyDescent="0.3">
      <c r="A288" s="4">
        <v>1.9</v>
      </c>
      <c r="B288">
        <f>ABS((Euler!B82-TimeSeries!B82)/TimeSeries!B82)</f>
        <v>7.7288947305808068E-4</v>
      </c>
      <c r="C288">
        <f>ABS((Euler!C82-TimeSeries!C82)/TimeSeries!C82)</f>
        <v>8.8037722433254191E-4</v>
      </c>
      <c r="D288">
        <f>ABS((Euler!D82-TimeSeries!D82)/TimeSeries!D82)</f>
        <v>1.7126730358247449E-4</v>
      </c>
      <c r="E288">
        <f>ABS(E82-TimeSeries!E82)</f>
        <v>4.1461000000000137E-3</v>
      </c>
      <c r="F288">
        <f>ABS(F82-TimeSeries!F82)</f>
        <v>3.6526000000000058E-3</v>
      </c>
      <c r="G288">
        <f>ABS(G82-TimeSeries!G82)</f>
        <v>1.1146369999999999E-3</v>
      </c>
      <c r="H288">
        <f>ABS(H82-TimeSeries!H82)</f>
        <v>6.274999999999753E-4</v>
      </c>
      <c r="I288">
        <f>ABS(I82-TimeSeries!I82)</f>
        <v>4.3670000000001208E-4</v>
      </c>
      <c r="J288">
        <f>ABS(J82-TimeSeries!J82)</f>
        <v>4.9386600000000079E-4</v>
      </c>
      <c r="K288">
        <f>ABS(K82-TimeSeries!K82)</f>
        <v>3.3525999999999834E-3</v>
      </c>
      <c r="L288">
        <f>ABS(L82-TimeSeries!L82)</f>
        <v>3.5075999999999996E-3</v>
      </c>
      <c r="M288">
        <f>ABS(M82-TimeSeries!M82)</f>
        <v>7.627000000000328E-5</v>
      </c>
    </row>
    <row r="289" spans="1:13" x14ac:dyDescent="0.3">
      <c r="A289" s="4">
        <v>1.925</v>
      </c>
      <c r="B289">
        <f>ABS((Euler!B83-TimeSeries!B83)/TimeSeries!B83)</f>
        <v>6.9168528413692941E-4</v>
      </c>
      <c r="C289">
        <f>ABS((Euler!C83-TimeSeries!C83)/TimeSeries!C83)</f>
        <v>8.1136512181743524E-4</v>
      </c>
      <c r="D289">
        <f>ABS((Euler!D83-TimeSeries!D83)/TimeSeries!D83)</f>
        <v>1.4473861544734171E-4</v>
      </c>
      <c r="E289">
        <f>ABS(E83-TimeSeries!E83)</f>
        <v>4.3149999999999855E-3</v>
      </c>
      <c r="F289">
        <f>ABS(F83-TimeSeries!F83)</f>
        <v>3.8362000000000118E-3</v>
      </c>
      <c r="G289">
        <f>ABS(G83-TimeSeries!G83)</f>
        <v>1.0428E-3</v>
      </c>
      <c r="H289">
        <f>ABS(H83-TimeSeries!H83)</f>
        <v>5.4660000000000819E-4</v>
      </c>
      <c r="I289">
        <f>ABS(I83-TimeSeries!I83)</f>
        <v>3.5820000000000296E-4</v>
      </c>
      <c r="J289">
        <f>ABS(J83-TimeSeries!J83)</f>
        <v>4.7409199999999974E-4</v>
      </c>
      <c r="K289">
        <f>ABS(K83-TimeSeries!K83)</f>
        <v>3.4232999999999625E-3</v>
      </c>
      <c r="L289">
        <f>ABS(L83-TimeSeries!L83)</f>
        <v>3.5495000000000387E-3</v>
      </c>
      <c r="M289">
        <f>ABS(M83-TimeSeries!M83)</f>
        <v>1.6217000000000314E-4</v>
      </c>
    </row>
    <row r="290" spans="1:13" x14ac:dyDescent="0.3">
      <c r="A290" s="4">
        <v>1.95</v>
      </c>
      <c r="B290">
        <f>ABS((Euler!B84-TimeSeries!B84)/TimeSeries!B84)</f>
        <v>6.0545056874510331E-4</v>
      </c>
      <c r="C290">
        <f>ABS((Euler!C84-TimeSeries!C84)/TimeSeries!C84)</f>
        <v>7.3672225570973213E-4</v>
      </c>
      <c r="D290">
        <f>ABS((Euler!D84-TimeSeries!D84)/TimeSeries!D84)</f>
        <v>1.198101804020057E-4</v>
      </c>
      <c r="E290">
        <f>ABS(E84-TimeSeries!E84)</f>
        <v>4.4637000000000149E-3</v>
      </c>
      <c r="F290">
        <f>ABS(F84-TimeSeries!F84)</f>
        <v>4.0028000000000008E-3</v>
      </c>
      <c r="G290">
        <f>ABS(G84-TimeSeries!G84)</f>
        <v>9.5913999999999895E-4</v>
      </c>
      <c r="H290">
        <f>ABS(H84-TimeSeries!H84)</f>
        <v>4.629000000000022E-4</v>
      </c>
      <c r="I290">
        <f>ABS(I84-TimeSeries!I84)</f>
        <v>2.7760000000000284E-4</v>
      </c>
      <c r="J290">
        <f>ABS(J84-TimeSeries!J84)</f>
        <v>4.5323200000000046E-4</v>
      </c>
      <c r="K290">
        <f>ABS(K84-TimeSeries!K84)</f>
        <v>3.4768000000000021E-3</v>
      </c>
      <c r="L290">
        <f>ABS(L84-TimeSeries!L84)</f>
        <v>3.5770999999999997E-3</v>
      </c>
      <c r="M290">
        <f>ABS(M84-TimeSeries!M84)</f>
        <v>2.4386000000000546E-4</v>
      </c>
    </row>
    <row r="291" spans="1:13" x14ac:dyDescent="0.3">
      <c r="A291" s="4">
        <v>1.9750000000000001</v>
      </c>
      <c r="B291">
        <f>ABS((Euler!B85-TimeSeries!B85)/TimeSeries!B85)</f>
        <v>5.1388635117849836E-4</v>
      </c>
      <c r="C291">
        <f>ABS((Euler!C85-TimeSeries!C85)/TimeSeries!C85)</f>
        <v>6.5711495244692795E-4</v>
      </c>
      <c r="D291">
        <f>ABS((Euler!D85-TimeSeries!D85)/TimeSeries!D85)</f>
        <v>9.6579815664406783E-5</v>
      </c>
      <c r="E291">
        <f>ABS(E85-TimeSeries!E85)</f>
        <v>4.5911000000000146E-3</v>
      </c>
      <c r="F291">
        <f>ABS(F85-TimeSeries!F85)</f>
        <v>4.1511999999999938E-3</v>
      </c>
      <c r="G291">
        <f>ABS(G85-TimeSeries!G85)</f>
        <v>8.6527999999999952E-4</v>
      </c>
      <c r="H291">
        <f>ABS(H85-TimeSeries!H85)</f>
        <v>3.7719999999999421E-4</v>
      </c>
      <c r="I291">
        <f>ABS(I85-TimeSeries!I85)</f>
        <v>1.951000000000036E-4</v>
      </c>
      <c r="J291">
        <f>ABS(J85-TimeSeries!J85)</f>
        <v>4.316000000000003E-4</v>
      </c>
      <c r="K291">
        <f>ABS(K85-TimeSeries!K85)</f>
        <v>3.513299999999997E-3</v>
      </c>
      <c r="L291">
        <f>ABS(L85-TimeSeries!L85)</f>
        <v>3.5907999999999496E-3</v>
      </c>
      <c r="M291">
        <f>ABS(M85-TimeSeries!M85)</f>
        <v>3.2015999999999989E-4</v>
      </c>
    </row>
    <row r="292" spans="1:13" x14ac:dyDescent="0.3">
      <c r="A292" s="4">
        <v>2</v>
      </c>
      <c r="B292">
        <f>ABS((Euler!B86-TimeSeries!B86)/TimeSeries!B86)</f>
        <v>4.1668782035866111E-4</v>
      </c>
      <c r="C292">
        <f>ABS((Euler!C86-TimeSeries!C86)/TimeSeries!C86)</f>
        <v>5.7226571441645478E-4</v>
      </c>
      <c r="D292">
        <f>ABS((Euler!D86-TimeSeries!D86)/TimeSeries!D86)</f>
        <v>7.5349539259770857E-5</v>
      </c>
      <c r="E292">
        <f>ABS(E86-TimeSeries!E86)</f>
        <v>4.695999999999978E-3</v>
      </c>
      <c r="F292">
        <f>ABS(F86-TimeSeries!F86)</f>
        <v>4.280000000000006E-3</v>
      </c>
      <c r="G292">
        <f>ABS(G86-TimeSeries!G86)</f>
        <v>7.6296000000000003E-4</v>
      </c>
      <c r="H292">
        <f>ABS(H86-TimeSeries!H86)</f>
        <v>2.899299999999938E-4</v>
      </c>
      <c r="I292">
        <f>ABS(I86-TimeSeries!I86)</f>
        <v>1.1118000000000239E-4</v>
      </c>
      <c r="J292">
        <f>ABS(J86-TimeSeries!J86)</f>
        <v>4.0951469999999995E-4</v>
      </c>
      <c r="K292">
        <f>ABS(K86-TimeSeries!K86)</f>
        <v>3.5331999999999586E-3</v>
      </c>
      <c r="L292">
        <f>ABS(L86-TimeSeries!L86)</f>
        <v>3.5910999999999582E-3</v>
      </c>
      <c r="M292">
        <f>ABS(M86-TimeSeries!M86)</f>
        <v>3.9005000000000289E-4</v>
      </c>
    </row>
    <row r="293" spans="1:13" x14ac:dyDescent="0.3">
      <c r="A293" s="4">
        <v>2.0249999999999999</v>
      </c>
      <c r="B293">
        <f>ABS((Euler!B87-TimeSeries!B87)/TimeSeries!B87)</f>
        <v>3.1547749979736716E-4</v>
      </c>
      <c r="C293">
        <f>ABS((Euler!C87-TimeSeries!C87)/TimeSeries!C87)</f>
        <v>4.8285156969949945E-4</v>
      </c>
      <c r="D293">
        <f>ABS((Euler!D87-TimeSeries!D87)/TimeSeries!D87)</f>
        <v>5.6524293960186111E-5</v>
      </c>
      <c r="E293">
        <f>ABS(E87-TimeSeries!E87)</f>
        <v>4.7776999999999958E-3</v>
      </c>
      <c r="F293">
        <f>ABS(F87-TimeSeries!F87)</f>
        <v>4.3881999999999532E-3</v>
      </c>
      <c r="G293">
        <f>ABS(G87-TimeSeries!G87)</f>
        <v>6.5412599999999967E-4</v>
      </c>
      <c r="H293">
        <f>ABS(H87-TimeSeries!H87)</f>
        <v>2.0157999999999288E-4</v>
      </c>
      <c r="I293">
        <f>ABS(I87-TimeSeries!I87)</f>
        <v>2.597000000000016E-5</v>
      </c>
      <c r="J293">
        <f>ABS(J87-TimeSeries!J87)</f>
        <v>3.8728599999999992E-4</v>
      </c>
      <c r="K293">
        <f>ABS(K87-TimeSeries!K87)</f>
        <v>3.5368000000000066E-3</v>
      </c>
      <c r="L293">
        <f>ABS(L87-TimeSeries!L87)</f>
        <v>3.5782999999999787E-3</v>
      </c>
      <c r="M293">
        <f>ABS(M87-TimeSeries!M87)</f>
        <v>4.526200000000008E-4</v>
      </c>
    </row>
    <row r="294" spans="1:13" x14ac:dyDescent="0.3">
      <c r="A294" s="4">
        <v>2.0499999999999998</v>
      </c>
      <c r="B294">
        <f>ABS((Euler!B88-TimeSeries!B88)/TimeSeries!B88)</f>
        <v>2.0999008380159239E-4</v>
      </c>
      <c r="C294">
        <f>ABS((Euler!C88-TimeSeries!C88)/TimeSeries!C88)</f>
        <v>3.8860441713688782E-4</v>
      </c>
      <c r="D294">
        <f>ABS((Euler!D88-TimeSeries!D88)/TimeSeries!D88)</f>
        <v>4.0107326399189659E-5</v>
      </c>
      <c r="E294">
        <f>ABS(E88-TimeSeries!E88)</f>
        <v>4.8354999999999926E-3</v>
      </c>
      <c r="F294">
        <f>ABS(F88-TimeSeries!F88)</f>
        <v>4.474800000000001E-3</v>
      </c>
      <c r="G294">
        <f>ABS(G88-TimeSeries!G88)</f>
        <v>5.408090000000006E-4</v>
      </c>
      <c r="H294">
        <f>ABS(H88-TimeSeries!H88)</f>
        <v>1.1257000000000628E-4</v>
      </c>
      <c r="I294">
        <f>ABS(I88-TimeSeries!I88)</f>
        <v>6.0209999999991104E-5</v>
      </c>
      <c r="J294">
        <f>ABS(J88-TimeSeries!J88)</f>
        <v>3.6521099999999983E-4</v>
      </c>
      <c r="K294">
        <f>ABS(K88-TimeSeries!K88)</f>
        <v>3.5243999999999831E-3</v>
      </c>
      <c r="L294">
        <f>ABS(L88-TimeSeries!L88)</f>
        <v>3.5527000000000197E-3</v>
      </c>
      <c r="M294">
        <f>ABS(M88-TimeSeries!M88)</f>
        <v>5.0714999999999788E-4</v>
      </c>
    </row>
    <row r="295" spans="1:13" x14ac:dyDescent="0.3">
      <c r="A295" s="4">
        <v>2.0750000000000002</v>
      </c>
      <c r="B295">
        <f>ABS((Euler!B89-TimeSeries!B89)/TimeSeries!B89)</f>
        <v>9.9970106977861025E-5</v>
      </c>
      <c r="C295">
        <f>ABS((Euler!C89-TimeSeries!C89)/TimeSeries!C89)</f>
        <v>2.8925857281572446E-4</v>
      </c>
      <c r="D295">
        <f>ABS((Euler!D89-TimeSeries!D89)/TimeSeries!D89)</f>
        <v>2.6303836318702376E-5</v>
      </c>
      <c r="E295">
        <f>ABS(E89-TimeSeries!E89)</f>
        <v>4.8690000000000122E-3</v>
      </c>
      <c r="F295">
        <f>ABS(F89-TimeSeries!F89)</f>
        <v>4.539200000000021E-3</v>
      </c>
      <c r="G295">
        <f>ABS(G89-TimeSeries!G89)</f>
        <v>4.2508499999999996E-4</v>
      </c>
      <c r="H295">
        <f>ABS(H89-TimeSeries!H89)</f>
        <v>2.3390000000012012E-5</v>
      </c>
      <c r="I295">
        <f>ABS(I89-TimeSeries!I89)</f>
        <v>1.4704000000000106E-4</v>
      </c>
      <c r="J295">
        <f>ABS(J89-TimeSeries!J89)</f>
        <v>3.4357500000000048E-4</v>
      </c>
      <c r="K295">
        <f>ABS(K89-TimeSeries!K89)</f>
        <v>3.4963999999999551E-3</v>
      </c>
      <c r="L295">
        <f>ABS(L89-TimeSeries!L89)</f>
        <v>3.5143999999999731E-3</v>
      </c>
      <c r="M295">
        <f>ABS(M89-TimeSeries!M89)</f>
        <v>5.5304999999999938E-4</v>
      </c>
    </row>
    <row r="296" spans="1:13" x14ac:dyDescent="0.3">
      <c r="A296" s="4">
        <v>2.1</v>
      </c>
      <c r="B296">
        <f>ABS((Euler!B90-TimeSeries!B90)/TimeSeries!B90)</f>
        <v>1.3838778233537777E-5</v>
      </c>
      <c r="C296">
        <f>ABS((Euler!C90-TimeSeries!C90)/TimeSeries!C90)</f>
        <v>1.8651753117533771E-4</v>
      </c>
      <c r="D296">
        <f>ABS((Euler!D90-TimeSeries!D90)/TimeSeries!D90)</f>
        <v>1.5419613022187092E-5</v>
      </c>
      <c r="E296">
        <f>ABS(E90-TimeSeries!E90)</f>
        <v>4.8777000000000403E-3</v>
      </c>
      <c r="F296">
        <f>ABS(F90-TimeSeries!F90)</f>
        <v>4.5806999999999931E-3</v>
      </c>
      <c r="G296">
        <f>ABS(G90-TimeSeries!G90)</f>
        <v>3.0904700000000001E-4</v>
      </c>
      <c r="H296">
        <f>ABS(H90-TimeSeries!H90)</f>
        <v>6.5579999999995642E-5</v>
      </c>
      <c r="I296">
        <f>ABS(I90-TimeSeries!I90)</f>
        <v>2.3423000000000194E-4</v>
      </c>
      <c r="J296">
        <f>ABS(J90-TimeSeries!J90)</f>
        <v>3.2263800000000009E-4</v>
      </c>
      <c r="K296">
        <f>ABS(K90-TimeSeries!K90)</f>
        <v>3.4531999999999896E-3</v>
      </c>
      <c r="L296">
        <f>ABS(L90-TimeSeries!L90)</f>
        <v>3.4631999999999996E-3</v>
      </c>
      <c r="M296">
        <f>ABS(M90-TimeSeries!M90)</f>
        <v>5.8992000000000072E-4</v>
      </c>
    </row>
    <row r="297" spans="1:13" x14ac:dyDescent="0.3">
      <c r="A297" s="4">
        <v>2.125</v>
      </c>
      <c r="B297">
        <f>ABS((Euler!B91-TimeSeries!B91)/TimeSeries!B91)</f>
        <v>1.3064373453580209E-4</v>
      </c>
      <c r="C297">
        <f>ABS((Euler!C91-TimeSeries!C91)/TimeSeries!C91)</f>
        <v>8.0176983266764409E-5</v>
      </c>
      <c r="D297">
        <f>ABS((Euler!D91-TimeSeries!D91)/TimeSeries!D91)</f>
        <v>7.1549500161617545E-6</v>
      </c>
      <c r="E297">
        <f>ABS(E91-TimeSeries!E91)</f>
        <v>4.8617000000000243E-3</v>
      </c>
      <c r="F297">
        <f>ABS(F91-TimeSeries!F91)</f>
        <v>4.5990999999999671E-3</v>
      </c>
      <c r="G297">
        <f>ABS(G91-TimeSeries!G91)</f>
        <v>1.9475599999999992E-4</v>
      </c>
      <c r="H297">
        <f>ABS(H91-TimeSeries!H91)</f>
        <v>1.5392999999999657E-4</v>
      </c>
      <c r="I297">
        <f>ABS(I91-TimeSeries!I91)</f>
        <v>3.2141000000000114E-4</v>
      </c>
      <c r="J297">
        <f>ABS(J91-TimeSeries!J91)</f>
        <v>3.0263999999999985E-4</v>
      </c>
      <c r="K297">
        <f>ABS(K91-TimeSeries!K91)</f>
        <v>3.3951999999999871E-3</v>
      </c>
      <c r="L297">
        <f>ABS(L91-TimeSeries!L91)</f>
        <v>3.398900000000038E-3</v>
      </c>
      <c r="M297">
        <f>ABS(M91-TimeSeries!M91)</f>
        <v>6.1750000000000693E-4</v>
      </c>
    </row>
    <row r="298" spans="1:13" x14ac:dyDescent="0.3">
      <c r="A298" s="4">
        <v>2.15</v>
      </c>
      <c r="B298">
        <f>ABS((Euler!B92-TimeSeries!B92)/TimeSeries!B92)</f>
        <v>2.5060252798576529E-4</v>
      </c>
      <c r="C298">
        <f>ABS((Euler!C92-TimeSeries!C92)/TimeSeries!C92)</f>
        <v>2.9951628120559791E-5</v>
      </c>
      <c r="D298">
        <f>ABS((Euler!D92-TimeSeries!D92)/TimeSeries!D92)</f>
        <v>1.8136286942374771E-6</v>
      </c>
      <c r="E298">
        <f>ABS(E92-TimeSeries!E92)</f>
        <v>4.8209000000000168E-3</v>
      </c>
      <c r="F298">
        <f>ABS(F92-TimeSeries!F92)</f>
        <v>4.593999999999987E-3</v>
      </c>
      <c r="G298">
        <f>ABS(G92-TimeSeries!G92)</f>
        <v>8.419500000000045E-5</v>
      </c>
      <c r="H298">
        <f>ABS(H92-TimeSeries!H92)</f>
        <v>2.4129999999999985E-4</v>
      </c>
      <c r="I298">
        <f>ABS(I92-TimeSeries!I92)</f>
        <v>4.0824999999999889E-4</v>
      </c>
      <c r="J298">
        <f>ABS(J92-TimeSeries!J92)</f>
        <v>2.8379999999999898E-4</v>
      </c>
      <c r="K298">
        <f>ABS(K92-TimeSeries!K92)</f>
        <v>3.322500000000006E-3</v>
      </c>
      <c r="L298">
        <f>ABS(L92-TimeSeries!L92)</f>
        <v>3.3212999999999715E-3</v>
      </c>
      <c r="M298">
        <f>ABS(M92-TimeSeries!M92)</f>
        <v>6.3572000000000628E-4</v>
      </c>
    </row>
    <row r="299" spans="1:13" x14ac:dyDescent="0.3">
      <c r="A299" s="4">
        <v>2.1749999999999998</v>
      </c>
      <c r="B299">
        <f>ABS((Euler!B93-TimeSeries!B93)/TimeSeries!B93)</f>
        <v>3.7263028523182312E-4</v>
      </c>
      <c r="C299">
        <f>ABS((Euler!C93-TimeSeries!C93)/TimeSeries!C93)</f>
        <v>1.4242715616478744E-4</v>
      </c>
      <c r="D299">
        <f>ABS((Euler!D93-TimeSeries!D93)/TimeSeries!D93)</f>
        <v>7.0511959138081961E-7</v>
      </c>
      <c r="E299">
        <f>ABS(E93-TimeSeries!E93)</f>
        <v>4.7556999999999738E-3</v>
      </c>
      <c r="F299">
        <f>ABS(F93-TimeSeries!F93)</f>
        <v>4.565600000000003E-3</v>
      </c>
      <c r="G299">
        <f>ABS(G93-TimeSeries!G93)</f>
        <v>2.0759999999999876E-5</v>
      </c>
      <c r="H299">
        <f>ABS(H93-TimeSeries!H93)</f>
        <v>3.2731000000000079E-4</v>
      </c>
      <c r="I299">
        <f>ABS(I93-TimeSeries!I93)</f>
        <v>4.9435000000000104E-4</v>
      </c>
      <c r="J299">
        <f>ABS(J93-TimeSeries!J93)</f>
        <v>2.6630999999999877E-4</v>
      </c>
      <c r="K299">
        <f>ABS(K93-TimeSeries!K93)</f>
        <v>3.2356000000000051E-3</v>
      </c>
      <c r="L299">
        <f>ABS(L93-TimeSeries!L93)</f>
        <v>3.2302000000000164E-3</v>
      </c>
      <c r="M299">
        <f>ABS(M93-TimeSeries!M93)</f>
        <v>6.4466000000000523E-4</v>
      </c>
    </row>
    <row r="300" spans="1:13" x14ac:dyDescent="0.3">
      <c r="A300" s="4">
        <v>2.2000000000000002</v>
      </c>
      <c r="B300">
        <f>ABS((Euler!B94-TimeSeries!B94)/TimeSeries!B94)</f>
        <v>4.9649250251193545E-4</v>
      </c>
      <c r="C300">
        <f>ABS((Euler!C94-TimeSeries!C94)/TimeSeries!C94)</f>
        <v>2.5755916847629279E-4</v>
      </c>
      <c r="D300">
        <f>ABS((Euler!D94-TimeSeries!D94)/TimeSeries!D94)</f>
        <v>7.0487789598038133E-7</v>
      </c>
      <c r="E300">
        <f>ABS(E94-TimeSeries!E94)</f>
        <v>4.6666000000000207E-3</v>
      </c>
      <c r="F300">
        <f>ABS(F94-TimeSeries!F94)</f>
        <v>4.514000000000018E-3</v>
      </c>
      <c r="G300">
        <f>ABS(G94-TimeSeries!G94)</f>
        <v>1.183900000000012E-4</v>
      </c>
      <c r="H300">
        <f>ABS(H94-TimeSeries!H94)</f>
        <v>4.1164000000000131E-4</v>
      </c>
      <c r="I300">
        <f>ABS(I94-TimeSeries!I94)</f>
        <v>5.7931499999999995E-4</v>
      </c>
      <c r="J300">
        <f>ABS(J94-TimeSeries!J94)</f>
        <v>2.5031000000000012E-4</v>
      </c>
      <c r="K300">
        <f>ABS(K94-TimeSeries!K94)</f>
        <v>3.1347999999999931E-3</v>
      </c>
      <c r="L300">
        <f>ABS(L94-TimeSeries!L94)</f>
        <v>3.124899999999986E-3</v>
      </c>
      <c r="M300">
        <f>ABS(M94-TimeSeries!M94)</f>
        <v>6.445800000000057E-4</v>
      </c>
    </row>
    <row r="301" spans="1:13" x14ac:dyDescent="0.3">
      <c r="A301" s="4">
        <v>2.2250000000000001</v>
      </c>
      <c r="B301">
        <f>ABS((Euler!B95-TimeSeries!B95)/TimeSeries!B95)</f>
        <v>6.2149914872627855E-4</v>
      </c>
      <c r="C301">
        <f>ABS((Euler!C95-TimeSeries!C95)/TimeSeries!C95)</f>
        <v>3.7451120440896123E-4</v>
      </c>
      <c r="D301">
        <f>ABS((Euler!D95-TimeSeries!D95)/TimeSeries!D95)</f>
        <v>1.7111191947446633E-6</v>
      </c>
      <c r="E301">
        <f>ABS(E95-TimeSeries!E95)</f>
        <v>4.5538999999999996E-3</v>
      </c>
      <c r="F301">
        <f>ABS(F95-TimeSeries!F95)</f>
        <v>4.4393999999999822E-3</v>
      </c>
      <c r="G301">
        <f>ABS(G95-TimeSeries!G95)</f>
        <v>2.071499999999997E-4</v>
      </c>
      <c r="H301">
        <f>ABS(H95-TimeSeries!H95)</f>
        <v>4.939171E-4</v>
      </c>
      <c r="I301">
        <f>ABS(I95-TimeSeries!I95)</f>
        <v>6.6271000000000038E-4</v>
      </c>
      <c r="J301">
        <f>ABS(J95-TimeSeries!J95)</f>
        <v>2.3592999999999878E-4</v>
      </c>
      <c r="K301">
        <f>ABS(K95-TimeSeries!K95)</f>
        <v>3.0201999999999729E-3</v>
      </c>
      <c r="L301">
        <f>ABS(L95-TimeSeries!L95)</f>
        <v>3.0053999999999914E-3</v>
      </c>
      <c r="M301">
        <f>ABS(M95-TimeSeries!M95)</f>
        <v>6.3589000000000007E-4</v>
      </c>
    </row>
    <row r="302" spans="1:13" x14ac:dyDescent="0.3">
      <c r="A302" s="4">
        <v>2.25</v>
      </c>
      <c r="B302">
        <f>ABS((Euler!B96-TimeSeries!B96)/TimeSeries!B96)</f>
        <v>7.4679647522094743E-4</v>
      </c>
      <c r="C302">
        <f>ABS((Euler!C96-TimeSeries!C96)/TimeSeries!C96)</f>
        <v>4.9280014841984244E-4</v>
      </c>
      <c r="D302">
        <f>ABS((Euler!D96-TimeSeries!D96)/TimeSeries!D96)</f>
        <v>6.5392446226990447E-6</v>
      </c>
      <c r="E302">
        <f>ABS(E96-TimeSeries!E96)</f>
        <v>4.4184999999999919E-3</v>
      </c>
      <c r="F302">
        <f>ABS(F96-TimeSeries!F96)</f>
        <v>4.342400000000024E-3</v>
      </c>
      <c r="G302">
        <f>ABS(G96-TimeSeries!G96)</f>
        <v>2.8570999999999805E-4</v>
      </c>
      <c r="H302">
        <f>ABS(H96-TimeSeries!H96)</f>
        <v>5.7384000000000081E-4</v>
      </c>
      <c r="I302">
        <f>ABS(I96-TimeSeries!I96)</f>
        <v>7.4408999999999934E-4</v>
      </c>
      <c r="J302">
        <f>ABS(J96-TimeSeries!J96)</f>
        <v>2.2324999999999776E-4</v>
      </c>
      <c r="K302">
        <f>ABS(K96-TimeSeries!K96)</f>
        <v>2.8921000000000086E-3</v>
      </c>
      <c r="L302">
        <f>ABS(L96-TimeSeries!L96)</f>
        <v>2.8712000000000182E-3</v>
      </c>
      <c r="M302">
        <f>ABS(M96-TimeSeries!M96)</f>
        <v>6.1912999999999552E-4</v>
      </c>
    </row>
    <row r="303" spans="1:13" x14ac:dyDescent="0.3">
      <c r="A303" s="4">
        <v>2.2749999999999999</v>
      </c>
      <c r="B303">
        <f>ABS((Euler!B97-TimeSeries!B97)/TimeSeries!B97)</f>
        <v>8.7199372747187869E-4</v>
      </c>
      <c r="C303">
        <f>ABS((Euler!C97-TimeSeries!C97)/TimeSeries!C97)</f>
        <v>6.1158142752698521E-4</v>
      </c>
      <c r="D303">
        <f>ABS((Euler!D97-TimeSeries!D97)/TimeSeries!D97)</f>
        <v>1.3272178086132322E-5</v>
      </c>
      <c r="E303">
        <f>ABS(E97-TimeSeries!E97)</f>
        <v>4.2612000000000205E-3</v>
      </c>
      <c r="F303">
        <f>ABS(F97-TimeSeries!F97)</f>
        <v>4.223599999999994E-3</v>
      </c>
      <c r="G303">
        <f>ABS(G97-TimeSeries!G97)</f>
        <v>3.5295999999999939E-4</v>
      </c>
      <c r="H303">
        <f>ABS(H97-TimeSeries!H97)</f>
        <v>6.510800000000018E-4</v>
      </c>
      <c r="I303">
        <f>ABS(I97-TimeSeries!I97)</f>
        <v>8.2298999999999914E-4</v>
      </c>
      <c r="J303">
        <f>ABS(J97-TimeSeries!J97)</f>
        <v>2.122999999999986E-4</v>
      </c>
      <c r="K303">
        <f>ABS(K97-TimeSeries!K97)</f>
        <v>2.7510000000000034E-3</v>
      </c>
      <c r="L303">
        <f>ABS(L97-TimeSeries!L97)</f>
        <v>2.7220000000000022E-3</v>
      </c>
      <c r="M303">
        <f>ABS(M97-TimeSeries!M97)</f>
        <v>5.9500999999999998E-4</v>
      </c>
    </row>
    <row r="304" spans="1:13" x14ac:dyDescent="0.3">
      <c r="A304" s="4">
        <v>2.2999999999999998</v>
      </c>
      <c r="B304">
        <f>ABS((Euler!B98-TimeSeries!B98)/TimeSeries!B98)</f>
        <v>9.9612281465423936E-4</v>
      </c>
      <c r="C304">
        <f>ABS((Euler!C98-TimeSeries!C98)/TimeSeries!C98)</f>
        <v>7.3037160581787823E-4</v>
      </c>
      <c r="D304">
        <f>ABS((Euler!D98-TimeSeries!D98)/TimeSeries!D98)</f>
        <v>2.1805080865210912E-5</v>
      </c>
      <c r="E304">
        <f>ABS(E98-TimeSeries!E98)</f>
        <v>4.0830000000000033E-3</v>
      </c>
      <c r="F304">
        <f>ABS(F98-TimeSeries!F98)</f>
        <v>4.0837000000000234E-3</v>
      </c>
      <c r="G304">
        <f>ABS(G98-TimeSeries!G98)</f>
        <v>4.0805000000000008E-4</v>
      </c>
      <c r="H304">
        <f>ABS(H98-TimeSeries!H98)</f>
        <v>7.2530999999999984E-4</v>
      </c>
      <c r="I304">
        <f>ABS(I98-TimeSeries!I98)</f>
        <v>8.9894000000000085E-4</v>
      </c>
      <c r="J304">
        <f>ABS(J98-TimeSeries!J98)</f>
        <v>2.0312000000000108E-4</v>
      </c>
      <c r="K304">
        <f>ABS(K98-TimeSeries!K98)</f>
        <v>2.597000000000016E-3</v>
      </c>
      <c r="L304">
        <f>ABS(L98-TimeSeries!L98)</f>
        <v>2.5580000000000047E-3</v>
      </c>
      <c r="M304">
        <f>ABS(M98-TimeSeries!M98)</f>
        <v>5.6435999999999986E-4</v>
      </c>
    </row>
    <row r="305" spans="1:13" x14ac:dyDescent="0.3">
      <c r="A305" s="4">
        <v>2.3250000000000002</v>
      </c>
      <c r="B305">
        <f>ABS((Euler!B99-TimeSeries!B99)/TimeSeries!B99)</f>
        <v>1.1184743918947364E-3</v>
      </c>
      <c r="C305">
        <f>ABS((Euler!C99-TimeSeries!C99)/TimeSeries!C99)</f>
        <v>8.4842923006297805E-4</v>
      </c>
      <c r="D305">
        <f>ABS((Euler!D99-TimeSeries!D99)/TimeSeries!D99)</f>
        <v>3.1832259856445406E-5</v>
      </c>
      <c r="E305">
        <f>ABS(E99-TimeSeries!E99)</f>
        <v>3.8848999999999689E-3</v>
      </c>
      <c r="F305">
        <f>ABS(F99-TimeSeries!F99)</f>
        <v>3.9236999999999744E-3</v>
      </c>
      <c r="G305">
        <f>ABS(G99-TimeSeries!G99)</f>
        <v>4.5038999999999843E-4</v>
      </c>
      <c r="H305">
        <f>ABS(H99-TimeSeries!H99)</f>
        <v>7.9621000000000552E-4</v>
      </c>
      <c r="I305">
        <f>ABS(I99-TimeSeries!I99)</f>
        <v>9.7147000000000205E-4</v>
      </c>
      <c r="J305">
        <f>ABS(J99-TimeSeries!J99)</f>
        <v>1.9562000000000052E-4</v>
      </c>
      <c r="K305">
        <f>ABS(K99-TimeSeries!K99)</f>
        <v>2.4307000000000079E-3</v>
      </c>
      <c r="L305">
        <f>ABS(L99-TimeSeries!L99)</f>
        <v>2.3787999999999587E-3</v>
      </c>
      <c r="M305">
        <f>ABS(M99-TimeSeries!M99)</f>
        <v>5.2809999999999663E-4</v>
      </c>
    </row>
    <row r="306" spans="1:13" x14ac:dyDescent="0.3">
      <c r="A306" s="4">
        <v>2.35</v>
      </c>
      <c r="B306">
        <f>ABS((Euler!B100-TimeSeries!B100)/TimeSeries!B100)</f>
        <v>1.2381812194566077E-3</v>
      </c>
      <c r="C306">
        <f>ABS((Euler!C100-TimeSeries!C100)/TimeSeries!C100)</f>
        <v>9.6485364650682507E-4</v>
      </c>
      <c r="D306">
        <f>ABS((Euler!D100-TimeSeries!D100)/TimeSeries!D100)</f>
        <v>4.2948503038967336E-5</v>
      </c>
      <c r="E306">
        <f>ABS(E100-TimeSeries!E100)</f>
        <v>3.6680000000000046E-3</v>
      </c>
      <c r="F306">
        <f>ABS(F100-TimeSeries!F100)</f>
        <v>3.7444000000000366E-3</v>
      </c>
      <c r="G306">
        <f>ABS(G100-TimeSeries!G100)</f>
        <v>4.7963000000000172E-4</v>
      </c>
      <c r="H306">
        <f>ABS(H100-TimeSeries!H100)</f>
        <v>8.6346000000000339E-4</v>
      </c>
      <c r="I306">
        <f>ABS(I100-TimeSeries!I100)</f>
        <v>1.0400799999999988E-3</v>
      </c>
      <c r="J306">
        <f>ABS(J100-TimeSeries!J100)</f>
        <v>1.897800000000005E-4</v>
      </c>
      <c r="K306">
        <f>ABS(K100-TimeSeries!K100)</f>
        <v>2.2522999999999849E-3</v>
      </c>
      <c r="L306">
        <f>ABS(L100-TimeSeries!L100)</f>
        <v>2.1847999999999868E-3</v>
      </c>
      <c r="M306">
        <f>ABS(M100-TimeSeries!M100)</f>
        <v>4.8725000000000157E-4</v>
      </c>
    </row>
    <row r="307" spans="1:13" x14ac:dyDescent="0.3">
      <c r="A307" s="4">
        <v>2.375</v>
      </c>
      <c r="B307">
        <f>ABS((Euler!B101-TimeSeries!B101)/TimeSeries!B101)</f>
        <v>1.3544355190147994E-3</v>
      </c>
      <c r="C307">
        <f>ABS((Euler!C101-TimeSeries!C101)/TimeSeries!C101)</f>
        <v>1.0790158171546929E-3</v>
      </c>
      <c r="D307">
        <f>ABS((Euler!D101-TimeSeries!D101)/TimeSeries!D101)</f>
        <v>5.4850289793998665E-5</v>
      </c>
      <c r="E307">
        <f>ABS(E101-TimeSeries!E101)</f>
        <v>3.433699999999984E-3</v>
      </c>
      <c r="F307">
        <f>ABS(F101-TimeSeries!F101)</f>
        <v>3.5468000000000166E-3</v>
      </c>
      <c r="G307">
        <f>ABS(G101-TimeSeries!G101)</f>
        <v>4.9572999999999978E-4</v>
      </c>
      <c r="H307">
        <f>ABS(H101-TimeSeries!H101)</f>
        <v>9.2673000000000061E-4</v>
      </c>
      <c r="I307">
        <f>ABS(I101-TimeSeries!I101)</f>
        <v>1.1043199999999989E-3</v>
      </c>
      <c r="J307">
        <f>ABS(J101-TimeSeries!J101)</f>
        <v>1.854500000000002E-4</v>
      </c>
      <c r="K307">
        <f>ABS(K101-TimeSeries!K101)</f>
        <v>2.0623000000000169E-3</v>
      </c>
      <c r="L307">
        <f>ABS(L101-TimeSeries!L101)</f>
        <v>1.976599999999995E-3</v>
      </c>
      <c r="M307">
        <f>ABS(M101-TimeSeries!M101)</f>
        <v>4.4291999999999943E-4</v>
      </c>
    </row>
    <row r="308" spans="1:13" x14ac:dyDescent="0.3">
      <c r="A308" s="4">
        <v>2.4</v>
      </c>
      <c r="B308">
        <f>ABS((Euler!B102-TimeSeries!B102)/TimeSeries!B102)</f>
        <v>1.4663886711758071E-3</v>
      </c>
      <c r="C308">
        <f>ABS((Euler!C102-TimeSeries!C102)/TimeSeries!C102)</f>
        <v>1.1900295225162471E-3</v>
      </c>
      <c r="D308">
        <f>ABS((Euler!D102-TimeSeries!D102)/TimeSeries!D102)</f>
        <v>6.7235439068446086E-5</v>
      </c>
      <c r="E308">
        <f>ABS(E102-TimeSeries!E102)</f>
        <v>3.1830999999999943E-3</v>
      </c>
      <c r="F308">
        <f>ABS(F102-TimeSeries!F102)</f>
        <v>3.3322000000000074E-3</v>
      </c>
      <c r="G308">
        <f>ABS(G102-TimeSeries!G102)</f>
        <v>4.9888999999999836E-4</v>
      </c>
      <c r="H308">
        <f>ABS(H102-TimeSeries!H102)</f>
        <v>9.8572000000000243E-4</v>
      </c>
      <c r="I308">
        <f>ABS(I102-TimeSeries!I102)</f>
        <v>1.1637300000000017E-3</v>
      </c>
      <c r="J308">
        <f>ABS(J102-TimeSeries!J102)</f>
        <v>1.825000000000021E-4</v>
      </c>
      <c r="K308">
        <f>ABS(K102-TimeSeries!K102)</f>
        <v>1.8616000000000188E-3</v>
      </c>
      <c r="L308">
        <f>ABS(L102-TimeSeries!L102)</f>
        <v>1.7545000000000477E-3</v>
      </c>
      <c r="M308">
        <f>ABS(M102-TimeSeries!M102)</f>
        <v>3.9623000000000436E-4</v>
      </c>
    </row>
    <row r="309" spans="1:13" x14ac:dyDescent="0.3">
      <c r="A309" s="4">
        <v>2.4249999999999998</v>
      </c>
      <c r="B309">
        <f>ABS((Euler!B103-TimeSeries!B103)/TimeSeries!B103)</f>
        <v>1.5732681110887229E-3</v>
      </c>
      <c r="C309">
        <f>ABS((Euler!C103-TimeSeries!C103)/TimeSeries!C103)</f>
        <v>1.297297535288815E-3</v>
      </c>
      <c r="D309">
        <f>ABS((Euler!D103-TimeSeries!D103)/TimeSeries!D103)</f>
        <v>7.9903338988387949E-5</v>
      </c>
      <c r="E309">
        <f>ABS(E103-TimeSeries!E103)</f>
        <v>2.9177000000000231E-3</v>
      </c>
      <c r="F309">
        <f>ABS(F103-TimeSeries!F103)</f>
        <v>3.1016000000000377E-3</v>
      </c>
      <c r="G309">
        <f>ABS(G103-TimeSeries!G103)</f>
        <v>4.8956E-4</v>
      </c>
      <c r="H309">
        <f>ABS(H103-TimeSeries!H103)</f>
        <v>1.0401000000000021E-3</v>
      </c>
      <c r="I309">
        <f>ABS(I103-TimeSeries!I103)</f>
        <v>1.2178600000000012E-3</v>
      </c>
      <c r="J309">
        <f>ABS(J103-TimeSeries!J103)</f>
        <v>1.8073999999999868E-4</v>
      </c>
      <c r="K309">
        <f>ABS(K103-TimeSeries!K103)</f>
        <v>1.6507000000000049E-3</v>
      </c>
      <c r="L309">
        <f>ABS(L103-TimeSeries!L103)</f>
        <v>1.519500000000007E-3</v>
      </c>
      <c r="M309">
        <f>ABS(M103-TimeSeries!M103)</f>
        <v>3.4834000000000254E-4</v>
      </c>
    </row>
    <row r="310" spans="1:13" x14ac:dyDescent="0.3">
      <c r="A310" s="4">
        <v>2.4500000000000002</v>
      </c>
      <c r="B310">
        <f>ABS((Euler!B104-TimeSeries!B104)/TimeSeries!B104)</f>
        <v>1.6740527543081017E-3</v>
      </c>
      <c r="C310">
        <f>ABS((Euler!C104-TimeSeries!C104)/TimeSeries!C104)</f>
        <v>1.399753897955871E-3</v>
      </c>
      <c r="D310">
        <f>ABS((Euler!D104-TimeSeries!D104)/TimeSeries!D104)</f>
        <v>9.2254300881596671E-5</v>
      </c>
      <c r="E310">
        <f>ABS(E104-TimeSeries!E104)</f>
        <v>2.6386999999999938E-3</v>
      </c>
      <c r="F310">
        <f>ABS(F104-TimeSeries!F104)</f>
        <v>2.8563000000000338E-3</v>
      </c>
      <c r="G310">
        <f>ABS(G104-TimeSeries!G104)</f>
        <v>4.6844000000000052E-4</v>
      </c>
      <c r="H310">
        <f>ABS(H104-TimeSeries!H104)</f>
        <v>1.0895600000000033E-3</v>
      </c>
      <c r="I310">
        <f>ABS(I104-TimeSeries!I104)</f>
        <v>1.2663299999999961E-3</v>
      </c>
      <c r="J310">
        <f>ABS(J104-TimeSeries!J104)</f>
        <v>1.7997000000000152E-4</v>
      </c>
      <c r="K310">
        <f>ABS(K104-TimeSeries!K104)</f>
        <v>1.4305000000000012E-3</v>
      </c>
      <c r="L310">
        <f>ABS(L104-TimeSeries!L104)</f>
        <v>1.2729000000000212E-3</v>
      </c>
      <c r="M310">
        <f>ABS(M104-TimeSeries!M104)</f>
        <v>3.0041000000000095E-4</v>
      </c>
    </row>
    <row r="311" spans="1:13" x14ac:dyDescent="0.3">
      <c r="A311" s="4">
        <v>2.4750000000000001</v>
      </c>
      <c r="B311">
        <f>ABS((Euler!B105-TimeSeries!B105)/TimeSeries!B105)</f>
        <v>1.7682624063007266E-3</v>
      </c>
      <c r="C311">
        <f>ABS((Euler!C105-TimeSeries!C105)/TimeSeries!C105)</f>
        <v>1.4966357807984952E-3</v>
      </c>
      <c r="D311">
        <f>ABS((Euler!D105-TimeSeries!D105)/TimeSeries!D105)</f>
        <v>1.0499076081307019E-4</v>
      </c>
      <c r="E311">
        <f>ABS(E105-TimeSeries!E105)</f>
        <v>2.3476999999999804E-3</v>
      </c>
      <c r="F311">
        <f>ABS(F105-TimeSeries!F105)</f>
        <v>2.5976000000000055E-3</v>
      </c>
      <c r="G311">
        <f>ABS(G105-TimeSeries!G105)</f>
        <v>4.3643999999999974E-4</v>
      </c>
      <c r="H311">
        <f>ABS(H105-TimeSeries!H105)</f>
        <v>1.1338000000000042E-3</v>
      </c>
      <c r="I311">
        <f>ABS(I105-TimeSeries!I105)</f>
        <v>1.308760000000006E-3</v>
      </c>
      <c r="J311">
        <f>ABS(J105-TimeSeries!J105)</f>
        <v>1.7994999999999817E-4</v>
      </c>
      <c r="K311">
        <f>ABS(K105-TimeSeries!K105)</f>
        <v>1.2020000000000086E-3</v>
      </c>
      <c r="L311">
        <f>ABS(L105-TimeSeries!L105)</f>
        <v>1.0157000000000083E-3</v>
      </c>
      <c r="M311">
        <f>ABS(M105-TimeSeries!M105)</f>
        <v>2.5357000000000157E-4</v>
      </c>
    </row>
    <row r="312" spans="1:13" x14ac:dyDescent="0.3">
      <c r="A312" s="4">
        <v>2.5</v>
      </c>
      <c r="B312">
        <f>ABS((Euler!B106-TimeSeries!B106)/TimeSeries!B106)</f>
        <v>1.85485052792469E-3</v>
      </c>
      <c r="C312">
        <f>ABS((Euler!C106-TimeSeries!C106)/TimeSeries!C106)</f>
        <v>1.5875025467052386E-3</v>
      </c>
      <c r="D312">
        <f>ABS((Euler!D106-TimeSeries!D106)/TimeSeries!D106)</f>
        <v>1.1491634090368731E-4</v>
      </c>
      <c r="E312">
        <f>ABS(E106-TimeSeries!E106)</f>
        <v>2.04600000000002E-3</v>
      </c>
      <c r="F312">
        <f>ABS(F106-TimeSeries!F106)</f>
        <v>2.32679999999999E-3</v>
      </c>
      <c r="G312">
        <f>ABS(G106-TimeSeries!G106)</f>
        <v>3.9468000000000142E-4</v>
      </c>
      <c r="H312">
        <f>ABS(H106-TimeSeries!H106)</f>
        <v>1.1725399999999997E-3</v>
      </c>
      <c r="I312">
        <f>ABS(I106-TimeSeries!I106)</f>
        <v>1.3448300000000052E-3</v>
      </c>
      <c r="J312">
        <f>ABS(J106-TimeSeries!J106)</f>
        <v>1.8046000000000034E-4</v>
      </c>
      <c r="K312">
        <f>ABS(K106-TimeSeries!K106)</f>
        <v>9.6609999999999752E-4</v>
      </c>
      <c r="L312">
        <f>ABS(L106-TimeSeries!L106)</f>
        <v>7.4959999999998916E-4</v>
      </c>
      <c r="M312">
        <f>ABS(M106-TimeSeries!M106)</f>
        <v>2.0888000000000156E-4</v>
      </c>
    </row>
    <row r="313" spans="1:13" x14ac:dyDescent="0.3">
      <c r="A313" s="4">
        <v>2.5249999999999999</v>
      </c>
      <c r="B313">
        <f>ABS((Euler!B107-TimeSeries!B107)/TimeSeries!B107)</f>
        <v>1.9329941120418087E-3</v>
      </c>
      <c r="C313">
        <f>ABS((Euler!C107-TimeSeries!C107)/TimeSeries!C107)</f>
        <v>1.6711243557240559E-3</v>
      </c>
      <c r="D313">
        <f>ABS((Euler!D107-TimeSeries!D107)/TimeSeries!D107)</f>
        <v>1.2583402492097768E-4</v>
      </c>
      <c r="E313">
        <f>ABS(E107-TimeSeries!E107)</f>
        <v>1.7351000000000172E-3</v>
      </c>
      <c r="F313">
        <f>ABS(F107-TimeSeries!F107)</f>
        <v>2.0452999999999999E-3</v>
      </c>
      <c r="G313">
        <f>ABS(G107-TimeSeries!G107)</f>
        <v>3.4440999999999986E-4</v>
      </c>
      <c r="H313">
        <f>ABS(H107-TimeSeries!H107)</f>
        <v>1.2055200000000016E-3</v>
      </c>
      <c r="I313">
        <f>ABS(I107-TimeSeries!I107)</f>
        <v>1.3742600000000021E-3</v>
      </c>
      <c r="J313">
        <f>ABS(J107-TimeSeries!J107)</f>
        <v>1.812199999999993E-4</v>
      </c>
      <c r="K313">
        <f>ABS(K107-TimeSeries!K107)</f>
        <v>7.2430000000001105E-4</v>
      </c>
      <c r="L313">
        <f>ABS(L107-TimeSeries!L107)</f>
        <v>4.7609999999997932E-4</v>
      </c>
      <c r="M313">
        <f>ABS(M107-TimeSeries!M107)</f>
        <v>1.6731999999999858E-4</v>
      </c>
    </row>
    <row r="314" spans="1:13" x14ac:dyDescent="0.3">
      <c r="A314" s="4">
        <v>2.5499999999999998</v>
      </c>
      <c r="B314">
        <f>ABS((Euler!B108-TimeSeries!B108)/TimeSeries!B108)</f>
        <v>2.002225845096889E-3</v>
      </c>
      <c r="C314">
        <f>ABS((Euler!C108-TimeSeries!C108)/TimeSeries!C108)</f>
        <v>1.7471714101292266E-3</v>
      </c>
      <c r="D314">
        <f>ABS((Euler!D108-TimeSeries!D108)/TimeSeries!D108)</f>
        <v>1.3375162323572975E-4</v>
      </c>
      <c r="E314">
        <f>ABS(E108-TimeSeries!E108)</f>
        <v>1.4165999999999901E-3</v>
      </c>
      <c r="F314">
        <f>ABS(F108-TimeSeries!F108)</f>
        <v>1.7543999999999893E-3</v>
      </c>
      <c r="G314">
        <f>ABS(G108-TimeSeries!G108)</f>
        <v>2.8705999999999871E-4</v>
      </c>
      <c r="H314">
        <f>ABS(H108-TimeSeries!H108)</f>
        <v>1.2324900000000028E-3</v>
      </c>
      <c r="I314">
        <f>ABS(I108-TimeSeries!I108)</f>
        <v>1.3967800000000002E-3</v>
      </c>
      <c r="J314">
        <f>ABS(J108-TimeSeries!J108)</f>
        <v>1.8198999999999993E-4</v>
      </c>
      <c r="K314">
        <f>ABS(K108-TimeSeries!K108)</f>
        <v>4.7769999999999757E-4</v>
      </c>
      <c r="L314">
        <f>ABS(L108-TimeSeries!L108)</f>
        <v>1.971000000000056E-4</v>
      </c>
      <c r="M314">
        <f>ABS(M108-TimeSeries!M108)</f>
        <v>1.2980000000000283E-4</v>
      </c>
    </row>
    <row r="315" spans="1:13" x14ac:dyDescent="0.3">
      <c r="A315" s="4">
        <v>2.5750000000000002</v>
      </c>
      <c r="B315">
        <f>ABS((Euler!B109-TimeSeries!B109)/TimeSeries!B109)</f>
        <v>2.0619892744677647E-3</v>
      </c>
      <c r="C315">
        <f>ABS((Euler!C109-TimeSeries!C109)/TimeSeries!C109)</f>
        <v>1.8148766394779677E-3</v>
      </c>
      <c r="D315">
        <f>ABS((Euler!D109-TimeSeries!D109)/TimeSeries!D109)</f>
        <v>1.4266729985673831E-4</v>
      </c>
      <c r="E315">
        <f>ABS(E109-TimeSeries!E109)</f>
        <v>1.0919999999999819E-3</v>
      </c>
      <c r="F315">
        <f>ABS(F109-TimeSeries!F109)</f>
        <v>1.4556000000000013E-3</v>
      </c>
      <c r="G315">
        <f>ABS(G109-TimeSeries!G109)</f>
        <v>2.2412999999999947E-4</v>
      </c>
      <c r="H315">
        <f>ABS(H109-TimeSeries!H109)</f>
        <v>1.2532599999999922E-3</v>
      </c>
      <c r="I315">
        <f>ABS(I109-TimeSeries!I109)</f>
        <v>1.4122999999999913E-3</v>
      </c>
      <c r="J315">
        <f>ABS(J109-TimeSeries!J109)</f>
        <v>1.8251000000000031E-4</v>
      </c>
      <c r="K315">
        <f>ABS(K109-TimeSeries!K109)</f>
        <v>2.2769999999999735E-4</v>
      </c>
      <c r="L315">
        <f>ABS(L109-TimeSeries!L109)</f>
        <v>8.5240000000000316E-5</v>
      </c>
      <c r="M315">
        <f>ABS(M109-TimeSeries!M109)</f>
        <v>9.7059999999999508E-5</v>
      </c>
    </row>
    <row r="316" spans="1:13" x14ac:dyDescent="0.3">
      <c r="A316" s="4">
        <v>2.6</v>
      </c>
      <c r="B316">
        <f>ABS((Euler!B110-TimeSeries!B110)/TimeSeries!B110)</f>
        <v>2.1114132275029973E-3</v>
      </c>
      <c r="C316">
        <f>ABS((Euler!C110-TimeSeries!C110)/TimeSeries!C110)</f>
        <v>1.873606401939968E-3</v>
      </c>
      <c r="D316">
        <f>ABS((Euler!D110-TimeSeries!D110)/TimeSeries!D110)</f>
        <v>1.475952937046987E-4</v>
      </c>
      <c r="E316">
        <f>ABS(E110-TimeSeries!E110)</f>
        <v>7.6280000000000792E-4</v>
      </c>
      <c r="F316">
        <f>ABS(F110-TimeSeries!F110)</f>
        <v>1.1503999999999959E-3</v>
      </c>
      <c r="G316">
        <f>ABS(G110-TimeSeries!G110)</f>
        <v>1.5721000000000138E-4</v>
      </c>
      <c r="H316">
        <f>ABS(H110-TimeSeries!H110)</f>
        <v>1.2676299999999918E-3</v>
      </c>
      <c r="I316">
        <f>ABS(I110-TimeSeries!I110)</f>
        <v>1.4205999999999941E-3</v>
      </c>
      <c r="J316">
        <f>ABS(J110-TimeSeries!J110)</f>
        <v>1.8255000000000007E-4</v>
      </c>
      <c r="K316">
        <f>ABS(K110-TimeSeries!K110)</f>
        <v>2.4230000000000085E-5</v>
      </c>
      <c r="L316">
        <f>ABS(L110-TimeSeries!L110)</f>
        <v>3.6912000000000056E-4</v>
      </c>
      <c r="M316">
        <f>ABS(M110-TimeSeries!M110)</f>
        <v>6.9750000000000367E-5</v>
      </c>
    </row>
    <row r="317" spans="1:13" x14ac:dyDescent="0.3">
      <c r="A317" s="4">
        <v>2.625</v>
      </c>
      <c r="B317">
        <f>ABS((Euler!B111-TimeSeries!B111)/TimeSeries!B111)</f>
        <v>2.1503587518286278E-3</v>
      </c>
      <c r="C317">
        <f>ABS((Euler!C111-TimeSeries!C111)/TimeSeries!C111)</f>
        <v>1.9229847764568962E-3</v>
      </c>
      <c r="D317">
        <f>ABS((Euler!D111-TimeSeries!D111)/TimeSeries!D111)</f>
        <v>1.5352698336446364E-4</v>
      </c>
      <c r="E317">
        <f>ABS(E111-TimeSeries!E111)</f>
        <v>4.3071999999999555E-4</v>
      </c>
      <c r="F317">
        <f>ABS(F111-TimeSeries!F111)</f>
        <v>8.4009999999999641E-4</v>
      </c>
      <c r="G317">
        <f>ABS(G111-TimeSeries!G111)</f>
        <v>8.7900000000000131E-5</v>
      </c>
      <c r="H317">
        <f>ABS(H111-TimeSeries!H111)</f>
        <v>1.2754899999999902E-3</v>
      </c>
      <c r="I317">
        <f>ABS(I111-TimeSeries!I111)</f>
        <v>1.421699999999998E-3</v>
      </c>
      <c r="J317">
        <f>ABS(J111-TimeSeries!J111)</f>
        <v>1.8187000000000064E-4</v>
      </c>
      <c r="K317">
        <f>ABS(K111-TimeSeries!K111)</f>
        <v>2.7640999999999777E-4</v>
      </c>
      <c r="L317">
        <f>ABS(L111-TimeSeries!L111)</f>
        <v>6.5242000000000078E-4</v>
      </c>
      <c r="M317">
        <f>ABS(M111-TimeSeries!M111)</f>
        <v>4.8329999999999207E-5</v>
      </c>
    </row>
    <row r="318" spans="1:13" x14ac:dyDescent="0.3">
      <c r="A318" s="4">
        <v>2.65</v>
      </c>
      <c r="B318">
        <f>ABS((Euler!B112-TimeSeries!B112)/TimeSeries!B112)</f>
        <v>2.1785046587274115E-3</v>
      </c>
      <c r="C318">
        <f>ABS((Euler!C112-TimeSeries!C112)/TimeSeries!C112)</f>
        <v>1.962443618298245E-3</v>
      </c>
      <c r="D318">
        <f>ABS((Euler!D112-TimeSeries!D112)/TimeSeries!D112)</f>
        <v>1.5547914486474808E-4</v>
      </c>
      <c r="E318">
        <f>ABS(E112-TimeSeries!E112)</f>
        <v>9.7180000000002265E-5</v>
      </c>
      <c r="F318">
        <f>ABS(F112-TimeSeries!F112)</f>
        <v>5.2631000000000205E-4</v>
      </c>
      <c r="G318">
        <f>ABS(G112-TimeSeries!G112)</f>
        <v>1.7827999999999247E-5</v>
      </c>
      <c r="H318">
        <f>ABS(H112-TimeSeries!H112)</f>
        <v>1.2767600000000018E-3</v>
      </c>
      <c r="I318">
        <f>ABS(I112-TimeSeries!I112)</f>
        <v>1.4155999999999891E-3</v>
      </c>
      <c r="J318">
        <f>ABS(J112-TimeSeries!J112)</f>
        <v>1.8027999999999794E-4</v>
      </c>
      <c r="K318">
        <f>ABS(K112-TimeSeries!K112)</f>
        <v>5.2733000000000294E-4</v>
      </c>
      <c r="L318">
        <f>ABS(L112-TimeSeries!L112)</f>
        <v>9.3312000000000256E-4</v>
      </c>
      <c r="M318">
        <f>ABS(M112-TimeSeries!M112)</f>
        <v>3.3129999999999271E-5</v>
      </c>
    </row>
    <row r="319" spans="1:13" x14ac:dyDescent="0.3">
      <c r="A319" s="4">
        <v>2.6749999999999998</v>
      </c>
      <c r="B319">
        <f>ABS((Euler!B113-TimeSeries!B113)/TimeSeries!B113)</f>
        <v>2.1952323185304478E-3</v>
      </c>
      <c r="C319">
        <f>ABS((Euler!C113-TimeSeries!C113)/TimeSeries!C113)</f>
        <v>1.9916868922345322E-3</v>
      </c>
      <c r="D319">
        <f>ABS((Euler!D113-TimeSeries!D113)/TimeSeries!D113)</f>
        <v>1.5644524516062315E-4</v>
      </c>
      <c r="E319">
        <f>ABS(E113-TimeSeries!E113)</f>
        <v>2.3615999999999915E-4</v>
      </c>
      <c r="F319">
        <f>ABS(F113-TimeSeries!F113)</f>
        <v>2.1059000000000355E-4</v>
      </c>
      <c r="G319">
        <f>ABS(G113-TimeSeries!G113)</f>
        <v>5.1447000000000472E-5</v>
      </c>
      <c r="H319">
        <f>ABS(H113-TimeSeries!H113)</f>
        <v>1.2713899999999972E-3</v>
      </c>
      <c r="I319">
        <f>ABS(I113-TimeSeries!I113)</f>
        <v>1.4021999999999923E-3</v>
      </c>
      <c r="J319">
        <f>ABS(J113-TimeSeries!J113)</f>
        <v>1.7761000000000166E-4</v>
      </c>
      <c r="K319">
        <f>ABS(K113-TimeSeries!K113)</f>
        <v>7.7537500000000002E-4</v>
      </c>
      <c r="L319">
        <f>ABS(L113-TimeSeries!L113)</f>
        <v>1.2091719999999997E-3</v>
      </c>
      <c r="M319">
        <f>ABS(M113-TimeSeries!M113)</f>
        <v>2.4319999999997816E-5</v>
      </c>
    </row>
    <row r="320" spans="1:13" x14ac:dyDescent="0.3">
      <c r="A320" s="4">
        <v>2.7</v>
      </c>
      <c r="B320">
        <f>ABS((Euler!B114-TimeSeries!B114)/TimeSeries!B114)</f>
        <v>2.2006783319615288E-3</v>
      </c>
      <c r="C320">
        <f>ABS((Euler!C114-TimeSeries!C114)/TimeSeries!C114)</f>
        <v>2.0103509715034234E-3</v>
      </c>
      <c r="D320">
        <f>ABS((Euler!D114-TimeSeries!D114)/TimeSeries!D114)</f>
        <v>1.5542926374357858E-4</v>
      </c>
      <c r="E320">
        <f>ABS(E114-TimeSeries!E114)</f>
        <v>5.6770000000000084E-4</v>
      </c>
      <c r="F320">
        <f>ABS(F114-TimeSeries!F114)</f>
        <v>1.0554999999999592E-4</v>
      </c>
      <c r="G320">
        <f>ABS(G114-TimeSeries!G114)</f>
        <v>1.1841799999999991E-4</v>
      </c>
      <c r="H320">
        <f>ABS(H114-TimeSeries!H114)</f>
        <v>1.2593999999999939E-3</v>
      </c>
      <c r="I320">
        <f>ABS(I114-TimeSeries!I114)</f>
        <v>1.3815999999999967E-3</v>
      </c>
      <c r="J320">
        <f>ABS(J114-TimeSeries!J114)</f>
        <v>1.7371000000000053E-4</v>
      </c>
      <c r="K320">
        <f>ABS(K114-TimeSeries!K114)</f>
        <v>1.0189399999999994E-3</v>
      </c>
      <c r="L320">
        <f>ABS(L114-TimeSeries!L114)</f>
        <v>1.4786599999999997E-3</v>
      </c>
      <c r="M320">
        <f>ABS(M114-TimeSeries!M114)</f>
        <v>2.1880000000000163E-5</v>
      </c>
    </row>
    <row r="321" spans="1:13" x14ac:dyDescent="0.3">
      <c r="A321" s="4">
        <v>2.7250000000000001</v>
      </c>
      <c r="B321">
        <f>ABS((Euler!B115-TimeSeries!B115)/TimeSeries!B115)</f>
        <v>2.1948058679000502E-3</v>
      </c>
      <c r="C321">
        <f>ABS((Euler!C115-TimeSeries!C115)/TimeSeries!C115)</f>
        <v>2.018586214653732E-3</v>
      </c>
      <c r="D321">
        <f>ABS((Euler!D115-TimeSeries!D115)/TimeSeries!D115)</f>
        <v>1.5342771462443833E-4</v>
      </c>
      <c r="E321">
        <f>ABS(E115-TimeSeries!E115)</f>
        <v>8.9579500000000001E-4</v>
      </c>
      <c r="F321">
        <f>ABS(F115-TimeSeries!F115)</f>
        <v>4.2052999999999882E-4</v>
      </c>
      <c r="G321">
        <f>ABS(G115-TimeSeries!G115)</f>
        <v>1.8167970000000015E-4</v>
      </c>
      <c r="H321">
        <f>ABS(H115-TimeSeries!H115)</f>
        <v>1.2408600000000103E-3</v>
      </c>
      <c r="I321">
        <f>ABS(I115-TimeSeries!I115)</f>
        <v>1.3541999999999998E-3</v>
      </c>
      <c r="J321">
        <f>ABS(J115-TimeSeries!J115)</f>
        <v>1.6847000000000042E-4</v>
      </c>
      <c r="K321">
        <f>ABS(K115-TimeSeries!K115)</f>
        <v>1.256459999999994E-3</v>
      </c>
      <c r="L321">
        <f>ABS(L115-TimeSeries!L115)</f>
        <v>1.739789999999998E-3</v>
      </c>
      <c r="M321">
        <f>ABS(M115-TimeSeries!M115)</f>
        <v>2.5680000000000147E-5</v>
      </c>
    </row>
    <row r="322" spans="1:13" x14ac:dyDescent="0.3">
      <c r="A322" s="4">
        <v>2.75</v>
      </c>
      <c r="B322">
        <f>ABS((Euler!B116-TimeSeries!B116)/TimeSeries!B116)</f>
        <v>2.1775192769512386E-3</v>
      </c>
      <c r="C322">
        <f>ABS((Euler!C116-TimeSeries!C116)/TimeSeries!C116)</f>
        <v>2.0160167518740112E-3</v>
      </c>
      <c r="D322">
        <f>ABS((Euler!D116-TimeSeries!D116)/TimeSeries!D116)</f>
        <v>1.4944362139763113E-4</v>
      </c>
      <c r="E322">
        <f>ABS(E116-TimeSeries!E116)</f>
        <v>1.2188500000000005E-3</v>
      </c>
      <c r="F322">
        <f>ABS(F116-TimeSeries!F116)</f>
        <v>7.3279000000000052E-4</v>
      </c>
      <c r="G322">
        <f>ABS(G116-TimeSeries!G116)</f>
        <v>2.3995700000000006E-4</v>
      </c>
      <c r="H322">
        <f>ABS(H116-TimeSeries!H116)</f>
        <v>1.2158800000000025E-3</v>
      </c>
      <c r="I322">
        <f>ABS(I116-TimeSeries!I116)</f>
        <v>1.319799999999996E-3</v>
      </c>
      <c r="J322">
        <f>ABS(J116-TimeSeries!J116)</f>
        <v>1.6182000000000002E-4</v>
      </c>
      <c r="K322">
        <f>ABS(K116-TimeSeries!K116)</f>
        <v>1.4864100000000005E-3</v>
      </c>
      <c r="L322">
        <f>ABS(L116-TimeSeries!L116)</f>
        <v>1.9908199999999904E-3</v>
      </c>
      <c r="M322">
        <f>ABS(M116-TimeSeries!M116)</f>
        <v>3.5409999999999608E-5</v>
      </c>
    </row>
    <row r="323" spans="1:13" x14ac:dyDescent="0.3">
      <c r="A323" s="4">
        <v>2.7749999999999999</v>
      </c>
      <c r="B323">
        <f>ABS((Euler!B117-TimeSeries!B117)/TimeSeries!B117)</f>
        <v>2.1490145395195791E-3</v>
      </c>
      <c r="C323">
        <f>ABS((Euler!C117-TimeSeries!C117)/TimeSeries!C117)</f>
        <v>2.0027823055754259E-3</v>
      </c>
      <c r="D323">
        <f>ABS((Euler!D117-TimeSeries!D117)/TimeSeries!D117)</f>
        <v>1.4447166711342794E-4</v>
      </c>
      <c r="E323">
        <f>ABS(E117-TimeSeries!E117)</f>
        <v>1.5352500000000019E-3</v>
      </c>
      <c r="F323">
        <f>ABS(F117-TimeSeries!F117)</f>
        <v>1.040719999999995E-3</v>
      </c>
      <c r="G323">
        <f>ABS(G117-TimeSeries!G117)</f>
        <v>2.9212400000000038E-4</v>
      </c>
      <c r="H323">
        <f>ABS(H117-TimeSeries!H117)</f>
        <v>1.1846400000000007E-3</v>
      </c>
      <c r="I323">
        <f>ABS(I117-TimeSeries!I117)</f>
        <v>1.2790000000000024E-3</v>
      </c>
      <c r="J323">
        <f>ABS(J117-TimeSeries!J117)</f>
        <v>1.5373999999999943E-4</v>
      </c>
      <c r="K323">
        <f>ABS(K117-TimeSeries!K117)</f>
        <v>1.707360000000005E-3</v>
      </c>
      <c r="L323">
        <f>ABS(L117-TimeSeries!L117)</f>
        <v>2.2301900000000069E-3</v>
      </c>
      <c r="M323">
        <f>ABS(M117-TimeSeries!M117)</f>
        <v>5.0629999999999425E-5</v>
      </c>
    </row>
    <row r="324" spans="1:13" x14ac:dyDescent="0.3">
      <c r="A324" s="4">
        <v>2.8</v>
      </c>
      <c r="B324">
        <f>ABS((Euler!B118-TimeSeries!B118)/TimeSeries!B118)</f>
        <v>2.1097742574192322E-3</v>
      </c>
      <c r="C324">
        <f>ABS((Euler!C118-TimeSeries!C118)/TimeSeries!C118)</f>
        <v>1.9791897897336263E-3</v>
      </c>
      <c r="D324">
        <f>ABS((Euler!D118-TimeSeries!D118)/TimeSeries!D118)</f>
        <v>1.3651700284399171E-4</v>
      </c>
      <c r="E324">
        <f>ABS(E118-TimeSeries!E118)</f>
        <v>1.843399999999995E-3</v>
      </c>
      <c r="F324">
        <f>ABS(F118-TimeSeries!F118)</f>
        <v>1.3427700000000001E-3</v>
      </c>
      <c r="G324">
        <f>ABS(G118-TimeSeries!G118)</f>
        <v>3.3722399999999968E-4</v>
      </c>
      <c r="H324">
        <f>ABS(H118-TimeSeries!H118)</f>
        <v>1.1473399999999967E-3</v>
      </c>
      <c r="I324">
        <f>ABS(I118-TimeSeries!I118)</f>
        <v>1.2318099999999998E-3</v>
      </c>
      <c r="J324">
        <f>ABS(J118-TimeSeries!J118)</f>
        <v>1.4419999999999711E-4</v>
      </c>
      <c r="K324">
        <f>ABS(K118-TimeSeries!K118)</f>
        <v>1.9179500000000016E-3</v>
      </c>
      <c r="L324">
        <f>ABS(L118-TimeSeries!L118)</f>
        <v>2.4566000000000032E-3</v>
      </c>
      <c r="M324">
        <f>ABS(M118-TimeSeries!M118)</f>
        <v>7.0809999999999276E-5</v>
      </c>
    </row>
    <row r="325" spans="1:13" x14ac:dyDescent="0.3">
      <c r="A325" s="4">
        <v>2.8250000000000002</v>
      </c>
      <c r="B325">
        <f>ABS((Euler!B119-TimeSeries!B119)/TimeSeries!B119)</f>
        <v>2.0599795897906447E-3</v>
      </c>
      <c r="C325">
        <f>ABS((Euler!C119-TimeSeries!C119)/TimeSeries!C119)</f>
        <v>1.9453611578648423E-3</v>
      </c>
      <c r="D325">
        <f>ABS((Euler!D119-TimeSeries!D119)/TimeSeries!D119)</f>
        <v>1.2856660198475514E-4</v>
      </c>
      <c r="E325">
        <f>ABS(E119-TimeSeries!E119)</f>
        <v>2.1417199999999997E-3</v>
      </c>
      <c r="F325">
        <f>ABS(F119-TimeSeries!F119)</f>
        <v>1.6373300000000063E-3</v>
      </c>
      <c r="G325">
        <f>ABS(G119-TimeSeries!G119)</f>
        <v>3.7448800000000008E-4</v>
      </c>
      <c r="H325">
        <f>ABS(H119-TimeSeries!H119)</f>
        <v>1.1042299999999977E-3</v>
      </c>
      <c r="I325">
        <f>ABS(I119-TimeSeries!I119)</f>
        <v>1.1786200000000052E-3</v>
      </c>
      <c r="J325">
        <f>ABS(J119-TimeSeries!J119)</f>
        <v>1.3326999999999783E-4</v>
      </c>
      <c r="K325">
        <f>ABS(K119-TimeSeries!K119)</f>
        <v>2.1169000000000049E-3</v>
      </c>
      <c r="L325">
        <f>ABS(L119-TimeSeries!L119)</f>
        <v>2.668799999999999E-3</v>
      </c>
      <c r="M325">
        <f>ABS(M119-TimeSeries!M119)</f>
        <v>9.5299999999999552E-5</v>
      </c>
    </row>
    <row r="326" spans="1:13" x14ac:dyDescent="0.3">
      <c r="A326" s="4">
        <v>2.85</v>
      </c>
      <c r="B326">
        <f>ABS((Euler!B120-TimeSeries!B120)/TimeSeries!B120)</f>
        <v>2.0002029073728248E-3</v>
      </c>
      <c r="C326">
        <f>ABS((Euler!C120-TimeSeries!C120)/TimeSeries!C120)</f>
        <v>1.9015783088436316E-3</v>
      </c>
      <c r="D326">
        <f>ABS((Euler!D120-TimeSeries!D120)/TimeSeries!D120)</f>
        <v>1.206183634979303E-4</v>
      </c>
      <c r="E326">
        <f>ABS(E120-TimeSeries!E120)</f>
        <v>2.428699999999992E-3</v>
      </c>
      <c r="F326">
        <f>ABS(F120-TimeSeries!F120)</f>
        <v>1.9228000000000023E-3</v>
      </c>
      <c r="G326">
        <f>ABS(G120-TimeSeries!G120)</f>
        <v>4.0334099999999977E-4</v>
      </c>
      <c r="H326">
        <f>ABS(H120-TimeSeries!H120)</f>
        <v>1.0556300000000018E-3</v>
      </c>
      <c r="I326">
        <f>ABS(I120-TimeSeries!I120)</f>
        <v>1.119740000000008E-3</v>
      </c>
      <c r="J326">
        <f>ABS(J120-TimeSeries!J120)</f>
        <v>1.2096999999999802E-4</v>
      </c>
      <c r="K326">
        <f>ABS(K120-TimeSeries!K120)</f>
        <v>2.3031000000000024E-3</v>
      </c>
      <c r="L326">
        <f>ABS(L120-TimeSeries!L120)</f>
        <v>2.8655999999999959E-3</v>
      </c>
      <c r="M326">
        <f>ABS(M120-TimeSeries!M120)</f>
        <v>1.2337000000000112E-4</v>
      </c>
    </row>
    <row r="327" spans="1:13" x14ac:dyDescent="0.3">
      <c r="A327" s="4">
        <v>2.875</v>
      </c>
      <c r="B327">
        <f>ABS((Euler!B121-TimeSeries!B121)/TimeSeries!B121)</f>
        <v>1.93081970602799E-3</v>
      </c>
      <c r="C327">
        <f>ABS((Euler!C121-TimeSeries!C121)/TimeSeries!C121)</f>
        <v>1.8482748572917868E-3</v>
      </c>
      <c r="D327">
        <f>ABS((Euler!D121-TimeSeries!D121)/TimeSeries!D121)</f>
        <v>1.1067616155127321E-4</v>
      </c>
      <c r="E327">
        <f>ABS(E121-TimeSeries!E121)</f>
        <v>2.7027000000000023E-3</v>
      </c>
      <c r="F327">
        <f>ABS(F121-TimeSeries!F121)</f>
        <v>2.1979000000000026E-3</v>
      </c>
      <c r="G327">
        <f>ABS(G121-TimeSeries!G121)</f>
        <v>4.2340999999999906E-4</v>
      </c>
      <c r="H327">
        <f>ABS(H121-TimeSeries!H121)</f>
        <v>1.0018700000000019E-3</v>
      </c>
      <c r="I327">
        <f>ABS(I121-TimeSeries!I121)</f>
        <v>1.0554900000000061E-3</v>
      </c>
      <c r="J327">
        <f>ABS(J121-TimeSeries!J121)</f>
        <v>1.0744000000000031E-4</v>
      </c>
      <c r="K327">
        <f>ABS(K121-TimeSeries!K121)</f>
        <v>2.4756000000000222E-3</v>
      </c>
      <c r="L327">
        <f>ABS(L121-TimeSeries!L121)</f>
        <v>3.0463999999999769E-3</v>
      </c>
      <c r="M327">
        <f>ABS(M121-TimeSeries!M121)</f>
        <v>1.5422000000000005E-4</v>
      </c>
    </row>
    <row r="328" spans="1:13" x14ac:dyDescent="0.3">
      <c r="A328" s="4">
        <v>2.9</v>
      </c>
      <c r="B328">
        <f>ABS((Euler!B122-TimeSeries!B122)/TimeSeries!B122)</f>
        <v>1.852463997949957E-3</v>
      </c>
      <c r="C328">
        <f>ABS((Euler!C122-TimeSeries!C122)/TimeSeries!C122)</f>
        <v>1.7861441504408839E-3</v>
      </c>
      <c r="D328">
        <f>ABS((Euler!D122-TimeSeries!D122)/TimeSeries!D122)</f>
        <v>1.0073175134607212E-4</v>
      </c>
      <c r="E328">
        <f>ABS(E122-TimeSeries!E122)</f>
        <v>2.9625999999999819E-3</v>
      </c>
      <c r="F328">
        <f>ABS(F122-TimeSeries!F122)</f>
        <v>2.4608999999999881E-3</v>
      </c>
      <c r="G328">
        <f>ABS(G122-TimeSeries!G122)</f>
        <v>4.3452999999999894E-4</v>
      </c>
      <c r="H328">
        <f>ABS(H122-TimeSeries!H122)</f>
        <v>9.4331000000000276E-4</v>
      </c>
      <c r="I328">
        <f>ABS(I122-TimeSeries!I122)</f>
        <v>9.8626999999999743E-4</v>
      </c>
      <c r="J328">
        <f>ABS(J122-TimeSeries!J122)</f>
        <v>9.2769999999998964E-5</v>
      </c>
      <c r="K328">
        <f>ABS(K122-TimeSeries!K122)</f>
        <v>2.6336000000000137E-3</v>
      </c>
      <c r="L328">
        <f>ABS(L122-TimeSeries!L122)</f>
        <v>3.2099999999999906E-3</v>
      </c>
      <c r="M328">
        <f>ABS(M122-TimeSeries!M122)</f>
        <v>1.8702999999999949E-4</v>
      </c>
    </row>
    <row r="329" spans="1:13" x14ac:dyDescent="0.3">
      <c r="A329" s="4">
        <v>2.9249999999999998</v>
      </c>
      <c r="B329">
        <f>ABS((Euler!B123-TimeSeries!B123)/TimeSeries!B123)</f>
        <v>1.7661306504018904E-3</v>
      </c>
      <c r="C329">
        <f>ABS((Euler!C123-TimeSeries!C123)/TimeSeries!C123)</f>
        <v>1.7155571583024147E-3</v>
      </c>
      <c r="D329">
        <f>ABS((Euler!D123-TimeSeries!D123)/TimeSeries!D123)</f>
        <v>8.9785950294643101E-5</v>
      </c>
      <c r="E329">
        <f>ABS(E123-TimeSeries!E123)</f>
        <v>3.2067000000000068E-3</v>
      </c>
      <c r="F329">
        <f>ABS(F123-TimeSeries!F123)</f>
        <v>2.7104999999999768E-3</v>
      </c>
      <c r="G329">
        <f>ABS(G123-TimeSeries!G123)</f>
        <v>4.3672999999999976E-4</v>
      </c>
      <c r="H329">
        <f>ABS(H123-TimeSeries!H123)</f>
        <v>8.8034000000000723E-4</v>
      </c>
      <c r="I329">
        <f>ABS(I123-TimeSeries!I123)</f>
        <v>9.1246000000000382E-4</v>
      </c>
      <c r="J329">
        <f>ABS(J123-TimeSeries!J123)</f>
        <v>7.7119999999999966E-5</v>
      </c>
      <c r="K329">
        <f>ABS(K123-TimeSeries!K123)</f>
        <v>2.7761000000000036E-3</v>
      </c>
      <c r="L329">
        <f>ABS(L123-TimeSeries!L123)</f>
        <v>3.3563000000000065E-3</v>
      </c>
      <c r="M329">
        <f>ABS(M123-TimeSeries!M123)</f>
        <v>2.2095999999999921E-4</v>
      </c>
    </row>
    <row r="330" spans="1:13" x14ac:dyDescent="0.3">
      <c r="A330" s="4">
        <v>2.95</v>
      </c>
      <c r="B330">
        <f>ABS((Euler!B124-TimeSeries!B124)/TimeSeries!B124)</f>
        <v>1.672247846986644E-3</v>
      </c>
      <c r="C330">
        <f>ABS((Euler!C124-TimeSeries!C124)/TimeSeries!C124)</f>
        <v>1.6371297812997835E-3</v>
      </c>
      <c r="D330">
        <f>ABS((Euler!D124-TimeSeries!D124)/TimeSeries!D124)</f>
        <v>7.8834683668287833E-5</v>
      </c>
      <c r="E330">
        <f>ABS(E124-TimeSeries!E124)</f>
        <v>3.4338999999999897E-3</v>
      </c>
      <c r="F330">
        <f>ABS(F124-TimeSeries!F124)</f>
        <v>2.9452000000000089E-3</v>
      </c>
      <c r="G330">
        <f>ABS(G124-TimeSeries!G124)</f>
        <v>4.3025000000000008E-4</v>
      </c>
      <c r="H330">
        <f>ABS(H124-TimeSeries!H124)</f>
        <v>8.1338000000000243E-4</v>
      </c>
      <c r="I330">
        <f>ABS(I124-TimeSeries!I124)</f>
        <v>8.3446000000000908E-4</v>
      </c>
      <c r="J330">
        <f>ABS(J124-TimeSeries!J124)</f>
        <v>6.0640000000000693E-5</v>
      </c>
      <c r="K330">
        <f>ABS(K124-TimeSeries!K124)</f>
        <v>2.9028000000000109E-3</v>
      </c>
      <c r="L330">
        <f>ABS(L124-TimeSeries!L124)</f>
        <v>3.4845000000000015E-3</v>
      </c>
      <c r="M330">
        <f>ABS(M124-TimeSeries!M124)</f>
        <v>2.5512999999999925E-4</v>
      </c>
    </row>
    <row r="331" spans="1:13" x14ac:dyDescent="0.3">
      <c r="A331" s="4">
        <v>2.9750000000000001</v>
      </c>
      <c r="B331">
        <f>ABS((Euler!B125-TimeSeries!B125)/TimeSeries!B125)</f>
        <v>1.5718151782606314E-3</v>
      </c>
      <c r="C331">
        <f>ABS((Euler!C125-TimeSeries!C125)/TimeSeries!C125)</f>
        <v>1.5517104809738549E-3</v>
      </c>
      <c r="D331">
        <f>ABS((Euler!D125-TimeSeries!D125)/TimeSeries!D125)</f>
        <v>6.7877277881547146E-5</v>
      </c>
      <c r="E331">
        <f>ABS(E125-TimeSeries!E125)</f>
        <v>3.6430000000000073E-3</v>
      </c>
      <c r="F331">
        <f>ABS(F125-TimeSeries!F125)</f>
        <v>3.1640000000000001E-3</v>
      </c>
      <c r="G331">
        <f>ABS(G125-TimeSeries!G125)</f>
        <v>4.1547999999999932E-4</v>
      </c>
      <c r="H331">
        <f>ABS(H125-TimeSeries!H125)</f>
        <v>7.4284999999998935E-4</v>
      </c>
      <c r="I331">
        <f>ABS(I125-TimeSeries!I125)</f>
        <v>7.526900000000003E-4</v>
      </c>
      <c r="J331">
        <f>ABS(J125-TimeSeries!J125)</f>
        <v>4.3529999999999958E-5</v>
      </c>
      <c r="K331">
        <f>ABS(K125-TimeSeries!K125)</f>
        <v>3.0129999999999879E-3</v>
      </c>
      <c r="L331">
        <f>ABS(L125-TimeSeries!L125)</f>
        <v>3.5943999999999976E-3</v>
      </c>
      <c r="M331">
        <f>ABS(M125-TimeSeries!M125)</f>
        <v>2.8873999999999914E-4</v>
      </c>
    </row>
    <row r="332" spans="1:13" x14ac:dyDescent="0.3">
      <c r="A332" s="4">
        <v>3</v>
      </c>
      <c r="B332">
        <f>ABS((Euler!B126-TimeSeries!B126)/TimeSeries!B126)</f>
        <v>1.4653684367783883E-3</v>
      </c>
      <c r="C332">
        <f>ABS((Euler!C126-TimeSeries!C126)/TimeSeries!C126)</f>
        <v>1.4598063509823427E-3</v>
      </c>
      <c r="D332">
        <f>ABS((Euler!D126-TimeSeries!D126)/TimeSeries!D126)</f>
        <v>5.7911626857528933E-5</v>
      </c>
      <c r="E332">
        <f>ABS(E126-TimeSeries!E126)</f>
        <v>3.8326999999999944E-3</v>
      </c>
      <c r="F332">
        <f>ABS(F126-TimeSeries!F126)</f>
        <v>3.3655000000000213E-3</v>
      </c>
      <c r="G332">
        <f>ABS(G126-TimeSeries!G126)</f>
        <v>3.9300000000000099E-4</v>
      </c>
      <c r="H332">
        <f>ABS(H126-TimeSeries!H126)</f>
        <v>6.6920000000000174E-4</v>
      </c>
      <c r="I332">
        <f>ABS(I126-TimeSeries!I126)</f>
        <v>6.6758000000000789E-4</v>
      </c>
      <c r="J332">
        <f>ABS(J126-TimeSeries!J126)</f>
        <v>2.5959999999998484E-5</v>
      </c>
      <c r="K332">
        <f>ABS(K126-TimeSeries!K126)</f>
        <v>3.1063000000000063E-3</v>
      </c>
      <c r="L332">
        <f>ABS(L126-TimeSeries!L126)</f>
        <v>3.6854999999999805E-3</v>
      </c>
      <c r="M332">
        <f>ABS(M126-TimeSeries!M126)</f>
        <v>3.210000000000001E-4</v>
      </c>
    </row>
    <row r="333" spans="1:13" x14ac:dyDescent="0.3">
      <c r="A333" s="4">
        <v>3.0249999999999999</v>
      </c>
      <c r="B333">
        <f>ABS((Euler!B127-TimeSeries!B127)/TimeSeries!B127)</f>
        <v>1.3538798817742158E-3</v>
      </c>
      <c r="C333">
        <f>ABS((Euler!C127-TimeSeries!C127)/TimeSeries!C127)</f>
        <v>1.3623662168866105E-3</v>
      </c>
      <c r="D333">
        <f>ABS((Euler!D127-TimeSeries!D127)/TimeSeries!D127)</f>
        <v>4.8938533202263698E-5</v>
      </c>
      <c r="E333">
        <f>ABS(E127-TimeSeries!E127)</f>
        <v>4.0023999999999893E-3</v>
      </c>
      <c r="F333">
        <f>ABS(F127-TimeSeries!F127)</f>
        <v>3.5487000000000157E-3</v>
      </c>
      <c r="G333">
        <f>ABS(G127-TimeSeries!G127)</f>
        <v>3.635300000000008E-4</v>
      </c>
      <c r="H333">
        <f>ABS(H127-TimeSeries!H127)</f>
        <v>5.9287000000000228E-4</v>
      </c>
      <c r="I333">
        <f>ABS(I127-TimeSeries!I127)</f>
        <v>5.7957999999999621E-4</v>
      </c>
      <c r="J333">
        <f>ABS(J127-TimeSeries!J127)</f>
        <v>8.1300000000020245E-6</v>
      </c>
      <c r="K333">
        <f>ABS(K127-TimeSeries!K127)</f>
        <v>3.1826000000000076E-3</v>
      </c>
      <c r="L333">
        <f>ABS(L127-TimeSeries!L127)</f>
        <v>3.7579999999999836E-3</v>
      </c>
      <c r="M333">
        <f>ABS(M127-TimeSeries!M127)</f>
        <v>3.5114999999999973E-4</v>
      </c>
    </row>
    <row r="334" spans="1:13" x14ac:dyDescent="0.3">
      <c r="A334" s="4">
        <v>3.05</v>
      </c>
      <c r="B334">
        <f>ABS((Euler!B128-TimeSeries!B128)/TimeSeries!B128)</f>
        <v>1.238183011107958E-3</v>
      </c>
      <c r="C334">
        <f>ABS((Euler!C128-TimeSeries!C128)/TimeSeries!C128)</f>
        <v>1.2599858309773385E-3</v>
      </c>
      <c r="D334">
        <f>ABS((Euler!D128-TimeSeries!D128)/TimeSeries!D128)</f>
        <v>3.9959840360477726E-5</v>
      </c>
      <c r="E334">
        <f>ABS(E128-TimeSeries!E128)</f>
        <v>4.1510000000000158E-3</v>
      </c>
      <c r="F334">
        <f>ABS(F128-TimeSeries!F128)</f>
        <v>3.7127000000000132E-3</v>
      </c>
      <c r="G334">
        <f>ABS(G128-TimeSeries!G128)</f>
        <v>3.2793700000000037E-4</v>
      </c>
      <c r="H334">
        <f>ABS(H128-TimeSeries!H128)</f>
        <v>5.1430999999999699E-4</v>
      </c>
      <c r="I334">
        <f>ABS(I128-TimeSeries!I128)</f>
        <v>4.8912999999999734E-4</v>
      </c>
      <c r="J334">
        <f>ABS(J128-TimeSeries!J128)</f>
        <v>9.750000000002812E-6</v>
      </c>
      <c r="K334">
        <f>ABS(K128-TimeSeries!K128)</f>
        <v>3.2416999999999863E-3</v>
      </c>
      <c r="L334">
        <f>ABS(L128-TimeSeries!L128)</f>
        <v>3.8115999999999983E-3</v>
      </c>
      <c r="M334">
        <f>ABS(M128-TimeSeries!M128)</f>
        <v>3.7852000000000025E-4</v>
      </c>
    </row>
    <row r="335" spans="1:13" x14ac:dyDescent="0.3">
      <c r="A335" s="4">
        <v>3.0750000000000002</v>
      </c>
      <c r="B335">
        <f>ABS((Euler!B129-TimeSeries!B129)/TimeSeries!B129)</f>
        <v>1.1189714764217966E-3</v>
      </c>
      <c r="C335">
        <f>ABS((Euler!C129-TimeSeries!C129)/TimeSeries!C129)</f>
        <v>1.1534634838208451E-3</v>
      </c>
      <c r="D335">
        <f>ABS((Euler!D129-TimeSeries!D129)/TimeSeries!D129)</f>
        <v>3.0975900749331291E-5</v>
      </c>
      <c r="E335">
        <f>ABS(E129-TimeSeries!E129)</f>
        <v>4.2776999999999954E-3</v>
      </c>
      <c r="F335">
        <f>ABS(F129-TimeSeries!F129)</f>
        <v>3.8567000000000184E-3</v>
      </c>
      <c r="G335">
        <f>ABS(G129-TimeSeries!G129)</f>
        <v>2.8715999999999985E-4</v>
      </c>
      <c r="H335">
        <f>ABS(H129-TimeSeries!H129)</f>
        <v>4.3396000000000406E-4</v>
      </c>
      <c r="I335">
        <f>ABS(I129-TimeSeries!I129)</f>
        <v>3.9668999999999816E-4</v>
      </c>
      <c r="J335">
        <f>ABS(J129-TimeSeries!J129)</f>
        <v>2.7509999999994483E-5</v>
      </c>
      <c r="K335">
        <f>ABS(K129-TimeSeries!K129)</f>
        <v>3.2835999999999976E-3</v>
      </c>
      <c r="L335">
        <f>ABS(L129-TimeSeries!L129)</f>
        <v>3.8461999999999663E-3</v>
      </c>
      <c r="M335">
        <f>ABS(M129-TimeSeries!M129)</f>
        <v>4.0251999999999996E-4</v>
      </c>
    </row>
    <row r="336" spans="1:13" x14ac:dyDescent="0.3">
      <c r="A336" s="4">
        <v>3.1</v>
      </c>
      <c r="B336">
        <f>ABS((Euler!B130-TimeSeries!B130)/TimeSeries!B130)</f>
        <v>9.9723574784373352E-4</v>
      </c>
      <c r="C336">
        <f>ABS((Euler!C130-TimeSeries!C130)/TimeSeries!C130)</f>
        <v>1.0435692627141825E-3</v>
      </c>
      <c r="D336">
        <f>ABS((Euler!D130-TimeSeries!D130)/TimeSeries!D130)</f>
        <v>2.3986112040930255E-5</v>
      </c>
      <c r="E336">
        <f>ABS(E130-TimeSeries!E130)</f>
        <v>4.3822000000000028E-3</v>
      </c>
      <c r="F336">
        <f>ABS(F130-TimeSeries!F130)</f>
        <v>3.9797999999999778E-3</v>
      </c>
      <c r="G336">
        <f>ABS(G130-TimeSeries!G130)</f>
        <v>2.4224200000000015E-4</v>
      </c>
      <c r="H336">
        <f>ABS(H130-TimeSeries!H130)</f>
        <v>3.5227999999999648E-4</v>
      </c>
      <c r="I336">
        <f>ABS(I130-TimeSeries!I130)</f>
        <v>3.0274000000000273E-4</v>
      </c>
      <c r="J336">
        <f>ABS(J130-TimeSeries!J130)</f>
        <v>4.4949999999994994E-5</v>
      </c>
      <c r="K336">
        <f>ABS(K130-TimeSeries!K130)</f>
        <v>3.3082999999999863E-3</v>
      </c>
      <c r="L336">
        <f>ABS(L130-TimeSeries!L130)</f>
        <v>3.8620999999999794E-3</v>
      </c>
      <c r="M336">
        <f>ABS(M130-TimeSeries!M130)</f>
        <v>4.2264000000000017E-4</v>
      </c>
    </row>
    <row r="337" spans="1:13" x14ac:dyDescent="0.3">
      <c r="A337" s="4">
        <v>3.125</v>
      </c>
      <c r="B337">
        <f>ABS((Euler!B131-TimeSeries!B131)/TimeSeries!B131)</f>
        <v>8.7370613633587361E-4</v>
      </c>
      <c r="C337">
        <f>ABS((Euler!C131-TimeSeries!C131)/TimeSeries!C131)</f>
        <v>9.3115065337958866E-4</v>
      </c>
      <c r="D337">
        <f>ABS((Euler!D131-TimeSeries!D131)/TimeSeries!D131)</f>
        <v>1.6992998884393364E-5</v>
      </c>
      <c r="E337">
        <f>ABS(E131-TimeSeries!E131)</f>
        <v>4.4637000000000149E-3</v>
      </c>
      <c r="F337">
        <f>ABS(F131-TimeSeries!F131)</f>
        <v>4.081599999999963E-3</v>
      </c>
      <c r="G337">
        <f>ABS(G131-TimeSeries!G131)</f>
        <v>1.9427799999999999E-4</v>
      </c>
      <c r="H337">
        <f>ABS(H131-TimeSeries!H131)</f>
        <v>2.6970000000000119E-4</v>
      </c>
      <c r="I337">
        <f>ABS(I131-TimeSeries!I131)</f>
        <v>2.0776000000000128E-4</v>
      </c>
      <c r="J337">
        <f>ABS(J131-TimeSeries!J131)</f>
        <v>6.1880000000000268E-5</v>
      </c>
      <c r="K337">
        <f>ABS(K131-TimeSeries!K131)</f>
        <v>3.3159000000000105E-3</v>
      </c>
      <c r="L337">
        <f>ABS(L131-TimeSeries!L131)</f>
        <v>3.8592000000000071E-3</v>
      </c>
      <c r="M337">
        <f>ABS(M131-TimeSeries!M131)</f>
        <v>4.3846999999999983E-4</v>
      </c>
    </row>
    <row r="338" spans="1:13" x14ac:dyDescent="0.3">
      <c r="A338" s="4">
        <v>3.15</v>
      </c>
      <c r="B338">
        <f>ABS((Euler!B132-TimeSeries!B132)/TimeSeries!B132)</f>
        <v>7.4907351858609545E-4</v>
      </c>
      <c r="C338">
        <f>ABS((Euler!C132-TimeSeries!C132)/TimeSeries!C132)</f>
        <v>8.168024608842169E-4</v>
      </c>
      <c r="D338">
        <f>ABS((Euler!D132-TimeSeries!D132)/TimeSeries!D132)</f>
        <v>1.2996387004453519E-5</v>
      </c>
      <c r="E338">
        <f>ABS(E132-TimeSeries!E132)</f>
        <v>4.5220999999999734E-3</v>
      </c>
      <c r="F338">
        <f>ABS(F132-TimeSeries!F132)</f>
        <v>4.1616999999999904E-3</v>
      </c>
      <c r="G338">
        <f>ABS(G132-TimeSeries!G132)</f>
        <v>1.4439099999999979E-4</v>
      </c>
      <c r="H338">
        <f>ABS(H132-TimeSeries!H132)</f>
        <v>1.8665000000000001E-4</v>
      </c>
      <c r="I338">
        <f>ABS(I132-TimeSeries!I132)</f>
        <v>1.121999999999998E-4</v>
      </c>
      <c r="J338">
        <f>ABS(J132-TimeSeries!J132)</f>
        <v>7.8160000000000729E-5</v>
      </c>
      <c r="K338">
        <f>ABS(K132-TimeSeries!K132)</f>
        <v>3.3066999999999958E-3</v>
      </c>
      <c r="L338">
        <f>ABS(L132-TimeSeries!L132)</f>
        <v>3.8375999999999966E-3</v>
      </c>
      <c r="M338">
        <f>ABS(M132-TimeSeries!M132)</f>
        <v>4.4970700000000058E-4</v>
      </c>
    </row>
    <row r="339" spans="1:13" x14ac:dyDescent="0.3">
      <c r="A339" s="4">
        <v>3.1749999999999998</v>
      </c>
      <c r="B339">
        <f>ABS((Euler!B133-TimeSeries!B133)/TimeSeries!B133)</f>
        <v>6.2420276997594815E-4</v>
      </c>
      <c r="C339">
        <f>ABS((Euler!C133-TimeSeries!C133)/TimeSeries!C133)</f>
        <v>7.0130084136837414E-4</v>
      </c>
      <c r="D339">
        <f>ABS((Euler!D133-TimeSeries!D133)/TimeSeries!D133)</f>
        <v>8.9983802914732685E-6</v>
      </c>
      <c r="E339">
        <f>ABS(E133-TimeSeries!E133)</f>
        <v>4.5572999999999864E-3</v>
      </c>
      <c r="F339">
        <f>ABS(F133-TimeSeries!F133)</f>
        <v>4.2196999999999929E-3</v>
      </c>
      <c r="G339">
        <f>ABS(G133-TimeSeries!G133)</f>
        <v>9.3706000000000258E-5</v>
      </c>
      <c r="H339">
        <f>ABS(H133-TimeSeries!H133)</f>
        <v>1.0355000000000086E-4</v>
      </c>
      <c r="I339">
        <f>ABS(I133-TimeSeries!I133)</f>
        <v>1.6579999999998679E-5</v>
      </c>
      <c r="J339">
        <f>ABS(J133-TimeSeries!J133)</f>
        <v>9.3619999999995651E-5</v>
      </c>
      <c r="K339">
        <f>ABS(K133-TimeSeries!K133)</f>
        <v>3.2809000000000033E-3</v>
      </c>
      <c r="L339">
        <f>ABS(L133-TimeSeries!L133)</f>
        <v>3.7975999999999566E-3</v>
      </c>
      <c r="M339">
        <f>ABS(M133-TimeSeries!M133)</f>
        <v>4.5613100000000024E-4</v>
      </c>
    </row>
    <row r="340" spans="1:13" x14ac:dyDescent="0.3">
      <c r="A340" s="4">
        <v>3.2</v>
      </c>
      <c r="B340">
        <f>ABS((Euler!B134-TimeSeries!B134)/TimeSeries!B134)</f>
        <v>4.9970016928676674E-4</v>
      </c>
      <c r="C340">
        <f>ABS((Euler!C134-TimeSeries!C134)/TimeSeries!C134)</f>
        <v>5.8538264172110211E-4</v>
      </c>
      <c r="D340">
        <f>ABS((Euler!D134-TimeSeries!D134)/TimeSeries!D134)</f>
        <v>5.999292083484638E-6</v>
      </c>
      <c r="E340">
        <f>ABS(E134-TimeSeries!E134)</f>
        <v>4.5691999999999955E-3</v>
      </c>
      <c r="F340">
        <f>ABS(F134-TimeSeries!F134)</f>
        <v>4.2555000000000232E-3</v>
      </c>
      <c r="G340">
        <f>ABS(G134-TimeSeries!G134)</f>
        <v>4.3337000000000063E-5</v>
      </c>
      <c r="H340">
        <f>ABS(H134-TimeSeries!H134)</f>
        <v>2.0819999999999519E-5</v>
      </c>
      <c r="I340">
        <f>ABS(I134-TimeSeries!I134)</f>
        <v>7.8649999999999554E-5</v>
      </c>
      <c r="J340">
        <f>ABS(J134-TimeSeries!J134)</f>
        <v>1.0811999999999627E-4</v>
      </c>
      <c r="K340">
        <f>ABS(K134-TimeSeries!K134)</f>
        <v>3.2389000000000168E-3</v>
      </c>
      <c r="L340">
        <f>ABS(L134-TimeSeries!L134)</f>
        <v>3.739300000000001E-3</v>
      </c>
      <c r="M340">
        <f>ABS(M134-TimeSeries!M134)</f>
        <v>4.5764799999999974E-4</v>
      </c>
    </row>
    <row r="341" spans="1:13" x14ac:dyDescent="0.3">
      <c r="A341" s="4">
        <v>3.2250000000000001</v>
      </c>
      <c r="B341">
        <f>ABS((Euler!B135-TimeSeries!B135)/TimeSeries!B135)</f>
        <v>3.7634327645474019E-4</v>
      </c>
      <c r="C341">
        <f>ABS((Euler!C135-TimeSeries!C135)/TimeSeries!C135)</f>
        <v>4.696398503437262E-4</v>
      </c>
      <c r="D341">
        <f>ABS((Euler!D135-TimeSeries!D135)/TimeSeries!D135)</f>
        <v>4.9995400423488602E-6</v>
      </c>
      <c r="E341">
        <f>ABS(E135-TimeSeries!E135)</f>
        <v>4.5578000000000007E-3</v>
      </c>
      <c r="F341">
        <f>ABS(F135-TimeSeries!F135)</f>
        <v>4.269199999999973E-3</v>
      </c>
      <c r="G341">
        <f>ABS(G135-TimeSeries!G135)</f>
        <v>5.6529000000000149E-6</v>
      </c>
      <c r="H341">
        <f>ABS(H135-TimeSeries!H135)</f>
        <v>6.1138999999999985E-5</v>
      </c>
      <c r="I341">
        <f>ABS(I135-TimeSeries!I135)</f>
        <v>1.7298900000000013E-4</v>
      </c>
      <c r="J341">
        <f>ABS(J135-TimeSeries!J135)</f>
        <v>1.2155999999999972E-4</v>
      </c>
      <c r="K341">
        <f>ABS(K135-TimeSeries!K135)</f>
        <v>3.1810000000000171E-3</v>
      </c>
      <c r="L341">
        <f>ABS(L135-TimeSeries!L135)</f>
        <v>3.6631999999999776E-3</v>
      </c>
      <c r="M341">
        <f>ABS(M135-TimeSeries!M135)</f>
        <v>4.5425999999999973E-4</v>
      </c>
    </row>
    <row r="342" spans="1:13" x14ac:dyDescent="0.3">
      <c r="A342" s="4">
        <v>3.25</v>
      </c>
      <c r="B342">
        <f>ABS((Euler!B136-TimeSeries!B136)/TimeSeries!B136)</f>
        <v>2.5455234368412945E-4</v>
      </c>
      <c r="C342">
        <f>ABS((Euler!C136-TimeSeries!C136)/TimeSeries!C136)</f>
        <v>3.5473364255547631E-4</v>
      </c>
      <c r="D342">
        <f>ABS((Euler!D136-TimeSeries!D136)/TimeSeries!D136)</f>
        <v>4.9994950510326024E-6</v>
      </c>
      <c r="E342">
        <f>ABS(E136-TimeSeries!E136)</f>
        <v>4.5235000000000136E-3</v>
      </c>
      <c r="F342">
        <f>ABS(F136-TimeSeries!F136)</f>
        <v>4.2607000000000061E-3</v>
      </c>
      <c r="G342">
        <f>ABS(G136-TimeSeries!G136)</f>
        <v>5.2259999999999937E-5</v>
      </c>
      <c r="H342">
        <f>ABS(H136-TimeSeries!H136)</f>
        <v>1.4194499999999988E-4</v>
      </c>
      <c r="I342">
        <f>ABS(I136-TimeSeries!I136)</f>
        <v>2.659540000000001E-4</v>
      </c>
      <c r="J342">
        <f>ABS(J136-TimeSeries!J136)</f>
        <v>1.3384000000000312E-4</v>
      </c>
      <c r="K342">
        <f>ABS(K136-TimeSeries!K136)</f>
        <v>3.1077000000000188E-3</v>
      </c>
      <c r="L342">
        <f>ABS(L136-TimeSeries!L136)</f>
        <v>3.5694000000000004E-3</v>
      </c>
      <c r="M342">
        <f>ABS(M136-TimeSeries!M136)</f>
        <v>4.4607099999999927E-4</v>
      </c>
    </row>
    <row r="343" spans="1:13" x14ac:dyDescent="0.3">
      <c r="A343" s="4">
        <v>3.2749999999999999</v>
      </c>
      <c r="B343">
        <f>ABS((Euler!B137-TimeSeries!B137)/TimeSeries!B137)</f>
        <v>1.3513013197643281E-4</v>
      </c>
      <c r="C343">
        <f>ABS((Euler!C137-TimeSeries!C137)/TimeSeries!C137)</f>
        <v>2.4139210609361078E-4</v>
      </c>
      <c r="D343">
        <f>ABS((Euler!D137-TimeSeries!D137)/TimeSeries!D137)</f>
        <v>6.9990061409962006E-6</v>
      </c>
      <c r="E343">
        <f>ABS(E137-TimeSeries!E137)</f>
        <v>4.4665999999999872E-3</v>
      </c>
      <c r="F343">
        <f>ABS(F137-TimeSeries!F137)</f>
        <v>4.2304999999999704E-3</v>
      </c>
      <c r="G343">
        <f>ABS(G137-TimeSeries!G137)</f>
        <v>9.5566000000000054E-5</v>
      </c>
      <c r="H343">
        <f>ABS(H137-TimeSeries!H137)</f>
        <v>2.2121700000000011E-4</v>
      </c>
      <c r="I343">
        <f>ABS(I137-TimeSeries!I137)</f>
        <v>3.5706599999999963E-4</v>
      </c>
      <c r="J343">
        <f>ABS(J137-TimeSeries!J137)</f>
        <v>1.4490000000000336E-4</v>
      </c>
      <c r="K343">
        <f>ABS(K137-TimeSeries!K137)</f>
        <v>3.0195000000000083E-3</v>
      </c>
      <c r="L343">
        <f>ABS(L137-TimeSeries!L137)</f>
        <v>3.4585000000000032E-3</v>
      </c>
      <c r="M343">
        <f>ABS(M137-TimeSeries!M137)</f>
        <v>4.3328399999999993E-4</v>
      </c>
    </row>
    <row r="344" spans="1:13" x14ac:dyDescent="0.3">
      <c r="A344" s="4">
        <v>3.3</v>
      </c>
      <c r="B344">
        <f>ABS((Euler!B138-TimeSeries!B138)/TimeSeries!B138)</f>
        <v>1.8322683873863929E-5</v>
      </c>
      <c r="C344">
        <f>ABS((Euler!C138-TimeSeries!C138)/TimeSeries!C138)</f>
        <v>1.2978961598466803E-4</v>
      </c>
      <c r="D344">
        <f>ABS((Euler!D138-TimeSeries!D138)/TimeSeries!D138)</f>
        <v>8.998065415861324E-6</v>
      </c>
      <c r="E344">
        <f>ABS(E138-TimeSeries!E138)</f>
        <v>4.3876999999999944E-3</v>
      </c>
      <c r="F344">
        <f>ABS(F138-TimeSeries!F138)</f>
        <v>4.1786999999999797E-3</v>
      </c>
      <c r="G344">
        <f>ABS(G138-TimeSeries!G138)</f>
        <v>1.347519999999997E-4</v>
      </c>
      <c r="H344">
        <f>ABS(H138-TimeSeries!H138)</f>
        <v>2.9858999999999962E-4</v>
      </c>
      <c r="I344">
        <f>ABS(I138-TimeSeries!I138)</f>
        <v>4.4584999999999937E-4</v>
      </c>
      <c r="J344">
        <f>ABS(J138-TimeSeries!J138)</f>
        <v>1.5467999999999732E-4</v>
      </c>
      <c r="K344">
        <f>ABS(K138-TimeSeries!K138)</f>
        <v>2.9170000000000029E-3</v>
      </c>
      <c r="L344">
        <f>ABS(L138-TimeSeries!L138)</f>
        <v>3.3308999999999978E-3</v>
      </c>
      <c r="M344">
        <f>ABS(M138-TimeSeries!M138)</f>
        <v>4.1618700000000015E-4</v>
      </c>
    </row>
    <row r="345" spans="1:13" x14ac:dyDescent="0.3">
      <c r="A345" s="4">
        <v>3.3250000000000002</v>
      </c>
      <c r="B345">
        <f>ABS((Euler!B139-TimeSeries!B139)/TimeSeries!B139)</f>
        <v>9.5034459699472158E-5</v>
      </c>
      <c r="C345">
        <f>ABS((Euler!C139-TimeSeries!C139)/TimeSeries!C139)</f>
        <v>2.0796847075018854E-5</v>
      </c>
      <c r="D345">
        <f>ABS((Euler!D139-TimeSeries!D139)/TimeSeries!D139)</f>
        <v>1.1996221190226057E-5</v>
      </c>
      <c r="E345">
        <f>ABS(E139-TimeSeries!E139)</f>
        <v>4.287199999999991E-3</v>
      </c>
      <c r="F345">
        <f>ABS(F139-TimeSeries!F139)</f>
        <v>4.1062000000000043E-3</v>
      </c>
      <c r="G345">
        <f>ABS(G139-TimeSeries!G139)</f>
        <v>1.6911400000000059E-4</v>
      </c>
      <c r="H345">
        <f>ABS(H139-TimeSeries!H139)</f>
        <v>3.7370999999999932E-4</v>
      </c>
      <c r="I345">
        <f>ABS(I139-TimeSeries!I139)</f>
        <v>5.3185000000000038E-4</v>
      </c>
      <c r="J345">
        <f>ABS(J139-TimeSeries!J139)</f>
        <v>1.6317000000000415E-4</v>
      </c>
      <c r="K345">
        <f>ABS(K139-TimeSeries!K139)</f>
        <v>2.8006999999999893E-3</v>
      </c>
      <c r="L345">
        <f>ABS(L139-TimeSeries!L139)</f>
        <v>3.1870999999999983E-3</v>
      </c>
      <c r="M345">
        <f>ABS(M139-TimeSeries!M139)</f>
        <v>3.9515199999999974E-4</v>
      </c>
    </row>
    <row r="346" spans="1:13" x14ac:dyDescent="0.3">
      <c r="A346" s="4">
        <v>3.35</v>
      </c>
      <c r="B346">
        <f>ABS((Euler!B140-TimeSeries!B140)/TimeSeries!B140)</f>
        <v>2.046513175810715E-4</v>
      </c>
      <c r="C346">
        <f>ABS((Euler!C140-TimeSeries!C140)/TimeSeries!C140)</f>
        <v>8.526248177104138E-5</v>
      </c>
      <c r="D346">
        <f>ABS((Euler!D140-TimeSeries!D140)/TimeSeries!D140)</f>
        <v>1.5992979082198917E-5</v>
      </c>
      <c r="E346">
        <f>ABS(E140-TimeSeries!E140)</f>
        <v>4.1662000000000088E-3</v>
      </c>
      <c r="F346">
        <f>ABS(F140-TimeSeries!F140)</f>
        <v>4.0133000000000529E-3</v>
      </c>
      <c r="G346">
        <f>ABS(G140-TimeSeries!G140)</f>
        <v>1.9807699999999963E-4</v>
      </c>
      <c r="H346">
        <f>ABS(H140-TimeSeries!H140)</f>
        <v>4.4622999999999885E-4</v>
      </c>
      <c r="I346">
        <f>ABS(I140-TimeSeries!I140)</f>
        <v>6.1461999999999975E-4</v>
      </c>
      <c r="J346">
        <f>ABS(J140-TimeSeries!J140)</f>
        <v>1.7037999999999776E-4</v>
      </c>
      <c r="K346">
        <f>ABS(K140-TimeSeries!K140)</f>
        <v>2.6713999999999904E-3</v>
      </c>
      <c r="L346">
        <f>ABS(L140-TimeSeries!L140)</f>
        <v>3.0279E-3</v>
      </c>
      <c r="M346">
        <f>ABS(M140-TimeSeries!M140)</f>
        <v>3.7062110000000005E-4</v>
      </c>
    </row>
    <row r="347" spans="1:13" x14ac:dyDescent="0.3">
      <c r="A347" s="4">
        <v>3.375</v>
      </c>
      <c r="B347">
        <f>ABS((Euler!B141-TimeSeries!B141)/TimeSeries!B141)</f>
        <v>3.1025783544628521E-4</v>
      </c>
      <c r="C347">
        <f>ABS((Euler!C141-TimeSeries!C141)/TimeSeries!C141)</f>
        <v>1.8788346697244248E-4</v>
      </c>
      <c r="D347">
        <f>ABS((Euler!D141-TimeSeries!D141)/TimeSeries!D141)</f>
        <v>2.0987785108893334E-5</v>
      </c>
      <c r="E347">
        <f>ABS(E141-TimeSeries!E141)</f>
        <v>4.0253000000000094E-3</v>
      </c>
      <c r="F347">
        <f>ABS(F141-TimeSeries!F141)</f>
        <v>3.9008999999999849E-3</v>
      </c>
      <c r="G347">
        <f>ABS(G141-TimeSeries!G141)</f>
        <v>2.2119599999999989E-4</v>
      </c>
      <c r="H347">
        <f>ABS(H141-TimeSeries!H141)</f>
        <v>5.1584000000000005E-4</v>
      </c>
      <c r="I347">
        <f>ABS(I141-TimeSeries!I141)</f>
        <v>6.9371000000000016E-4</v>
      </c>
      <c r="J347">
        <f>ABS(J141-TimeSeries!J141)</f>
        <v>1.7632000000000064E-4</v>
      </c>
      <c r="K347">
        <f>ABS(K141-TimeSeries!K141)</f>
        <v>2.5296999999999958E-3</v>
      </c>
      <c r="L347">
        <f>ABS(L141-TimeSeries!L141)</f>
        <v>2.8539999999999954E-3</v>
      </c>
      <c r="M347">
        <f>ABS(M141-TimeSeries!M141)</f>
        <v>3.4309589999999995E-4</v>
      </c>
    </row>
    <row r="348" spans="1:13" x14ac:dyDescent="0.3">
      <c r="A348" s="4">
        <v>3.4</v>
      </c>
      <c r="B348">
        <f>ABS((Euler!B142-TimeSeries!B142)/TimeSeries!B142)</f>
        <v>4.1120022117520323E-4</v>
      </c>
      <c r="C348">
        <f>ABS((Euler!C142-TimeSeries!C142)/TimeSeries!C142)</f>
        <v>2.8688581382279948E-4</v>
      </c>
      <c r="D348">
        <f>ABS((Euler!D142-TimeSeries!D142)/TimeSeries!D142)</f>
        <v>2.5980722304131845E-5</v>
      </c>
      <c r="E348">
        <f>ABS(E142-TimeSeries!E142)</f>
        <v>3.8653999999999633E-3</v>
      </c>
      <c r="F348">
        <f>ABS(F142-TimeSeries!F142)</f>
        <v>3.769699999999987E-3</v>
      </c>
      <c r="G348">
        <f>ABS(G142-TimeSeries!G142)</f>
        <v>2.3816700000000007E-4</v>
      </c>
      <c r="H348">
        <f>ABS(H142-TimeSeries!H142)</f>
        <v>5.8220999999999967E-4</v>
      </c>
      <c r="I348">
        <f>ABS(I142-TimeSeries!I142)</f>
        <v>7.6872000000000051E-4</v>
      </c>
      <c r="J348">
        <f>ABS(J142-TimeSeries!J142)</f>
        <v>1.8104000000000037E-4</v>
      </c>
      <c r="K348">
        <f>ABS(K142-TimeSeries!K142)</f>
        <v>2.3765000000000036E-3</v>
      </c>
      <c r="L348">
        <f>ABS(L142-TimeSeries!L142)</f>
        <v>2.6661000000000046E-3</v>
      </c>
      <c r="M348">
        <f>ABS(M142-TimeSeries!M142)</f>
        <v>3.1312699999999985E-4</v>
      </c>
    </row>
    <row r="349" spans="1:13" x14ac:dyDescent="0.3">
      <c r="A349" s="4">
        <v>3.4249999999999998</v>
      </c>
      <c r="B349">
        <f>ABS((Euler!B143-TimeSeries!B143)/TimeSeries!B143)</f>
        <v>5.072461605941449E-4</v>
      </c>
      <c r="C349">
        <f>ABS((Euler!C143-TimeSeries!C143)/TimeSeries!C143)</f>
        <v>3.8120328513417407E-4</v>
      </c>
      <c r="D349">
        <f>ABS((Euler!D143-TimeSeries!D143)/TimeSeries!D143)</f>
        <v>3.1970810649908637E-5</v>
      </c>
      <c r="E349">
        <f>ABS(E143-TimeSeries!E143)</f>
        <v>3.6877999999999633E-3</v>
      </c>
      <c r="F349">
        <f>ABS(F143-TimeSeries!F143)</f>
        <v>3.6208000000000073E-3</v>
      </c>
      <c r="G349">
        <f>ABS(G143-TimeSeries!G143)</f>
        <v>2.4882899999999989E-4</v>
      </c>
      <c r="H349">
        <f>ABS(H143-TimeSeries!H143)</f>
        <v>6.4504000000000644E-4</v>
      </c>
      <c r="I349">
        <f>ABS(I143-TimeSeries!I143)</f>
        <v>8.3923000000000331E-4</v>
      </c>
      <c r="J349">
        <f>ABS(J143-TimeSeries!J143)</f>
        <v>1.8461999999999645E-4</v>
      </c>
      <c r="K349">
        <f>ABS(K143-TimeSeries!K143)</f>
        <v>2.2123000000000004E-3</v>
      </c>
      <c r="L349">
        <f>ABS(L143-TimeSeries!L143)</f>
        <v>2.4653000000000036E-3</v>
      </c>
      <c r="M349">
        <f>ABS(M143-TimeSeries!M143)</f>
        <v>2.8129800000000014E-4</v>
      </c>
    </row>
    <row r="350" spans="1:13" x14ac:dyDescent="0.3">
      <c r="A350" s="4">
        <v>3.45</v>
      </c>
      <c r="B350">
        <f>ABS((Euler!B144-TimeSeries!B144)/TimeSeries!B144)</f>
        <v>5.99063444377438E-4</v>
      </c>
      <c r="C350">
        <f>ABS((Euler!C144-TimeSeries!C144)/TimeSeries!C144)</f>
        <v>4.7218193685848322E-4</v>
      </c>
      <c r="D350">
        <f>ABS((Euler!D144-TimeSeries!D144)/TimeSeries!D144)</f>
        <v>3.8957536285349191E-5</v>
      </c>
      <c r="E350">
        <f>ABS(E144-TimeSeries!E144)</f>
        <v>3.4933000000000047E-3</v>
      </c>
      <c r="F350">
        <f>ABS(F144-TimeSeries!F144)</f>
        <v>3.4550000000000136E-3</v>
      </c>
      <c r="G350">
        <f>ABS(G144-TimeSeries!G144)</f>
        <v>2.5316000000000054E-4</v>
      </c>
      <c r="H350">
        <f>ABS(H144-TimeSeries!H144)</f>
        <v>7.04040000000003E-4</v>
      </c>
      <c r="I350">
        <f>ABS(I144-TimeSeries!I144)</f>
        <v>9.0490000000000015E-4</v>
      </c>
      <c r="J350">
        <f>ABS(J144-TimeSeries!J144)</f>
        <v>1.8714999999999704E-4</v>
      </c>
      <c r="K350">
        <f>ABS(K144-TimeSeries!K144)</f>
        <v>2.0382000000000178E-3</v>
      </c>
      <c r="L350">
        <f>ABS(L144-TimeSeries!L144)</f>
        <v>2.2524999999999906E-3</v>
      </c>
      <c r="M350">
        <f>ABS(M144-TimeSeries!M144)</f>
        <v>2.4821800000000057E-4</v>
      </c>
    </row>
    <row r="351" spans="1:13" x14ac:dyDescent="0.3">
      <c r="A351" s="4">
        <v>3.4750000000000001</v>
      </c>
      <c r="B351">
        <f>ABS((Euler!B145-TimeSeries!B145)/TimeSeries!B145)</f>
        <v>6.84060409610685E-4</v>
      </c>
      <c r="C351">
        <f>ABS((Euler!C145-TimeSeries!C145)/TimeSeries!C145)</f>
        <v>5.5827900141055837E-4</v>
      </c>
      <c r="D351">
        <f>ABS((Euler!D145-TimeSeries!D145)/TimeSeries!D145)</f>
        <v>4.494292248829058E-5</v>
      </c>
      <c r="E351">
        <f>ABS(E145-TimeSeries!E145)</f>
        <v>3.2834000000000196E-3</v>
      </c>
      <c r="F351">
        <f>ABS(F145-TimeSeries!F145)</f>
        <v>3.2734999999999848E-3</v>
      </c>
      <c r="G351">
        <f>ABS(G145-TimeSeries!G145)</f>
        <v>2.5127500000000046E-4</v>
      </c>
      <c r="H351">
        <f>ABS(H145-TimeSeries!H145)</f>
        <v>7.5895999999999603E-4</v>
      </c>
      <c r="I351">
        <f>ABS(I145-TimeSeries!I145)</f>
        <v>9.6537999999999485E-4</v>
      </c>
      <c r="J351">
        <f>ABS(J145-TimeSeries!J145)</f>
        <v>1.8871999999999639E-4</v>
      </c>
      <c r="K351">
        <f>ABS(K145-TimeSeries!K145)</f>
        <v>1.8552000000000013E-3</v>
      </c>
      <c r="L351">
        <f>ABS(L145-TimeSeries!L145)</f>
        <v>2.0289000000000001E-3</v>
      </c>
      <c r="M351">
        <f>ABS(M145-TimeSeries!M145)</f>
        <v>2.1450100000000062E-4</v>
      </c>
    </row>
    <row r="352" spans="1:13" x14ac:dyDescent="0.3">
      <c r="A352" s="4">
        <v>3.5</v>
      </c>
      <c r="B352">
        <f>ABS((Euler!B146-TimeSeries!B146)/TimeSeries!B146)</f>
        <v>7.6341921881016345E-4</v>
      </c>
      <c r="C352">
        <f>ABS((Euler!C146-TimeSeries!C146)/TimeSeries!C146)</f>
        <v>6.386735995290465E-4</v>
      </c>
      <c r="D352">
        <f>ABS((Euler!D146-TimeSeries!D146)/TimeSeries!D146)</f>
        <v>5.1924864720690146E-5</v>
      </c>
      <c r="E352">
        <f>ABS(E146-TimeSeries!E146)</f>
        <v>3.0589000000000033E-3</v>
      </c>
      <c r="F352">
        <f>ABS(F146-TimeSeries!F146)</f>
        <v>3.0774000000000079E-3</v>
      </c>
      <c r="G352">
        <f>ABS(G146-TimeSeries!G146)</f>
        <v>2.4341599999999977E-4</v>
      </c>
      <c r="H352">
        <f>ABS(H146-TimeSeries!H146)</f>
        <v>8.0954000000000442E-4</v>
      </c>
      <c r="I352">
        <f>ABS(I146-TimeSeries!I146)</f>
        <v>1.0203599999999979E-3</v>
      </c>
      <c r="J352">
        <f>ABS(J146-TimeSeries!J146)</f>
        <v>1.8945000000000073E-4</v>
      </c>
      <c r="K352">
        <f>ABS(K146-TimeSeries!K146)</f>
        <v>1.6641000000000017E-3</v>
      </c>
      <c r="L352">
        <f>ABS(L146-TimeSeries!L146)</f>
        <v>1.7958000000000141E-3</v>
      </c>
      <c r="M352">
        <f>ABS(M146-TimeSeries!M146)</f>
        <v>1.8075799999999961E-4</v>
      </c>
    </row>
    <row r="353" spans="1:13" x14ac:dyDescent="0.3">
      <c r="A353" s="4">
        <v>3.5249999999999999</v>
      </c>
      <c r="B353">
        <f>ABS((Euler!B147-TimeSeries!B147)/TimeSeries!B147)</f>
        <v>8.373173170058084E-4</v>
      </c>
      <c r="C353">
        <f>ABS((Euler!C147-TimeSeries!C147)/TimeSeries!C147)</f>
        <v>7.135362014690814E-4</v>
      </c>
      <c r="D353">
        <f>ABS((Euler!D147-TimeSeries!D147)/TimeSeries!D147)</f>
        <v>5.6907866164653161E-5</v>
      </c>
      <c r="E353">
        <f>ABS(E147-TimeSeries!E147)</f>
        <v>2.8216000000000074E-3</v>
      </c>
      <c r="F353">
        <f>ABS(F147-TimeSeries!F147)</f>
        <v>2.8678000000000037E-3</v>
      </c>
      <c r="G353">
        <f>ABS(G147-TimeSeries!G147)</f>
        <v>2.2994700000000031E-4</v>
      </c>
      <c r="H353">
        <f>ABS(H147-TimeSeries!H147)</f>
        <v>8.5553000000000018E-4</v>
      </c>
      <c r="I353">
        <f>ABS(I147-TimeSeries!I147)</f>
        <v>1.0695600000000041E-3</v>
      </c>
      <c r="J353">
        <f>ABS(J147-TimeSeries!J147)</f>
        <v>1.8949000000000049E-4</v>
      </c>
      <c r="K353">
        <f>ABS(K147-TimeSeries!K147)</f>
        <v>1.4659000000000061E-3</v>
      </c>
      <c r="L353">
        <f>ABS(L147-TimeSeries!L147)</f>
        <v>1.5543000000000085E-3</v>
      </c>
      <c r="M353">
        <f>ABS(M147-TimeSeries!M147)</f>
        <v>1.4757999999999959E-4</v>
      </c>
    </row>
    <row r="354" spans="1:13" x14ac:dyDescent="0.3">
      <c r="A354" s="4">
        <v>3.55</v>
      </c>
      <c r="B354">
        <f>ABS((Euler!B148-TimeSeries!B148)/TimeSeries!B148)</f>
        <v>9.0592334494778159E-4</v>
      </c>
      <c r="C354">
        <f>ABS((Euler!C148-TimeSeries!C148)/TimeSeries!C148)</f>
        <v>7.8400132124117027E-4</v>
      </c>
      <c r="D354">
        <f>ABS((Euler!D148-TimeSeries!D148)/TimeSeries!D148)</f>
        <v>6.2888059254672957E-5</v>
      </c>
      <c r="E354">
        <f>ABS(E148-TimeSeries!E148)</f>
        <v>2.5726000000000082E-3</v>
      </c>
      <c r="F354">
        <f>ABS(F148-TimeSeries!F148)</f>
        <v>2.6462000000000152E-3</v>
      </c>
      <c r="G354">
        <f>ABS(G148-TimeSeries!G148)</f>
        <v>2.1134199999999978E-4</v>
      </c>
      <c r="H354">
        <f>ABS(H148-TimeSeries!H148)</f>
        <v>8.9676000000000339E-4</v>
      </c>
      <c r="I354">
        <f>ABS(I148-TimeSeries!I148)</f>
        <v>1.1127500000000026E-3</v>
      </c>
      <c r="J354">
        <f>ABS(J148-TimeSeries!J148)</f>
        <v>1.889600000000019E-4</v>
      </c>
      <c r="K354">
        <f>ABS(K148-TimeSeries!K148)</f>
        <v>1.2618000000000074E-3</v>
      </c>
      <c r="L354">
        <f>ABS(L148-TimeSeries!L148)</f>
        <v>1.3058999999999987E-3</v>
      </c>
      <c r="M354">
        <f>ABS(M148-TimeSeries!M148)</f>
        <v>1.1553000000000084E-4</v>
      </c>
    </row>
    <row r="355" spans="1:13" x14ac:dyDescent="0.3">
      <c r="A355" s="4">
        <v>3.5750000000000002</v>
      </c>
      <c r="B355">
        <f>ABS((Euler!B149-TimeSeries!B149)/TimeSeries!B149)</f>
        <v>9.6843200740048048E-4</v>
      </c>
      <c r="C355">
        <f>ABS((Euler!C149-TimeSeries!C149)/TimeSeries!C149)</f>
        <v>8.4730516333847807E-4</v>
      </c>
      <c r="D355">
        <f>ABS((Euler!D149-TimeSeries!D149)/TimeSeries!D149)</f>
        <v>6.8867223992239731E-5</v>
      </c>
      <c r="E355">
        <f>ABS(E149-TimeSeries!E149)</f>
        <v>2.3132000000000152E-3</v>
      </c>
      <c r="F355">
        <f>ABS(F149-TimeSeries!F149)</f>
        <v>2.413599999999988E-3</v>
      </c>
      <c r="G355">
        <f>ABS(G149-TimeSeries!G149)</f>
        <v>1.8816400000000021E-4</v>
      </c>
      <c r="H355">
        <f>ABS(H149-TimeSeries!H149)</f>
        <v>9.3300999999999801E-4</v>
      </c>
      <c r="I355">
        <f>ABS(I149-TimeSeries!I149)</f>
        <v>1.1497199999999999E-3</v>
      </c>
      <c r="J355">
        <f>ABS(J149-TimeSeries!J149)</f>
        <v>1.880099999999954E-4</v>
      </c>
      <c r="K355">
        <f>ABS(K149-TimeSeries!K149)</f>
        <v>1.0526900000000089E-3</v>
      </c>
      <c r="L355">
        <f>ABS(L149-TimeSeries!L149)</f>
        <v>1.0522000000000031E-3</v>
      </c>
      <c r="M355">
        <f>ABS(M149-TimeSeries!M149)</f>
        <v>8.5120000000001028E-5</v>
      </c>
    </row>
    <row r="356" spans="1:13" x14ac:dyDescent="0.3">
      <c r="A356" s="4">
        <v>3.6</v>
      </c>
      <c r="B356">
        <f>ABS((Euler!B150-TimeSeries!B150)/TimeSeries!B150)</f>
        <v>1.0240404779110813E-3</v>
      </c>
      <c r="C356">
        <f>ABS((Euler!C150-TimeSeries!C150)/TimeSeries!C150)</f>
        <v>9.0650652039240707E-4</v>
      </c>
      <c r="D356">
        <f>ABS((Euler!D150-TimeSeries!D150)/TimeSeries!D150)</f>
        <v>7.2849929145949084E-5</v>
      </c>
      <c r="E356">
        <f>ABS(E150-TimeSeries!E150)</f>
        <v>2.0449999999999913E-3</v>
      </c>
      <c r="F356">
        <f>ABS(F150-TimeSeries!F150)</f>
        <v>2.1714999999999929E-3</v>
      </c>
      <c r="G356">
        <f>ABS(G150-TimeSeries!G150)</f>
        <v>1.610600000000002E-4</v>
      </c>
      <c r="H356">
        <f>ABS(H150-TimeSeries!H150)</f>
        <v>9.6411999999999887E-4</v>
      </c>
      <c r="I356">
        <f>ABS(I150-TimeSeries!I150)</f>
        <v>1.1803299999999933E-3</v>
      </c>
      <c r="J356">
        <f>ABS(J150-TimeSeries!J150)</f>
        <v>1.867799999999975E-4</v>
      </c>
      <c r="K356">
        <f>ABS(K150-TimeSeries!K150)</f>
        <v>8.3981000000001027E-4</v>
      </c>
      <c r="L356">
        <f>ABS(L150-TimeSeries!L150)</f>
        <v>7.9448000000000019E-4</v>
      </c>
      <c r="M356">
        <f>ABS(M150-TimeSeries!M150)</f>
        <v>5.6830000000000769E-5</v>
      </c>
    </row>
    <row r="357" spans="1:13" x14ac:dyDescent="0.3">
      <c r="A357" s="4">
        <v>3.625</v>
      </c>
      <c r="B357">
        <f>ABS((Euler!B151-TimeSeries!B151)/TimeSeries!B151)</f>
        <v>1.0738601591187128E-3</v>
      </c>
      <c r="C357">
        <f>ABS((Euler!C151-TimeSeries!C151)/TimeSeries!C151)</f>
        <v>9.5884362882479E-4</v>
      </c>
      <c r="D357">
        <f>ABS((Euler!D151-TimeSeries!D151)/TimeSeries!D151)</f>
        <v>7.6833118466573317E-5</v>
      </c>
      <c r="E357">
        <f>ABS(E151-TimeSeries!E151)</f>
        <v>1.7694000000000043E-3</v>
      </c>
      <c r="F357">
        <f>ABS(F151-TimeSeries!F151)</f>
        <v>1.921199999999984E-3</v>
      </c>
      <c r="G357">
        <f>ABS(G151-TimeSeries!G151)</f>
        <v>1.3073800000000003E-4</v>
      </c>
      <c r="H357">
        <f>ABS(H151-TimeSeries!H151)</f>
        <v>9.8996999999999974E-4</v>
      </c>
      <c r="I357">
        <f>ABS(I151-TimeSeries!I151)</f>
        <v>1.2044400000000011E-3</v>
      </c>
      <c r="J357">
        <f>ABS(J151-TimeSeries!J151)</f>
        <v>1.8540999999999697E-4</v>
      </c>
      <c r="K357">
        <f>ABS(K151-TimeSeries!K151)</f>
        <v>6.2430000000000124E-4</v>
      </c>
      <c r="L357">
        <f>ABS(L151-TimeSeries!L151)</f>
        <v>5.3433999999999426E-4</v>
      </c>
      <c r="M357">
        <f>ABS(M151-TimeSeries!M151)</f>
        <v>3.1049999999997746E-5</v>
      </c>
    </row>
    <row r="358" spans="1:13" x14ac:dyDescent="0.3">
      <c r="A358" s="4">
        <v>3.65</v>
      </c>
      <c r="B358">
        <f>ABS((Euler!B152-TimeSeries!B152)/TimeSeries!B152)</f>
        <v>1.1161118513732019E-3</v>
      </c>
      <c r="C358">
        <f>ABS((Euler!C152-TimeSeries!C152)/TimeSeries!C152)</f>
        <v>1.006370170116575E-3</v>
      </c>
      <c r="D358">
        <f>ABS((Euler!D152-TimeSeries!D152)/TimeSeries!D152)</f>
        <v>7.9819289129269289E-5</v>
      </c>
      <c r="E358">
        <f>ABS(E152-TimeSeries!E152)</f>
        <v>1.4878999999999865E-3</v>
      </c>
      <c r="F358">
        <f>ABS(F152-TimeSeries!F152)</f>
        <v>1.6639999999999988E-3</v>
      </c>
      <c r="G358">
        <f>ABS(G152-TimeSeries!G152)</f>
        <v>9.7952000000000108E-5</v>
      </c>
      <c r="H358">
        <f>ABS(H152-TimeSeries!H152)</f>
        <v>1.0104499999999961E-3</v>
      </c>
      <c r="I358">
        <f>ABS(I152-TimeSeries!I152)</f>
        <v>1.2219799999999975E-3</v>
      </c>
      <c r="J358">
        <f>ABS(J152-TimeSeries!J152)</f>
        <v>1.8403000000000169E-4</v>
      </c>
      <c r="K358">
        <f>ABS(K152-TimeSeries!K152)</f>
        <v>4.0731999999999574E-4</v>
      </c>
      <c r="L358">
        <f>ABS(L152-TimeSeries!L152)</f>
        <v>2.7332999999999524E-4</v>
      </c>
      <c r="M358">
        <f>ABS(M152-TimeSeries!M152)</f>
        <v>8.1400000000002304E-6</v>
      </c>
    </row>
    <row r="359" spans="1:13" x14ac:dyDescent="0.3">
      <c r="A359" s="4">
        <v>3.6749999999999998</v>
      </c>
      <c r="B359">
        <f>ABS((Euler!B153-TimeSeries!B153)/TimeSeries!B153)</f>
        <v>1.1528248485552441E-3</v>
      </c>
      <c r="C359">
        <f>ABS((Euler!C153-TimeSeries!C153)/TimeSeries!C153)</f>
        <v>1.047282216804629E-3</v>
      </c>
      <c r="D359">
        <f>ABS((Euler!D153-TimeSeries!D153)/TimeSeries!D153)</f>
        <v>8.3804567747984679E-5</v>
      </c>
      <c r="E359">
        <f>ABS(E153-TimeSeries!E153)</f>
        <v>1.2020000000000086E-3</v>
      </c>
      <c r="F359">
        <f>ABS(F153-TimeSeries!F153)</f>
        <v>1.4013999999999971E-3</v>
      </c>
      <c r="G359">
        <f>ABS(G153-TimeSeries!G153)</f>
        <v>6.3480999999999781E-5</v>
      </c>
      <c r="H359">
        <f>ABS(H153-TimeSeries!H153)</f>
        <v>1.0254900000000039E-3</v>
      </c>
      <c r="I359">
        <f>ABS(I153-TimeSeries!I153)</f>
        <v>1.232900000000009E-3</v>
      </c>
      <c r="J359">
        <f>ABS(J153-TimeSeries!J153)</f>
        <v>1.827799999999935E-4</v>
      </c>
      <c r="K359">
        <f>ABS(K153-TimeSeries!K153)</f>
        <v>1.900500000000041E-4</v>
      </c>
      <c r="L359">
        <f>ABS(L153-TimeSeries!L153)</f>
        <v>1.3010000000000799E-5</v>
      </c>
      <c r="M359">
        <f>ABS(M153-TimeSeries!M153)</f>
        <v>1.1649999999998467E-5</v>
      </c>
    </row>
    <row r="360" spans="1:13" x14ac:dyDescent="0.3">
      <c r="A360" s="4">
        <v>3.7</v>
      </c>
      <c r="B360">
        <f>ABS((Euler!B154-TimeSeries!B154)/TimeSeries!B154)</f>
        <v>1.1831481030286086E-3</v>
      </c>
      <c r="C360">
        <f>ABS((Euler!C154-TimeSeries!C154)/TimeSeries!C154)</f>
        <v>1.0816889188247584E-3</v>
      </c>
      <c r="D360">
        <f>ABS((Euler!D154-TimeSeries!D154)/TimeSeries!D154)</f>
        <v>8.4798349524942447E-5</v>
      </c>
      <c r="E360">
        <f>ABS(E154-TimeSeries!E154)</f>
        <v>9.1312000000000337E-4</v>
      </c>
      <c r="F360">
        <f>ABS(F154-TimeSeries!F154)</f>
        <v>1.1348000000000052E-3</v>
      </c>
      <c r="G360">
        <f>ABS(G154-TimeSeries!G154)</f>
        <v>2.8119000000000061E-5</v>
      </c>
      <c r="H360">
        <f>ABS(H154-TimeSeries!H154)</f>
        <v>1.0350200000000045E-3</v>
      </c>
      <c r="I360">
        <f>ABS(I154-TimeSeries!I154)</f>
        <v>1.2372199999999972E-3</v>
      </c>
      <c r="J360">
        <f>ABS(J154-TimeSeries!J154)</f>
        <v>1.8176999999999777E-4</v>
      </c>
      <c r="K360">
        <f>ABS(K154-TimeSeries!K154)</f>
        <v>2.6330000000001491E-5</v>
      </c>
      <c r="L360">
        <f>ABS(L154-TimeSeries!L154)</f>
        <v>2.450600000000018E-4</v>
      </c>
      <c r="M360">
        <f>ABS(M154-TimeSeries!M154)</f>
        <v>2.813000000000121E-5</v>
      </c>
    </row>
    <row r="361" spans="1:13" x14ac:dyDescent="0.3">
      <c r="A361" s="4">
        <v>3.7250000000000001</v>
      </c>
      <c r="B361">
        <f>ABS((Euler!B155-TimeSeries!B155)/TimeSeries!B155)</f>
        <v>1.2062178401036827E-3</v>
      </c>
      <c r="C361">
        <f>ABS((Euler!C155-TimeSeries!C155)/TimeSeries!C155)</f>
        <v>1.1115804661803619E-3</v>
      </c>
      <c r="D361">
        <f>ABS((Euler!D155-TimeSeries!D155)/TimeSeries!D155)</f>
        <v>8.5794179762779585E-5</v>
      </c>
      <c r="E361">
        <f>ABS(E155-TimeSeries!E155)</f>
        <v>6.2287999999999233E-4</v>
      </c>
      <c r="F361">
        <f>ABS(F155-TimeSeries!F155)</f>
        <v>8.6558999999999942E-4</v>
      </c>
      <c r="G361">
        <f>ABS(G155-TimeSeries!G155)</f>
        <v>7.3529000000000021E-6</v>
      </c>
      <c r="H361">
        <f>ABS(H155-TimeSeries!H155)</f>
        <v>1.0390499999999997E-3</v>
      </c>
      <c r="I361">
        <f>ABS(I155-TimeSeries!I155)</f>
        <v>1.2349799999999966E-3</v>
      </c>
      <c r="J361">
        <f>ABS(J155-TimeSeries!J155)</f>
        <v>1.8110999999999822E-4</v>
      </c>
      <c r="K361">
        <f>ABS(K155-TimeSeries!K155)</f>
        <v>2.4063599999999893E-4</v>
      </c>
      <c r="L361">
        <f>ABS(L155-TimeSeries!L155)</f>
        <v>4.9937399999999991E-4</v>
      </c>
      <c r="M361">
        <f>ABS(M155-TimeSeries!M155)</f>
        <v>4.1180000000001771E-5</v>
      </c>
    </row>
    <row r="362" spans="1:13" x14ac:dyDescent="0.3">
      <c r="A362" s="4">
        <v>3.75</v>
      </c>
      <c r="B362">
        <f>ABS((Euler!B156-TimeSeries!B156)/TimeSeries!B156)</f>
        <v>1.2239983000025367E-3</v>
      </c>
      <c r="C362">
        <f>ABS((Euler!C156-TimeSeries!C156)/TimeSeries!C156)</f>
        <v>1.1332282223097908E-3</v>
      </c>
      <c r="D362">
        <f>ABS((Euler!D156-TimeSeries!D156)/TimeSeries!D156)</f>
        <v>8.4796742209037698E-5</v>
      </c>
      <c r="E362">
        <f>ABS(E156-TimeSeries!E156)</f>
        <v>3.3274999999999277E-4</v>
      </c>
      <c r="F362">
        <f>ABS(F156-TimeSeries!F156)</f>
        <v>5.9517000000000597E-4</v>
      </c>
      <c r="G362">
        <f>ABS(G156-TimeSeries!G156)</f>
        <v>4.2173300000000052E-5</v>
      </c>
      <c r="H362">
        <f>ABS(H156-TimeSeries!H156)</f>
        <v>1.0375799999999963E-3</v>
      </c>
      <c r="I362">
        <f>ABS(I156-TimeSeries!I156)</f>
        <v>1.2262700000000015E-3</v>
      </c>
      <c r="J362">
        <f>ABS(J156-TimeSeries!J156)</f>
        <v>1.8087999999999438E-4</v>
      </c>
      <c r="K362">
        <f>ABS(K156-TimeSeries!K156)</f>
        <v>4.5170000000000019E-4</v>
      </c>
      <c r="L362">
        <f>ABS(L156-TimeSeries!L156)</f>
        <v>7.4846999999999934E-4</v>
      </c>
      <c r="M362">
        <f>ABS(M156-TimeSeries!M156)</f>
        <v>5.0769999999998594E-5</v>
      </c>
    </row>
    <row r="363" spans="1:13" x14ac:dyDescent="0.3">
      <c r="A363" s="4">
        <v>3.7749999999999999</v>
      </c>
      <c r="B363">
        <f>ABS((Euler!B157-TimeSeries!B157)/TimeSeries!B157)</f>
        <v>1.2337038846582007E-3</v>
      </c>
      <c r="C363">
        <f>ABS((Euler!C157-TimeSeries!C157)/TimeSeries!C157)</f>
        <v>1.1504877746483073E-3</v>
      </c>
      <c r="D363">
        <f>ABS((Euler!D157-TimeSeries!D157)/TimeSeries!D157)</f>
        <v>8.3801223497836116E-5</v>
      </c>
      <c r="E363">
        <f>ABS(E157-TimeSeries!E157)</f>
        <v>4.422999999999927E-5</v>
      </c>
      <c r="F363">
        <f>ABS(F157-TimeSeries!F157)</f>
        <v>3.2498000000000249E-4</v>
      </c>
      <c r="G363">
        <f>ABS(G157-TimeSeries!G157)</f>
        <v>7.5622999999999923E-5</v>
      </c>
      <c r="H363">
        <f>ABS(H157-TimeSeries!H157)</f>
        <v>1.0306799999999991E-3</v>
      </c>
      <c r="I363">
        <f>ABS(I157-TimeSeries!I157)</f>
        <v>1.2111900000000009E-3</v>
      </c>
      <c r="J363">
        <f>ABS(J157-TimeSeries!J157)</f>
        <v>1.8115999999999965E-4</v>
      </c>
      <c r="K363">
        <f>ABS(K157-TimeSeries!K157)</f>
        <v>6.5839000000000175E-4</v>
      </c>
      <c r="L363">
        <f>ABS(L157-TimeSeries!L157)</f>
        <v>9.909100000000011E-4</v>
      </c>
      <c r="M363">
        <f>ABS(M157-TimeSeries!M157)</f>
        <v>5.6950000000000056E-5</v>
      </c>
    </row>
    <row r="364" spans="1:13" x14ac:dyDescent="0.3">
      <c r="A364" s="4">
        <v>3.8</v>
      </c>
      <c r="B364">
        <f>ABS((Euler!B158-TimeSeries!B158)/TimeSeries!B158)</f>
        <v>1.238201046534135E-3</v>
      </c>
      <c r="C364">
        <f>ABS((Euler!C158-TimeSeries!C158)/TimeSeries!C158)</f>
        <v>1.1605576725337271E-3</v>
      </c>
      <c r="D364">
        <f>ABS((Euler!D158-TimeSeries!D158)/TimeSeries!D158)</f>
        <v>8.2807555241673597E-5</v>
      </c>
      <c r="E364">
        <f>ABS(E158-TimeSeries!E158)</f>
        <v>2.4120999999999865E-4</v>
      </c>
      <c r="F364">
        <f>ABS(F158-TimeSeries!F158)</f>
        <v>5.6389999999996443E-5</v>
      </c>
      <c r="G364">
        <f>ABS(G158-TimeSeries!G158)</f>
        <v>1.0703400000000021E-4</v>
      </c>
      <c r="H364">
        <f>ABS(H158-TimeSeries!H158)</f>
        <v>1.018420000000006E-3</v>
      </c>
      <c r="I364">
        <f>ABS(I158-TimeSeries!I158)</f>
        <v>1.1899199999999971E-3</v>
      </c>
      <c r="J364">
        <f>ABS(J158-TimeSeries!J158)</f>
        <v>1.820000000000016E-4</v>
      </c>
      <c r="K364">
        <f>ABS(K158-TimeSeries!K158)</f>
        <v>8.5959000000000035E-4</v>
      </c>
      <c r="L364">
        <f>ABS(L158-TimeSeries!L158)</f>
        <v>1.2253899999999998E-3</v>
      </c>
      <c r="M364">
        <f>ABS(M158-TimeSeries!M158)</f>
        <v>5.98300000000003E-5</v>
      </c>
    </row>
    <row r="365" spans="1:13" x14ac:dyDescent="0.3">
      <c r="A365" s="4">
        <v>3.8250000000000002</v>
      </c>
      <c r="B365">
        <f>ABS((Euler!B159-TimeSeries!B159)/TimeSeries!B159)</f>
        <v>1.2356189772992493E-3</v>
      </c>
      <c r="C365">
        <f>ABS((Euler!C159-TimeSeries!C159)/TimeSeries!C159)</f>
        <v>1.165356977929215E-3</v>
      </c>
      <c r="D365">
        <f>ABS((Euler!D159-TimeSeries!D159)/TimeSeries!D159)</f>
        <v>7.9819926246246426E-5</v>
      </c>
      <c r="E365">
        <f>ABS(E159-TimeSeries!E159)</f>
        <v>5.2210999999999924E-4</v>
      </c>
      <c r="F365">
        <f>ABS(F159-TimeSeries!F159)</f>
        <v>2.0921000000000134E-4</v>
      </c>
      <c r="G365">
        <f>ABS(G159-TimeSeries!G159)</f>
        <v>1.3580899999999976E-4</v>
      </c>
      <c r="H365">
        <f>ABS(H159-TimeSeries!H159)</f>
        <v>1.0009399999999988E-3</v>
      </c>
      <c r="I365">
        <f>ABS(I159-TimeSeries!I159)</f>
        <v>1.1626399999999926E-3</v>
      </c>
      <c r="J365">
        <f>ABS(J159-TimeSeries!J159)</f>
        <v>1.8344999999999473E-4</v>
      </c>
      <c r="K365">
        <f>ABS(K159-TimeSeries!K159)</f>
        <v>1.0542499999999996E-3</v>
      </c>
      <c r="L365">
        <f>ABS(L159-TimeSeries!L159)</f>
        <v>1.4506000000000033E-3</v>
      </c>
      <c r="M365">
        <f>ABS(M159-TimeSeries!M159)</f>
        <v>5.958000000000005E-5</v>
      </c>
    </row>
    <row r="366" spans="1:13" x14ac:dyDescent="0.3">
      <c r="A366" s="4">
        <v>3.85</v>
      </c>
      <c r="B366">
        <f>ABS((Euler!B160-TimeSeries!B160)/TimeSeries!B160)</f>
        <v>1.2278418795775188E-3</v>
      </c>
      <c r="C366">
        <f>ABS((Euler!C160-TimeSeries!C160)/TimeSeries!C160)</f>
        <v>1.163949839709135E-3</v>
      </c>
      <c r="D366">
        <f>ABS((Euler!D160-TimeSeries!D160)/TimeSeries!D160)</f>
        <v>7.5835512772760865E-5</v>
      </c>
      <c r="E366">
        <f>ABS(E160-TimeSeries!E160)</f>
        <v>7.9704750999999997E-4</v>
      </c>
      <c r="F366">
        <f>ABS(F160-TimeSeries!F160)</f>
        <v>4.7046699999999872E-4</v>
      </c>
      <c r="G366">
        <f>ABS(G160-TimeSeries!G160)</f>
        <v>1.6142300000000038E-4</v>
      </c>
      <c r="H366">
        <f>ABS(H160-TimeSeries!H160)</f>
        <v>9.7835000000000283E-4</v>
      </c>
      <c r="I366">
        <f>ABS(I160-TimeSeries!I160)</f>
        <v>1.1295699999999964E-3</v>
      </c>
      <c r="J366">
        <f>ABS(J160-TimeSeries!J160)</f>
        <v>1.8550999999999984E-4</v>
      </c>
      <c r="K366">
        <f>ABS(K160-TimeSeries!K160)</f>
        <v>1.2413499999999952E-3</v>
      </c>
      <c r="L366">
        <f>ABS(L160-TimeSeries!L160)</f>
        <v>1.6653799999999941E-3</v>
      </c>
      <c r="M366">
        <f>ABS(M160-TimeSeries!M160)</f>
        <v>5.6449999999999556E-5</v>
      </c>
    </row>
    <row r="367" spans="1:13" x14ac:dyDescent="0.3">
      <c r="A367" s="4">
        <v>3.875</v>
      </c>
      <c r="B367">
        <f>ABS((Euler!B161-TimeSeries!B161)/TimeSeries!B161)</f>
        <v>1.2129693546305725E-3</v>
      </c>
      <c r="C367">
        <f>ABS((Euler!C161-TimeSeries!C161)/TimeSeries!C161)</f>
        <v>1.1563356337333137E-3</v>
      </c>
      <c r="D367">
        <f>ABS((Euler!D161-TimeSeries!D161)/TimeSeries!D161)</f>
        <v>7.1851626391573404E-5</v>
      </c>
      <c r="E367">
        <f>ABS(E161-TimeSeries!E161)</f>
        <v>1.0646300000000004E-3</v>
      </c>
      <c r="F367">
        <f>ABS(F161-TimeSeries!F161)</f>
        <v>7.2605900000000025E-4</v>
      </c>
      <c r="G367">
        <f>ABS(G161-TimeSeries!G161)</f>
        <v>1.834359999999995E-4</v>
      </c>
      <c r="H367">
        <f>ABS(H161-TimeSeries!H161)</f>
        <v>9.5084000000000141E-4</v>
      </c>
      <c r="I367">
        <f>ABS(I161-TimeSeries!I161)</f>
        <v>1.0909700000000036E-3</v>
      </c>
      <c r="J367">
        <f>ABS(J161-TimeSeries!J161)</f>
        <v>1.8820000000000642E-4</v>
      </c>
      <c r="K367">
        <f>ABS(K161-TimeSeries!K161)</f>
        <v>1.4199400000000084E-3</v>
      </c>
      <c r="L367">
        <f>ABS(L161-TimeSeries!L161)</f>
        <v>1.8686599999999942E-3</v>
      </c>
      <c r="M367">
        <f>ABS(M161-TimeSeries!M161)</f>
        <v>5.0760000000000388E-5</v>
      </c>
    </row>
    <row r="368" spans="1:13" x14ac:dyDescent="0.3">
      <c r="A368" s="4">
        <v>3.9</v>
      </c>
      <c r="B368">
        <f>ABS((Euler!B162-TimeSeries!B162)/TimeSeries!B162)</f>
        <v>1.1928530576517278E-3</v>
      </c>
      <c r="C368">
        <f>ABS((Euler!C162-TimeSeries!C162)/TimeSeries!C162)</f>
        <v>1.1434398561020608E-3</v>
      </c>
      <c r="D368">
        <f>ABS((Euler!D162-TimeSeries!D162)/TimeSeries!D162)</f>
        <v>6.7867861274278018E-5</v>
      </c>
      <c r="E368">
        <f>ABS(E162-TimeSeries!E162)</f>
        <v>1.3235299999999998E-3</v>
      </c>
      <c r="F368">
        <f>ABS(F162-TimeSeries!F162)</f>
        <v>9.7470000000000195E-4</v>
      </c>
      <c r="G368">
        <f>ABS(G162-TimeSeries!G162)</f>
        <v>2.0150399999999992E-4</v>
      </c>
      <c r="H368">
        <f>ABS(H162-TimeSeries!H162)</f>
        <v>9.1864000000000529E-4</v>
      </c>
      <c r="I368">
        <f>ABS(I162-TimeSeries!I162)</f>
        <v>1.0471100000000039E-3</v>
      </c>
      <c r="J368">
        <f>ABS(J162-TimeSeries!J162)</f>
        <v>1.9148000000000082E-4</v>
      </c>
      <c r="K368">
        <f>ABS(K162-TimeSeries!K162)</f>
        <v>1.5891199999999994E-3</v>
      </c>
      <c r="L368">
        <f>ABS(L162-TimeSeries!L162)</f>
        <v>2.0594399999999957E-3</v>
      </c>
      <c r="M368">
        <f>ABS(M162-TimeSeries!M162)</f>
        <v>4.2810000000000764E-5</v>
      </c>
    </row>
    <row r="369" spans="1:13" x14ac:dyDescent="0.3">
      <c r="A369" s="4">
        <v>3.9249999999999998</v>
      </c>
      <c r="B369">
        <f>ABS((Euler!B163-TimeSeries!B163)/TimeSeries!B163)</f>
        <v>1.1655638132042679E-3</v>
      </c>
      <c r="C369">
        <f>ABS((Euler!C163-TimeSeries!C163)/TimeSeries!C163)</f>
        <v>1.1252324157634028E-3</v>
      </c>
      <c r="D369">
        <f>ABS((Euler!D163-TimeSeries!D163)/TimeSeries!D163)</f>
        <v>6.2885736616713703E-5</v>
      </c>
      <c r="E369">
        <f>ABS(E163-TimeSeries!E163)</f>
        <v>1.5724399999999944E-3</v>
      </c>
      <c r="F369">
        <f>ABS(F163-TimeSeries!F163)</f>
        <v>1.2151599999999999E-3</v>
      </c>
      <c r="G369">
        <f>ABS(G163-TimeSeries!G163)</f>
        <v>2.1537600000000063E-4</v>
      </c>
      <c r="H369">
        <f>ABS(H163-TimeSeries!H163)</f>
        <v>8.8194000000000466E-4</v>
      </c>
      <c r="I369">
        <f>ABS(I163-TimeSeries!I163)</f>
        <v>9.982899999999989E-4</v>
      </c>
      <c r="J369">
        <f>ABS(J163-TimeSeries!J163)</f>
        <v>1.9534000000000218E-4</v>
      </c>
      <c r="K369">
        <f>ABS(K163-TimeSeries!K163)</f>
        <v>1.7480699999999905E-3</v>
      </c>
      <c r="L369">
        <f>ABS(L163-TimeSeries!L163)</f>
        <v>2.2368799999999966E-3</v>
      </c>
      <c r="M369">
        <f>ABS(M163-TimeSeries!M163)</f>
        <v>3.2999999999998308E-5</v>
      </c>
    </row>
    <row r="370" spans="1:13" x14ac:dyDescent="0.3">
      <c r="A370" s="4">
        <v>3.95</v>
      </c>
      <c r="B370">
        <f>ABS((Euler!B164-TimeSeries!B164)/TimeSeries!B164)</f>
        <v>1.1338746223565027E-3</v>
      </c>
      <c r="C370">
        <f>ABS((Euler!C164-TimeSeries!C164)/TimeSeries!C164)</f>
        <v>1.1007269147588594E-3</v>
      </c>
      <c r="D370">
        <f>ABS((Euler!D164-TimeSeries!D164)/TimeSeries!D164)</f>
        <v>5.6904457415972323E-5</v>
      </c>
      <c r="E370">
        <f>ABS(E164-TimeSeries!E164)</f>
        <v>1.8101599999999982E-3</v>
      </c>
      <c r="F370">
        <f>ABS(F164-TimeSeries!F164)</f>
        <v>1.4462500000000031E-3</v>
      </c>
      <c r="G370">
        <f>ABS(G164-TimeSeries!G164)</f>
        <v>2.2489899999999976E-4</v>
      </c>
      <c r="H370">
        <f>ABS(H164-TimeSeries!H164)</f>
        <v>8.4101999999999788E-4</v>
      </c>
      <c r="I370">
        <f>ABS(I164-TimeSeries!I164)</f>
        <v>9.4485000000000402E-4</v>
      </c>
      <c r="J370">
        <f>ABS(J164-TimeSeries!J164)</f>
        <v>1.9973000000000213E-4</v>
      </c>
      <c r="K370">
        <f>ABS(K164-TimeSeries!K164)</f>
        <v>1.8960499999999963E-3</v>
      </c>
      <c r="L370">
        <f>ABS(L164-TimeSeries!L164)</f>
        <v>2.4001000000000022E-3</v>
      </c>
      <c r="M370">
        <f>ABS(M164-TimeSeries!M164)</f>
        <v>2.1719999999999379E-5</v>
      </c>
    </row>
    <row r="371" spans="1:13" x14ac:dyDescent="0.3">
      <c r="A371" s="4">
        <v>3.9750000000000001</v>
      </c>
      <c r="B371">
        <f>ABS((Euler!B165-TimeSeries!B165)/TimeSeries!B165)</f>
        <v>1.0958297956026024E-3</v>
      </c>
      <c r="C371">
        <f>ABS((Euler!C165-TimeSeries!C165)/TimeSeries!C165)</f>
        <v>1.0708158651169595E-3</v>
      </c>
      <c r="D371">
        <f>ABS((Euler!D165-TimeSeries!D165)/TimeSeries!D165)</f>
        <v>5.1920354176855735E-5</v>
      </c>
      <c r="E371">
        <f>ABS(E165-TimeSeries!E165)</f>
        <v>2.0355100000000043E-3</v>
      </c>
      <c r="F371">
        <f>ABS(F165-TimeSeries!F165)</f>
        <v>1.6668399999999958E-3</v>
      </c>
      <c r="G371">
        <f>ABS(G165-TimeSeries!G165)</f>
        <v>2.3001800000000024E-4</v>
      </c>
      <c r="H371">
        <f>ABS(H165-TimeSeries!H165)</f>
        <v>7.9615000000000241E-4</v>
      </c>
      <c r="I371">
        <f>ABS(I165-TimeSeries!I165)</f>
        <v>8.8711999999999819E-4</v>
      </c>
      <c r="J371">
        <f>ABS(J165-TimeSeries!J165)</f>
        <v>2.0458000000000282E-4</v>
      </c>
      <c r="K371">
        <f>ABS(K165-TimeSeries!K165)</f>
        <v>2.0323400000000075E-3</v>
      </c>
      <c r="L371">
        <f>ABS(L165-TimeSeries!L165)</f>
        <v>2.5484999999999952E-3</v>
      </c>
      <c r="M371">
        <f>ABS(M165-TimeSeries!M165)</f>
        <v>9.3700000000015993E-6</v>
      </c>
    </row>
    <row r="372" spans="1:13" x14ac:dyDescent="0.3">
      <c r="A372" s="4">
        <v>4</v>
      </c>
      <c r="B372">
        <f>ABS((Euler!B166-TimeSeries!B166)/TimeSeries!B166)</f>
        <v>1.0522965828303125E-3</v>
      </c>
      <c r="C372">
        <f>ABS((Euler!C166-TimeSeries!C166)/TimeSeries!C166)</f>
        <v>1.0363853760618784E-3</v>
      </c>
      <c r="D372">
        <f>ABS((Euler!D166-TimeSeries!D166)/TimeSeries!D166)</f>
        <v>4.5936332243500997E-5</v>
      </c>
      <c r="E372">
        <f>ABS(E166-TimeSeries!E166)</f>
        <v>2.2474300000000086E-3</v>
      </c>
      <c r="F372">
        <f>ABS(F166-TimeSeries!F166)</f>
        <v>1.875860000000007E-3</v>
      </c>
      <c r="G372">
        <f>ABS(G166-TimeSeries!G166)</f>
        <v>2.3077400000000043E-4</v>
      </c>
      <c r="H372">
        <f>ABS(H166-TimeSeries!H166)</f>
        <v>7.4760999999999578E-4</v>
      </c>
      <c r="I372">
        <f>ABS(I166-TimeSeries!I166)</f>
        <v>8.2547000000000176E-4</v>
      </c>
      <c r="J372">
        <f>ABS(J166-TimeSeries!J166)</f>
        <v>2.0983000000000113E-4</v>
      </c>
      <c r="K372">
        <f>ABS(K166-TimeSeries!K166)</f>
        <v>2.1564000000000028E-3</v>
      </c>
      <c r="L372">
        <f>ABS(L166-TimeSeries!L166)</f>
        <v>2.6815999999999923E-3</v>
      </c>
      <c r="M372">
        <f>ABS(M166-TimeSeries!M166)</f>
        <v>3.599999999999437E-6</v>
      </c>
    </row>
    <row r="373" spans="1:13" x14ac:dyDescent="0.3">
      <c r="A373" s="4">
        <v>4.0250000000000004</v>
      </c>
      <c r="B373">
        <f>ABS((Euler!B167-TimeSeries!B167)/TimeSeries!B167)</f>
        <v>1.0041399418016467E-3</v>
      </c>
      <c r="C373">
        <f>ABS((Euler!C167-TimeSeries!C167)/TimeSeries!C167)</f>
        <v>9.964189709053997E-4</v>
      </c>
      <c r="D373">
        <f>ABS((Euler!D167-TimeSeries!D167)/TimeSeries!D167)</f>
        <v>4.0949345659377088E-5</v>
      </c>
      <c r="E373">
        <f>ABS(E167-TimeSeries!E167)</f>
        <v>2.4448999999999999E-3</v>
      </c>
      <c r="F373">
        <f>ABS(F167-TimeSeries!F167)</f>
        <v>2.0723200000000025E-3</v>
      </c>
      <c r="G373">
        <f>ABS(G167-TimeSeries!G167)</f>
        <v>2.2729799999999991E-4</v>
      </c>
      <c r="H373">
        <f>ABS(H167-TimeSeries!H167)</f>
        <v>6.957199999999969E-4</v>
      </c>
      <c r="I373">
        <f>ABS(I167-TimeSeries!I167)</f>
        <v>7.6027000000000039E-4</v>
      </c>
      <c r="J373">
        <f>ABS(J167-TimeSeries!J167)</f>
        <v>2.153900000000028E-4</v>
      </c>
      <c r="K373">
        <f>ABS(K167-TimeSeries!K167)</f>
        <v>2.2676999999999975E-3</v>
      </c>
      <c r="L373">
        <f>ABS(L167-TimeSeries!L167)</f>
        <v>2.7987999999999902E-3</v>
      </c>
      <c r="M373">
        <f>ABS(M167-TimeSeries!M167)</f>
        <v>1.6800000000000842E-5</v>
      </c>
    </row>
    <row r="374" spans="1:13" x14ac:dyDescent="0.3">
      <c r="A374" s="4">
        <v>4.05</v>
      </c>
      <c r="B374">
        <f>ABS((Euler!B168-TimeSeries!B168)/TimeSeries!B168)</f>
        <v>9.5127385081351966E-4</v>
      </c>
      <c r="C374">
        <f>ABS((Euler!C168-TimeSeries!C168)/TimeSeries!C168)</f>
        <v>9.5179174796544024E-4</v>
      </c>
      <c r="D374">
        <f>ABS((Euler!D168-TimeSeries!D168)/TimeSeries!D168)</f>
        <v>3.3962946425539255E-5</v>
      </c>
      <c r="E374">
        <f>ABS(E168-TimeSeries!E168)</f>
        <v>2.6270000000000043E-3</v>
      </c>
      <c r="F374">
        <f>ABS(F168-TimeSeries!F168)</f>
        <v>2.2553400000000084E-3</v>
      </c>
      <c r="G374">
        <f>ABS(G168-TimeSeries!G168)</f>
        <v>2.1980600000000034E-4</v>
      </c>
      <c r="H374">
        <f>ABS(H168-TimeSeries!H168)</f>
        <v>6.408099999999986E-4</v>
      </c>
      <c r="I374">
        <f>ABS(I168-TimeSeries!I168)</f>
        <v>6.9191999999999865E-4</v>
      </c>
      <c r="J374">
        <f>ABS(J168-TimeSeries!J168)</f>
        <v>2.2118999999999958E-4</v>
      </c>
      <c r="K374">
        <f>ABS(K168-TimeSeries!K168)</f>
        <v>2.3658999999999902E-3</v>
      </c>
      <c r="L374">
        <f>ABS(L168-TimeSeries!L168)</f>
        <v>2.8997000000000051E-3</v>
      </c>
      <c r="M374">
        <f>ABS(M168-TimeSeries!M168)</f>
        <v>2.9799999999999965E-5</v>
      </c>
    </row>
    <row r="375" spans="1:13" x14ac:dyDescent="0.3">
      <c r="A375" s="4">
        <v>4.0750000000000002</v>
      </c>
      <c r="B375">
        <f>ABS((Euler!B169-TimeSeries!B169)/TimeSeries!B169)</f>
        <v>8.9360732204860733E-4</v>
      </c>
      <c r="C375">
        <f>ABS((Euler!C169-TimeSeries!C169)/TimeSeries!C169)</f>
        <v>9.0242548312186878E-4</v>
      </c>
      <c r="D375">
        <f>ABS((Euler!D169-TimeSeries!D169)/TimeSeries!D169)</f>
        <v>2.9971586935559584E-5</v>
      </c>
      <c r="E375">
        <f>ABS(E169-TimeSeries!E169)</f>
        <v>2.7929000000000009E-3</v>
      </c>
      <c r="F375">
        <f>ABS(F169-TimeSeries!F169)</f>
        <v>2.4240700000000004E-3</v>
      </c>
      <c r="G375">
        <f>ABS(G169-TimeSeries!G169)</f>
        <v>2.0859399999999945E-4</v>
      </c>
      <c r="H375">
        <f>ABS(H169-TimeSeries!H169)</f>
        <v>5.8320000000000594E-4</v>
      </c>
      <c r="I375">
        <f>ABS(I169-TimeSeries!I169)</f>
        <v>6.2083000000000277E-4</v>
      </c>
      <c r="J375">
        <f>ABS(J169-TimeSeries!J169)</f>
        <v>2.2710999999999912E-4</v>
      </c>
      <c r="K375">
        <f>ABS(K169-TimeSeries!K169)</f>
        <v>2.4504999999999943E-3</v>
      </c>
      <c r="L375">
        <f>ABS(L169-TimeSeries!L169)</f>
        <v>2.9841000000000173E-3</v>
      </c>
      <c r="M375">
        <f>ABS(M169-TimeSeries!M169)</f>
        <v>4.2239999999998945E-5</v>
      </c>
    </row>
    <row r="376" spans="1:13" x14ac:dyDescent="0.3">
      <c r="A376" s="4">
        <v>4.0999999999999996</v>
      </c>
      <c r="B376">
        <f>ABS((Euler!B170-TimeSeries!B170)/TimeSeries!B170)</f>
        <v>8.3200244819104144E-4</v>
      </c>
      <c r="C376">
        <f>ABS((Euler!C170-TimeSeries!C170)/TimeSeries!C170)</f>
        <v>8.4919355301435006E-4</v>
      </c>
      <c r="D376">
        <f>ABS((Euler!D170-TimeSeries!D170)/TimeSeries!D170)</f>
        <v>2.3980503850393632E-5</v>
      </c>
      <c r="E376">
        <f>ABS(E170-TimeSeries!E170)</f>
        <v>2.9420000000000002E-3</v>
      </c>
      <c r="F376">
        <f>ABS(F170-TimeSeries!F170)</f>
        <v>2.5778000000000051E-3</v>
      </c>
      <c r="G376">
        <f>ABS(G170-TimeSeries!G170)</f>
        <v>1.9402300000000063E-4</v>
      </c>
      <c r="H376">
        <f>ABS(H170-TimeSeries!H170)</f>
        <v>5.232400000000012E-4</v>
      </c>
      <c r="I376">
        <f>ABS(I170-TimeSeries!I170)</f>
        <v>5.4738000000000009E-4</v>
      </c>
      <c r="J376">
        <f>ABS(J170-TimeSeries!J170)</f>
        <v>2.3309000000000177E-4</v>
      </c>
      <c r="K376">
        <f>ABS(K170-TimeSeries!K170)</f>
        <v>2.5213000000000041E-3</v>
      </c>
      <c r="L376">
        <f>ABS(L170-TimeSeries!L170)</f>
        <v>3.0517999999999934E-3</v>
      </c>
      <c r="M376">
        <f>ABS(M170-TimeSeries!M170)</f>
        <v>5.3730000000001832E-5</v>
      </c>
    </row>
    <row r="377" spans="1:13" x14ac:dyDescent="0.3">
      <c r="A377" s="4">
        <v>4.125</v>
      </c>
      <c r="B377">
        <f>ABS((Euler!B171-TimeSeries!B171)/TimeSeries!B171)</f>
        <v>7.663695186355305E-4</v>
      </c>
      <c r="C377">
        <f>ABS((Euler!C171-TimeSeries!C171)/TimeSeries!C171)</f>
        <v>7.9105807133337451E-4</v>
      </c>
      <c r="D377">
        <f>ABS((Euler!D171-TimeSeries!D171)/TimeSeries!D171)</f>
        <v>1.8986974935185711E-5</v>
      </c>
      <c r="E377">
        <f>ABS(E171-TimeSeries!E171)</f>
        <v>3.0735999999999819E-3</v>
      </c>
      <c r="F377">
        <f>ABS(F171-TimeSeries!F171)</f>
        <v>2.7157999999999904E-3</v>
      </c>
      <c r="G377">
        <f>ABS(G171-TimeSeries!G171)</f>
        <v>1.7651099999999986E-4</v>
      </c>
      <c r="H377">
        <f>ABS(H171-TimeSeries!H171)</f>
        <v>4.6127999999999794E-4</v>
      </c>
      <c r="I377">
        <f>ABS(I171-TimeSeries!I171)</f>
        <v>4.7201000000000187E-4</v>
      </c>
      <c r="J377">
        <f>ABS(J171-TimeSeries!J171)</f>
        <v>2.3899000000000142E-4</v>
      </c>
      <c r="K377">
        <f>ABS(K171-TimeSeries!K171)</f>
        <v>2.5780999999999998E-3</v>
      </c>
      <c r="L377">
        <f>ABS(L171-TimeSeries!L171)</f>
        <v>3.102699999999986E-3</v>
      </c>
      <c r="M377">
        <f>ABS(M171-TimeSeries!M171)</f>
        <v>6.398999999999988E-5</v>
      </c>
    </row>
    <row r="378" spans="1:13" x14ac:dyDescent="0.3">
      <c r="A378" s="4">
        <v>4.1500000000000004</v>
      </c>
      <c r="B378">
        <f>ABS((Euler!B172-TimeSeries!B172)/TimeSeries!B172)</f>
        <v>6.966193754481784E-4</v>
      </c>
      <c r="C378">
        <f>ABS((Euler!C172-TimeSeries!C172)/TimeSeries!C172)</f>
        <v>7.3081631220481887E-4</v>
      </c>
      <c r="D378">
        <f>ABS((Euler!D172-TimeSeries!D172)/TimeSeries!D172)</f>
        <v>1.4991454870821901E-5</v>
      </c>
      <c r="E378">
        <f>ABS(E172-TimeSeries!E172)</f>
        <v>3.1870999999999983E-3</v>
      </c>
      <c r="F378">
        <f>ABS(F172-TimeSeries!F172)</f>
        <v>2.8375000000000067E-3</v>
      </c>
      <c r="G378">
        <f>ABS(G172-TimeSeries!G172)</f>
        <v>1.5652799999999953E-4</v>
      </c>
      <c r="H378">
        <f>ABS(H172-TimeSeries!H172)</f>
        <v>3.9766999999999927E-4</v>
      </c>
      <c r="I378">
        <f>ABS(I172-TimeSeries!I172)</f>
        <v>3.9513000000000048E-4</v>
      </c>
      <c r="J378">
        <f>ABS(J172-TimeSeries!J172)</f>
        <v>2.4474999999999844E-4</v>
      </c>
      <c r="K378">
        <f>ABS(K172-TimeSeries!K172)</f>
        <v>2.6207999999999787E-3</v>
      </c>
      <c r="L378">
        <f>ABS(L172-TimeSeries!L172)</f>
        <v>3.1367999999999951E-3</v>
      </c>
      <c r="M378">
        <f>ABS(M172-TimeSeries!M172)</f>
        <v>7.2710000000000136E-5</v>
      </c>
    </row>
    <row r="379" spans="1:13" x14ac:dyDescent="0.3">
      <c r="A379" s="4">
        <v>4.1749999999999998</v>
      </c>
      <c r="B379">
        <f>ABS((Euler!B173-TimeSeries!B173)/TimeSeries!B173)</f>
        <v>6.2362736816693549E-4</v>
      </c>
      <c r="C379">
        <f>ABS((Euler!C173-TimeSeries!C173)/TimeSeries!C173)</f>
        <v>6.6647440825077684E-4</v>
      </c>
      <c r="D379">
        <f>ABS((Euler!D173-TimeSeries!D173)/TimeSeries!D173)</f>
        <v>1.0994887377352776E-5</v>
      </c>
      <c r="E379">
        <f>ABS(E173-TimeSeries!E173)</f>
        <v>3.2820000000000071E-3</v>
      </c>
      <c r="F379">
        <f>ABS(F173-TimeSeries!F173)</f>
        <v>2.9425999999999897E-3</v>
      </c>
      <c r="G379">
        <f>ABS(G173-TimeSeries!G173)</f>
        <v>1.3457199999999947E-4</v>
      </c>
      <c r="H379">
        <f>ABS(H173-TimeSeries!H173)</f>
        <v>3.3276999999999959E-4</v>
      </c>
      <c r="I379">
        <f>ABS(I173-TimeSeries!I173)</f>
        <v>3.1716000000000036E-4</v>
      </c>
      <c r="J379">
        <f>ABS(J173-TimeSeries!J173)</f>
        <v>2.5026999999999688E-4</v>
      </c>
      <c r="K379">
        <f>ABS(K173-TimeSeries!K173)</f>
        <v>2.6492999999999933E-3</v>
      </c>
      <c r="L379">
        <f>ABS(L173-TimeSeries!L173)</f>
        <v>3.154099999999993E-3</v>
      </c>
      <c r="M379">
        <f>ABS(M173-TimeSeries!M173)</f>
        <v>7.9650000000000554E-5</v>
      </c>
    </row>
    <row r="380" spans="1:13" x14ac:dyDescent="0.3">
      <c r="A380" s="4">
        <v>4.2</v>
      </c>
      <c r="B380">
        <f>ABS((Euler!B174-TimeSeries!B174)/TimeSeries!B174)</f>
        <v>5.4828438329153372E-4</v>
      </c>
      <c r="C380">
        <f>ABS((Euler!C174-TimeSeries!C174)/TimeSeries!C174)</f>
        <v>5.9795302682274804E-4</v>
      </c>
      <c r="D380">
        <f>ABS((Euler!D174-TimeSeries!D174)/TimeSeries!D174)</f>
        <v>6.9973829786342125E-6</v>
      </c>
      <c r="E380">
        <f>ABS(E174-TimeSeries!E174)</f>
        <v>3.3584000000000114E-3</v>
      </c>
      <c r="F380">
        <f>ABS(F174-TimeSeries!F174)</f>
        <v>3.0306999999999973E-3</v>
      </c>
      <c r="G380">
        <f>ABS(G174-TimeSeries!G174)</f>
        <v>1.1117099999999975E-4</v>
      </c>
      <c r="H380">
        <f>ABS(H174-TimeSeries!H174)</f>
        <v>2.6694999999999844E-4</v>
      </c>
      <c r="I380">
        <f>ABS(I174-TimeSeries!I174)</f>
        <v>2.3853999999999889E-4</v>
      </c>
      <c r="J380">
        <f>ABS(J174-TimeSeries!J174)</f>
        <v>2.554700000000007E-4</v>
      </c>
      <c r="K380">
        <f>ABS(K174-TimeSeries!K174)</f>
        <v>2.6636999999999911E-3</v>
      </c>
      <c r="L380">
        <f>ABS(L174-TimeSeries!L174)</f>
        <v>3.1547000000000103E-3</v>
      </c>
      <c r="M380">
        <f>ABS(M174-TimeSeries!M174)</f>
        <v>8.4640000000000409E-5</v>
      </c>
    </row>
    <row r="381" spans="1:13" x14ac:dyDescent="0.3">
      <c r="A381" s="4">
        <v>4.2249999999999996</v>
      </c>
      <c r="B381">
        <f>ABS((Euler!B175-TimeSeries!B175)/TimeSeries!B175)</f>
        <v>4.6955339930413858E-4</v>
      </c>
      <c r="C381">
        <f>ABS((Euler!C175-TimeSeries!C175)/TimeSeries!C175)</f>
        <v>5.2808561199695959E-4</v>
      </c>
      <c r="D381">
        <f>ABS((Euler!D175-TimeSeries!D175)/TimeSeries!D175)</f>
        <v>4.998520437983113E-6</v>
      </c>
      <c r="E381">
        <f>ABS(E175-TimeSeries!E175)</f>
        <v>3.4157999999999966E-3</v>
      </c>
      <c r="F381">
        <f>ABS(F175-TimeSeries!F175)</f>
        <v>3.1014000000000042E-3</v>
      </c>
      <c r="G381">
        <f>ABS(G175-TimeSeries!G175)</f>
        <v>8.6859999999999802E-5</v>
      </c>
      <c r="H381">
        <f>ABS(H175-TimeSeries!H175)</f>
        <v>2.0053999999999905E-4</v>
      </c>
      <c r="I381">
        <f>ABS(I175-TimeSeries!I175)</f>
        <v>1.5968000000000232E-4</v>
      </c>
      <c r="J381">
        <f>ABS(J175-TimeSeries!J175)</f>
        <v>2.6025000000000006E-4</v>
      </c>
      <c r="K381">
        <f>ABS(K175-TimeSeries!K175)</f>
        <v>2.6641000000000026E-3</v>
      </c>
      <c r="L381">
        <f>ABS(L175-TimeSeries!L175)</f>
        <v>3.1389E-3</v>
      </c>
      <c r="M381">
        <f>ABS(M175-TimeSeries!M175)</f>
        <v>8.7519999999997183E-5</v>
      </c>
    </row>
    <row r="382" spans="1:13" x14ac:dyDescent="0.3">
      <c r="A382" s="4">
        <v>4.25</v>
      </c>
      <c r="B382">
        <f>ABS((Euler!B176-TimeSeries!B176)/TimeSeries!B176)</f>
        <v>3.8833966255441684E-4</v>
      </c>
      <c r="C382">
        <f>ABS((Euler!C176-TimeSeries!C176)/TimeSeries!C176)</f>
        <v>4.5487707117608148E-4</v>
      </c>
      <c r="D382">
        <f>ABS((Euler!D176-TimeSeries!D176)/TimeSeries!D176)</f>
        <v>2.9993041614097975E-6</v>
      </c>
      <c r="E382">
        <f>ABS(E176-TimeSeries!E176)</f>
        <v>3.4541999999999906E-3</v>
      </c>
      <c r="F382">
        <f>ABS(F176-TimeSeries!F176)</f>
        <v>3.1547000000000103E-3</v>
      </c>
      <c r="G382">
        <f>ABS(G176-TimeSeries!G176)</f>
        <v>6.2174999999999817E-5</v>
      </c>
      <c r="H382">
        <f>ABS(H176-TimeSeries!H176)</f>
        <v>1.3390999999999924E-4</v>
      </c>
      <c r="I382">
        <f>ABS(I176-TimeSeries!I176)</f>
        <v>8.1009999999999416E-5</v>
      </c>
      <c r="J382">
        <f>ABS(J176-TimeSeries!J176)</f>
        <v>2.6456000000000049E-4</v>
      </c>
      <c r="K382">
        <f>ABS(K176-TimeSeries!K176)</f>
        <v>2.6507000000000058E-3</v>
      </c>
      <c r="L382">
        <f>ABS(L176-TimeSeries!L176)</f>
        <v>3.1069999999999987E-3</v>
      </c>
      <c r="M382">
        <f>ABS(M176-TimeSeries!M176)</f>
        <v>8.8210000000001759E-5</v>
      </c>
    </row>
    <row r="383" spans="1:13" x14ac:dyDescent="0.3">
      <c r="A383" s="4">
        <v>4.2750000000000004</v>
      </c>
      <c r="B383">
        <f>ABS((Euler!B177-TimeSeries!B177)/TimeSeries!B177)</f>
        <v>3.0654658136902696E-4</v>
      </c>
      <c r="C383">
        <f>ABS((Euler!C177-TimeSeries!C177)/TimeSeries!C177)</f>
        <v>3.8119701727984694E-4</v>
      </c>
      <c r="D383">
        <f>ABS((Euler!D177-TimeSeries!D177)/TimeSeries!D177)</f>
        <v>1.9996340670232459E-6</v>
      </c>
      <c r="E383">
        <f>ABS(E177-TimeSeries!E177)</f>
        <v>3.4736000000000211E-3</v>
      </c>
      <c r="F383">
        <f>ABS(F177-TimeSeries!F177)</f>
        <v>3.1904000000000099E-3</v>
      </c>
      <c r="G383">
        <f>ABS(G177-TimeSeries!G177)</f>
        <v>3.7639000000000119E-5</v>
      </c>
      <c r="H383">
        <f>ABS(H177-TimeSeries!H177)</f>
        <v>6.7403000000000601E-5</v>
      </c>
      <c r="I383">
        <f>ABS(I177-TimeSeries!I177)</f>
        <v>2.9299999999999465E-6</v>
      </c>
      <c r="J383">
        <f>ABS(J177-TimeSeries!J177)</f>
        <v>2.6833000000000065E-4</v>
      </c>
      <c r="K383">
        <f>ABS(K177-TimeSeries!K177)</f>
        <v>2.623599999999976E-3</v>
      </c>
      <c r="L383">
        <f>ABS(L177-TimeSeries!L177)</f>
        <v>3.0593999999999899E-3</v>
      </c>
      <c r="M383">
        <f>ABS(M177-TimeSeries!M177)</f>
        <v>8.6679999999998703E-5</v>
      </c>
    </row>
    <row r="384" spans="1:13" x14ac:dyDescent="0.3">
      <c r="A384" s="4">
        <v>4.3</v>
      </c>
      <c r="B384">
        <f>ABS((Euler!B178-TimeSeries!B178)/TimeSeries!B178)</f>
        <v>2.2218115038720421E-4</v>
      </c>
      <c r="C384">
        <f>ABS((Euler!C178-TimeSeries!C178)/TimeSeries!C178)</f>
        <v>3.0407539500377882E-4</v>
      </c>
      <c r="D384">
        <f>ABS((Euler!D178-TimeSeries!D178)/TimeSeries!D178)</f>
        <v>0</v>
      </c>
      <c r="E384">
        <f>ABS(E178-TimeSeries!E178)</f>
        <v>3.4741999999999829E-3</v>
      </c>
      <c r="F384">
        <f>ABS(F178-TimeSeries!F178)</f>
        <v>3.2088000000000116E-3</v>
      </c>
      <c r="G384">
        <f>ABS(G178-TimeSeries!G178)</f>
        <v>1.3753000000000029E-5</v>
      </c>
      <c r="H384">
        <f>ABS(H178-TimeSeries!H178)</f>
        <v>1.3610000000000705E-6</v>
      </c>
      <c r="I384">
        <f>ABS(I178-TimeSeries!I178)</f>
        <v>7.4142000000000131E-5</v>
      </c>
      <c r="J384">
        <f>ABS(J178-TimeSeries!J178)</f>
        <v>2.7151000000000258E-4</v>
      </c>
      <c r="K384">
        <f>ABS(K178-TimeSeries!K178)</f>
        <v>2.5832999999999828E-3</v>
      </c>
      <c r="L384">
        <f>ABS(L178-TimeSeries!L178)</f>
        <v>2.9963000000000073E-3</v>
      </c>
      <c r="M384">
        <f>ABS(M178-TimeSeries!M178)</f>
        <v>8.2949999999998303E-5</v>
      </c>
    </row>
    <row r="385" spans="1:13" x14ac:dyDescent="0.3">
      <c r="A385" s="4">
        <v>4.3250000000000002</v>
      </c>
      <c r="B385">
        <f>ABS((Euler!B179-TimeSeries!B179)/TimeSeries!B179)</f>
        <v>1.381614851175695E-4</v>
      </c>
      <c r="C385">
        <f>ABS((Euler!C179-TimeSeries!C179)/TimeSeries!C179)</f>
        <v>2.2641227115128914E-4</v>
      </c>
      <c r="D385">
        <f>ABS((Euler!D179-TimeSeries!D179)/TimeSeries!D179)</f>
        <v>9.9987201629964709E-7</v>
      </c>
      <c r="E385">
        <f>ABS(E179-TimeSeries!E179)</f>
        <v>3.4561999999999926E-3</v>
      </c>
      <c r="F385">
        <f>ABS(F179-TimeSeries!F179)</f>
        <v>3.2099000000000155E-3</v>
      </c>
      <c r="G385">
        <f>ABS(G179-TimeSeries!G179)</f>
        <v>9.0151000000000554E-6</v>
      </c>
      <c r="H385">
        <f>ABS(H179-TimeSeries!H179)</f>
        <v>6.3881000000000007E-5</v>
      </c>
      <c r="I385">
        <f>ABS(I179-TimeSeries!I179)</f>
        <v>1.4981130000000001E-4</v>
      </c>
      <c r="J385">
        <f>ABS(J179-TimeSeries!J179)</f>
        <v>2.7406999999999779E-4</v>
      </c>
      <c r="K385">
        <f>ABS(K179-TimeSeries!K179)</f>
        <v>2.5301000000000073E-3</v>
      </c>
      <c r="L385">
        <f>ABS(L179-TimeSeries!L179)</f>
        <v>2.9182999999999848E-3</v>
      </c>
      <c r="M385">
        <f>ABS(M179-TimeSeries!M179)</f>
        <v>7.7040000000000441E-5</v>
      </c>
    </row>
    <row r="386" spans="1:13" x14ac:dyDescent="0.3">
      <c r="A386" s="4">
        <v>4.3499999999999996</v>
      </c>
      <c r="B386">
        <f>ABS((Euler!B180-TimeSeries!B180)/TimeSeries!B180)</f>
        <v>5.2504826976861973E-5</v>
      </c>
      <c r="C386">
        <f>ABS((Euler!C180-TimeSeries!C180)/TimeSeries!C180)</f>
        <v>1.4819220331167333E-4</v>
      </c>
      <c r="D386">
        <f>ABS((Euler!D180-TimeSeries!D180)/TimeSeries!D180)</f>
        <v>0</v>
      </c>
      <c r="E386">
        <f>ABS(E180-TimeSeries!E180)</f>
        <v>3.4199000000000035E-3</v>
      </c>
      <c r="F386">
        <f>ABS(F180-TimeSeries!F180)</f>
        <v>3.1937999999999966E-3</v>
      </c>
      <c r="G386">
        <f>ABS(G180-TimeSeries!G180)</f>
        <v>3.0238390000000004E-5</v>
      </c>
      <c r="H386">
        <f>ABS(H180-TimeSeries!H180)</f>
        <v>1.2799719999999999E-4</v>
      </c>
      <c r="I386">
        <f>ABS(I180-TimeSeries!I180)</f>
        <v>2.2368999999999991E-4</v>
      </c>
      <c r="J386">
        <f>ABS(J180-TimeSeries!J180)</f>
        <v>2.7597000000000038E-4</v>
      </c>
      <c r="K386">
        <f>ABS(K180-TimeSeries!K180)</f>
        <v>2.4642999999999748E-3</v>
      </c>
      <c r="L386">
        <f>ABS(L180-TimeSeries!L180)</f>
        <v>2.8260999999999981E-3</v>
      </c>
      <c r="M386">
        <f>ABS(M180-TimeSeries!M180)</f>
        <v>6.9100000000002493E-5</v>
      </c>
    </row>
    <row r="387" spans="1:13" x14ac:dyDescent="0.3">
      <c r="A387" s="4">
        <v>4.375</v>
      </c>
      <c r="B387">
        <f>ABS((Euler!B181-TimeSeries!B181)/TimeSeries!B181)</f>
        <v>3.1822399190151761E-5</v>
      </c>
      <c r="C387">
        <f>ABS((Euler!C181-TimeSeries!C181)/TimeSeries!C181)</f>
        <v>7.03971888716245E-5</v>
      </c>
      <c r="D387">
        <f>ABS((Euler!D181-TimeSeries!D181)/TimeSeries!D181)</f>
        <v>9.9987601529183724E-7</v>
      </c>
      <c r="E387">
        <f>ABS(E181-TimeSeries!E181)</f>
        <v>3.3657999999999744E-3</v>
      </c>
      <c r="F387">
        <f>ABS(F181-TimeSeries!F181)</f>
        <v>3.1609999999999971E-3</v>
      </c>
      <c r="G387">
        <f>ABS(G181-TimeSeries!G181)</f>
        <v>4.9538700000000034E-5</v>
      </c>
      <c r="H387">
        <f>ABS(H181-TimeSeries!H181)</f>
        <v>1.906709999999999E-4</v>
      </c>
      <c r="I387">
        <f>ABS(I181-TimeSeries!I181)</f>
        <v>2.9540600000000066E-4</v>
      </c>
      <c r="J387">
        <f>ABS(J181-TimeSeries!J181)</f>
        <v>2.7719000000000008E-4</v>
      </c>
      <c r="K387">
        <f>ABS(K181-TimeSeries!K181)</f>
        <v>2.3866000000000026E-3</v>
      </c>
      <c r="L387">
        <f>ABS(L181-TimeSeries!L181)</f>
        <v>2.7201000000000031E-3</v>
      </c>
      <c r="M387">
        <f>ABS(M181-TimeSeries!M181)</f>
        <v>5.926000000000195E-5</v>
      </c>
    </row>
    <row r="388" spans="1:13" x14ac:dyDescent="0.3">
      <c r="A388" s="4">
        <v>4.4000000000000004</v>
      </c>
      <c r="B388">
        <f>ABS((Euler!B182-TimeSeries!B182)/TimeSeries!B182)</f>
        <v>1.1579388688113454E-4</v>
      </c>
      <c r="C388">
        <f>ABS((Euler!C182-TimeSeries!C182)/TimeSeries!C182)</f>
        <v>8.9555803217518886E-6</v>
      </c>
      <c r="D388">
        <f>ABS((Euler!D182-TimeSeries!D182)/TimeSeries!D182)</f>
        <v>1.9997200392520161E-6</v>
      </c>
      <c r="E388">
        <f>ABS(E182-TimeSeries!E182)</f>
        <v>3.2944000000000029E-3</v>
      </c>
      <c r="F388">
        <f>ABS(F182-TimeSeries!F182)</f>
        <v>3.1120000000000037E-3</v>
      </c>
      <c r="G388">
        <f>ABS(G182-TimeSeries!G182)</f>
        <v>6.6592899999999957E-5</v>
      </c>
      <c r="H388">
        <f>ABS(H182-TimeSeries!H182)</f>
        <v>2.5159599999999976E-4</v>
      </c>
      <c r="I388">
        <f>ABS(I182-TimeSeries!I182)</f>
        <v>3.6459399999999934E-4</v>
      </c>
      <c r="J388">
        <f>ABS(J182-TimeSeries!J182)</f>
        <v>2.7775000000000022E-4</v>
      </c>
      <c r="K388">
        <f>ABS(K182-TimeSeries!K182)</f>
        <v>2.2973000000000021E-3</v>
      </c>
      <c r="L388">
        <f>ABS(L182-TimeSeries!L182)</f>
        <v>2.6010999999999951E-3</v>
      </c>
      <c r="M388">
        <f>ABS(M182-TimeSeries!M182)</f>
        <v>4.7710000000002889E-5</v>
      </c>
    </row>
    <row r="389" spans="1:13" x14ac:dyDescent="0.3">
      <c r="A389" s="4">
        <v>4.4249999999999998</v>
      </c>
      <c r="B389">
        <f>ABS((Euler!B183-TimeSeries!B183)/TimeSeries!B183)</f>
        <v>1.9979009015098052E-4</v>
      </c>
      <c r="C389">
        <f>ABS((Euler!C183-TimeSeries!C183)/TimeSeries!C183)</f>
        <v>8.6877676232035566E-5</v>
      </c>
      <c r="D389">
        <f>ABS((Euler!D183-TimeSeries!D183)/TimeSeries!D183)</f>
        <v>3.9993401089970385E-6</v>
      </c>
      <c r="E389">
        <f>ABS(E183-TimeSeries!E183)</f>
        <v>3.206500000000001E-3</v>
      </c>
      <c r="F389">
        <f>ABS(F183-TimeSeries!F183)</f>
        <v>3.0469999999999942E-3</v>
      </c>
      <c r="G389">
        <f>ABS(G183-TimeSeries!G183)</f>
        <v>8.1137999999999913E-5</v>
      </c>
      <c r="H389">
        <f>ABS(H183-TimeSeries!H183)</f>
        <v>3.1048000000000013E-4</v>
      </c>
      <c r="I389">
        <f>ABS(I183-TimeSeries!I183)</f>
        <v>4.3091999999999957E-4</v>
      </c>
      <c r="J389">
        <f>ABS(J183-TimeSeries!J183)</f>
        <v>2.7761999999999926E-4</v>
      </c>
      <c r="K389">
        <f>ABS(K183-TimeSeries!K183)</f>
        <v>2.1972000000000103E-3</v>
      </c>
      <c r="L389">
        <f>ABS(L183-TimeSeries!L183)</f>
        <v>2.47E-3</v>
      </c>
      <c r="M389">
        <f>ABS(M183-TimeSeries!M183)</f>
        <v>3.4649999999997183E-5</v>
      </c>
    </row>
    <row r="390" spans="1:13" x14ac:dyDescent="0.3">
      <c r="A390" s="4">
        <v>4.45</v>
      </c>
      <c r="B390">
        <f>ABS((Euler!B184-TimeSeries!B184)/TimeSeries!B184)</f>
        <v>2.8187789608672537E-4</v>
      </c>
      <c r="C390">
        <f>ABS((Euler!C184-TimeSeries!C184)/TimeSeries!C184)</f>
        <v>1.6454137398867305E-4</v>
      </c>
      <c r="D390">
        <f>ABS((Euler!D184-TimeSeries!D184)/TimeSeries!D184)</f>
        <v>5.9988122353499352E-6</v>
      </c>
      <c r="E390">
        <f>ABS(E184-TimeSeries!E184)</f>
        <v>3.102500000000008E-3</v>
      </c>
      <c r="F390">
        <f>ABS(F184-TimeSeries!F184)</f>
        <v>2.9668999999999945E-3</v>
      </c>
      <c r="G390">
        <f>ABS(G184-TimeSeries!G184)</f>
        <v>9.2974000000000008E-5</v>
      </c>
      <c r="H390">
        <f>ABS(H184-TimeSeries!H184)</f>
        <v>3.6703999999999903E-4</v>
      </c>
      <c r="I390">
        <f>ABS(I184-TimeSeries!I184)</f>
        <v>4.9406000000000103E-4</v>
      </c>
      <c r="J390">
        <f>ABS(J184-TimeSeries!J184)</f>
        <v>2.768600000000003E-4</v>
      </c>
      <c r="K390">
        <f>ABS(K184-TimeSeries!K184)</f>
        <v>2.0867999999999998E-3</v>
      </c>
      <c r="L390">
        <f>ABS(L184-TimeSeries!L184)</f>
        <v>2.3273999999999934E-3</v>
      </c>
      <c r="M390">
        <f>ABS(M184-TimeSeries!M184)</f>
        <v>2.0340000000000635E-5</v>
      </c>
    </row>
    <row r="391" spans="1:13" x14ac:dyDescent="0.3">
      <c r="A391" s="4">
        <v>4.4749999999999996</v>
      </c>
      <c r="B391">
        <f>ABS((Euler!B185-TimeSeries!B185)/TimeSeries!B185)</f>
        <v>3.6200773709543348E-4</v>
      </c>
      <c r="C391">
        <f>ABS((Euler!C185-TimeSeries!C185)/TimeSeries!C185)</f>
        <v>2.4051564462767281E-4</v>
      </c>
      <c r="D391">
        <f>ABS((Euler!D185-TimeSeries!D185)/TimeSeries!D185)</f>
        <v>7.998088456866808E-6</v>
      </c>
      <c r="E391">
        <f>ABS(E185-TimeSeries!E185)</f>
        <v>2.9832999999999943E-3</v>
      </c>
      <c r="F391">
        <f>ABS(F185-TimeSeries!F185)</f>
        <v>2.8722000000000192E-3</v>
      </c>
      <c r="G391">
        <f>ABS(G185-TimeSeries!G185)</f>
        <v>1.0196500000000009E-4</v>
      </c>
      <c r="H391">
        <f>ABS(H185-TimeSeries!H185)</f>
        <v>4.2101999999999938E-4</v>
      </c>
      <c r="I391">
        <f>ABS(I185-TimeSeries!I185)</f>
        <v>5.5370999999999893E-4</v>
      </c>
      <c r="J391">
        <f>ABS(J185-TimeSeries!J185)</f>
        <v>2.7546999999999988E-4</v>
      </c>
      <c r="K391">
        <f>ABS(K185-TimeSeries!K185)</f>
        <v>1.9667999999999908E-3</v>
      </c>
      <c r="L391">
        <f>ABS(L185-TimeSeries!L185)</f>
        <v>2.1742000000000011E-3</v>
      </c>
      <c r="M391">
        <f>ABS(M185-TimeSeries!M185)</f>
        <v>5.0499999999994993E-6</v>
      </c>
    </row>
    <row r="392" spans="1:13" x14ac:dyDescent="0.3">
      <c r="A392" s="4">
        <v>4.5</v>
      </c>
      <c r="B392">
        <f>ABS((Euler!B186-TimeSeries!B186)/TimeSeries!B186)</f>
        <v>4.3992247885385303E-4</v>
      </c>
      <c r="C392">
        <f>ABS((Euler!C186-TimeSeries!C186)/TimeSeries!C186)</f>
        <v>3.1475781353482705E-4</v>
      </c>
      <c r="D392">
        <f>ABS((Euler!D186-TimeSeries!D186)/TimeSeries!D186)</f>
        <v>9.9971508118620857E-6</v>
      </c>
      <c r="E392">
        <f>ABS(E186-TimeSeries!E186)</f>
        <v>2.8497000000000106E-3</v>
      </c>
      <c r="F392">
        <f>ABS(F186-TimeSeries!F186)</f>
        <v>2.7635999999999772E-3</v>
      </c>
      <c r="G392">
        <f>ABS(G186-TimeSeries!G186)</f>
        <v>1.0804200000000003E-4</v>
      </c>
      <c r="H392">
        <f>ABS(H186-TimeSeries!H186)</f>
        <v>4.7215000000000104E-4</v>
      </c>
      <c r="I392">
        <f>ABS(I186-TimeSeries!I186)</f>
        <v>6.0959000000000013E-4</v>
      </c>
      <c r="J392">
        <f>ABS(J186-TimeSeries!J186)</f>
        <v>2.7349999999999944E-4</v>
      </c>
      <c r="K392">
        <f>ABS(K186-TimeSeries!K186)</f>
        <v>1.8378000000000005E-3</v>
      </c>
      <c r="L392">
        <f>ABS(L186-TimeSeries!L186)</f>
        <v>2.0114999999999994E-3</v>
      </c>
      <c r="M392">
        <f>ABS(M186-TimeSeries!M186)</f>
        <v>1.0980000000000711E-5</v>
      </c>
    </row>
    <row r="393" spans="1:13" x14ac:dyDescent="0.3">
      <c r="A393" s="4">
        <v>4.5250000000000004</v>
      </c>
      <c r="B393">
        <f>ABS((Euler!B187-TimeSeries!B187)/TimeSeries!B187)</f>
        <v>5.1505329363827062E-4</v>
      </c>
      <c r="C393">
        <f>ABS((Euler!C187-TimeSeries!C187)/TimeSeries!C187)</f>
        <v>3.8671505749621161E-4</v>
      </c>
      <c r="D393">
        <f>ABS((Euler!D187-TimeSeries!D187)/TimeSeries!D187)</f>
        <v>1.2995659449784528E-5</v>
      </c>
      <c r="E393">
        <f>ABS(E187-TimeSeries!E187)</f>
        <v>2.7028000000000052E-3</v>
      </c>
      <c r="F393">
        <f>ABS(F187-TimeSeries!F187)</f>
        <v>2.6419000000000026E-3</v>
      </c>
      <c r="G393">
        <f>ABS(G187-TimeSeries!G187)</f>
        <v>1.1119900000000019E-4</v>
      </c>
      <c r="H393">
        <f>ABS(H187-TimeSeries!H187)</f>
        <v>5.2021000000000012E-4</v>
      </c>
      <c r="I393">
        <f>ABS(I187-TimeSeries!I187)</f>
        <v>6.6144999999999746E-4</v>
      </c>
      <c r="J393">
        <f>ABS(J187-TimeSeries!J187)</f>
        <v>2.7100000000000041E-4</v>
      </c>
      <c r="K393">
        <f>ABS(K187-TimeSeries!K187)</f>
        <v>1.7008399999999951E-3</v>
      </c>
      <c r="L393">
        <f>ABS(L187-TimeSeries!L187)</f>
        <v>1.8400400000000011E-3</v>
      </c>
      <c r="M393">
        <f>ABS(M187-TimeSeries!M187)</f>
        <v>2.7440000000000103E-5</v>
      </c>
    </row>
    <row r="394" spans="1:13" x14ac:dyDescent="0.3">
      <c r="A394" s="4">
        <v>4.55</v>
      </c>
      <c r="B394">
        <f>ABS((Euler!B188-TimeSeries!B188)/TimeSeries!B188)</f>
        <v>5.8692355121979815E-4</v>
      </c>
      <c r="C394">
        <f>ABS((Euler!C188-TimeSeries!C188)/TimeSeries!C188)</f>
        <v>4.5623082477775316E-4</v>
      </c>
      <c r="D394">
        <f>ABS((Euler!D188-TimeSeries!D188)/TimeSeries!D188)</f>
        <v>1.5993842370703279E-5</v>
      </c>
      <c r="E394">
        <f>ABS(E188-TimeSeries!E188)</f>
        <v>2.5434000000000012E-3</v>
      </c>
      <c r="F394">
        <f>ABS(F188-TimeSeries!F188)</f>
        <v>2.5080999999999992E-3</v>
      </c>
      <c r="G394">
        <f>ABS(G188-TimeSeries!G188)</f>
        <v>1.1149400000000018E-4</v>
      </c>
      <c r="H394">
        <f>ABS(H188-TimeSeries!H188)</f>
        <v>5.6497999999999965E-4</v>
      </c>
      <c r="I394">
        <f>ABS(I188-TimeSeries!I188)</f>
        <v>7.0904999999999926E-4</v>
      </c>
      <c r="J394">
        <f>ABS(J188-TimeSeries!J188)</f>
        <v>2.6801999999999729E-4</v>
      </c>
      <c r="K394">
        <f>ABS(K188-TimeSeries!K188)</f>
        <v>1.5565300000000004E-3</v>
      </c>
      <c r="L394">
        <f>ABS(L188-TimeSeries!L188)</f>
        <v>1.660960000000003E-3</v>
      </c>
      <c r="M394">
        <f>ABS(M188-TimeSeries!M188)</f>
        <v>4.4059999999998545E-5</v>
      </c>
    </row>
    <row r="395" spans="1:13" x14ac:dyDescent="0.3">
      <c r="A395" s="4">
        <v>4.5750000000000002</v>
      </c>
      <c r="B395">
        <f>ABS((Euler!B189-TimeSeries!B189)/TimeSeries!B189)</f>
        <v>6.5515208924299872E-4</v>
      </c>
      <c r="C395">
        <f>ABS((Euler!C189-TimeSeries!C189)/TimeSeries!C189)</f>
        <v>5.2283958813075285E-4</v>
      </c>
      <c r="D395">
        <f>ABS((Euler!D189-TimeSeries!D189)/TimeSeries!D189)</f>
        <v>1.8991700626817327E-5</v>
      </c>
      <c r="E395">
        <f>ABS(E189-TimeSeries!E189)</f>
        <v>2.3724999999999996E-3</v>
      </c>
      <c r="F395">
        <f>ABS(F189-TimeSeries!F189)</f>
        <v>2.3627999999999982E-3</v>
      </c>
      <c r="G395">
        <f>ABS(G189-TimeSeries!G189)</f>
        <v>1.0904100000000026E-4</v>
      </c>
      <c r="H395">
        <f>ABS(H189-TimeSeries!H189)</f>
        <v>6.0626000000000083E-4</v>
      </c>
      <c r="I395">
        <f>ABS(I189-TimeSeries!I189)</f>
        <v>7.521800000000016E-4</v>
      </c>
      <c r="J395">
        <f>ABS(J189-TimeSeries!J189)</f>
        <v>2.6461000000000193E-4</v>
      </c>
      <c r="K395">
        <f>ABS(K189-TimeSeries!K189)</f>
        <v>1.4057400000000025E-3</v>
      </c>
      <c r="L395">
        <f>ABS(L189-TimeSeries!L189)</f>
        <v>1.4753100000000074E-3</v>
      </c>
      <c r="M395">
        <f>ABS(M189-TimeSeries!M189)</f>
        <v>6.0550000000002963E-5</v>
      </c>
    </row>
    <row r="396" spans="1:13" x14ac:dyDescent="0.3">
      <c r="A396" s="4">
        <v>4.5999999999999996</v>
      </c>
      <c r="B396">
        <f>ABS((Euler!B190-TimeSeries!B190)/TimeSeries!B190)</f>
        <v>7.1945625225121248E-4</v>
      </c>
      <c r="C396">
        <f>ABS((Euler!C190-TimeSeries!C190)/TimeSeries!C190)</f>
        <v>5.8606981480099354E-4</v>
      </c>
      <c r="D396">
        <f>ABS((Euler!D190-TimeSeries!D190)/TimeSeries!D190)</f>
        <v>2.1989269236579038E-5</v>
      </c>
      <c r="E396">
        <f>ABS(E190-TimeSeries!E190)</f>
        <v>2.1912999999999933E-3</v>
      </c>
      <c r="F396">
        <f>ABS(F190-TimeSeries!F190)</f>
        <v>2.2071999999999925E-3</v>
      </c>
      <c r="G396">
        <f>ABS(G190-TimeSeries!G190)</f>
        <v>1.0400999999999987E-4</v>
      </c>
      <c r="H396">
        <f>ABS(H190-TimeSeries!H190)</f>
        <v>6.4387000000000125E-4</v>
      </c>
      <c r="I396">
        <f>ABS(I190-TimeSeries!I190)</f>
        <v>7.9067999999999847E-4</v>
      </c>
      <c r="J396">
        <f>ABS(J190-TimeSeries!J190)</f>
        <v>2.6086000000000165E-4</v>
      </c>
      <c r="K396">
        <f>ABS(K190-TimeSeries!K190)</f>
        <v>1.2493299999999929E-3</v>
      </c>
      <c r="L396">
        <f>ABS(L190-TimeSeries!L190)</f>
        <v>1.2841900000000045E-3</v>
      </c>
      <c r="M396">
        <f>ABS(M190-TimeSeries!M190)</f>
        <v>7.6659999999999229E-5</v>
      </c>
    </row>
    <row r="397" spans="1:13" x14ac:dyDescent="0.3">
      <c r="A397" s="4">
        <v>4.625</v>
      </c>
      <c r="B397">
        <f>ABS((Euler!B191-TimeSeries!B191)/TimeSeries!B191)</f>
        <v>7.7944918786991416E-4</v>
      </c>
      <c r="C397">
        <f>ABS((Euler!C191-TimeSeries!C191)/TimeSeries!C191)</f>
        <v>6.4565002636035812E-4</v>
      </c>
      <c r="D397">
        <f>ABS((Euler!D191-TimeSeries!D191)/TimeSeries!D191)</f>
        <v>2.3987118917165485E-5</v>
      </c>
      <c r="E397">
        <f>ABS(E191-TimeSeries!E191)</f>
        <v>2.0008600000000071E-3</v>
      </c>
      <c r="F397">
        <f>ABS(F191-TimeSeries!F191)</f>
        <v>2.0421399999999978E-3</v>
      </c>
      <c r="G397">
        <f>ABS(G191-TimeSeries!G191)</f>
        <v>9.661700000000023E-5</v>
      </c>
      <c r="H397">
        <f>ABS(H191-TimeSeries!H191)</f>
        <v>6.7766000000000007E-4</v>
      </c>
      <c r="I397">
        <f>ABS(I191-TimeSeries!I191)</f>
        <v>8.2440000000000291E-4</v>
      </c>
      <c r="J397">
        <f>ABS(J191-TimeSeries!J191)</f>
        <v>2.5680999999999968E-4</v>
      </c>
      <c r="K397">
        <f>ABS(K191-TimeSeries!K191)</f>
        <v>1.0881699999999994E-3</v>
      </c>
      <c r="L397">
        <f>ABS(L191-TimeSeries!L191)</f>
        <v>1.0886900000000033E-3</v>
      </c>
      <c r="M397">
        <f>ABS(M191-TimeSeries!M191)</f>
        <v>9.212000000000109E-5</v>
      </c>
    </row>
    <row r="398" spans="1:13" x14ac:dyDescent="0.3">
      <c r="A398" s="4">
        <v>4.6500000000000004</v>
      </c>
      <c r="B398">
        <f>ABS((Euler!B192-TimeSeries!B192)/TimeSeries!B192)</f>
        <v>8.3464041106481315E-4</v>
      </c>
      <c r="C398">
        <f>ABS((Euler!C192-TimeSeries!C192)/TimeSeries!C192)</f>
        <v>7.0130782518532542E-4</v>
      </c>
      <c r="D398">
        <f>ABS((Euler!D192-TimeSeries!D192)/TimeSeries!D192)</f>
        <v>2.5984876801560959E-5</v>
      </c>
      <c r="E398">
        <f>ABS(E192-TimeSeries!E192)</f>
        <v>1.8023800000000062E-3</v>
      </c>
      <c r="F398">
        <f>ABS(F192-TimeSeries!F192)</f>
        <v>1.8686499999999995E-3</v>
      </c>
      <c r="G398">
        <f>ABS(G192-TimeSeries!G192)</f>
        <v>8.7122000000000024E-5</v>
      </c>
      <c r="H398">
        <f>ABS(H192-TimeSeries!H192)</f>
        <v>7.0747999999999991E-4</v>
      </c>
      <c r="I398">
        <f>ABS(I192-TimeSeries!I192)</f>
        <v>8.5321000000000008E-4</v>
      </c>
      <c r="J398">
        <f>ABS(J192-TimeSeries!J192)</f>
        <v>2.5255000000000069E-4</v>
      </c>
      <c r="K398">
        <f>ABS(K192-TimeSeries!K192)</f>
        <v>9.2315999999999926E-4</v>
      </c>
      <c r="L398">
        <f>ABS(L192-TimeSeries!L192)</f>
        <v>8.8996000000000214E-4</v>
      </c>
      <c r="M398">
        <f>ABS(M192-TimeSeries!M192)</f>
        <v>1.0670999999999944E-4</v>
      </c>
    </row>
    <row r="399" spans="1:13" x14ac:dyDescent="0.3">
      <c r="A399" s="4">
        <v>4.6749999999999998</v>
      </c>
      <c r="B399">
        <f>ABS((Euler!B193-TimeSeries!B193)/TimeSeries!B193)</f>
        <v>8.8495218748343258E-4</v>
      </c>
      <c r="C399">
        <f>ABS((Euler!C193-TimeSeries!C193)/TimeSeries!C193)</f>
        <v>7.5277095100201384E-4</v>
      </c>
      <c r="D399">
        <f>ABS((Euler!D193-TimeSeries!D193)/TimeSeries!D193)</f>
        <v>2.8981973212718451E-5</v>
      </c>
      <c r="E399">
        <f>ABS(E193-TimeSeries!E193)</f>
        <v>1.5969099999999931E-3</v>
      </c>
      <c r="F399">
        <f>ABS(F193-TimeSeries!F193)</f>
        <v>1.6877899999999946E-3</v>
      </c>
      <c r="G399">
        <f>ABS(G193-TimeSeries!G193)</f>
        <v>7.5816999999999942E-5</v>
      </c>
      <c r="H399">
        <f>ABS(H193-TimeSeries!H193)</f>
        <v>7.3321999999999971E-4</v>
      </c>
      <c r="I399">
        <f>ABS(I193-TimeSeries!I193)</f>
        <v>8.7701999999999919E-4</v>
      </c>
      <c r="J399">
        <f>ABS(J193-TimeSeries!J193)</f>
        <v>2.4814000000000086E-4</v>
      </c>
      <c r="K399">
        <f>ABS(K193-TimeSeries!K193)</f>
        <v>7.5523000000000257E-4</v>
      </c>
      <c r="L399">
        <f>ABS(L193-TimeSeries!L193)</f>
        <v>6.8913999999999781E-4</v>
      </c>
      <c r="M399">
        <f>ABS(M193-TimeSeries!M193)</f>
        <v>1.2022000000000074E-4</v>
      </c>
    </row>
    <row r="400" spans="1:13" x14ac:dyDescent="0.3">
      <c r="A400" s="4">
        <v>4.7</v>
      </c>
      <c r="B400">
        <f>ABS((Euler!B194-TimeSeries!B194)/TimeSeries!B194)</f>
        <v>9.3000150067009757E-4</v>
      </c>
      <c r="C400">
        <f>ABS((Euler!C194-TimeSeries!C194)/TimeSeries!C194)</f>
        <v>7.9956268311716198E-4</v>
      </c>
      <c r="D400">
        <f>ABS((Euler!D194-TimeSeries!D194)/TimeSeries!D194)</f>
        <v>2.9980302941164193E-5</v>
      </c>
      <c r="E400">
        <f>ABS(E194-TimeSeries!E194)</f>
        <v>1.3857099999999983E-3</v>
      </c>
      <c r="F400">
        <f>ABS(F194-TimeSeries!F194)</f>
        <v>1.5006099999999994E-3</v>
      </c>
      <c r="G400">
        <f>ABS(G194-TimeSeries!G194)</f>
        <v>6.3024999999999973E-5</v>
      </c>
      <c r="H400">
        <f>ABS(H194-TimeSeries!H194)</f>
        <v>7.5477999999999656E-4</v>
      </c>
      <c r="I400">
        <f>ABS(I194-TimeSeries!I194)</f>
        <v>8.9579000000000047E-4</v>
      </c>
      <c r="J400">
        <f>ABS(J194-TimeSeries!J194)</f>
        <v>2.4363999999999983E-4</v>
      </c>
      <c r="K400">
        <f>ABS(K194-TimeSeries!K194)</f>
        <v>5.852900000000022E-4</v>
      </c>
      <c r="L400">
        <f>ABS(L194-TimeSeries!L194)</f>
        <v>4.8735999999999918E-4</v>
      </c>
      <c r="M400">
        <f>ABS(M194-TimeSeries!M194)</f>
        <v>1.3248000000000079E-4</v>
      </c>
    </row>
    <row r="401" spans="1:13" x14ac:dyDescent="0.3">
      <c r="A401" s="4">
        <v>4.7249999999999996</v>
      </c>
      <c r="B401">
        <f>ABS((Euler!B195-TimeSeries!B195)/TimeSeries!B195)</f>
        <v>9.6951295944682761E-4</v>
      </c>
      <c r="C401">
        <f>ABS((Euler!C195-TimeSeries!C195)/TimeSeries!C195)</f>
        <v>8.4162021028420201E-4</v>
      </c>
      <c r="D401">
        <f>ABS((Euler!D195-TimeSeries!D195)/TimeSeries!D195)</f>
        <v>3.1978095004953609E-5</v>
      </c>
      <c r="E401">
        <f>ABS(E195-TimeSeries!E195)</f>
        <v>1.169980000000001E-3</v>
      </c>
      <c r="F401">
        <f>ABS(F195-TimeSeries!F195)</f>
        <v>1.3081999999999955E-3</v>
      </c>
      <c r="G401">
        <f>ABS(G195-TimeSeries!G195)</f>
        <v>4.9080999999999864E-5</v>
      </c>
      <c r="H401">
        <f>ABS(H195-TimeSeries!H195)</f>
        <v>7.7210000000000473E-4</v>
      </c>
      <c r="I401">
        <f>ABS(I195-TimeSeries!I195)</f>
        <v>9.094700000000025E-4</v>
      </c>
      <c r="J401">
        <f>ABS(J195-TimeSeries!J195)</f>
        <v>2.3913000000000059E-4</v>
      </c>
      <c r="K401">
        <f>ABS(K195-TimeSeries!K195)</f>
        <v>4.1427999999999951E-4</v>
      </c>
      <c r="L401">
        <f>ABS(L195-TimeSeries!L195)</f>
        <v>2.8577999999999937E-4</v>
      </c>
      <c r="M401">
        <f>ABS(M195-TimeSeries!M195)</f>
        <v>1.4333999999999875E-4</v>
      </c>
    </row>
    <row r="402" spans="1:13" x14ac:dyDescent="0.3">
      <c r="A402" s="4">
        <v>4.75</v>
      </c>
      <c r="B402">
        <f>ABS((Euler!B196-TimeSeries!B196)/TimeSeries!B196)</f>
        <v>1.0034247073214546E-3</v>
      </c>
      <c r="C402">
        <f>ABS((Euler!C196-TimeSeries!C196)/TimeSeries!C196)</f>
        <v>8.7878297090911303E-4</v>
      </c>
      <c r="D402">
        <f>ABS((Euler!D196-TimeSeries!D196)/TimeSeries!D196)</f>
        <v>3.2976685483313033E-5</v>
      </c>
      <c r="E402">
        <f>ABS(E196-TimeSeries!E196)</f>
        <v>9.5092000000000093E-4</v>
      </c>
      <c r="F402">
        <f>ABS(F196-TimeSeries!F196)</f>
        <v>1.1116399999999971E-3</v>
      </c>
      <c r="G402">
        <f>ABS(G196-TimeSeries!G196)</f>
        <v>3.4338800000000024E-5</v>
      </c>
      <c r="H402">
        <f>ABS(H196-TimeSeries!H196)</f>
        <v>7.8513999999999667E-4</v>
      </c>
      <c r="I402">
        <f>ABS(I196-TimeSeries!I196)</f>
        <v>9.1808000000000167E-4</v>
      </c>
      <c r="J402">
        <f>ABS(J196-TimeSeries!J196)</f>
        <v>2.3465000000000118E-4</v>
      </c>
      <c r="K402">
        <f>ABS(K196-TimeSeries!K196)</f>
        <v>2.4311999999999945E-4</v>
      </c>
      <c r="L402">
        <f>ABS(L196-TimeSeries!L196)</f>
        <v>8.5530000000000328E-5</v>
      </c>
      <c r="M402">
        <f>ABS(M196-TimeSeries!M196)</f>
        <v>1.5269999999999867E-4</v>
      </c>
    </row>
    <row r="403" spans="1:13" x14ac:dyDescent="0.3">
      <c r="A403" s="4">
        <v>4.7750000000000004</v>
      </c>
      <c r="B403">
        <f>ABS((Euler!B197-TimeSeries!B197)/TimeSeries!B197)</f>
        <v>1.031579260401083E-3</v>
      </c>
      <c r="C403">
        <f>ABS((Euler!C197-TimeSeries!C197)/TimeSeries!C197)</f>
        <v>9.1068880200770709E-4</v>
      </c>
      <c r="D403">
        <f>ABS((Euler!D197-TimeSeries!D197)/TimeSeries!D197)</f>
        <v>3.397550366194925E-5</v>
      </c>
      <c r="E403">
        <f>ABS(E197-TimeSeries!E197)</f>
        <v>7.2976000000000291E-4</v>
      </c>
      <c r="F403">
        <f>ABS(F197-TimeSeries!F197)</f>
        <v>9.1204000000000285E-4</v>
      </c>
      <c r="G403">
        <f>ABS(G197-TimeSeries!G197)</f>
        <v>1.9149899999999971E-5</v>
      </c>
      <c r="H403">
        <f>ABS(H197-TimeSeries!H197)</f>
        <v>7.9387000000000207E-4</v>
      </c>
      <c r="I403">
        <f>ABS(I197-TimeSeries!I197)</f>
        <v>9.21619999999998E-4</v>
      </c>
      <c r="J403">
        <f>ABS(J197-TimeSeries!J197)</f>
        <v>2.3026999999999943E-4</v>
      </c>
      <c r="K403">
        <f>ABS(K197-TimeSeries!K197)</f>
        <v>7.2739999999999957E-5</v>
      </c>
      <c r="L403">
        <f>ABS(L197-TimeSeries!L197)</f>
        <v>1.1230999999999915E-4</v>
      </c>
      <c r="M403">
        <f>ABS(M197-TimeSeries!M197)</f>
        <v>1.6046000000000116E-4</v>
      </c>
    </row>
    <row r="404" spans="1:13" x14ac:dyDescent="0.3">
      <c r="A404" s="4">
        <v>4.8</v>
      </c>
      <c r="B404">
        <f>ABS((Euler!B198-TimeSeries!B198)/TimeSeries!B198)</f>
        <v>1.0537235590644854E-3</v>
      </c>
      <c r="C404">
        <f>ABS((Euler!C198-TimeSeries!C198)/TimeSeries!C198)</f>
        <v>9.3739575490379393E-4</v>
      </c>
      <c r="D404">
        <f>ABS((Euler!D198-TimeSeries!D198)/TimeSeries!D198)</f>
        <v>3.497453853595307E-5</v>
      </c>
      <c r="E404">
        <f>ABS(E198-TimeSeries!E198)</f>
        <v>5.0769999999999982E-4</v>
      </c>
      <c r="F404">
        <f>ABS(F198-TimeSeries!F198)</f>
        <v>7.1049000000000112E-4</v>
      </c>
      <c r="G404">
        <f>ABS(G198-TimeSeries!G198)</f>
        <v>3.8635999999999879E-6</v>
      </c>
      <c r="H404">
        <f>ABS(H198-TimeSeries!H198)</f>
        <v>7.9829000000000011E-4</v>
      </c>
      <c r="I404">
        <f>ABS(I198-TimeSeries!I198)</f>
        <v>9.2017999999999961E-4</v>
      </c>
      <c r="J404">
        <f>ABS(J198-TimeSeries!J198)</f>
        <v>2.2605000000000021E-4</v>
      </c>
      <c r="K404">
        <f>ABS(K198-TimeSeries!K198)</f>
        <v>9.5960999999999443E-5</v>
      </c>
      <c r="L404">
        <f>ABS(L198-TimeSeries!L198)</f>
        <v>3.0665399999999995E-4</v>
      </c>
      <c r="M404">
        <f>ABS(M198-TimeSeries!M198)</f>
        <v>1.6659999999999939E-4</v>
      </c>
    </row>
    <row r="405" spans="1:13" x14ac:dyDescent="0.3">
      <c r="A405" s="4">
        <v>4.8250000000000002</v>
      </c>
      <c r="B405">
        <f>ABS((Euler!B199-TimeSeries!B199)/TimeSeries!B199)</f>
        <v>1.0699258532007557E-3</v>
      </c>
      <c r="C405">
        <f>ABS((Euler!C199-TimeSeries!C199)/TimeSeries!C199)</f>
        <v>9.5876232160603308E-4</v>
      </c>
      <c r="D405">
        <f>ABS((Euler!D199-TimeSeries!D199)/TimeSeries!D199)</f>
        <v>3.3975266006214945E-5</v>
      </c>
      <c r="E405">
        <f>ABS(E199-TimeSeries!E199)</f>
        <v>2.8595000000000009E-4</v>
      </c>
      <c r="F405">
        <f>ABS(F199-TimeSeries!F199)</f>
        <v>5.0806999999999936E-4</v>
      </c>
      <c r="G405">
        <f>ABS(G199-TimeSeries!G199)</f>
        <v>1.1183399999999978E-5</v>
      </c>
      <c r="H405">
        <f>ABS(H199-TimeSeries!H199)</f>
        <v>7.9843000000000275E-4</v>
      </c>
      <c r="I405">
        <f>ABS(I199-TimeSeries!I199)</f>
        <v>9.1382000000000269E-4</v>
      </c>
      <c r="J405">
        <f>ABS(J199-TimeSeries!J199)</f>
        <v>2.2199999999999998E-4</v>
      </c>
      <c r="K405">
        <f>ABS(K199-TimeSeries!K199)</f>
        <v>2.6208930000000007E-4</v>
      </c>
      <c r="L405">
        <f>ABS(L199-TimeSeries!L199)</f>
        <v>4.9646499999999975E-4</v>
      </c>
      <c r="M405">
        <f>ABS(M199-TimeSeries!M199)</f>
        <v>1.7108999999999874E-4</v>
      </c>
    </row>
    <row r="406" spans="1:13" x14ac:dyDescent="0.3">
      <c r="A406" s="4">
        <v>4.8499999999999996</v>
      </c>
      <c r="B406">
        <f>ABS((Euler!B200-TimeSeries!B200)/TimeSeries!B200)</f>
        <v>1.0800562367280781E-3</v>
      </c>
      <c r="C406">
        <f>ABS((Euler!C200-TimeSeries!C200)/TimeSeries!C200)</f>
        <v>9.7455084393381587E-4</v>
      </c>
      <c r="D406">
        <f>ABS((Euler!D200-TimeSeries!D200)/TimeSeries!D200)</f>
        <v>3.3975537612786265E-5</v>
      </c>
      <c r="E406">
        <f>ABS(E200-TimeSeries!E200)</f>
        <v>6.5670000000000311E-5</v>
      </c>
      <c r="F406">
        <f>ABS(F200-TimeSeries!F200)</f>
        <v>3.0587999999999796E-4</v>
      </c>
      <c r="G406">
        <f>ABS(G200-TimeSeries!G200)</f>
        <v>2.5672500000000029E-5</v>
      </c>
      <c r="H406">
        <f>ABS(H200-TimeSeries!H200)</f>
        <v>7.9433000000000281E-4</v>
      </c>
      <c r="I406">
        <f>ABS(I200-TimeSeries!I200)</f>
        <v>9.0263999999999622E-4</v>
      </c>
      <c r="J406">
        <f>ABS(J200-TimeSeries!J200)</f>
        <v>2.1817000000000017E-4</v>
      </c>
      <c r="K406">
        <f>ABS(K200-TimeSeries!K200)</f>
        <v>4.2477700000000118E-4</v>
      </c>
      <c r="L406">
        <f>ABS(L200-TimeSeries!L200)</f>
        <v>6.8074999999999906E-4</v>
      </c>
      <c r="M406">
        <f>ABS(M200-TimeSeries!M200)</f>
        <v>1.7398999999999887E-4</v>
      </c>
    </row>
    <row r="407" spans="1:13" x14ac:dyDescent="0.3">
      <c r="A407" s="4">
        <v>4.875</v>
      </c>
      <c r="B407">
        <f>ABS((Euler!B201-TimeSeries!B201)/TimeSeries!B201)</f>
        <v>1.0842032925493614E-3</v>
      </c>
      <c r="C407">
        <f>ABS((Euler!C201-TimeSeries!C201)/TimeSeries!C201)</f>
        <v>9.8484332770197927E-4</v>
      </c>
      <c r="D407">
        <f>ABS((Euler!D201-TimeSeries!D201)/TimeSeries!D201)</f>
        <v>3.397604688703416E-5</v>
      </c>
      <c r="E407">
        <f>ABS(E201-TimeSeries!E201)</f>
        <v>1.5195200000000034E-4</v>
      </c>
      <c r="F407">
        <f>ABS(F201-TimeSeries!F201)</f>
        <v>1.0498000000000104E-4</v>
      </c>
      <c r="G407">
        <f>ABS(G201-TimeSeries!G201)</f>
        <v>3.9310400000000002E-5</v>
      </c>
      <c r="H407">
        <f>ABS(H201-TimeSeries!H201)</f>
        <v>7.860800000000015E-4</v>
      </c>
      <c r="I407">
        <f>ABS(I201-TimeSeries!I201)</f>
        <v>8.8681000000000176E-4</v>
      </c>
      <c r="J407">
        <f>ABS(J201-TimeSeries!J201)</f>
        <v>2.1458999999999888E-4</v>
      </c>
      <c r="K407">
        <f>ABS(K201-TimeSeries!K201)</f>
        <v>5.8319000000000079E-4</v>
      </c>
      <c r="L407">
        <f>ABS(L201-TimeSeries!L201)</f>
        <v>8.5858000000000115E-4</v>
      </c>
      <c r="M407">
        <f>ABS(M201-TimeSeries!M201)</f>
        <v>1.7533000000000132E-4</v>
      </c>
    </row>
    <row r="408" spans="1:13" x14ac:dyDescent="0.3">
      <c r="A408" s="4">
        <v>4.9000000000000004</v>
      </c>
      <c r="B408">
        <f>ABS((Euler!B202-TimeSeries!B202)/TimeSeries!B202)</f>
        <v>1.0823612454183493E-3</v>
      </c>
      <c r="C408">
        <f>ABS((Euler!C202-TimeSeries!C202)/TimeSeries!C202)</f>
        <v>9.8983426383923798E-4</v>
      </c>
      <c r="D408">
        <f>ABS((Euler!D202-TimeSeries!D202)/TimeSeries!D202)</f>
        <v>3.1978126961190555E-5</v>
      </c>
      <c r="E408">
        <f>ABS(E202-TimeSeries!E202)</f>
        <v>3.658035E-4</v>
      </c>
      <c r="F408">
        <f>ABS(F202-TimeSeries!F202)</f>
        <v>9.3592999999999454E-5</v>
      </c>
      <c r="G408">
        <f>ABS(G202-TimeSeries!G202)</f>
        <v>5.183340000000018E-5</v>
      </c>
      <c r="H408">
        <f>ABS(H202-TimeSeries!H202)</f>
        <v>7.7377000000000001E-4</v>
      </c>
      <c r="I408">
        <f>ABS(I202-TimeSeries!I202)</f>
        <v>8.6647000000000113E-4</v>
      </c>
      <c r="J408">
        <f>ABS(J202-TimeSeries!J202)</f>
        <v>2.1127999999999945E-4</v>
      </c>
      <c r="K408">
        <f>ABS(K202-TimeSeries!K202)</f>
        <v>7.3651000000000272E-4</v>
      </c>
      <c r="L408">
        <f>ABS(L202-TimeSeries!L202)</f>
        <v>1.0290399999999984E-3</v>
      </c>
      <c r="M408">
        <f>ABS(M202-TimeSeries!M202)</f>
        <v>1.7519000000000215E-4</v>
      </c>
    </row>
    <row r="409" spans="1:13" x14ac:dyDescent="0.3">
      <c r="A409" s="4">
        <v>4.9249999999999998</v>
      </c>
      <c r="B409">
        <f>ABS((Euler!B203-TimeSeries!B203)/TimeSeries!B203)</f>
        <v>1.0745343493300187E-3</v>
      </c>
      <c r="C409">
        <f>ABS((Euler!C203-TimeSeries!C203)/TimeSeries!C203)</f>
        <v>9.8931097064246351E-4</v>
      </c>
      <c r="D409">
        <f>ABS((Euler!D203-TimeSeries!D203)/TimeSeries!D203)</f>
        <v>3.0979646372447573E-5</v>
      </c>
      <c r="E409">
        <f>ABS(E203-TimeSeries!E203)</f>
        <v>5.7478200000000111E-4</v>
      </c>
      <c r="F409">
        <f>ABS(F203-TimeSeries!F203)</f>
        <v>2.8881160000000003E-4</v>
      </c>
      <c r="G409">
        <f>ABS(G203-TimeSeries!G203)</f>
        <v>6.3013000000000001E-5</v>
      </c>
      <c r="H409">
        <f>ABS(H203-TimeSeries!H203)</f>
        <v>7.5752000000000458E-4</v>
      </c>
      <c r="I409">
        <f>ABS(I203-TimeSeries!I203)</f>
        <v>8.4180000000000366E-4</v>
      </c>
      <c r="J409">
        <f>ABS(J203-TimeSeries!J203)</f>
        <v>2.0824000000000016E-4</v>
      </c>
      <c r="K409">
        <f>ABS(K203-TimeSeries!K203)</f>
        <v>8.8399000000000116E-4</v>
      </c>
      <c r="L409">
        <f>ABS(L203-TimeSeries!L203)</f>
        <v>1.1913200000000027E-3</v>
      </c>
      <c r="M409">
        <f>ABS(M203-TimeSeries!M203)</f>
        <v>1.7369999999999886E-4</v>
      </c>
    </row>
    <row r="410" spans="1:13" x14ac:dyDescent="0.3">
      <c r="A410" s="4">
        <v>4.95</v>
      </c>
      <c r="B410">
        <f>ABS((Euler!B204-TimeSeries!B204)/TimeSeries!B204)</f>
        <v>1.0610488829954027E-3</v>
      </c>
      <c r="C410">
        <f>ABS((Euler!C204-TimeSeries!C204)/TimeSeries!C204)</f>
        <v>9.8348473384262704E-4</v>
      </c>
      <c r="D410">
        <f>ABS((Euler!D204-TimeSeries!D204)/TimeSeries!D204)</f>
        <v>2.9981291673969936E-5</v>
      </c>
      <c r="E410">
        <f>ABS(E204-TimeSeries!E204)</f>
        <v>7.7783999999999839E-4</v>
      </c>
      <c r="F410">
        <f>ABS(F204-TimeSeries!F204)</f>
        <v>4.796909999999991E-4</v>
      </c>
      <c r="G410">
        <f>ABS(G204-TimeSeries!G204)</f>
        <v>7.265700000000006E-5</v>
      </c>
      <c r="H410">
        <f>ABS(H204-TimeSeries!H204)</f>
        <v>7.3746000000000228E-4</v>
      </c>
      <c r="I410">
        <f>ABS(I204-TimeSeries!I204)</f>
        <v>8.1300999999999596E-4</v>
      </c>
      <c r="J410">
        <f>ABS(J204-TimeSeries!J204)</f>
        <v>2.0548500000000004E-4</v>
      </c>
      <c r="K410">
        <f>ABS(K204-TimeSeries!K204)</f>
        <v>1.0249000000000022E-3</v>
      </c>
      <c r="L410">
        <f>ABS(L204-TimeSeries!L204)</f>
        <v>1.3446600000000045E-3</v>
      </c>
      <c r="M410">
        <f>ABS(M204-TimeSeries!M204)</f>
        <v>1.7098999999999934E-4</v>
      </c>
    </row>
    <row r="411" spans="1:13" x14ac:dyDescent="0.3">
      <c r="A411" s="4">
        <v>4.9749999999999996</v>
      </c>
      <c r="B411">
        <f>ABS((Euler!B205-TimeSeries!B205)/TimeSeries!B205)</f>
        <v>1.0421350995519368E-3</v>
      </c>
      <c r="C411">
        <f>ABS((Euler!C205-TimeSeries!C205)/TimeSeries!C205)</f>
        <v>9.7247026778942325E-4</v>
      </c>
      <c r="D411">
        <f>ABS((Euler!D205-TimeSeries!D205)/TimeSeries!D205)</f>
        <v>2.7983573642410933E-5</v>
      </c>
      <c r="E411">
        <f>ABS(E205-TimeSeries!E205)</f>
        <v>9.7393999999999953E-4</v>
      </c>
      <c r="F411">
        <f>ABS(F205-TimeSeries!F205)</f>
        <v>6.6528000000000073E-4</v>
      </c>
      <c r="G411">
        <f>ABS(G205-TimeSeries!G205)</f>
        <v>8.0615000000000027E-5</v>
      </c>
      <c r="H411">
        <f>ABS(H205-TimeSeries!H205)</f>
        <v>7.1374999999999911E-4</v>
      </c>
      <c r="I411">
        <f>ABS(I205-TimeSeries!I205)</f>
        <v>7.8030999999999934E-4</v>
      </c>
      <c r="J411">
        <f>ABS(J205-TimeSeries!J205)</f>
        <v>2.0299599999999869E-4</v>
      </c>
      <c r="K411">
        <f>ABS(K205-TimeSeries!K205)</f>
        <v>1.1585500000000012E-3</v>
      </c>
      <c r="L411">
        <f>ABS(L205-TimeSeries!L205)</f>
        <v>1.4883499999999994E-3</v>
      </c>
      <c r="M411">
        <f>ABS(M205-TimeSeries!M205)</f>
        <v>1.672099999999975E-4</v>
      </c>
    </row>
    <row r="412" spans="1:13" x14ac:dyDescent="0.3">
      <c r="A412" s="4">
        <v>5</v>
      </c>
      <c r="B412">
        <f>ABS((Euler!B206-TimeSeries!B206)/TimeSeries!B206)</f>
        <v>1.0177182932858647E-3</v>
      </c>
      <c r="C412">
        <f>ABS((Euler!C206-TimeSeries!C206)/TimeSeries!C206)</f>
        <v>9.5628581332445929E-4</v>
      </c>
      <c r="D412">
        <f>ABS((Euler!D206-TimeSeries!D206)/TimeSeries!D206)</f>
        <v>2.5985811746867725E-5</v>
      </c>
      <c r="E412">
        <f>ABS(E206-TimeSeries!E206)</f>
        <v>1.1621500000000007E-3</v>
      </c>
      <c r="F412">
        <f>ABS(F206-TimeSeries!F206)</f>
        <v>8.4466000000000055E-4</v>
      </c>
      <c r="G412">
        <f>ABS(G206-TimeSeries!G206)</f>
        <v>8.678000000000006E-5</v>
      </c>
      <c r="H412">
        <f>ABS(H206-TimeSeries!H206)</f>
        <v>6.8655999999999925E-4</v>
      </c>
      <c r="I412">
        <f>ABS(I206-TimeSeries!I206)</f>
        <v>7.4393999999999849E-4</v>
      </c>
      <c r="J412">
        <f>ABS(J206-TimeSeries!J206)</f>
        <v>2.0077000000000116E-4</v>
      </c>
      <c r="K412">
        <f>ABS(K206-TimeSeries!K206)</f>
        <v>1.2843300000000002E-3</v>
      </c>
      <c r="L412">
        <f>ABS(L206-TimeSeries!L206)</f>
        <v>1.6217700000000015E-3</v>
      </c>
      <c r="M412">
        <f>ABS(M206-TimeSeries!M206)</f>
        <v>1.6253000000000101E-4</v>
      </c>
    </row>
  </sheetData>
  <mergeCells count="1">
    <mergeCell ref="Q27:R27"/>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0"/>
  <sheetViews>
    <sheetView tabSelected="1" topLeftCell="A84" workbookViewId="0">
      <selection activeCell="C110" sqref="C110"/>
    </sheetView>
  </sheetViews>
  <sheetFormatPr defaultRowHeight="14.4" x14ac:dyDescent="0.3"/>
  <cols>
    <col min="7" max="7" width="14.5546875" customWidth="1"/>
    <col min="15" max="15" width="13.33203125" bestFit="1" customWidth="1"/>
  </cols>
  <sheetData>
    <row r="1" spans="2:7" x14ac:dyDescent="0.3">
      <c r="E1" t="s">
        <v>13</v>
      </c>
    </row>
    <row r="2" spans="2:7" x14ac:dyDescent="0.3">
      <c r="B2" t="s">
        <v>61</v>
      </c>
      <c r="E2">
        <v>1E-3</v>
      </c>
    </row>
    <row r="4" spans="2:7" x14ac:dyDescent="0.3">
      <c r="B4" t="s">
        <v>62</v>
      </c>
    </row>
    <row r="5" spans="2:7" x14ac:dyDescent="0.3">
      <c r="C5" t="s">
        <v>63</v>
      </c>
      <c r="E5">
        <v>1E-3</v>
      </c>
      <c r="G5" t="s">
        <v>64</v>
      </c>
    </row>
    <row r="6" spans="2:7" x14ac:dyDescent="0.3">
      <c r="C6" t="s">
        <v>128</v>
      </c>
      <c r="E6">
        <v>1E-3</v>
      </c>
    </row>
    <row r="7" spans="2:7" x14ac:dyDescent="0.3">
      <c r="C7" t="s">
        <v>129</v>
      </c>
      <c r="E7">
        <v>1E-3</v>
      </c>
    </row>
    <row r="8" spans="2:7" x14ac:dyDescent="0.3">
      <c r="B8" t="s">
        <v>60</v>
      </c>
      <c r="E8">
        <v>1E-3</v>
      </c>
      <c r="G8" t="s">
        <v>71</v>
      </c>
    </row>
    <row r="11" spans="2:7" x14ac:dyDescent="0.3">
      <c r="G11" t="s">
        <v>65</v>
      </c>
    </row>
    <row r="14" spans="2:7" x14ac:dyDescent="0.3">
      <c r="G14" t="s">
        <v>66</v>
      </c>
    </row>
    <row r="19" spans="1:9" x14ac:dyDescent="0.3">
      <c r="A19" t="s">
        <v>72</v>
      </c>
    </row>
    <row r="20" spans="1:9" x14ac:dyDescent="0.3">
      <c r="B20" t="s">
        <v>67</v>
      </c>
      <c r="D20">
        <v>2E-3</v>
      </c>
      <c r="I20" t="s">
        <v>70</v>
      </c>
    </row>
    <row r="21" spans="1:9" x14ac:dyDescent="0.3">
      <c r="B21" t="s">
        <v>68</v>
      </c>
      <c r="D21">
        <v>8.0000000000000002E-3</v>
      </c>
      <c r="E21">
        <v>2E-3</v>
      </c>
      <c r="F21" t="s">
        <v>107</v>
      </c>
    </row>
    <row r="23" spans="1:9" x14ac:dyDescent="0.3">
      <c r="B23" t="s">
        <v>60</v>
      </c>
      <c r="C23" t="s">
        <v>62</v>
      </c>
    </row>
    <row r="24" spans="1:9" x14ac:dyDescent="0.3">
      <c r="B24" t="s">
        <v>69</v>
      </c>
    </row>
    <row r="25" spans="1:9" x14ac:dyDescent="0.3">
      <c r="A25">
        <v>1</v>
      </c>
      <c r="B25">
        <v>2</v>
      </c>
      <c r="C25">
        <v>1</v>
      </c>
    </row>
    <row r="26" spans="1:9" x14ac:dyDescent="0.3">
      <c r="A26">
        <v>2</v>
      </c>
      <c r="B26">
        <v>2</v>
      </c>
      <c r="C26">
        <v>1</v>
      </c>
    </row>
    <row r="27" spans="1:9" x14ac:dyDescent="0.3">
      <c r="A27">
        <v>3</v>
      </c>
      <c r="B27">
        <v>2</v>
      </c>
      <c r="C27">
        <v>1</v>
      </c>
    </row>
    <row r="28" spans="1:9" x14ac:dyDescent="0.3">
      <c r="A28">
        <v>4</v>
      </c>
      <c r="B28">
        <v>3</v>
      </c>
      <c r="C28">
        <v>1</v>
      </c>
    </row>
    <row r="29" spans="1:9" x14ac:dyDescent="0.3">
      <c r="A29">
        <v>5</v>
      </c>
      <c r="B29">
        <v>2</v>
      </c>
      <c r="C29">
        <v>1</v>
      </c>
    </row>
    <row r="30" spans="1:9" x14ac:dyDescent="0.3">
      <c r="A30">
        <v>6</v>
      </c>
      <c r="B30">
        <v>4</v>
      </c>
      <c r="C30">
        <v>1</v>
      </c>
    </row>
    <row r="31" spans="1:9" x14ac:dyDescent="0.3">
      <c r="A31">
        <v>7</v>
      </c>
      <c r="B31">
        <v>2</v>
      </c>
      <c r="C31">
        <v>1</v>
      </c>
    </row>
    <row r="32" spans="1:9" x14ac:dyDescent="0.3">
      <c r="A32">
        <v>8</v>
      </c>
      <c r="B32">
        <v>2</v>
      </c>
      <c r="C32">
        <v>1</v>
      </c>
    </row>
    <row r="33" spans="1:4" x14ac:dyDescent="0.3">
      <c r="A33">
        <v>9</v>
      </c>
      <c r="B33">
        <v>2</v>
      </c>
      <c r="C33">
        <v>1</v>
      </c>
    </row>
    <row r="34" spans="1:4" x14ac:dyDescent="0.3">
      <c r="A34">
        <v>10</v>
      </c>
      <c r="B34">
        <v>2</v>
      </c>
      <c r="C34">
        <v>1</v>
      </c>
    </row>
    <row r="35" spans="1:4" x14ac:dyDescent="0.3">
      <c r="A35">
        <v>11</v>
      </c>
      <c r="B35">
        <v>2</v>
      </c>
      <c r="C35">
        <v>1</v>
      </c>
    </row>
    <row r="36" spans="1:4" x14ac:dyDescent="0.3">
      <c r="A36">
        <v>12</v>
      </c>
      <c r="B36">
        <v>2</v>
      </c>
      <c r="C36">
        <v>1</v>
      </c>
    </row>
    <row r="37" spans="1:4" x14ac:dyDescent="0.3">
      <c r="A37">
        <v>13</v>
      </c>
      <c r="B37">
        <v>1</v>
      </c>
      <c r="C37">
        <v>1</v>
      </c>
    </row>
    <row r="38" spans="1:4" x14ac:dyDescent="0.3">
      <c r="A38">
        <v>14</v>
      </c>
      <c r="B38">
        <v>2</v>
      </c>
      <c r="C38">
        <v>1</v>
      </c>
    </row>
    <row r="39" spans="1:4" x14ac:dyDescent="0.3">
      <c r="A39">
        <v>15</v>
      </c>
      <c r="B39">
        <v>2</v>
      </c>
      <c r="C39">
        <v>1</v>
      </c>
    </row>
    <row r="40" spans="1:4" x14ac:dyDescent="0.3">
      <c r="A40">
        <v>16</v>
      </c>
      <c r="B40">
        <v>2</v>
      </c>
      <c r="C40">
        <v>1</v>
      </c>
    </row>
    <row r="41" spans="1:4" x14ac:dyDescent="0.3">
      <c r="A41">
        <v>17</v>
      </c>
      <c r="B41">
        <v>2</v>
      </c>
      <c r="C41">
        <v>1</v>
      </c>
    </row>
    <row r="42" spans="1:4" x14ac:dyDescent="0.3">
      <c r="A42">
        <v>18</v>
      </c>
      <c r="B42">
        <v>2</v>
      </c>
      <c r="C42">
        <v>1</v>
      </c>
    </row>
    <row r="43" spans="1:4" x14ac:dyDescent="0.3">
      <c r="A43">
        <v>19</v>
      </c>
      <c r="B43">
        <v>3</v>
      </c>
      <c r="C43">
        <v>1</v>
      </c>
    </row>
    <row r="44" spans="1:4" x14ac:dyDescent="0.3">
      <c r="A44">
        <v>20</v>
      </c>
      <c r="B44">
        <v>2</v>
      </c>
      <c r="C44">
        <v>1</v>
      </c>
    </row>
    <row r="47" spans="1:4" x14ac:dyDescent="0.3">
      <c r="A47" t="s">
        <v>130</v>
      </c>
    </row>
    <row r="48" spans="1:4" x14ac:dyDescent="0.3">
      <c r="B48" t="s">
        <v>109</v>
      </c>
      <c r="C48">
        <v>4.0000000000000001E-3</v>
      </c>
      <c r="D48" t="s">
        <v>120</v>
      </c>
    </row>
    <row r="49" spans="1:25" x14ac:dyDescent="0.3">
      <c r="B49" t="s">
        <v>110</v>
      </c>
      <c r="C49">
        <v>8.0000000000000002E-3</v>
      </c>
    </row>
    <row r="50" spans="1:25" x14ac:dyDescent="0.3">
      <c r="B50" t="s">
        <v>111</v>
      </c>
      <c r="C50">
        <v>1.6E-2</v>
      </c>
    </row>
    <row r="51" spans="1:25" x14ac:dyDescent="0.3">
      <c r="B51" t="s">
        <v>113</v>
      </c>
      <c r="C51">
        <v>8.0000000000000002E-3</v>
      </c>
      <c r="F51" t="s">
        <v>108</v>
      </c>
    </row>
    <row r="52" spans="1:25" x14ac:dyDescent="0.3">
      <c r="B52" t="s">
        <v>112</v>
      </c>
      <c r="C52">
        <v>1.6E-2</v>
      </c>
      <c r="D52" t="s">
        <v>121</v>
      </c>
      <c r="E52" t="s">
        <v>123</v>
      </c>
    </row>
    <row r="53" spans="1:25" x14ac:dyDescent="0.3">
      <c r="B53" t="s">
        <v>114</v>
      </c>
      <c r="C53">
        <v>8.0000000000000002E-3</v>
      </c>
      <c r="E53" t="s">
        <v>123</v>
      </c>
    </row>
    <row r="54" spans="1:25" x14ac:dyDescent="0.3">
      <c r="B54" t="s">
        <v>115</v>
      </c>
      <c r="C54">
        <v>4.0000000000000001E-3</v>
      </c>
      <c r="E54" t="s">
        <v>123</v>
      </c>
    </row>
    <row r="55" spans="1:25" x14ac:dyDescent="0.3">
      <c r="B55" t="s">
        <v>116</v>
      </c>
      <c r="C55">
        <v>1.6E-2</v>
      </c>
      <c r="D55" t="s">
        <v>60</v>
      </c>
    </row>
    <row r="56" spans="1:25" x14ac:dyDescent="0.3">
      <c r="B56" t="s">
        <v>117</v>
      </c>
      <c r="C56">
        <v>3.2000000000000001E-2</v>
      </c>
      <c r="E56" t="s">
        <v>122</v>
      </c>
    </row>
    <row r="57" spans="1:25" x14ac:dyDescent="0.3">
      <c r="B57" t="s">
        <v>118</v>
      </c>
      <c r="C57">
        <v>2E-3</v>
      </c>
    </row>
    <row r="58" spans="1:25" x14ac:dyDescent="0.3">
      <c r="B58" t="s">
        <v>119</v>
      </c>
      <c r="C58">
        <v>2E-3</v>
      </c>
      <c r="F58" t="s">
        <v>108</v>
      </c>
    </row>
    <row r="61" spans="1:25" x14ac:dyDescent="0.3">
      <c r="H61" t="s">
        <v>187</v>
      </c>
      <c r="J61" t="s">
        <v>188</v>
      </c>
    </row>
    <row r="62" spans="1:25" x14ac:dyDescent="0.3">
      <c r="A62" t="s">
        <v>124</v>
      </c>
      <c r="D62" t="s">
        <v>55</v>
      </c>
      <c r="E62" t="s">
        <v>56</v>
      </c>
      <c r="G62" t="s">
        <v>170</v>
      </c>
      <c r="H62" t="s">
        <v>167</v>
      </c>
      <c r="I62" t="s">
        <v>185</v>
      </c>
      <c r="J62" t="s">
        <v>167</v>
      </c>
      <c r="K62" t="s">
        <v>185</v>
      </c>
      <c r="M62" t="s">
        <v>165</v>
      </c>
      <c r="Q62" t="s">
        <v>170</v>
      </c>
      <c r="R62" t="s">
        <v>166</v>
      </c>
      <c r="S62" t="s">
        <v>183</v>
      </c>
      <c r="T62" t="s">
        <v>191</v>
      </c>
      <c r="V62" t="s">
        <v>214</v>
      </c>
      <c r="W62" t="s">
        <v>213</v>
      </c>
      <c r="X62" t="s">
        <v>215</v>
      </c>
      <c r="Y62" t="s">
        <v>216</v>
      </c>
    </row>
    <row r="63" spans="1:25" x14ac:dyDescent="0.3">
      <c r="B63" t="s">
        <v>133</v>
      </c>
      <c r="C63" t="s">
        <v>125</v>
      </c>
      <c r="D63">
        <v>0.1</v>
      </c>
      <c r="E63">
        <v>0.05</v>
      </c>
      <c r="G63">
        <v>0.15970000000000001</v>
      </c>
      <c r="H63">
        <v>0.156</v>
      </c>
      <c r="I63" t="s">
        <v>31</v>
      </c>
      <c r="J63">
        <v>1.2732000000000001</v>
      </c>
      <c r="K63" t="s">
        <v>189</v>
      </c>
      <c r="N63" t="s">
        <v>126</v>
      </c>
      <c r="O63">
        <v>0.04</v>
      </c>
      <c r="P63">
        <v>2</v>
      </c>
      <c r="Q63">
        <v>9.4700000000000006E-2</v>
      </c>
      <c r="R63">
        <v>0.43840000000000001</v>
      </c>
      <c r="S63" t="s">
        <v>189</v>
      </c>
      <c r="T63">
        <v>316.89999999999998</v>
      </c>
      <c r="V63">
        <v>8</v>
      </c>
      <c r="W63">
        <v>5</v>
      </c>
      <c r="X63">
        <f>AVERAGE(V63:W63)</f>
        <v>6.5</v>
      </c>
      <c r="Y63">
        <f>V63*0.45+W63*0.55</f>
        <v>6.35</v>
      </c>
    </row>
    <row r="64" spans="1:25" x14ac:dyDescent="0.3">
      <c r="B64" t="s">
        <v>134</v>
      </c>
      <c r="C64" t="s">
        <v>125</v>
      </c>
      <c r="D64">
        <v>0.1</v>
      </c>
      <c r="E64">
        <v>3.3300000000000003E-2</v>
      </c>
      <c r="G64">
        <v>0.1091</v>
      </c>
      <c r="H64">
        <v>0.11700000000000001</v>
      </c>
      <c r="I64" t="s">
        <v>168</v>
      </c>
      <c r="N64" t="s">
        <v>126</v>
      </c>
      <c r="O64">
        <v>0.04</v>
      </c>
      <c r="P64">
        <v>4</v>
      </c>
      <c r="Q64">
        <v>0.19919999999999999</v>
      </c>
      <c r="R64">
        <v>0.84850000000000003</v>
      </c>
      <c r="S64" t="s">
        <v>189</v>
      </c>
      <c r="T64">
        <v>528.5</v>
      </c>
      <c r="V64">
        <v>12</v>
      </c>
      <c r="W64">
        <v>8</v>
      </c>
      <c r="X64">
        <f t="shared" ref="X64:X74" si="0">AVERAGE(V64:W64)</f>
        <v>10</v>
      </c>
      <c r="Y64">
        <f t="shared" ref="Y64:Y74" si="1">V64*0.45+W64*0.55</f>
        <v>9.8000000000000007</v>
      </c>
    </row>
    <row r="65" spans="2:25" x14ac:dyDescent="0.3">
      <c r="B65" t="s">
        <v>135</v>
      </c>
      <c r="C65" t="s">
        <v>125</v>
      </c>
      <c r="D65">
        <v>0.1</v>
      </c>
      <c r="E65">
        <v>2.5000000000000001E-2</v>
      </c>
      <c r="G65">
        <v>8.7300000000000003E-2</v>
      </c>
      <c r="H65">
        <v>0.10780000000000001</v>
      </c>
      <c r="I65" t="s">
        <v>168</v>
      </c>
      <c r="J65">
        <v>1.2464999999999999</v>
      </c>
      <c r="K65" t="s">
        <v>189</v>
      </c>
      <c r="N65" t="s">
        <v>126</v>
      </c>
      <c r="O65">
        <v>0.02</v>
      </c>
      <c r="P65">
        <v>2</v>
      </c>
      <c r="Q65">
        <v>8.3299999999999999E-2</v>
      </c>
      <c r="R65">
        <v>0.36209999999999998</v>
      </c>
      <c r="S65" t="s">
        <v>189</v>
      </c>
      <c r="T65">
        <v>600.5</v>
      </c>
      <c r="V65">
        <v>6</v>
      </c>
      <c r="W65">
        <v>10</v>
      </c>
      <c r="X65">
        <f t="shared" si="0"/>
        <v>8</v>
      </c>
      <c r="Y65">
        <f t="shared" si="1"/>
        <v>8.1999999999999993</v>
      </c>
    </row>
    <row r="66" spans="2:25" x14ac:dyDescent="0.3">
      <c r="B66" t="s">
        <v>136</v>
      </c>
      <c r="C66" t="s">
        <v>125</v>
      </c>
      <c r="D66">
        <v>0.05</v>
      </c>
      <c r="E66">
        <v>2.5000000000000001E-2</v>
      </c>
      <c r="G66">
        <v>6.8900000000000003E-2</v>
      </c>
      <c r="H66">
        <v>6.4699999999999994E-2</v>
      </c>
      <c r="I66" t="s">
        <v>31</v>
      </c>
      <c r="J66">
        <v>0.3644</v>
      </c>
      <c r="K66" t="s">
        <v>189</v>
      </c>
      <c r="N66" t="s">
        <v>126</v>
      </c>
      <c r="O66">
        <v>0.02</v>
      </c>
      <c r="P66">
        <v>4</v>
      </c>
      <c r="Q66">
        <v>7.6499999999999999E-2</v>
      </c>
      <c r="R66">
        <v>0.32019999999999998</v>
      </c>
      <c r="S66" t="s">
        <v>189</v>
      </c>
      <c r="T66">
        <v>1016.5</v>
      </c>
      <c r="V66">
        <v>5</v>
      </c>
      <c r="W66">
        <v>12</v>
      </c>
      <c r="X66">
        <f t="shared" si="0"/>
        <v>8.5</v>
      </c>
      <c r="Y66">
        <f t="shared" si="1"/>
        <v>8.8500000000000014</v>
      </c>
    </row>
    <row r="67" spans="2:25" x14ac:dyDescent="0.3">
      <c r="B67" t="s">
        <v>137</v>
      </c>
      <c r="C67" t="s">
        <v>125</v>
      </c>
      <c r="D67">
        <v>0.05</v>
      </c>
      <c r="E67">
        <f>D67/4</f>
        <v>1.2500000000000001E-2</v>
      </c>
      <c r="G67">
        <v>4.07E-2</v>
      </c>
      <c r="H67">
        <v>4.99E-2</v>
      </c>
      <c r="I67" t="s">
        <v>168</v>
      </c>
      <c r="J67">
        <v>0.47070000000000001</v>
      </c>
      <c r="K67" t="s">
        <v>189</v>
      </c>
      <c r="N67" t="s">
        <v>125</v>
      </c>
      <c r="O67">
        <v>0.1</v>
      </c>
      <c r="P67">
        <v>2</v>
      </c>
      <c r="Q67">
        <v>0.15970000000000001</v>
      </c>
      <c r="R67">
        <v>1.2732000000000001</v>
      </c>
      <c r="S67" t="s">
        <v>189</v>
      </c>
      <c r="T67" s="30">
        <v>147.1</v>
      </c>
      <c r="V67">
        <v>11</v>
      </c>
      <c r="W67">
        <v>1</v>
      </c>
      <c r="X67">
        <f t="shared" si="0"/>
        <v>6</v>
      </c>
      <c r="Y67">
        <f t="shared" si="1"/>
        <v>5.5</v>
      </c>
    </row>
    <row r="68" spans="2:25" x14ac:dyDescent="0.3">
      <c r="B68" t="s">
        <v>138</v>
      </c>
      <c r="C68" t="s">
        <v>126</v>
      </c>
      <c r="D68">
        <v>0.05</v>
      </c>
      <c r="E68">
        <v>1.2500000000000001E-2</v>
      </c>
      <c r="N68" t="s">
        <v>125</v>
      </c>
      <c r="O68">
        <v>0.1</v>
      </c>
      <c r="P68">
        <v>4</v>
      </c>
      <c r="Q68">
        <v>8.7300000000000003E-2</v>
      </c>
      <c r="R68">
        <v>1.2464999999999999</v>
      </c>
      <c r="S68" t="s">
        <v>189</v>
      </c>
      <c r="T68">
        <v>215.5</v>
      </c>
      <c r="V68">
        <v>7</v>
      </c>
      <c r="W68">
        <v>2</v>
      </c>
      <c r="X68">
        <f t="shared" si="0"/>
        <v>4.5</v>
      </c>
      <c r="Y68">
        <f t="shared" si="1"/>
        <v>4.25</v>
      </c>
    </row>
    <row r="69" spans="2:25" x14ac:dyDescent="0.3">
      <c r="B69" t="s">
        <v>139</v>
      </c>
      <c r="C69" t="s">
        <v>126</v>
      </c>
      <c r="D69">
        <v>0.05</v>
      </c>
      <c r="E69">
        <v>2.5000000000000001E-2</v>
      </c>
      <c r="N69" s="2" t="s">
        <v>125</v>
      </c>
      <c r="O69" s="6">
        <v>0.05</v>
      </c>
      <c r="P69" s="6">
        <v>2</v>
      </c>
      <c r="Q69" s="6">
        <v>6.8900000000000003E-2</v>
      </c>
      <c r="R69" s="6">
        <v>0.3644</v>
      </c>
      <c r="S69" s="6" t="s">
        <v>189</v>
      </c>
      <c r="T69">
        <v>251.9</v>
      </c>
      <c r="V69">
        <v>4</v>
      </c>
      <c r="W69">
        <v>3</v>
      </c>
      <c r="X69" s="29">
        <f t="shared" si="0"/>
        <v>3.5</v>
      </c>
      <c r="Y69">
        <f t="shared" si="1"/>
        <v>3.45</v>
      </c>
    </row>
    <row r="70" spans="2:25" x14ac:dyDescent="0.3">
      <c r="B70" t="s">
        <v>140</v>
      </c>
      <c r="C70" t="s">
        <v>126</v>
      </c>
      <c r="D70">
        <v>2.5000000000000001E-2</v>
      </c>
      <c r="E70">
        <f>D70/2</f>
        <v>1.2500000000000001E-2</v>
      </c>
      <c r="G70">
        <v>0.1114</v>
      </c>
      <c r="N70" s="25" t="s">
        <v>125</v>
      </c>
      <c r="O70" s="25">
        <v>0.05</v>
      </c>
      <c r="P70" s="25">
        <v>4</v>
      </c>
      <c r="Q70" s="26">
        <v>4.07E-2</v>
      </c>
      <c r="R70">
        <v>0.47070000000000001</v>
      </c>
      <c r="S70" t="s">
        <v>189</v>
      </c>
      <c r="T70">
        <v>376.5</v>
      </c>
      <c r="V70">
        <v>1</v>
      </c>
      <c r="W70">
        <v>6</v>
      </c>
      <c r="X70" s="29">
        <f t="shared" si="0"/>
        <v>3.5</v>
      </c>
      <c r="Y70">
        <f t="shared" si="1"/>
        <v>3.7500000000000004</v>
      </c>
    </row>
    <row r="71" spans="2:25" x14ac:dyDescent="0.3">
      <c r="B71" t="s">
        <v>141</v>
      </c>
      <c r="C71" t="s">
        <v>126</v>
      </c>
      <c r="D71">
        <v>0.01</v>
      </c>
      <c r="E71">
        <v>5.0000000000000001E-3</v>
      </c>
      <c r="G71">
        <v>3.6499999999999998E-2</v>
      </c>
      <c r="N71" t="s">
        <v>127</v>
      </c>
      <c r="O71">
        <v>0.04</v>
      </c>
      <c r="P71">
        <v>2</v>
      </c>
      <c r="Q71">
        <v>0.1671</v>
      </c>
      <c r="R71">
        <v>0.96140000000000003</v>
      </c>
      <c r="S71" t="s">
        <v>189</v>
      </c>
      <c r="T71">
        <v>290.3</v>
      </c>
      <c r="V71">
        <v>20</v>
      </c>
      <c r="W71">
        <v>4</v>
      </c>
      <c r="X71">
        <f t="shared" si="0"/>
        <v>12</v>
      </c>
      <c r="Y71">
        <f t="shared" si="1"/>
        <v>11.2</v>
      </c>
    </row>
    <row r="72" spans="2:25" x14ac:dyDescent="0.3">
      <c r="B72" t="s">
        <v>142</v>
      </c>
      <c r="C72" t="s">
        <v>127</v>
      </c>
      <c r="D72">
        <v>0.05</v>
      </c>
      <c r="E72">
        <v>2.5000000000000001E-2</v>
      </c>
      <c r="N72" t="s">
        <v>127</v>
      </c>
      <c r="O72">
        <v>0.04</v>
      </c>
      <c r="P72">
        <v>4</v>
      </c>
      <c r="Q72">
        <v>0.1323</v>
      </c>
      <c r="R72">
        <v>0.66810000000000003</v>
      </c>
      <c r="S72" t="s">
        <v>189</v>
      </c>
      <c r="T72">
        <v>460.6</v>
      </c>
      <c r="V72">
        <v>9</v>
      </c>
      <c r="W72">
        <v>7</v>
      </c>
      <c r="X72">
        <f t="shared" si="0"/>
        <v>8</v>
      </c>
      <c r="Y72">
        <f t="shared" si="1"/>
        <v>7.9</v>
      </c>
    </row>
    <row r="73" spans="2:25" x14ac:dyDescent="0.3">
      <c r="B73" t="s">
        <v>143</v>
      </c>
      <c r="C73" t="s">
        <v>127</v>
      </c>
      <c r="D73">
        <v>0.05</v>
      </c>
      <c r="E73">
        <v>1.2500000000000001E-2</v>
      </c>
      <c r="G73">
        <v>0.1842</v>
      </c>
      <c r="N73" t="s">
        <v>127</v>
      </c>
      <c r="O73">
        <v>0.02</v>
      </c>
      <c r="P73">
        <v>2</v>
      </c>
      <c r="Q73">
        <v>6.6400000000000001E-2</v>
      </c>
      <c r="R73">
        <v>0.36109999999999998</v>
      </c>
      <c r="S73" t="s">
        <v>189</v>
      </c>
      <c r="T73">
        <v>561.20000000000005</v>
      </c>
      <c r="V73">
        <v>3</v>
      </c>
      <c r="W73">
        <v>9</v>
      </c>
      <c r="X73">
        <f t="shared" si="0"/>
        <v>6</v>
      </c>
      <c r="Y73">
        <f t="shared" si="1"/>
        <v>6.3000000000000007</v>
      </c>
    </row>
    <row r="74" spans="2:25" x14ac:dyDescent="0.3">
      <c r="B74" t="s">
        <v>144</v>
      </c>
      <c r="C74" t="s">
        <v>127</v>
      </c>
      <c r="D74">
        <v>0.02</v>
      </c>
      <c r="E74">
        <v>0.01</v>
      </c>
      <c r="G74">
        <v>6.6400000000000001E-2</v>
      </c>
      <c r="H74">
        <v>7.7700000000000005E-2</v>
      </c>
      <c r="I74" t="s">
        <v>184</v>
      </c>
      <c r="J74">
        <v>0.36109999999999998</v>
      </c>
      <c r="K74" t="s">
        <v>189</v>
      </c>
      <c r="N74" t="s">
        <v>127</v>
      </c>
      <c r="O74">
        <v>0.02</v>
      </c>
      <c r="P74">
        <v>4</v>
      </c>
      <c r="Q74">
        <v>5.398E-2</v>
      </c>
      <c r="R74" s="27">
        <v>0.26690000000000003</v>
      </c>
      <c r="S74" t="s">
        <v>189</v>
      </c>
      <c r="T74">
        <v>930.7</v>
      </c>
      <c r="V74">
        <v>2</v>
      </c>
      <c r="W74">
        <v>11</v>
      </c>
      <c r="X74">
        <f t="shared" si="0"/>
        <v>6.5</v>
      </c>
      <c r="Y74">
        <f t="shared" si="1"/>
        <v>6.9500000000000011</v>
      </c>
    </row>
    <row r="75" spans="2:25" x14ac:dyDescent="0.3">
      <c r="B75" t="s">
        <v>145</v>
      </c>
      <c r="C75" t="s">
        <v>127</v>
      </c>
      <c r="D75">
        <v>0.02</v>
      </c>
      <c r="E75">
        <f>D75/4</f>
        <v>5.0000000000000001E-3</v>
      </c>
      <c r="G75">
        <v>5.398E-2</v>
      </c>
      <c r="H75">
        <v>6.3899999999999998E-2</v>
      </c>
      <c r="I75" t="s">
        <v>184</v>
      </c>
      <c r="J75">
        <v>0.26690000000000003</v>
      </c>
      <c r="K75" t="s">
        <v>189</v>
      </c>
    </row>
    <row r="76" spans="2:25" x14ac:dyDescent="0.3">
      <c r="B76" t="s">
        <v>146</v>
      </c>
      <c r="C76" t="s">
        <v>127</v>
      </c>
      <c r="D76">
        <v>0.01</v>
      </c>
      <c r="E76">
        <v>5.0000000000000001E-3</v>
      </c>
      <c r="G76">
        <v>2.9760000000000002E-2</v>
      </c>
      <c r="O76">
        <f>5/O63</f>
        <v>125</v>
      </c>
      <c r="P76">
        <f>P63*O76</f>
        <v>250</v>
      </c>
      <c r="Q76">
        <f>SUM(O76:P76)</f>
        <v>375</v>
      </c>
    </row>
    <row r="77" spans="2:25" x14ac:dyDescent="0.3">
      <c r="B77" t="s">
        <v>147</v>
      </c>
      <c r="C77" t="s">
        <v>125</v>
      </c>
      <c r="D77">
        <v>0.01</v>
      </c>
      <c r="E77">
        <v>5.0000000000000001E-3</v>
      </c>
      <c r="G77">
        <v>1.227E-2</v>
      </c>
      <c r="O77">
        <f t="shared" ref="O77:O87" si="2">5/O64</f>
        <v>125</v>
      </c>
      <c r="P77">
        <f t="shared" ref="P77:P87" si="3">P64*O77</f>
        <v>500</v>
      </c>
      <c r="Q77">
        <f t="shared" ref="Q77:Q87" si="4">SUM(O77:P77)</f>
        <v>625</v>
      </c>
      <c r="R77">
        <f>(Q77-Q76)/Q76</f>
        <v>0.66666666666666663</v>
      </c>
      <c r="S77">
        <f>(T64-T63)/T63</f>
        <v>0.6677185231934365</v>
      </c>
    </row>
    <row r="78" spans="2:25" x14ac:dyDescent="0.3">
      <c r="B78" t="s">
        <v>160</v>
      </c>
      <c r="C78" t="s">
        <v>126</v>
      </c>
      <c r="D78">
        <v>0.02</v>
      </c>
      <c r="E78">
        <v>0.01</v>
      </c>
      <c r="G78">
        <v>8.3269999999999997E-2</v>
      </c>
      <c r="O78">
        <f t="shared" si="2"/>
        <v>250</v>
      </c>
      <c r="P78">
        <f t="shared" si="3"/>
        <v>500</v>
      </c>
      <c r="Q78">
        <f t="shared" si="4"/>
        <v>750</v>
      </c>
    </row>
    <row r="79" spans="2:25" x14ac:dyDescent="0.3">
      <c r="B79" t="s">
        <v>162</v>
      </c>
      <c r="C79" t="s">
        <v>127</v>
      </c>
      <c r="D79">
        <v>2.5000000000000001E-2</v>
      </c>
      <c r="E79">
        <v>1.2500000000000001E-2</v>
      </c>
      <c r="G79">
        <v>8.7720000000000006E-2</v>
      </c>
      <c r="O79">
        <f t="shared" si="2"/>
        <v>250</v>
      </c>
      <c r="P79">
        <f t="shared" si="3"/>
        <v>1000</v>
      </c>
      <c r="Q79">
        <f t="shared" si="4"/>
        <v>1250</v>
      </c>
      <c r="R79">
        <f>(Q79-Q78)/Q78</f>
        <v>0.66666666666666663</v>
      </c>
      <c r="S79">
        <f>(T66-T65)/T65</f>
        <v>0.69275603663613661</v>
      </c>
    </row>
    <row r="80" spans="2:25" x14ac:dyDescent="0.3">
      <c r="B80" t="s">
        <v>163</v>
      </c>
      <c r="C80" t="s">
        <v>126</v>
      </c>
      <c r="D80">
        <v>2.5000000000000001E-2</v>
      </c>
      <c r="E80">
        <f>D80/4</f>
        <v>6.2500000000000003E-3</v>
      </c>
      <c r="O80">
        <f t="shared" si="2"/>
        <v>50</v>
      </c>
      <c r="P80">
        <f t="shared" si="3"/>
        <v>100</v>
      </c>
      <c r="Q80">
        <f t="shared" si="4"/>
        <v>150</v>
      </c>
    </row>
    <row r="81" spans="1:25" x14ac:dyDescent="0.3">
      <c r="B81" t="s">
        <v>177</v>
      </c>
      <c r="C81" t="s">
        <v>126</v>
      </c>
      <c r="D81">
        <v>0.04</v>
      </c>
      <c r="E81">
        <f>D81/2</f>
        <v>0.02</v>
      </c>
      <c r="G81">
        <v>9.4700000000000006E-2</v>
      </c>
      <c r="H81">
        <v>0.1255</v>
      </c>
      <c r="I81" t="s">
        <v>184</v>
      </c>
      <c r="J81">
        <v>0.43840000000000001</v>
      </c>
      <c r="K81" t="s">
        <v>189</v>
      </c>
      <c r="O81">
        <f t="shared" si="2"/>
        <v>50</v>
      </c>
      <c r="P81">
        <f t="shared" si="3"/>
        <v>200</v>
      </c>
      <c r="Q81">
        <f t="shared" si="4"/>
        <v>250</v>
      </c>
      <c r="S81">
        <f>(T68-T67)/T67</f>
        <v>0.46498980285520058</v>
      </c>
    </row>
    <row r="82" spans="1:25" x14ac:dyDescent="0.3">
      <c r="B82" t="s">
        <v>178</v>
      </c>
      <c r="C82" t="s">
        <v>126</v>
      </c>
      <c r="D82">
        <v>0.04</v>
      </c>
      <c r="E82">
        <f>D82/4</f>
        <v>0.01</v>
      </c>
      <c r="G82">
        <v>0.19919999999999999</v>
      </c>
      <c r="H82">
        <v>0.2311</v>
      </c>
      <c r="I82" t="s">
        <v>31</v>
      </c>
      <c r="J82">
        <v>0.84850000000000003</v>
      </c>
      <c r="K82" t="s">
        <v>189</v>
      </c>
      <c r="O82">
        <f t="shared" si="2"/>
        <v>100</v>
      </c>
      <c r="P82">
        <f t="shared" si="3"/>
        <v>200</v>
      </c>
      <c r="Q82">
        <f t="shared" si="4"/>
        <v>300</v>
      </c>
    </row>
    <row r="83" spans="1:25" x14ac:dyDescent="0.3">
      <c r="B83" t="s">
        <v>179</v>
      </c>
      <c r="C83" t="s">
        <v>126</v>
      </c>
      <c r="D83">
        <v>0.02</v>
      </c>
      <c r="E83">
        <v>0.01</v>
      </c>
      <c r="G83">
        <v>8.3299999999999999E-2</v>
      </c>
      <c r="H83">
        <v>9.6500000000000002E-2</v>
      </c>
      <c r="I83" t="s">
        <v>184</v>
      </c>
      <c r="J83">
        <v>0.36209999999999998</v>
      </c>
      <c r="K83" t="s">
        <v>189</v>
      </c>
      <c r="O83">
        <f t="shared" si="2"/>
        <v>100</v>
      </c>
      <c r="P83">
        <f t="shared" si="3"/>
        <v>400</v>
      </c>
      <c r="Q83">
        <f t="shared" si="4"/>
        <v>500</v>
      </c>
      <c r="S83">
        <f>(T70-T69)/T69</f>
        <v>0.49464073044859069</v>
      </c>
    </row>
    <row r="84" spans="1:25" x14ac:dyDescent="0.3">
      <c r="B84" t="s">
        <v>180</v>
      </c>
      <c r="C84" t="s">
        <v>126</v>
      </c>
      <c r="D84">
        <v>0.02</v>
      </c>
      <c r="E84">
        <f>D84/4</f>
        <v>5.0000000000000001E-3</v>
      </c>
      <c r="G84">
        <v>7.6499999999999999E-2</v>
      </c>
      <c r="H84">
        <v>8.8800000000000004E-2</v>
      </c>
      <c r="I84" t="s">
        <v>184</v>
      </c>
      <c r="J84">
        <v>0.32019999999999998</v>
      </c>
      <c r="K84" t="s">
        <v>189</v>
      </c>
      <c r="O84">
        <f t="shared" si="2"/>
        <v>125</v>
      </c>
      <c r="P84">
        <f t="shared" si="3"/>
        <v>250</v>
      </c>
      <c r="Q84">
        <f t="shared" si="4"/>
        <v>375</v>
      </c>
    </row>
    <row r="85" spans="1:25" x14ac:dyDescent="0.3">
      <c r="B85" t="s">
        <v>181</v>
      </c>
      <c r="C85" t="s">
        <v>127</v>
      </c>
      <c r="D85">
        <v>0.04</v>
      </c>
      <c r="E85">
        <v>0.02</v>
      </c>
      <c r="G85">
        <v>0.1671</v>
      </c>
      <c r="H85">
        <v>0.1983</v>
      </c>
      <c r="I85" t="s">
        <v>184</v>
      </c>
      <c r="J85">
        <v>0.96140000000000003</v>
      </c>
      <c r="K85" t="s">
        <v>189</v>
      </c>
      <c r="O85">
        <f t="shared" si="2"/>
        <v>125</v>
      </c>
      <c r="P85">
        <f t="shared" si="3"/>
        <v>500</v>
      </c>
      <c r="Q85">
        <f t="shared" si="4"/>
        <v>625</v>
      </c>
      <c r="S85">
        <f>(T72-T71)/T71</f>
        <v>0.5866345160179125</v>
      </c>
    </row>
    <row r="86" spans="1:25" x14ac:dyDescent="0.3">
      <c r="B86" t="s">
        <v>182</v>
      </c>
      <c r="C86" t="s">
        <v>127</v>
      </c>
      <c r="D86">
        <v>0.04</v>
      </c>
      <c r="E86">
        <f>D86/4</f>
        <v>0.01</v>
      </c>
      <c r="G86">
        <v>0.1323</v>
      </c>
      <c r="H86">
        <v>0.1565</v>
      </c>
      <c r="I86" t="s">
        <v>184</v>
      </c>
      <c r="J86">
        <v>0.66810000000000003</v>
      </c>
      <c r="K86" t="s">
        <v>189</v>
      </c>
      <c r="O86">
        <f t="shared" si="2"/>
        <v>250</v>
      </c>
      <c r="P86">
        <f t="shared" si="3"/>
        <v>500</v>
      </c>
      <c r="Q86">
        <f t="shared" si="4"/>
        <v>750</v>
      </c>
    </row>
    <row r="87" spans="1:25" x14ac:dyDescent="0.3">
      <c r="O87">
        <f t="shared" si="2"/>
        <v>250</v>
      </c>
      <c r="P87">
        <f t="shared" si="3"/>
        <v>1000</v>
      </c>
      <c r="Q87">
        <f t="shared" si="4"/>
        <v>1250</v>
      </c>
      <c r="S87">
        <f>(T74-T73)/T73</f>
        <v>0.65841054882394867</v>
      </c>
    </row>
    <row r="89" spans="1:25" x14ac:dyDescent="0.3">
      <c r="A89" t="s">
        <v>130</v>
      </c>
      <c r="M89" t="s">
        <v>164</v>
      </c>
      <c r="V89" t="s">
        <v>214</v>
      </c>
      <c r="W89" t="s">
        <v>213</v>
      </c>
      <c r="X89" t="s">
        <v>215</v>
      </c>
      <c r="Y89" t="s">
        <v>216</v>
      </c>
    </row>
    <row r="90" spans="1:25" x14ac:dyDescent="0.3">
      <c r="B90" t="s">
        <v>148</v>
      </c>
      <c r="C90" t="s">
        <v>126</v>
      </c>
      <c r="D90">
        <v>4.0000000000000001E-3</v>
      </c>
      <c r="E90">
        <v>2E-3</v>
      </c>
      <c r="G90">
        <v>2.5739999999999999E-2</v>
      </c>
      <c r="N90" t="s">
        <v>126</v>
      </c>
      <c r="O90">
        <v>0.02</v>
      </c>
      <c r="P90">
        <v>2</v>
      </c>
      <c r="Q90">
        <v>0.1898</v>
      </c>
      <c r="R90">
        <v>0.57809999999999995</v>
      </c>
      <c r="S90" t="s">
        <v>189</v>
      </c>
      <c r="T90">
        <v>535.70000000000005</v>
      </c>
      <c r="V90">
        <v>9</v>
      </c>
      <c r="W90">
        <v>5</v>
      </c>
      <c r="X90">
        <f>AVERAGE(V90:W90)</f>
        <v>7</v>
      </c>
      <c r="Y90">
        <f>V90*0.45+W90*0.55</f>
        <v>6.8</v>
      </c>
    </row>
    <row r="91" spans="1:25" x14ac:dyDescent="0.3">
      <c r="B91" t="s">
        <v>149</v>
      </c>
      <c r="C91" t="s">
        <v>126</v>
      </c>
      <c r="D91">
        <v>8.0000000000000002E-3</v>
      </c>
      <c r="E91">
        <v>4.0000000000000001E-3</v>
      </c>
      <c r="G91">
        <v>5.6559999999999999E-2</v>
      </c>
      <c r="N91" t="s">
        <v>126</v>
      </c>
      <c r="O91">
        <v>0.02</v>
      </c>
      <c r="P91">
        <v>4</v>
      </c>
      <c r="Q91" s="10" t="s">
        <v>186</v>
      </c>
      <c r="R91">
        <v>7.7343999999999999</v>
      </c>
      <c r="S91" t="s">
        <v>189</v>
      </c>
      <c r="T91">
        <v>928.8</v>
      </c>
      <c r="V91">
        <v>11</v>
      </c>
      <c r="W91">
        <v>8</v>
      </c>
      <c r="X91">
        <f t="shared" ref="X91:X101" si="5">AVERAGE(V91:W91)</f>
        <v>9.5</v>
      </c>
      <c r="Y91">
        <f t="shared" ref="Y91:Y101" si="6">V91*0.45+W91*0.55</f>
        <v>9.3500000000000014</v>
      </c>
    </row>
    <row r="92" spans="1:25" x14ac:dyDescent="0.3">
      <c r="B92" t="s">
        <v>150</v>
      </c>
      <c r="C92" t="s">
        <v>126</v>
      </c>
      <c r="D92">
        <v>0.01</v>
      </c>
      <c r="E92">
        <v>5.0000000000000001E-3</v>
      </c>
      <c r="G92">
        <v>7.4200000000000002E-2</v>
      </c>
      <c r="H92">
        <v>8.5999999999999993E-2</v>
      </c>
      <c r="I92" t="s">
        <v>31</v>
      </c>
      <c r="J92">
        <v>0.2412</v>
      </c>
      <c r="K92" t="s">
        <v>189</v>
      </c>
      <c r="N92" t="s">
        <v>126</v>
      </c>
      <c r="O92">
        <v>0.01</v>
      </c>
      <c r="P92">
        <v>2</v>
      </c>
      <c r="Q92">
        <v>7.4200000000000002E-2</v>
      </c>
      <c r="R92">
        <v>0.2412</v>
      </c>
      <c r="S92" t="s">
        <v>189</v>
      </c>
      <c r="T92">
        <v>1052.8</v>
      </c>
      <c r="V92">
        <v>5</v>
      </c>
      <c r="W92">
        <v>11</v>
      </c>
      <c r="X92">
        <f t="shared" si="5"/>
        <v>8</v>
      </c>
      <c r="Y92">
        <f t="shared" si="6"/>
        <v>8.3000000000000007</v>
      </c>
    </row>
    <row r="93" spans="1:25" x14ac:dyDescent="0.3">
      <c r="B93" t="s">
        <v>151</v>
      </c>
      <c r="C93" t="s">
        <v>126</v>
      </c>
      <c r="D93">
        <v>0.02</v>
      </c>
      <c r="E93">
        <v>0.01</v>
      </c>
      <c r="G93">
        <v>0.1898</v>
      </c>
      <c r="H93">
        <v>0.22189999999999999</v>
      </c>
      <c r="I93" t="s">
        <v>31</v>
      </c>
      <c r="J93">
        <v>0.57809999999999995</v>
      </c>
      <c r="K93" t="s">
        <v>189</v>
      </c>
      <c r="N93" t="s">
        <v>126</v>
      </c>
      <c r="O93">
        <v>0.01</v>
      </c>
      <c r="P93">
        <v>4</v>
      </c>
      <c r="Q93" t="s">
        <v>190</v>
      </c>
      <c r="R93">
        <v>9.3420000000000005</v>
      </c>
      <c r="S93" t="s">
        <v>189</v>
      </c>
      <c r="T93">
        <v>1798.2</v>
      </c>
      <c r="V93">
        <v>10</v>
      </c>
      <c r="W93">
        <v>12</v>
      </c>
      <c r="X93">
        <f t="shared" si="5"/>
        <v>11</v>
      </c>
      <c r="Y93">
        <f t="shared" si="6"/>
        <v>11.100000000000001</v>
      </c>
    </row>
    <row r="94" spans="1:25" x14ac:dyDescent="0.3">
      <c r="B94" t="s">
        <v>152</v>
      </c>
      <c r="C94" t="s">
        <v>125</v>
      </c>
      <c r="D94">
        <v>0.1</v>
      </c>
      <c r="E94">
        <v>0.05</v>
      </c>
      <c r="H94" t="s">
        <v>123</v>
      </c>
      <c r="N94" t="s">
        <v>125</v>
      </c>
      <c r="O94">
        <v>0.04</v>
      </c>
      <c r="P94">
        <v>2</v>
      </c>
      <c r="Q94">
        <v>0.12470000000000001</v>
      </c>
      <c r="R94">
        <v>0.29010000000000002</v>
      </c>
      <c r="S94" t="s">
        <v>189</v>
      </c>
      <c r="T94">
        <v>295.8</v>
      </c>
      <c r="V94">
        <v>7</v>
      </c>
      <c r="W94">
        <v>2</v>
      </c>
      <c r="X94">
        <f t="shared" si="5"/>
        <v>4.5</v>
      </c>
      <c r="Y94">
        <f t="shared" si="6"/>
        <v>4.25</v>
      </c>
    </row>
    <row r="95" spans="1:25" x14ac:dyDescent="0.3">
      <c r="B95" t="s">
        <v>153</v>
      </c>
      <c r="C95" t="s">
        <v>125</v>
      </c>
      <c r="D95">
        <v>0.05</v>
      </c>
      <c r="E95">
        <v>2.5000000000000001E-2</v>
      </c>
      <c r="G95">
        <v>0.16969999999999999</v>
      </c>
      <c r="N95" t="s">
        <v>125</v>
      </c>
      <c r="O95">
        <v>0.04</v>
      </c>
      <c r="P95">
        <v>4</v>
      </c>
      <c r="Q95">
        <v>0.12909999999999999</v>
      </c>
      <c r="R95">
        <v>0.29149999999999998</v>
      </c>
      <c r="S95" t="s">
        <v>189</v>
      </c>
      <c r="T95">
        <v>476.9</v>
      </c>
      <c r="V95">
        <v>8</v>
      </c>
      <c r="W95">
        <v>3</v>
      </c>
      <c r="X95">
        <f t="shared" si="5"/>
        <v>5.5</v>
      </c>
      <c r="Y95">
        <f t="shared" si="6"/>
        <v>5.25</v>
      </c>
    </row>
    <row r="96" spans="1:25" x14ac:dyDescent="0.3">
      <c r="B96" t="s">
        <v>154</v>
      </c>
      <c r="C96" t="s">
        <v>125</v>
      </c>
      <c r="D96">
        <v>0.05</v>
      </c>
      <c r="E96">
        <v>1.2500000000000001E-2</v>
      </c>
      <c r="G96">
        <v>0.1759</v>
      </c>
      <c r="N96" s="6" t="s">
        <v>125</v>
      </c>
      <c r="O96" s="6">
        <v>0.02</v>
      </c>
      <c r="P96" s="6">
        <v>2</v>
      </c>
      <c r="Q96" s="6">
        <v>5.3199999999999997E-2</v>
      </c>
      <c r="R96" s="28">
        <v>0.1255</v>
      </c>
      <c r="S96" s="6" t="s">
        <v>189</v>
      </c>
      <c r="T96">
        <v>579.6</v>
      </c>
      <c r="V96">
        <v>3</v>
      </c>
      <c r="W96">
        <v>7</v>
      </c>
      <c r="X96">
        <f t="shared" si="5"/>
        <v>5</v>
      </c>
      <c r="Y96">
        <f t="shared" si="6"/>
        <v>5.2000000000000011</v>
      </c>
    </row>
    <row r="97" spans="2:26" x14ac:dyDescent="0.3">
      <c r="B97" t="s">
        <v>155</v>
      </c>
      <c r="C97" t="s">
        <v>125</v>
      </c>
      <c r="D97">
        <v>0.02</v>
      </c>
      <c r="E97">
        <v>0.01</v>
      </c>
      <c r="G97">
        <v>5.3199999999999997E-2</v>
      </c>
      <c r="H97">
        <v>5.3800000000000001E-2</v>
      </c>
      <c r="I97" t="s">
        <v>31</v>
      </c>
      <c r="J97">
        <v>0.1255</v>
      </c>
      <c r="K97" t="s">
        <v>189</v>
      </c>
      <c r="N97" t="s">
        <v>125</v>
      </c>
      <c r="O97">
        <v>0.02</v>
      </c>
      <c r="P97">
        <v>4</v>
      </c>
      <c r="Q97">
        <v>5.5100000000000003E-2</v>
      </c>
      <c r="R97">
        <v>0.1265</v>
      </c>
      <c r="S97" t="s">
        <v>189</v>
      </c>
      <c r="T97">
        <v>948.1</v>
      </c>
      <c r="V97">
        <v>4</v>
      </c>
      <c r="W97">
        <v>10</v>
      </c>
      <c r="X97">
        <f t="shared" si="5"/>
        <v>7</v>
      </c>
      <c r="Y97">
        <f t="shared" si="6"/>
        <v>7.3</v>
      </c>
    </row>
    <row r="98" spans="2:26" x14ac:dyDescent="0.3">
      <c r="B98" t="s">
        <v>156</v>
      </c>
      <c r="C98" t="s">
        <v>127</v>
      </c>
      <c r="D98">
        <v>0.1</v>
      </c>
      <c r="E98">
        <v>0.05</v>
      </c>
      <c r="H98" t="s">
        <v>123</v>
      </c>
      <c r="N98" s="2" t="s">
        <v>127</v>
      </c>
      <c r="O98">
        <v>0.04</v>
      </c>
      <c r="P98">
        <v>2</v>
      </c>
      <c r="Q98">
        <v>9.4700000000000006E-2</v>
      </c>
      <c r="R98">
        <v>0.43840000000000001</v>
      </c>
      <c r="S98" t="s">
        <v>189</v>
      </c>
      <c r="T98" s="31">
        <v>293.39999999999998</v>
      </c>
      <c r="V98">
        <v>6</v>
      </c>
      <c r="W98">
        <v>1</v>
      </c>
      <c r="X98" s="29">
        <f t="shared" si="5"/>
        <v>3.5</v>
      </c>
      <c r="Y98">
        <f t="shared" si="6"/>
        <v>3.25</v>
      </c>
    </row>
    <row r="99" spans="2:26" x14ac:dyDescent="0.3">
      <c r="B99" t="s">
        <v>157</v>
      </c>
      <c r="C99" t="s">
        <v>127</v>
      </c>
      <c r="D99">
        <v>0.05</v>
      </c>
      <c r="E99">
        <v>2.5000000000000001E-2</v>
      </c>
      <c r="G99">
        <v>0.13</v>
      </c>
      <c r="N99" t="s">
        <v>127</v>
      </c>
      <c r="O99">
        <v>0.04</v>
      </c>
      <c r="P99">
        <v>4</v>
      </c>
      <c r="Q99">
        <v>9.8199999999999996E-2</v>
      </c>
      <c r="R99">
        <v>0.434</v>
      </c>
      <c r="S99" t="s">
        <v>189</v>
      </c>
      <c r="T99">
        <v>474.06</v>
      </c>
      <c r="V99">
        <v>7</v>
      </c>
      <c r="W99">
        <v>4</v>
      </c>
      <c r="X99">
        <f t="shared" si="5"/>
        <v>5.5</v>
      </c>
      <c r="Y99">
        <f t="shared" si="6"/>
        <v>5.35</v>
      </c>
    </row>
    <row r="100" spans="2:26" x14ac:dyDescent="0.3">
      <c r="B100" t="s">
        <v>158</v>
      </c>
      <c r="C100" t="s">
        <v>127</v>
      </c>
      <c r="D100">
        <v>0.05</v>
      </c>
      <c r="E100">
        <v>1.2500000000000001E-2</v>
      </c>
      <c r="G100">
        <v>0.13500000000000001</v>
      </c>
      <c r="N100" s="25" t="s">
        <v>127</v>
      </c>
      <c r="O100" s="25">
        <v>0.02</v>
      </c>
      <c r="P100" s="25">
        <v>2</v>
      </c>
      <c r="Q100" s="26">
        <v>3.9899999999999998E-2</v>
      </c>
      <c r="R100">
        <v>0.186</v>
      </c>
      <c r="S100" t="s">
        <v>189</v>
      </c>
      <c r="T100">
        <v>567.4</v>
      </c>
      <c r="V100">
        <v>1</v>
      </c>
      <c r="W100">
        <v>6</v>
      </c>
      <c r="X100" s="29">
        <f t="shared" si="5"/>
        <v>3.5</v>
      </c>
      <c r="Y100">
        <f t="shared" si="6"/>
        <v>3.7500000000000004</v>
      </c>
    </row>
    <row r="101" spans="2:26" x14ac:dyDescent="0.3">
      <c r="B101" t="s">
        <v>159</v>
      </c>
      <c r="C101" t="s">
        <v>127</v>
      </c>
      <c r="D101">
        <v>0.02</v>
      </c>
      <c r="E101">
        <v>0.01</v>
      </c>
      <c r="G101">
        <v>3.9899999999999998E-2</v>
      </c>
      <c r="H101">
        <v>5.33E-2</v>
      </c>
      <c r="I101" t="s">
        <v>184</v>
      </c>
      <c r="J101">
        <v>0.186</v>
      </c>
      <c r="K101" t="s">
        <v>189</v>
      </c>
      <c r="N101" t="s">
        <v>127</v>
      </c>
      <c r="O101">
        <v>0.02</v>
      </c>
      <c r="P101">
        <v>4</v>
      </c>
      <c r="Q101">
        <v>4.1099999999999998E-2</v>
      </c>
      <c r="R101">
        <v>0.1842</v>
      </c>
      <c r="S101" t="s">
        <v>189</v>
      </c>
      <c r="T101">
        <v>942.3</v>
      </c>
      <c r="V101">
        <v>2</v>
      </c>
      <c r="W101">
        <v>9</v>
      </c>
      <c r="X101">
        <f t="shared" si="5"/>
        <v>5.5</v>
      </c>
      <c r="Y101">
        <f t="shared" si="6"/>
        <v>5.8500000000000005</v>
      </c>
    </row>
    <row r="102" spans="2:26" x14ac:dyDescent="0.3">
      <c r="B102" t="s">
        <v>161</v>
      </c>
      <c r="C102" t="s">
        <v>127</v>
      </c>
      <c r="D102">
        <v>2.5000000000000001E-2</v>
      </c>
      <c r="E102">
        <v>1.2500000000000001E-2</v>
      </c>
      <c r="G102">
        <v>5.1970000000000002E-2</v>
      </c>
    </row>
    <row r="103" spans="2:26" ht="14.4" customHeight="1" x14ac:dyDescent="0.3">
      <c r="B103" t="s">
        <v>161</v>
      </c>
      <c r="C103" t="s">
        <v>126</v>
      </c>
      <c r="D103">
        <v>0.02</v>
      </c>
      <c r="E103">
        <f>D103/4</f>
        <v>5.0000000000000001E-3</v>
      </c>
      <c r="G103" s="10" t="s">
        <v>186</v>
      </c>
      <c r="H103">
        <v>3.9424999999999999</v>
      </c>
      <c r="I103" t="s">
        <v>28</v>
      </c>
      <c r="J103">
        <v>7.7343999999999999</v>
      </c>
      <c r="K103" t="s">
        <v>189</v>
      </c>
      <c r="O103">
        <f>5/O90</f>
        <v>250</v>
      </c>
      <c r="P103">
        <f>P90*O103</f>
        <v>500</v>
      </c>
      <c r="Q103">
        <f>SUM(O103:P103)</f>
        <v>750</v>
      </c>
      <c r="V103" s="36" t="s">
        <v>217</v>
      </c>
      <c r="W103" s="36"/>
      <c r="X103" s="36"/>
      <c r="Y103" s="36"/>
      <c r="Z103" s="36"/>
    </row>
    <row r="104" spans="2:26" x14ac:dyDescent="0.3">
      <c r="B104" t="s">
        <v>169</v>
      </c>
      <c r="C104" t="s">
        <v>126</v>
      </c>
      <c r="D104">
        <v>0.01</v>
      </c>
      <c r="E104">
        <f>D104/4</f>
        <v>2.5000000000000001E-3</v>
      </c>
      <c r="G104">
        <v>7.4200000000000002E-2</v>
      </c>
      <c r="H104">
        <v>8.5999999999999993E-2</v>
      </c>
      <c r="I104" t="s">
        <v>31</v>
      </c>
      <c r="J104">
        <v>9.3420000000000005</v>
      </c>
      <c r="K104" t="s">
        <v>189</v>
      </c>
      <c r="O104">
        <f t="shared" ref="O104:O114" si="7">5/O91</f>
        <v>250</v>
      </c>
      <c r="P104">
        <f t="shared" ref="P104:P114" si="8">P91*O104</f>
        <v>1000</v>
      </c>
      <c r="Q104">
        <f>SUM(O104:P104)</f>
        <v>1250</v>
      </c>
      <c r="R104">
        <f>(Q104-Q103)/Q103</f>
        <v>0.66666666666666663</v>
      </c>
      <c r="S104">
        <f>(T91-T90)/T90</f>
        <v>0.73380623483292862</v>
      </c>
      <c r="V104" s="36"/>
      <c r="W104" s="36"/>
      <c r="X104" s="36"/>
      <c r="Y104" s="36"/>
      <c r="Z104" s="36"/>
    </row>
    <row r="105" spans="2:26" x14ac:dyDescent="0.3">
      <c r="B105" t="s">
        <v>171</v>
      </c>
      <c r="C105" t="s">
        <v>125</v>
      </c>
      <c r="D105">
        <v>0.04</v>
      </c>
      <c r="E105">
        <f>D105/2</f>
        <v>0.02</v>
      </c>
      <c r="G105">
        <v>0.12470000000000001</v>
      </c>
      <c r="H105">
        <v>0.1288</v>
      </c>
      <c r="I105" t="s">
        <v>31</v>
      </c>
      <c r="J105">
        <v>0.29010000000000002</v>
      </c>
      <c r="K105" t="s">
        <v>189</v>
      </c>
      <c r="O105">
        <f t="shared" si="7"/>
        <v>500</v>
      </c>
      <c r="P105">
        <f t="shared" si="8"/>
        <v>1000</v>
      </c>
      <c r="Q105">
        <f t="shared" ref="Q105:Q114" si="9">SUM(O105:P105)</f>
        <v>1500</v>
      </c>
      <c r="V105" s="36"/>
      <c r="W105" s="36"/>
      <c r="X105" s="36"/>
      <c r="Y105" s="36"/>
      <c r="Z105" s="36"/>
    </row>
    <row r="106" spans="2:26" x14ac:dyDescent="0.3">
      <c r="B106" t="s">
        <v>172</v>
      </c>
      <c r="C106" t="s">
        <v>125</v>
      </c>
      <c r="D106">
        <v>0.04</v>
      </c>
      <c r="E106">
        <f>D106/4</f>
        <v>0.01</v>
      </c>
      <c r="G106">
        <v>0.12909999999999999</v>
      </c>
      <c r="H106">
        <v>0.13519999999999999</v>
      </c>
      <c r="I106" t="s">
        <v>31</v>
      </c>
      <c r="J106">
        <v>0.29149999999999998</v>
      </c>
      <c r="K106" t="s">
        <v>189</v>
      </c>
      <c r="O106">
        <f t="shared" si="7"/>
        <v>500</v>
      </c>
      <c r="P106">
        <f t="shared" si="8"/>
        <v>2000</v>
      </c>
      <c r="Q106">
        <f t="shared" si="9"/>
        <v>2500</v>
      </c>
      <c r="R106">
        <f>(Q106-Q105)/Q105</f>
        <v>0.66666666666666663</v>
      </c>
      <c r="S106">
        <f t="shared" ref="S106:S114" si="10">(T93-T92)/T92</f>
        <v>0.70801671732522808</v>
      </c>
      <c r="V106" s="36"/>
      <c r="W106" s="36"/>
      <c r="X106" s="36"/>
      <c r="Y106" s="36"/>
      <c r="Z106" s="36"/>
    </row>
    <row r="107" spans="2:26" ht="14.4" customHeight="1" x14ac:dyDescent="0.3">
      <c r="B107" t="s">
        <v>173</v>
      </c>
      <c r="C107" t="s">
        <v>125</v>
      </c>
      <c r="D107">
        <v>0.02</v>
      </c>
      <c r="E107">
        <f>D107/4</f>
        <v>5.0000000000000001E-3</v>
      </c>
      <c r="G107">
        <v>5.5100000000000003E-2</v>
      </c>
      <c r="H107">
        <v>5.62E-2</v>
      </c>
      <c r="I107" t="s">
        <v>31</v>
      </c>
      <c r="J107">
        <v>0.1265</v>
      </c>
      <c r="K107" t="s">
        <v>189</v>
      </c>
      <c r="O107">
        <f t="shared" si="7"/>
        <v>125</v>
      </c>
      <c r="P107">
        <f t="shared" si="8"/>
        <v>250</v>
      </c>
      <c r="Q107">
        <f t="shared" si="9"/>
        <v>375</v>
      </c>
      <c r="V107" s="36"/>
      <c r="W107" s="36"/>
      <c r="X107" s="36"/>
      <c r="Y107" s="36"/>
      <c r="Z107" s="36"/>
    </row>
    <row r="108" spans="2:26" x14ac:dyDescent="0.3">
      <c r="B108" t="s">
        <v>174</v>
      </c>
      <c r="C108" t="s">
        <v>127</v>
      </c>
      <c r="D108">
        <v>0.02</v>
      </c>
      <c r="E108">
        <f>D108/4</f>
        <v>5.0000000000000001E-3</v>
      </c>
      <c r="G108">
        <v>4.1099999999999998E-2</v>
      </c>
      <c r="H108">
        <v>5.21E-2</v>
      </c>
      <c r="I108" t="s">
        <v>184</v>
      </c>
      <c r="J108">
        <v>0.1842</v>
      </c>
      <c r="K108" t="s">
        <v>189</v>
      </c>
      <c r="O108">
        <f t="shared" si="7"/>
        <v>125</v>
      </c>
      <c r="P108">
        <f t="shared" si="8"/>
        <v>500</v>
      </c>
      <c r="Q108">
        <f t="shared" si="9"/>
        <v>625</v>
      </c>
      <c r="S108">
        <f t="shared" si="10"/>
        <v>0.61223799864773487</v>
      </c>
      <c r="V108" s="36"/>
      <c r="W108" s="36"/>
      <c r="X108" s="36"/>
      <c r="Y108" s="36"/>
      <c r="Z108" s="36"/>
    </row>
    <row r="109" spans="2:26" x14ac:dyDescent="0.3">
      <c r="B109" t="s">
        <v>175</v>
      </c>
      <c r="C109" t="s">
        <v>127</v>
      </c>
      <c r="D109">
        <v>0.04</v>
      </c>
      <c r="E109">
        <f>D109/4</f>
        <v>0.01</v>
      </c>
      <c r="G109">
        <v>9.8199999999999996E-2</v>
      </c>
      <c r="H109">
        <v>0.1232</v>
      </c>
      <c r="I109" t="s">
        <v>184</v>
      </c>
      <c r="J109">
        <v>0.434</v>
      </c>
      <c r="K109" t="s">
        <v>189</v>
      </c>
      <c r="O109">
        <f t="shared" si="7"/>
        <v>250</v>
      </c>
      <c r="P109">
        <f t="shared" si="8"/>
        <v>500</v>
      </c>
      <c r="Q109">
        <f t="shared" si="9"/>
        <v>750</v>
      </c>
      <c r="V109" s="36"/>
      <c r="W109" s="36"/>
      <c r="X109" s="36"/>
      <c r="Y109" s="36"/>
      <c r="Z109" s="36"/>
    </row>
    <row r="110" spans="2:26" x14ac:dyDescent="0.3">
      <c r="B110" t="s">
        <v>176</v>
      </c>
      <c r="C110" t="s">
        <v>127</v>
      </c>
      <c r="D110">
        <v>0.04</v>
      </c>
      <c r="E110">
        <f>D110/2</f>
        <v>0.02</v>
      </c>
      <c r="G110">
        <v>9.4700000000000006E-2</v>
      </c>
      <c r="H110">
        <v>0.1255</v>
      </c>
      <c r="I110" t="s">
        <v>184</v>
      </c>
      <c r="J110">
        <v>0.43840000000000001</v>
      </c>
      <c r="K110" t="s">
        <v>189</v>
      </c>
      <c r="O110">
        <f t="shared" si="7"/>
        <v>250</v>
      </c>
      <c r="P110">
        <f t="shared" si="8"/>
        <v>1000</v>
      </c>
      <c r="Q110">
        <f t="shared" si="9"/>
        <v>1250</v>
      </c>
      <c r="S110">
        <f t="shared" si="10"/>
        <v>0.63578329882677709</v>
      </c>
      <c r="V110" s="36"/>
      <c r="W110" s="36"/>
      <c r="X110" s="36"/>
      <c r="Y110" s="36"/>
      <c r="Z110" s="36"/>
    </row>
    <row r="111" spans="2:26" x14ac:dyDescent="0.3">
      <c r="O111">
        <f>5/O98</f>
        <v>125</v>
      </c>
      <c r="P111">
        <f t="shared" si="8"/>
        <v>250</v>
      </c>
      <c r="Q111">
        <f t="shared" si="9"/>
        <v>375</v>
      </c>
      <c r="V111" s="32"/>
      <c r="W111" s="32"/>
      <c r="X111" s="32"/>
      <c r="Y111" s="32"/>
      <c r="Z111" s="32"/>
    </row>
    <row r="112" spans="2:26" x14ac:dyDescent="0.3">
      <c r="O112">
        <f t="shared" si="7"/>
        <v>125</v>
      </c>
      <c r="P112">
        <f t="shared" si="8"/>
        <v>500</v>
      </c>
      <c r="Q112">
        <f t="shared" si="9"/>
        <v>625</v>
      </c>
      <c r="S112">
        <f t="shared" si="10"/>
        <v>0.61574642126789381</v>
      </c>
      <c r="V112" s="32"/>
      <c r="W112" s="32"/>
      <c r="X112" s="32"/>
      <c r="Y112" s="32"/>
      <c r="Z112" s="32"/>
    </row>
    <row r="113" spans="1:26" x14ac:dyDescent="0.3">
      <c r="A113" t="s">
        <v>212</v>
      </c>
      <c r="O113">
        <f t="shared" si="7"/>
        <v>250</v>
      </c>
      <c r="P113">
        <f t="shared" si="8"/>
        <v>500</v>
      </c>
      <c r="Q113">
        <f t="shared" si="9"/>
        <v>750</v>
      </c>
      <c r="V113" s="32"/>
      <c r="W113" s="32"/>
      <c r="X113" s="32"/>
      <c r="Y113" s="32"/>
      <c r="Z113" s="32"/>
    </row>
    <row r="114" spans="1:26" x14ac:dyDescent="0.3">
      <c r="B114">
        <v>1</v>
      </c>
      <c r="C114">
        <v>-8.3835954669999992</v>
      </c>
      <c r="D114">
        <v>0</v>
      </c>
      <c r="O114">
        <f t="shared" si="7"/>
        <v>250</v>
      </c>
      <c r="P114">
        <f t="shared" si="8"/>
        <v>1000</v>
      </c>
      <c r="Q114">
        <f t="shared" si="9"/>
        <v>1250</v>
      </c>
      <c r="S114">
        <f t="shared" si="10"/>
        <v>0.66073316884032429</v>
      </c>
      <c r="V114" s="32"/>
      <c r="W114" s="32"/>
      <c r="X114" s="32"/>
      <c r="Y114" s="32"/>
      <c r="Z114" s="32"/>
    </row>
    <row r="115" spans="1:26" x14ac:dyDescent="0.3">
      <c r="B115">
        <v>2</v>
      </c>
      <c r="C115">
        <v>-8.23050499</v>
      </c>
      <c r="D115">
        <v>0</v>
      </c>
      <c r="V115" s="32"/>
      <c r="W115" s="32"/>
      <c r="X115" s="32"/>
      <c r="Y115" s="32"/>
      <c r="Z115" s="32"/>
    </row>
    <row r="116" spans="1:26" x14ac:dyDescent="0.3">
      <c r="B116">
        <v>3</v>
      </c>
      <c r="C116">
        <v>-2.6797683239999999</v>
      </c>
      <c r="D116">
        <v>0.53537809849999995</v>
      </c>
      <c r="V116" s="32"/>
      <c r="W116" s="32"/>
      <c r="X116" s="32"/>
      <c r="Y116" s="32"/>
      <c r="Z116" s="32"/>
    </row>
    <row r="117" spans="1:26" x14ac:dyDescent="0.3">
      <c r="B117">
        <v>4</v>
      </c>
      <c r="C117">
        <v>-2.6797683239999999</v>
      </c>
      <c r="D117">
        <v>-0.53537809849999995</v>
      </c>
      <c r="V117" s="32"/>
      <c r="W117" s="32"/>
      <c r="X117" s="32"/>
      <c r="Y117" s="32"/>
      <c r="Z117" s="32"/>
    </row>
    <row r="118" spans="1:26" x14ac:dyDescent="0.3">
      <c r="B118">
        <v>5</v>
      </c>
      <c r="C118">
        <v>-1.481149912</v>
      </c>
      <c r="D118" s="4">
        <v>1.1107554659999999E-2</v>
      </c>
      <c r="V118" s="32"/>
      <c r="W118" s="32"/>
      <c r="X118" s="32"/>
      <c r="Y118" s="32"/>
      <c r="Z118" s="32"/>
    </row>
    <row r="119" spans="1:26" x14ac:dyDescent="0.3">
      <c r="B119">
        <v>6</v>
      </c>
      <c r="C119">
        <v>-1.481149912</v>
      </c>
      <c r="D119" s="4">
        <v>-1.1107554659999999E-2</v>
      </c>
      <c r="V119" s="32"/>
      <c r="W119" s="32"/>
      <c r="X119" s="32"/>
      <c r="Y119" s="32"/>
      <c r="Z119" s="32"/>
    </row>
    <row r="120" spans="1:26" x14ac:dyDescent="0.3">
      <c r="B120">
        <v>7</v>
      </c>
      <c r="C120">
        <v>-0.48713195320000002</v>
      </c>
      <c r="D120">
        <v>2.9608240129999999</v>
      </c>
    </row>
    <row r="121" spans="1:26" x14ac:dyDescent="0.3">
      <c r="B121">
        <v>8</v>
      </c>
      <c r="C121">
        <v>-0.48713195320000002</v>
      </c>
      <c r="D121">
        <v>-2.9608240129999999</v>
      </c>
    </row>
    <row r="122" spans="1:26" x14ac:dyDescent="0.3">
      <c r="B122">
        <v>9</v>
      </c>
      <c r="C122">
        <v>-0.4532925189</v>
      </c>
      <c r="D122">
        <v>0.97384870050000005</v>
      </c>
    </row>
    <row r="123" spans="1:26" x14ac:dyDescent="0.3">
      <c r="B123">
        <v>10</v>
      </c>
      <c r="C123">
        <v>-0.4532925189</v>
      </c>
      <c r="D123">
        <v>-0.97384870050000005</v>
      </c>
    </row>
    <row r="124" spans="1:26" x14ac:dyDescent="0.3">
      <c r="B124">
        <v>11</v>
      </c>
      <c r="C124">
        <v>-0.37990927699999999</v>
      </c>
      <c r="D124">
        <v>2.9844868180000002</v>
      </c>
    </row>
    <row r="125" spans="1:26" x14ac:dyDescent="0.3">
      <c r="B125">
        <v>12</v>
      </c>
      <c r="C125">
        <v>-0.37990927699999999</v>
      </c>
      <c r="D125">
        <v>-2.9844868180000002</v>
      </c>
    </row>
    <row r="127" spans="1:26" x14ac:dyDescent="0.3">
      <c r="B127">
        <v>1</v>
      </c>
      <c r="C127">
        <v>-8.4027738569999997</v>
      </c>
      <c r="D127">
        <v>0</v>
      </c>
    </row>
    <row r="128" spans="1:26" x14ac:dyDescent="0.3">
      <c r="B128">
        <v>2</v>
      </c>
      <c r="C128">
        <v>-8.2468261720000005</v>
      </c>
      <c r="D128">
        <v>0</v>
      </c>
    </row>
    <row r="129" spans="2:4" x14ac:dyDescent="0.3">
      <c r="B129">
        <v>3</v>
      </c>
      <c r="C129">
        <v>-2.6555871959999999</v>
      </c>
      <c r="D129">
        <v>0.42835062740000002</v>
      </c>
    </row>
    <row r="130" spans="2:4" x14ac:dyDescent="0.3">
      <c r="B130">
        <v>4</v>
      </c>
      <c r="C130">
        <v>-2.6555871959999999</v>
      </c>
      <c r="D130">
        <v>-0.42835062740000002</v>
      </c>
    </row>
    <row r="131" spans="2:4" x14ac:dyDescent="0.3">
      <c r="B131">
        <v>5</v>
      </c>
      <c r="C131">
        <v>-1.473242283</v>
      </c>
      <c r="D131">
        <v>0</v>
      </c>
    </row>
    <row r="132" spans="2:4" x14ac:dyDescent="0.3">
      <c r="B132">
        <v>6</v>
      </c>
      <c r="C132">
        <v>-1.2126251459999999</v>
      </c>
      <c r="D132">
        <v>0</v>
      </c>
    </row>
    <row r="133" spans="2:4" x14ac:dyDescent="0.3">
      <c r="B133">
        <v>7</v>
      </c>
      <c r="C133">
        <v>-0.66352772709999996</v>
      </c>
      <c r="D133">
        <v>2.9543228149999998</v>
      </c>
    </row>
    <row r="134" spans="2:4" x14ac:dyDescent="0.3">
      <c r="B134">
        <v>8</v>
      </c>
      <c r="C134">
        <v>-0.66352772709999996</v>
      </c>
      <c r="D134">
        <v>-2.9543228149999998</v>
      </c>
    </row>
    <row r="135" spans="2:4" x14ac:dyDescent="0.3">
      <c r="B135">
        <v>9</v>
      </c>
      <c r="C135">
        <v>-0.41340807080000003</v>
      </c>
      <c r="D135">
        <v>1.0149403809999999</v>
      </c>
    </row>
    <row r="136" spans="2:4" x14ac:dyDescent="0.3">
      <c r="B136">
        <v>10</v>
      </c>
      <c r="C136">
        <v>-0.41340807080000003</v>
      </c>
      <c r="D136">
        <v>-1.0149403809999999</v>
      </c>
    </row>
    <row r="137" spans="2:4" x14ac:dyDescent="0.3">
      <c r="B137">
        <v>11</v>
      </c>
      <c r="C137">
        <v>-0.3544594049</v>
      </c>
      <c r="D137">
        <v>3.0361754890000001</v>
      </c>
    </row>
    <row r="138" spans="2:4" x14ac:dyDescent="0.3">
      <c r="B138">
        <v>12</v>
      </c>
      <c r="C138">
        <v>-0.3544594049</v>
      </c>
      <c r="D138">
        <v>-3.0361754890000001</v>
      </c>
    </row>
    <row r="140" spans="2:4" x14ac:dyDescent="0.3">
      <c r="B140">
        <v>1</v>
      </c>
      <c r="C140">
        <v>-8.4470872880000005</v>
      </c>
      <c r="D140">
        <v>0</v>
      </c>
    </row>
    <row r="141" spans="2:4" x14ac:dyDescent="0.3">
      <c r="B141">
        <v>2</v>
      </c>
      <c r="C141">
        <v>-8.3307933809999994</v>
      </c>
      <c r="D141">
        <v>0</v>
      </c>
    </row>
    <row r="142" spans="2:4" x14ac:dyDescent="0.3">
      <c r="B142">
        <v>3</v>
      </c>
      <c r="C142">
        <v>-2.5023303029999999</v>
      </c>
      <c r="D142">
        <v>0.90594112869999999</v>
      </c>
    </row>
    <row r="143" spans="2:4" x14ac:dyDescent="0.3">
      <c r="B143">
        <v>4</v>
      </c>
      <c r="C143">
        <v>-2.5023303029999999</v>
      </c>
      <c r="D143">
        <v>-0.90594112869999999</v>
      </c>
    </row>
    <row r="144" spans="2:4" x14ac:dyDescent="0.3">
      <c r="B144">
        <v>5</v>
      </c>
      <c r="C144">
        <v>-1.458355069</v>
      </c>
      <c r="D144">
        <v>0</v>
      </c>
    </row>
    <row r="145" spans="2:4" x14ac:dyDescent="0.3">
      <c r="B145">
        <v>6</v>
      </c>
      <c r="C145">
        <v>-1.3912457229999999</v>
      </c>
      <c r="D145">
        <v>0</v>
      </c>
    </row>
    <row r="146" spans="2:4" x14ac:dyDescent="0.3">
      <c r="B146">
        <v>7</v>
      </c>
      <c r="C146">
        <v>-0.52815508840000003</v>
      </c>
      <c r="D146">
        <v>2.9823331830000002</v>
      </c>
    </row>
    <row r="147" spans="2:4" x14ac:dyDescent="0.3">
      <c r="B147">
        <v>8</v>
      </c>
      <c r="C147">
        <v>-0.52815508840000003</v>
      </c>
      <c r="D147">
        <v>-2.9823331830000002</v>
      </c>
    </row>
    <row r="148" spans="2:4" x14ac:dyDescent="0.3">
      <c r="B148">
        <v>9</v>
      </c>
      <c r="C148">
        <v>-0.50708162779999999</v>
      </c>
      <c r="D148">
        <v>0.84647852180000005</v>
      </c>
    </row>
    <row r="149" spans="2:4" x14ac:dyDescent="0.3">
      <c r="B149">
        <v>10</v>
      </c>
      <c r="C149">
        <v>-0.50708162779999999</v>
      </c>
      <c r="D149">
        <v>-0.84647852180000005</v>
      </c>
    </row>
    <row r="150" spans="2:4" x14ac:dyDescent="0.3">
      <c r="B150">
        <v>11</v>
      </c>
      <c r="C150">
        <v>-0.48131674530000002</v>
      </c>
      <c r="D150">
        <v>3.030646086</v>
      </c>
    </row>
    <row r="151" spans="2:4" x14ac:dyDescent="0.3">
      <c r="B151">
        <v>12</v>
      </c>
      <c r="C151">
        <v>-0.48131674530000002</v>
      </c>
      <c r="D151">
        <v>-3.030646086</v>
      </c>
    </row>
    <row r="153" spans="2:4" x14ac:dyDescent="0.3">
      <c r="B153">
        <v>1</v>
      </c>
      <c r="C153">
        <v>-8.3776168819999999</v>
      </c>
      <c r="D153">
        <v>0</v>
      </c>
    </row>
    <row r="154" spans="2:4" x14ac:dyDescent="0.3">
      <c r="B154">
        <v>2</v>
      </c>
      <c r="C154">
        <v>-8.1494569779999999</v>
      </c>
      <c r="D154">
        <v>0</v>
      </c>
    </row>
    <row r="155" spans="2:4" x14ac:dyDescent="0.3">
      <c r="B155">
        <v>3</v>
      </c>
      <c r="C155">
        <v>-3.143667459</v>
      </c>
      <c r="D155">
        <v>0</v>
      </c>
    </row>
    <row r="156" spans="2:4" x14ac:dyDescent="0.3">
      <c r="B156">
        <v>4</v>
      </c>
      <c r="C156">
        <v>-2.3909878729999998</v>
      </c>
      <c r="D156">
        <v>0</v>
      </c>
    </row>
    <row r="157" spans="2:4" x14ac:dyDescent="0.3">
      <c r="B157">
        <v>5</v>
      </c>
      <c r="C157">
        <v>-1.483479977</v>
      </c>
      <c r="D157">
        <v>0</v>
      </c>
    </row>
    <row r="158" spans="2:4" x14ac:dyDescent="0.3">
      <c r="B158">
        <v>6</v>
      </c>
      <c r="C158">
        <v>-1.233533263</v>
      </c>
      <c r="D158">
        <v>0</v>
      </c>
    </row>
    <row r="159" spans="2:4" x14ac:dyDescent="0.3">
      <c r="B159">
        <v>7</v>
      </c>
      <c r="C159">
        <v>-0.61295306679999995</v>
      </c>
      <c r="D159">
        <v>2.838117123</v>
      </c>
    </row>
    <row r="160" spans="2:4" x14ac:dyDescent="0.3">
      <c r="B160">
        <v>8</v>
      </c>
      <c r="C160">
        <v>-0.61295306679999995</v>
      </c>
      <c r="D160">
        <v>-2.838117123</v>
      </c>
    </row>
    <row r="161" spans="2:4" x14ac:dyDescent="0.3">
      <c r="B161">
        <v>9</v>
      </c>
      <c r="C161">
        <v>-0.44813141229999998</v>
      </c>
      <c r="D161">
        <v>1.1861760619999999</v>
      </c>
    </row>
    <row r="162" spans="2:4" x14ac:dyDescent="0.3">
      <c r="B162">
        <v>10</v>
      </c>
      <c r="C162">
        <v>-0.44813141229999998</v>
      </c>
      <c r="D162">
        <v>-1.1861760619999999</v>
      </c>
    </row>
    <row r="163" spans="2:4" x14ac:dyDescent="0.3">
      <c r="B163">
        <v>11</v>
      </c>
      <c r="C163">
        <v>-0.34322908520000001</v>
      </c>
      <c r="D163">
        <v>2.982120514</v>
      </c>
    </row>
    <row r="164" spans="2:4" x14ac:dyDescent="0.3">
      <c r="B164">
        <v>12</v>
      </c>
      <c r="C164">
        <v>-0.34322908520000001</v>
      </c>
      <c r="D164">
        <v>-2.982120514</v>
      </c>
    </row>
    <row r="166" spans="2:4" x14ac:dyDescent="0.3">
      <c r="B166">
        <v>1</v>
      </c>
      <c r="C166">
        <v>-8.3696422580000007</v>
      </c>
      <c r="D166" s="4">
        <v>1.5849929299999999E-2</v>
      </c>
    </row>
    <row r="167" spans="2:4" x14ac:dyDescent="0.3">
      <c r="B167">
        <v>2</v>
      </c>
      <c r="C167">
        <v>-8.3696422580000007</v>
      </c>
      <c r="D167" s="4">
        <v>-1.5849929299999999E-2</v>
      </c>
    </row>
    <row r="168" spans="2:4" x14ac:dyDescent="0.3">
      <c r="B168">
        <v>3</v>
      </c>
      <c r="C168">
        <v>-2.6357164380000002</v>
      </c>
      <c r="D168">
        <v>0.78309005499999995</v>
      </c>
    </row>
    <row r="169" spans="2:4" x14ac:dyDescent="0.3">
      <c r="B169">
        <v>4</v>
      </c>
      <c r="C169">
        <v>-2.6357164380000002</v>
      </c>
      <c r="D169">
        <v>-0.78309005499999995</v>
      </c>
    </row>
    <row r="170" spans="2:4" x14ac:dyDescent="0.3">
      <c r="B170">
        <v>5</v>
      </c>
      <c r="C170">
        <v>-1.4602349999999999</v>
      </c>
      <c r="D170">
        <v>0</v>
      </c>
    </row>
    <row r="171" spans="2:4" x14ac:dyDescent="0.3">
      <c r="B171">
        <v>6</v>
      </c>
      <c r="C171">
        <v>-1.4255378249999999</v>
      </c>
      <c r="D171">
        <v>0</v>
      </c>
    </row>
    <row r="172" spans="2:4" x14ac:dyDescent="0.3">
      <c r="B172">
        <v>7</v>
      </c>
      <c r="C172">
        <v>-0.4950211048</v>
      </c>
      <c r="D172">
        <v>2.9442355629999999</v>
      </c>
    </row>
    <row r="173" spans="2:4" x14ac:dyDescent="0.3">
      <c r="B173">
        <v>8</v>
      </c>
      <c r="C173">
        <v>-0.4950211048</v>
      </c>
      <c r="D173">
        <v>-2.9442355629999999</v>
      </c>
    </row>
    <row r="174" spans="2:4" x14ac:dyDescent="0.3">
      <c r="B174">
        <v>9</v>
      </c>
      <c r="C174">
        <v>-0.49445307249999998</v>
      </c>
      <c r="D174">
        <v>2.8967728610000001</v>
      </c>
    </row>
    <row r="175" spans="2:4" x14ac:dyDescent="0.3">
      <c r="B175">
        <v>10</v>
      </c>
      <c r="C175">
        <v>-0.49445307249999998</v>
      </c>
      <c r="D175">
        <v>-2.8967728610000001</v>
      </c>
    </row>
    <row r="176" spans="2:4" x14ac:dyDescent="0.3">
      <c r="B176">
        <v>11</v>
      </c>
      <c r="C176">
        <v>-0.47142869230000001</v>
      </c>
      <c r="D176">
        <v>1.034938693</v>
      </c>
    </row>
    <row r="177" spans="2:4" x14ac:dyDescent="0.3">
      <c r="B177">
        <v>12</v>
      </c>
      <c r="C177">
        <v>-0.47142869230000001</v>
      </c>
      <c r="D177">
        <v>-1.034938693</v>
      </c>
    </row>
    <row r="179" spans="2:4" x14ac:dyDescent="0.3">
      <c r="B179">
        <v>1</v>
      </c>
      <c r="C179">
        <v>-8.3870429990000002</v>
      </c>
      <c r="D179">
        <v>0</v>
      </c>
    </row>
    <row r="180" spans="2:4" x14ac:dyDescent="0.3">
      <c r="B180">
        <v>2</v>
      </c>
      <c r="C180">
        <v>-8.38320446</v>
      </c>
      <c r="D180">
        <v>0</v>
      </c>
    </row>
    <row r="181" spans="2:4" x14ac:dyDescent="0.3">
      <c r="B181">
        <v>3</v>
      </c>
      <c r="C181">
        <v>-2.6170823570000001</v>
      </c>
      <c r="D181">
        <v>0.83760887380000004</v>
      </c>
    </row>
    <row r="182" spans="2:4" x14ac:dyDescent="0.3">
      <c r="B182">
        <v>4</v>
      </c>
      <c r="C182">
        <v>-2.6170823570000001</v>
      </c>
      <c r="D182">
        <v>-0.83760887380000004</v>
      </c>
    </row>
    <row r="183" spans="2:4" x14ac:dyDescent="0.3">
      <c r="B183">
        <v>5</v>
      </c>
      <c r="C183">
        <v>-1.4529129270000001</v>
      </c>
      <c r="D183">
        <v>0</v>
      </c>
    </row>
    <row r="184" spans="2:4" x14ac:dyDescent="0.3">
      <c r="B184">
        <v>6</v>
      </c>
      <c r="C184">
        <v>-1.443552256</v>
      </c>
      <c r="D184">
        <v>0</v>
      </c>
    </row>
    <row r="185" spans="2:4" x14ac:dyDescent="0.3">
      <c r="B185">
        <v>7</v>
      </c>
      <c r="C185">
        <v>-0.50381237270000001</v>
      </c>
      <c r="D185">
        <v>2.9189324380000001</v>
      </c>
    </row>
    <row r="186" spans="2:4" x14ac:dyDescent="0.3">
      <c r="B186">
        <v>8</v>
      </c>
      <c r="C186">
        <v>-0.50381237270000001</v>
      </c>
      <c r="D186">
        <v>-2.9189324380000001</v>
      </c>
    </row>
    <row r="187" spans="2:4" x14ac:dyDescent="0.3">
      <c r="B187">
        <v>9</v>
      </c>
      <c r="C187">
        <v>-0.50213348869999996</v>
      </c>
      <c r="D187">
        <v>2.934856892</v>
      </c>
    </row>
    <row r="188" spans="2:4" x14ac:dyDescent="0.3">
      <c r="B188">
        <v>10</v>
      </c>
      <c r="C188">
        <v>-0.50213348869999996</v>
      </c>
      <c r="D188">
        <v>-2.934856892</v>
      </c>
    </row>
    <row r="189" spans="2:4" x14ac:dyDescent="0.3">
      <c r="B189">
        <v>11</v>
      </c>
      <c r="C189">
        <v>-0.4602133632</v>
      </c>
      <c r="D189">
        <v>1.0110059979999999</v>
      </c>
    </row>
    <row r="190" spans="2:4" x14ac:dyDescent="0.3">
      <c r="B190">
        <v>12</v>
      </c>
      <c r="C190">
        <v>-0.4602133632</v>
      </c>
      <c r="D190">
        <v>-1.0110059979999999</v>
      </c>
    </row>
  </sheetData>
  <mergeCells count="1">
    <mergeCell ref="V103:Z110"/>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G29"/>
  <sheetViews>
    <sheetView topLeftCell="M1" workbookViewId="0">
      <selection activeCell="AE14" sqref="AE14"/>
    </sheetView>
  </sheetViews>
  <sheetFormatPr defaultRowHeight="14.4" x14ac:dyDescent="0.3"/>
  <sheetData>
    <row r="2" spans="1:33" x14ac:dyDescent="0.3">
      <c r="A2" t="s">
        <v>164</v>
      </c>
    </row>
    <row r="3" spans="1:33" x14ac:dyDescent="0.3">
      <c r="B3" t="s">
        <v>192</v>
      </c>
      <c r="C3" t="s">
        <v>193</v>
      </c>
      <c r="D3" t="s">
        <v>194</v>
      </c>
      <c r="E3" t="s">
        <v>195</v>
      </c>
      <c r="F3" t="s">
        <v>196</v>
      </c>
      <c r="G3" t="s">
        <v>197</v>
      </c>
      <c r="H3" t="s">
        <v>198</v>
      </c>
      <c r="I3" t="s">
        <v>197</v>
      </c>
      <c r="J3" t="s">
        <v>199</v>
      </c>
      <c r="K3" t="s">
        <v>200</v>
      </c>
      <c r="L3" t="s">
        <v>201</v>
      </c>
      <c r="M3" t="s">
        <v>202</v>
      </c>
      <c r="O3">
        <v>535.70000000000005</v>
      </c>
      <c r="S3">
        <v>250</v>
      </c>
      <c r="T3">
        <v>500</v>
      </c>
      <c r="V3">
        <f>0.6059*S3+0.7536*T3</f>
        <v>528.27499999999998</v>
      </c>
      <c r="W3">
        <v>0.60589999999999999</v>
      </c>
      <c r="X3">
        <v>0.75360000000000005</v>
      </c>
    </row>
    <row r="4" spans="1:33" x14ac:dyDescent="0.3">
      <c r="A4">
        <v>1</v>
      </c>
      <c r="B4">
        <v>526</v>
      </c>
      <c r="C4">
        <v>1045</v>
      </c>
      <c r="D4">
        <v>1027</v>
      </c>
      <c r="E4">
        <v>1862</v>
      </c>
      <c r="F4">
        <v>333</v>
      </c>
      <c r="G4">
        <v>392</v>
      </c>
      <c r="H4">
        <v>578</v>
      </c>
      <c r="I4">
        <v>996</v>
      </c>
      <c r="J4">
        <v>278</v>
      </c>
      <c r="K4">
        <v>413</v>
      </c>
      <c r="L4">
        <v>667</v>
      </c>
      <c r="M4">
        <v>998</v>
      </c>
      <c r="O4">
        <v>928.8</v>
      </c>
      <c r="Q4">
        <f>(O4-O3)/O3</f>
        <v>0.73380623483292862</v>
      </c>
      <c r="S4">
        <v>250</v>
      </c>
      <c r="T4">
        <v>1000</v>
      </c>
      <c r="V4">
        <f t="shared" ref="V4:V6" si="0">0.6059*S4+0.7536*T4</f>
        <v>905.07500000000005</v>
      </c>
      <c r="AE4">
        <f>(V4-V3)/V3</f>
        <v>0.71326487151578266</v>
      </c>
    </row>
    <row r="5" spans="1:33" x14ac:dyDescent="0.3">
      <c r="A5">
        <v>2</v>
      </c>
      <c r="B5">
        <v>527</v>
      </c>
      <c r="C5">
        <v>826</v>
      </c>
      <c r="D5">
        <v>1053</v>
      </c>
      <c r="E5">
        <v>1680</v>
      </c>
      <c r="F5">
        <v>332</v>
      </c>
      <c r="G5">
        <v>464</v>
      </c>
      <c r="H5">
        <v>571</v>
      </c>
      <c r="I5">
        <v>966</v>
      </c>
      <c r="J5">
        <v>276</v>
      </c>
      <c r="K5">
        <v>689</v>
      </c>
      <c r="L5">
        <v>586</v>
      </c>
      <c r="M5">
        <v>840</v>
      </c>
      <c r="O5">
        <v>1052.8</v>
      </c>
      <c r="Q5">
        <f t="shared" ref="Q5:Q14" si="1">(O5-O4)/O4</f>
        <v>0.13350559862187769</v>
      </c>
      <c r="S5">
        <v>500</v>
      </c>
      <c r="T5">
        <v>1000</v>
      </c>
      <c r="V5">
        <f t="shared" si="0"/>
        <v>1056.55</v>
      </c>
      <c r="AE5">
        <f>(V5-V4)/V4</f>
        <v>0.1673618208435764</v>
      </c>
    </row>
    <row r="6" spans="1:33" x14ac:dyDescent="0.3">
      <c r="A6">
        <v>3</v>
      </c>
      <c r="B6">
        <v>531</v>
      </c>
      <c r="C6">
        <v>927</v>
      </c>
      <c r="D6">
        <v>1081</v>
      </c>
      <c r="E6">
        <v>1649</v>
      </c>
      <c r="F6">
        <v>321</v>
      </c>
      <c r="G6">
        <v>415</v>
      </c>
      <c r="H6">
        <v>540</v>
      </c>
      <c r="I6">
        <v>946</v>
      </c>
      <c r="J6">
        <v>259</v>
      </c>
      <c r="K6">
        <v>514</v>
      </c>
      <c r="L6">
        <v>639</v>
      </c>
      <c r="M6">
        <v>804</v>
      </c>
      <c r="O6">
        <v>1798.2</v>
      </c>
      <c r="Q6">
        <f t="shared" si="1"/>
        <v>0.70801671732522808</v>
      </c>
      <c r="S6">
        <v>500</v>
      </c>
      <c r="T6">
        <v>2000</v>
      </c>
      <c r="V6">
        <f t="shared" si="0"/>
        <v>1810.15</v>
      </c>
      <c r="AE6">
        <f>(V6-V5)/V5</f>
        <v>0.71326487151578266</v>
      </c>
    </row>
    <row r="7" spans="1:33" x14ac:dyDescent="0.3">
      <c r="A7">
        <v>4</v>
      </c>
      <c r="B7">
        <v>506</v>
      </c>
      <c r="C7">
        <v>826</v>
      </c>
      <c r="D7">
        <v>1082</v>
      </c>
      <c r="E7">
        <v>1817</v>
      </c>
      <c r="F7">
        <v>331</v>
      </c>
      <c r="G7">
        <v>416</v>
      </c>
      <c r="H7">
        <v>569</v>
      </c>
      <c r="I7">
        <v>823</v>
      </c>
      <c r="J7">
        <v>338</v>
      </c>
      <c r="K7">
        <v>522</v>
      </c>
      <c r="L7">
        <v>513</v>
      </c>
      <c r="M7">
        <v>792</v>
      </c>
      <c r="O7">
        <v>332.3</v>
      </c>
      <c r="S7">
        <v>125</v>
      </c>
      <c r="T7">
        <v>250</v>
      </c>
      <c r="V7">
        <f>$W$7*S7+$X$7*T7</f>
        <v>300.9375</v>
      </c>
      <c r="W7">
        <v>0.99950000000000006</v>
      </c>
      <c r="X7">
        <v>0.70399999999999996</v>
      </c>
      <c r="Z7">
        <v>0.84489999999999998</v>
      </c>
      <c r="AA7">
        <v>0.7369</v>
      </c>
      <c r="AC7">
        <f>$Z$7*S7+$AA$7*T7</f>
        <v>289.83749999999998</v>
      </c>
      <c r="AG7">
        <v>295.8</v>
      </c>
    </row>
    <row r="8" spans="1:33" x14ac:dyDescent="0.3">
      <c r="A8">
        <v>5</v>
      </c>
      <c r="B8">
        <v>578</v>
      </c>
      <c r="C8">
        <v>856</v>
      </c>
      <c r="D8">
        <v>1009</v>
      </c>
      <c r="E8">
        <v>1654</v>
      </c>
      <c r="F8">
        <v>348</v>
      </c>
      <c r="G8">
        <v>423</v>
      </c>
      <c r="H8">
        <v>538</v>
      </c>
      <c r="I8">
        <v>906</v>
      </c>
      <c r="J8">
        <v>306</v>
      </c>
      <c r="K8">
        <v>449</v>
      </c>
      <c r="L8">
        <v>493</v>
      </c>
      <c r="M8">
        <v>943</v>
      </c>
      <c r="O8">
        <v>431.1</v>
      </c>
      <c r="Q8">
        <f t="shared" si="1"/>
        <v>0.2973216972615107</v>
      </c>
      <c r="S8">
        <v>125</v>
      </c>
      <c r="T8">
        <v>500</v>
      </c>
      <c r="V8">
        <f>$W$7*S8+$X$7*T8</f>
        <v>476.9375</v>
      </c>
      <c r="AC8">
        <f t="shared" ref="AC8:AC14" si="2">$Z$7*S8+$AA$7*T8</f>
        <v>474.0625</v>
      </c>
      <c r="AE8">
        <f>(V8-V7)/V7</f>
        <v>0.58483904465212877</v>
      </c>
      <c r="AG8">
        <v>476.9</v>
      </c>
    </row>
    <row r="9" spans="1:33" x14ac:dyDescent="0.3">
      <c r="A9">
        <v>6</v>
      </c>
      <c r="B9">
        <v>504</v>
      </c>
      <c r="C9">
        <v>839</v>
      </c>
      <c r="D9">
        <v>1013</v>
      </c>
      <c r="E9">
        <v>1927</v>
      </c>
      <c r="F9">
        <v>332</v>
      </c>
      <c r="G9">
        <v>429</v>
      </c>
      <c r="H9">
        <v>517</v>
      </c>
      <c r="I9">
        <v>1004</v>
      </c>
      <c r="J9">
        <v>308</v>
      </c>
      <c r="K9">
        <v>528</v>
      </c>
      <c r="L9">
        <v>481</v>
      </c>
      <c r="M9">
        <v>985</v>
      </c>
      <c r="O9">
        <v>586.20000000000005</v>
      </c>
      <c r="Q9">
        <f t="shared" si="1"/>
        <v>0.35977731384829509</v>
      </c>
      <c r="S9">
        <v>250</v>
      </c>
      <c r="T9">
        <v>500</v>
      </c>
      <c r="V9">
        <f>$W$7*S9+$X$7*T9</f>
        <v>601.875</v>
      </c>
      <c r="AC9">
        <f t="shared" si="2"/>
        <v>579.67499999999995</v>
      </c>
      <c r="AE9">
        <f>(V9-V8)/V8</f>
        <v>0.26195780369545274</v>
      </c>
      <c r="AG9">
        <v>579.6</v>
      </c>
    </row>
    <row r="10" spans="1:33" x14ac:dyDescent="0.3">
      <c r="A10">
        <v>7</v>
      </c>
      <c r="B10">
        <v>504</v>
      </c>
      <c r="C10">
        <v>1034</v>
      </c>
      <c r="D10">
        <v>1019</v>
      </c>
      <c r="E10">
        <v>2095</v>
      </c>
      <c r="F10">
        <v>338</v>
      </c>
      <c r="G10">
        <v>449</v>
      </c>
      <c r="H10">
        <v>635</v>
      </c>
      <c r="I10">
        <v>1003</v>
      </c>
      <c r="J10">
        <v>332</v>
      </c>
      <c r="K10">
        <v>394</v>
      </c>
      <c r="L10">
        <v>654</v>
      </c>
      <c r="M10">
        <v>1011</v>
      </c>
      <c r="O10">
        <v>976.8</v>
      </c>
      <c r="Q10">
        <f t="shared" si="1"/>
        <v>0.66632548618219012</v>
      </c>
      <c r="S10">
        <v>250</v>
      </c>
      <c r="T10">
        <v>1000</v>
      </c>
      <c r="V10">
        <f>$W$7*S10+$X$7*T10</f>
        <v>953.875</v>
      </c>
      <c r="AC10">
        <f t="shared" si="2"/>
        <v>948.125</v>
      </c>
      <c r="AE10">
        <f>(V10-V9)/V9</f>
        <v>0.58483904465212877</v>
      </c>
      <c r="AG10">
        <v>948.1</v>
      </c>
    </row>
    <row r="11" spans="1:33" x14ac:dyDescent="0.3">
      <c r="A11">
        <v>8</v>
      </c>
      <c r="B11">
        <v>561</v>
      </c>
      <c r="C11">
        <v>854</v>
      </c>
      <c r="D11">
        <v>1063</v>
      </c>
      <c r="E11">
        <v>1617</v>
      </c>
      <c r="F11">
        <v>339</v>
      </c>
      <c r="G11">
        <v>399</v>
      </c>
      <c r="H11">
        <v>651</v>
      </c>
      <c r="I11">
        <v>1039</v>
      </c>
      <c r="J11">
        <v>251</v>
      </c>
      <c r="K11">
        <v>478</v>
      </c>
      <c r="L11">
        <v>496</v>
      </c>
      <c r="M11">
        <v>979</v>
      </c>
      <c r="O11">
        <v>293.39999999999998</v>
      </c>
      <c r="S11">
        <v>125</v>
      </c>
      <c r="T11">
        <v>250</v>
      </c>
      <c r="V11">
        <f>$W$11*S11+$X$11*T11</f>
        <v>278.72500000000002</v>
      </c>
      <c r="W11">
        <v>0.69020000000000004</v>
      </c>
      <c r="X11">
        <v>0.76980000000000004</v>
      </c>
      <c r="AC11">
        <f t="shared" si="2"/>
        <v>289.83749999999998</v>
      </c>
      <c r="AG11">
        <v>293.39999999999998</v>
      </c>
    </row>
    <row r="12" spans="1:33" x14ac:dyDescent="0.3">
      <c r="A12">
        <v>9</v>
      </c>
      <c r="B12">
        <v>616</v>
      </c>
      <c r="C12">
        <v>1093</v>
      </c>
      <c r="D12">
        <v>1090</v>
      </c>
      <c r="E12">
        <v>1612</v>
      </c>
      <c r="F12">
        <v>312</v>
      </c>
      <c r="G12">
        <v>473</v>
      </c>
      <c r="H12">
        <v>630</v>
      </c>
      <c r="I12">
        <v>1044</v>
      </c>
      <c r="J12">
        <v>255</v>
      </c>
      <c r="K12">
        <v>393</v>
      </c>
      <c r="L12">
        <v>481</v>
      </c>
      <c r="M12">
        <v>980</v>
      </c>
      <c r="O12">
        <v>486.6</v>
      </c>
      <c r="Q12">
        <f t="shared" si="1"/>
        <v>0.65848670756646233</v>
      </c>
      <c r="S12">
        <v>125</v>
      </c>
      <c r="T12">
        <v>500</v>
      </c>
      <c r="V12">
        <f>$W$11*S12+$X$11*T12</f>
        <v>471.17500000000007</v>
      </c>
      <c r="AC12">
        <f t="shared" si="2"/>
        <v>474.0625</v>
      </c>
      <c r="AE12">
        <f>(V12-V11)/V11</f>
        <v>0.69046551260202715</v>
      </c>
      <c r="AG12">
        <v>474.06</v>
      </c>
    </row>
    <row r="13" spans="1:33" x14ac:dyDescent="0.3">
      <c r="A13">
        <v>10</v>
      </c>
      <c r="B13">
        <v>504</v>
      </c>
      <c r="C13">
        <v>988</v>
      </c>
      <c r="D13">
        <v>1091</v>
      </c>
      <c r="E13">
        <v>2069</v>
      </c>
      <c r="F13">
        <v>337</v>
      </c>
      <c r="G13">
        <v>451</v>
      </c>
      <c r="H13">
        <v>633</v>
      </c>
      <c r="I13">
        <v>1041</v>
      </c>
      <c r="J13">
        <v>331</v>
      </c>
      <c r="K13">
        <v>486</v>
      </c>
      <c r="L13">
        <v>491</v>
      </c>
      <c r="M13">
        <v>1014</v>
      </c>
      <c r="O13">
        <v>550.1</v>
      </c>
      <c r="Q13">
        <f t="shared" si="1"/>
        <v>0.13049732840115083</v>
      </c>
      <c r="S13">
        <v>250</v>
      </c>
      <c r="T13">
        <v>500</v>
      </c>
      <c r="V13">
        <f>$W$11*S13+$X$11*T13</f>
        <v>557.45000000000005</v>
      </c>
      <c r="AC13">
        <f t="shared" si="2"/>
        <v>579.67499999999995</v>
      </c>
      <c r="AE13">
        <f>(V13-V12)/V12</f>
        <v>0.18310606462566981</v>
      </c>
      <c r="AG13">
        <v>567.4</v>
      </c>
    </row>
    <row r="14" spans="1:33" x14ac:dyDescent="0.3">
      <c r="A14" t="s">
        <v>211</v>
      </c>
      <c r="B14">
        <f>AVERAGE(B4:B13)</f>
        <v>535.70000000000005</v>
      </c>
      <c r="C14">
        <f>AVERAGE(C4:C13)</f>
        <v>928.8</v>
      </c>
      <c r="D14">
        <f>AVERAGE(D4:D13)</f>
        <v>1052.8</v>
      </c>
      <c r="E14">
        <f>AVERAGE(E4:E13)</f>
        <v>1798.2</v>
      </c>
      <c r="F14">
        <f>AVERAGE(F4:F13)</f>
        <v>332.3</v>
      </c>
      <c r="G14">
        <f t="shared" ref="G14:M14" si="3">AVERAGE(G4:G13)</f>
        <v>431.1</v>
      </c>
      <c r="H14">
        <f t="shared" si="3"/>
        <v>586.20000000000005</v>
      </c>
      <c r="I14">
        <f t="shared" si="3"/>
        <v>976.8</v>
      </c>
      <c r="J14">
        <f t="shared" si="3"/>
        <v>293.39999999999998</v>
      </c>
      <c r="K14">
        <f t="shared" si="3"/>
        <v>486.6</v>
      </c>
      <c r="L14">
        <f t="shared" si="3"/>
        <v>550.1</v>
      </c>
      <c r="M14">
        <f t="shared" si="3"/>
        <v>934.6</v>
      </c>
      <c r="O14">
        <v>934.6</v>
      </c>
      <c r="Q14">
        <f t="shared" si="1"/>
        <v>0.69896382475913466</v>
      </c>
      <c r="S14">
        <v>250</v>
      </c>
      <c r="T14">
        <v>1000</v>
      </c>
      <c r="V14">
        <f>$W$11*S14+$X$11*T14</f>
        <v>942.35000000000014</v>
      </c>
      <c r="AC14">
        <f t="shared" si="2"/>
        <v>948.125</v>
      </c>
      <c r="AE14">
        <f>(V14-V13)/V13</f>
        <v>0.69046551260202715</v>
      </c>
      <c r="AG14">
        <v>942.3</v>
      </c>
    </row>
    <row r="17" spans="1:33" x14ac:dyDescent="0.3">
      <c r="A17" t="s">
        <v>165</v>
      </c>
    </row>
    <row r="18" spans="1:33" x14ac:dyDescent="0.3">
      <c r="B18" t="s">
        <v>203</v>
      </c>
      <c r="C18" t="s">
        <v>204</v>
      </c>
      <c r="D18" t="s">
        <v>205</v>
      </c>
      <c r="E18" t="s">
        <v>206</v>
      </c>
      <c r="F18" t="s">
        <v>207</v>
      </c>
      <c r="G18" t="s">
        <v>208</v>
      </c>
      <c r="H18" t="s">
        <v>209</v>
      </c>
      <c r="I18" t="s">
        <v>210</v>
      </c>
      <c r="J18" t="s">
        <v>199</v>
      </c>
      <c r="K18" t="s">
        <v>200</v>
      </c>
      <c r="L18" t="s">
        <v>201</v>
      </c>
      <c r="M18" t="s">
        <v>202</v>
      </c>
      <c r="O18">
        <v>316.89999999999998</v>
      </c>
      <c r="S18">
        <v>125</v>
      </c>
      <c r="T18">
        <v>250</v>
      </c>
      <c r="V18">
        <f>$W$18*S18+$X$18*T18</f>
        <v>303.58749999999998</v>
      </c>
      <c r="W18">
        <v>0.75890000000000002</v>
      </c>
      <c r="X18">
        <v>0.83489999999999998</v>
      </c>
    </row>
    <row r="19" spans="1:33" x14ac:dyDescent="0.3">
      <c r="A19">
        <v>1</v>
      </c>
      <c r="B19">
        <v>410</v>
      </c>
      <c r="C19">
        <v>440</v>
      </c>
      <c r="D19">
        <v>556</v>
      </c>
      <c r="E19">
        <v>1080</v>
      </c>
      <c r="F19">
        <v>167</v>
      </c>
      <c r="G19">
        <v>245</v>
      </c>
      <c r="H19">
        <v>238</v>
      </c>
      <c r="I19">
        <v>343</v>
      </c>
      <c r="J19">
        <v>315</v>
      </c>
      <c r="K19">
        <v>429</v>
      </c>
      <c r="L19">
        <v>681</v>
      </c>
      <c r="M19">
        <v>849</v>
      </c>
      <c r="O19">
        <v>528.5</v>
      </c>
      <c r="Q19">
        <f>(O19-O18)/O18</f>
        <v>0.6677185231934365</v>
      </c>
      <c r="S19">
        <v>125</v>
      </c>
      <c r="T19">
        <v>500</v>
      </c>
      <c r="V19">
        <f t="shared" ref="V19:V21" si="4">$W$18*S19+$X$18*T19</f>
        <v>512.3125</v>
      </c>
      <c r="AE19">
        <f>(V19-V18)/V18</f>
        <v>0.68752830732490644</v>
      </c>
    </row>
    <row r="20" spans="1:33" x14ac:dyDescent="0.3">
      <c r="A20">
        <v>2</v>
      </c>
      <c r="B20">
        <v>345</v>
      </c>
      <c r="C20">
        <v>508</v>
      </c>
      <c r="D20">
        <v>663</v>
      </c>
      <c r="E20">
        <v>1129</v>
      </c>
      <c r="F20">
        <v>151</v>
      </c>
      <c r="G20">
        <v>180</v>
      </c>
      <c r="H20">
        <v>247</v>
      </c>
      <c r="I20">
        <v>354</v>
      </c>
      <c r="J20">
        <v>268</v>
      </c>
      <c r="K20">
        <v>428</v>
      </c>
      <c r="L20">
        <v>530</v>
      </c>
      <c r="M20">
        <v>918</v>
      </c>
      <c r="O20">
        <v>600.5</v>
      </c>
      <c r="Q20">
        <f t="shared" ref="Q20:Q29" si="5">(O20-O19)/O19</f>
        <v>0.13623462630085148</v>
      </c>
      <c r="S20">
        <v>250</v>
      </c>
      <c r="T20">
        <v>500</v>
      </c>
      <c r="V20">
        <f t="shared" si="4"/>
        <v>607.17499999999995</v>
      </c>
      <c r="AE20">
        <f>(V20-V19)/V19</f>
        <v>0.18516530437965101</v>
      </c>
    </row>
    <row r="21" spans="1:33" x14ac:dyDescent="0.3">
      <c r="A21">
        <v>3</v>
      </c>
      <c r="B21">
        <v>280</v>
      </c>
      <c r="C21">
        <v>529</v>
      </c>
      <c r="D21">
        <v>566</v>
      </c>
      <c r="E21">
        <v>1077</v>
      </c>
      <c r="F21">
        <v>160</v>
      </c>
      <c r="G21">
        <v>183</v>
      </c>
      <c r="H21">
        <v>280</v>
      </c>
      <c r="I21">
        <v>451</v>
      </c>
      <c r="J21">
        <v>270</v>
      </c>
      <c r="K21">
        <v>430</v>
      </c>
      <c r="L21">
        <v>551</v>
      </c>
      <c r="M21">
        <v>856</v>
      </c>
      <c r="O21">
        <v>1016.5</v>
      </c>
      <c r="Q21">
        <f t="shared" si="5"/>
        <v>0.69275603663613661</v>
      </c>
      <c r="S21">
        <v>250</v>
      </c>
      <c r="T21">
        <v>1000</v>
      </c>
      <c r="V21">
        <f t="shared" si="4"/>
        <v>1024.625</v>
      </c>
      <c r="AE21">
        <f>(V21-V20)/V20</f>
        <v>0.68752830732490644</v>
      </c>
    </row>
    <row r="22" spans="1:33" x14ac:dyDescent="0.3">
      <c r="A22">
        <v>4</v>
      </c>
      <c r="B22">
        <v>366</v>
      </c>
      <c r="C22">
        <v>466</v>
      </c>
      <c r="D22">
        <v>629</v>
      </c>
      <c r="E22">
        <v>1138</v>
      </c>
      <c r="F22">
        <v>177</v>
      </c>
      <c r="G22">
        <v>237</v>
      </c>
      <c r="H22">
        <v>221</v>
      </c>
      <c r="I22">
        <v>461</v>
      </c>
      <c r="J22">
        <v>271</v>
      </c>
      <c r="K22">
        <v>461</v>
      </c>
      <c r="L22">
        <v>518</v>
      </c>
      <c r="M22">
        <v>825</v>
      </c>
      <c r="O22">
        <v>147.1</v>
      </c>
      <c r="S22">
        <v>50</v>
      </c>
      <c r="T22">
        <v>100</v>
      </c>
      <c r="V22">
        <f>$W$22*S22+$X$22*T22</f>
        <v>130.18</v>
      </c>
      <c r="W22">
        <v>1.3331999999999999</v>
      </c>
      <c r="X22">
        <v>0.63519999999999999</v>
      </c>
      <c r="Z22">
        <v>0.83689999999999998</v>
      </c>
      <c r="AA22">
        <v>0.72160000000000002</v>
      </c>
      <c r="AC22">
        <f>$Z$22*S22+$AA$22*T22</f>
        <v>114.005</v>
      </c>
    </row>
    <row r="23" spans="1:33" x14ac:dyDescent="0.3">
      <c r="A23">
        <v>5</v>
      </c>
      <c r="B23">
        <v>282</v>
      </c>
      <c r="C23">
        <v>594</v>
      </c>
      <c r="D23">
        <v>633</v>
      </c>
      <c r="E23">
        <v>865</v>
      </c>
      <c r="F23">
        <v>126</v>
      </c>
      <c r="G23">
        <v>271</v>
      </c>
      <c r="H23">
        <v>306</v>
      </c>
      <c r="I23">
        <v>341</v>
      </c>
      <c r="J23">
        <v>281</v>
      </c>
      <c r="K23">
        <v>431</v>
      </c>
      <c r="L23">
        <v>522</v>
      </c>
      <c r="M23">
        <v>823</v>
      </c>
      <c r="O23">
        <v>215.5</v>
      </c>
      <c r="Q23">
        <f t="shared" si="5"/>
        <v>0.46498980285520058</v>
      </c>
      <c r="S23">
        <v>50</v>
      </c>
      <c r="T23">
        <v>200</v>
      </c>
      <c r="V23">
        <f t="shared" ref="V23:V25" si="6">$W$22*S23+$X$22*T23</f>
        <v>193.7</v>
      </c>
      <c r="AC23">
        <f t="shared" ref="AC23:AC29" si="7">$Z$22*S23+$AA$22*T23</f>
        <v>186.16499999999999</v>
      </c>
      <c r="AE23">
        <f>(V23-V22)/V22</f>
        <v>0.48793977569519109</v>
      </c>
    </row>
    <row r="24" spans="1:33" x14ac:dyDescent="0.3">
      <c r="A24">
        <v>6</v>
      </c>
      <c r="B24">
        <v>300</v>
      </c>
      <c r="C24">
        <v>516</v>
      </c>
      <c r="D24">
        <v>546</v>
      </c>
      <c r="E24">
        <v>1073</v>
      </c>
      <c r="F24">
        <v>138</v>
      </c>
      <c r="G24">
        <v>179</v>
      </c>
      <c r="H24">
        <v>290</v>
      </c>
      <c r="I24">
        <v>399</v>
      </c>
      <c r="J24">
        <v>356</v>
      </c>
      <c r="K24">
        <v>426</v>
      </c>
      <c r="L24">
        <v>522</v>
      </c>
      <c r="M24">
        <v>980</v>
      </c>
      <c r="O24">
        <v>251.9</v>
      </c>
      <c r="Q24">
        <f t="shared" si="5"/>
        <v>0.1689095127610209</v>
      </c>
      <c r="S24">
        <v>100</v>
      </c>
      <c r="T24">
        <v>200</v>
      </c>
      <c r="V24">
        <f t="shared" si="6"/>
        <v>260.36</v>
      </c>
      <c r="AC24">
        <f t="shared" si="7"/>
        <v>228.01</v>
      </c>
      <c r="AE24">
        <f>(V24-V23)/V23</f>
        <v>0.34414042333505435</v>
      </c>
    </row>
    <row r="25" spans="1:33" x14ac:dyDescent="0.3">
      <c r="A25">
        <v>7</v>
      </c>
      <c r="B25">
        <v>281</v>
      </c>
      <c r="C25">
        <v>589</v>
      </c>
      <c r="D25">
        <v>698</v>
      </c>
      <c r="E25">
        <v>845</v>
      </c>
      <c r="F25">
        <v>126</v>
      </c>
      <c r="G25">
        <v>219</v>
      </c>
      <c r="H25">
        <v>219</v>
      </c>
      <c r="I25">
        <v>350</v>
      </c>
      <c r="J25">
        <v>270</v>
      </c>
      <c r="K25">
        <v>544</v>
      </c>
      <c r="L25">
        <v>526</v>
      </c>
      <c r="M25">
        <v>1051</v>
      </c>
      <c r="O25">
        <v>376.5</v>
      </c>
      <c r="Q25">
        <f t="shared" si="5"/>
        <v>0.49464073044859069</v>
      </c>
      <c r="S25">
        <v>100</v>
      </c>
      <c r="T25">
        <v>400</v>
      </c>
      <c r="V25">
        <f t="shared" si="6"/>
        <v>387.4</v>
      </c>
      <c r="AC25">
        <f t="shared" si="7"/>
        <v>372.33</v>
      </c>
      <c r="AE25">
        <f>(V25-V24)/V24</f>
        <v>0.48793977569519109</v>
      </c>
    </row>
    <row r="26" spans="1:33" x14ac:dyDescent="0.3">
      <c r="A26">
        <v>8</v>
      </c>
      <c r="B26">
        <v>291</v>
      </c>
      <c r="C26">
        <v>488</v>
      </c>
      <c r="D26">
        <v>534</v>
      </c>
      <c r="E26">
        <v>984</v>
      </c>
      <c r="F26">
        <v>127</v>
      </c>
      <c r="G26">
        <v>181</v>
      </c>
      <c r="H26">
        <v>277</v>
      </c>
      <c r="I26">
        <v>339</v>
      </c>
      <c r="J26">
        <v>273</v>
      </c>
      <c r="K26">
        <v>495</v>
      </c>
      <c r="L26">
        <v>536</v>
      </c>
      <c r="M26">
        <v>843</v>
      </c>
      <c r="O26">
        <v>290.3</v>
      </c>
      <c r="S26">
        <v>125</v>
      </c>
      <c r="T26">
        <v>250</v>
      </c>
      <c r="V26">
        <f>$W$26*S26+$X$26*T26</f>
        <v>278.52500000000003</v>
      </c>
      <c r="W26">
        <v>0.75739999999999996</v>
      </c>
      <c r="X26">
        <v>0.73540000000000005</v>
      </c>
      <c r="AC26">
        <f t="shared" si="7"/>
        <v>285.01249999999999</v>
      </c>
      <c r="AG26">
        <v>290.3</v>
      </c>
    </row>
    <row r="27" spans="1:33" x14ac:dyDescent="0.3">
      <c r="A27">
        <v>9</v>
      </c>
      <c r="B27">
        <v>294</v>
      </c>
      <c r="C27">
        <v>577</v>
      </c>
      <c r="D27">
        <v>607</v>
      </c>
      <c r="E27">
        <v>1003</v>
      </c>
      <c r="F27">
        <v>154</v>
      </c>
      <c r="G27">
        <v>190</v>
      </c>
      <c r="H27">
        <v>221</v>
      </c>
      <c r="I27">
        <v>383</v>
      </c>
      <c r="J27">
        <v>318</v>
      </c>
      <c r="K27">
        <v>426</v>
      </c>
      <c r="L27">
        <v>577</v>
      </c>
      <c r="M27">
        <v>1085</v>
      </c>
      <c r="O27">
        <v>450.6</v>
      </c>
      <c r="Q27">
        <f t="shared" si="5"/>
        <v>0.55218739235273862</v>
      </c>
      <c r="S27">
        <v>125</v>
      </c>
      <c r="T27">
        <v>500</v>
      </c>
      <c r="V27">
        <f t="shared" ref="V27:V29" si="8">$W$26*S27+$X$26*T27</f>
        <v>462.37500000000006</v>
      </c>
      <c r="AC27">
        <f t="shared" si="7"/>
        <v>465.41250000000002</v>
      </c>
      <c r="AE27">
        <f>(V27-V26)/V26</f>
        <v>0.66008437303653178</v>
      </c>
      <c r="AG27">
        <v>460.6</v>
      </c>
    </row>
    <row r="28" spans="1:33" x14ac:dyDescent="0.3">
      <c r="A28">
        <v>10</v>
      </c>
      <c r="B28">
        <v>320</v>
      </c>
      <c r="C28">
        <v>578</v>
      </c>
      <c r="D28">
        <v>573</v>
      </c>
      <c r="E28">
        <v>971</v>
      </c>
      <c r="F28">
        <v>145</v>
      </c>
      <c r="G28">
        <v>270</v>
      </c>
      <c r="H28">
        <v>220</v>
      </c>
      <c r="I28">
        <v>344</v>
      </c>
      <c r="J28">
        <v>281</v>
      </c>
      <c r="K28">
        <v>436</v>
      </c>
      <c r="L28">
        <v>549</v>
      </c>
      <c r="M28">
        <v>1077</v>
      </c>
      <c r="O28">
        <v>551.20000000000005</v>
      </c>
      <c r="Q28">
        <f t="shared" si="5"/>
        <v>0.22325787838437641</v>
      </c>
      <c r="S28">
        <v>250</v>
      </c>
      <c r="T28">
        <v>500</v>
      </c>
      <c r="V28">
        <f t="shared" si="8"/>
        <v>557.05000000000007</v>
      </c>
      <c r="AC28">
        <f t="shared" si="7"/>
        <v>570.02499999999998</v>
      </c>
      <c r="AE28">
        <f>(V28-V27)/V27</f>
        <v>0.20475804271424708</v>
      </c>
      <c r="AG28">
        <v>561.20000000000005</v>
      </c>
    </row>
    <row r="29" spans="1:33" x14ac:dyDescent="0.3">
      <c r="A29" t="s">
        <v>211</v>
      </c>
      <c r="B29">
        <f>AVERAGE(B19:B28)</f>
        <v>316.89999999999998</v>
      </c>
      <c r="C29">
        <f t="shared" ref="C29:L29" si="9">AVERAGE(C19:C28)</f>
        <v>528.5</v>
      </c>
      <c r="D29">
        <f t="shared" si="9"/>
        <v>600.5</v>
      </c>
      <c r="E29">
        <f t="shared" si="9"/>
        <v>1016.5</v>
      </c>
      <c r="F29">
        <f t="shared" si="9"/>
        <v>147.1</v>
      </c>
      <c r="G29">
        <f t="shared" si="9"/>
        <v>215.5</v>
      </c>
      <c r="H29">
        <f t="shared" si="9"/>
        <v>251.9</v>
      </c>
      <c r="I29">
        <f t="shared" si="9"/>
        <v>376.5</v>
      </c>
      <c r="J29">
        <f t="shared" si="9"/>
        <v>290.3</v>
      </c>
      <c r="K29">
        <f t="shared" si="9"/>
        <v>450.6</v>
      </c>
      <c r="L29">
        <f t="shared" si="9"/>
        <v>551.20000000000005</v>
      </c>
      <c r="M29">
        <f>AVERAGE(M19:M28)</f>
        <v>930.7</v>
      </c>
      <c r="O29">
        <v>930.7</v>
      </c>
      <c r="Q29">
        <f t="shared" si="5"/>
        <v>0.68849782293178519</v>
      </c>
      <c r="S29">
        <v>250</v>
      </c>
      <c r="T29">
        <v>1000</v>
      </c>
      <c r="V29">
        <f t="shared" si="8"/>
        <v>924.75000000000011</v>
      </c>
      <c r="AC29">
        <f t="shared" si="7"/>
        <v>930.82500000000005</v>
      </c>
      <c r="AE29">
        <f>(V29-V28)/V28</f>
        <v>0.66008437303653178</v>
      </c>
      <c r="AG29">
        <v>930.7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76"/>
  <sheetViews>
    <sheetView workbookViewId="0"/>
  </sheetViews>
  <sheetFormatPr defaultRowHeight="14.4" x14ac:dyDescent="0.3"/>
  <sheetData>
    <row r="3" spans="1:16" x14ac:dyDescent="0.3">
      <c r="A3" t="s">
        <v>75</v>
      </c>
    </row>
    <row r="5" spans="1:16" x14ac:dyDescent="0.3">
      <c r="B5" t="s">
        <v>76</v>
      </c>
    </row>
    <row r="6" spans="1:16" x14ac:dyDescent="0.3">
      <c r="C6" t="s">
        <v>77</v>
      </c>
      <c r="H6" t="s">
        <v>85</v>
      </c>
      <c r="L6" t="s">
        <v>84</v>
      </c>
      <c r="P6" t="s">
        <v>87</v>
      </c>
    </row>
    <row r="7" spans="1:16" x14ac:dyDescent="0.3">
      <c r="C7" t="s">
        <v>90</v>
      </c>
    </row>
    <row r="8" spans="1:16" x14ac:dyDescent="0.3">
      <c r="D8" t="s">
        <v>78</v>
      </c>
      <c r="H8" t="s">
        <v>82</v>
      </c>
      <c r="L8" t="s">
        <v>86</v>
      </c>
      <c r="P8" t="s">
        <v>80</v>
      </c>
    </row>
    <row r="9" spans="1:16" x14ac:dyDescent="0.3">
      <c r="D9" t="s">
        <v>132</v>
      </c>
      <c r="H9" t="s">
        <v>82</v>
      </c>
      <c r="L9" t="s">
        <v>79</v>
      </c>
      <c r="P9" t="s">
        <v>89</v>
      </c>
    </row>
    <row r="10" spans="1:16" x14ac:dyDescent="0.3">
      <c r="D10" t="s">
        <v>131</v>
      </c>
      <c r="H10" t="s">
        <v>82</v>
      </c>
      <c r="L10" t="s">
        <v>79</v>
      </c>
      <c r="P10" t="s">
        <v>89</v>
      </c>
    </row>
    <row r="11" spans="1:16" x14ac:dyDescent="0.3">
      <c r="D11" t="s">
        <v>132</v>
      </c>
      <c r="H11" t="s">
        <v>83</v>
      </c>
      <c r="L11" t="s">
        <v>88</v>
      </c>
      <c r="P11" t="s">
        <v>81</v>
      </c>
    </row>
    <row r="12" spans="1:16" x14ac:dyDescent="0.3">
      <c r="D12" t="s">
        <v>131</v>
      </c>
      <c r="H12" t="s">
        <v>83</v>
      </c>
      <c r="L12" t="s">
        <v>88</v>
      </c>
      <c r="P12" t="s">
        <v>81</v>
      </c>
    </row>
    <row r="13" spans="1:16" x14ac:dyDescent="0.3">
      <c r="C13" t="s">
        <v>91</v>
      </c>
    </row>
    <row r="14" spans="1:16" x14ac:dyDescent="0.3">
      <c r="D14" t="s">
        <v>78</v>
      </c>
      <c r="H14" t="s">
        <v>82</v>
      </c>
      <c r="L14" t="s">
        <v>92</v>
      </c>
      <c r="P14" t="s">
        <v>93</v>
      </c>
    </row>
    <row r="15" spans="1:16" x14ac:dyDescent="0.3">
      <c r="D15" t="s">
        <v>132</v>
      </c>
      <c r="H15" t="s">
        <v>82</v>
      </c>
    </row>
    <row r="16" spans="1:16" x14ac:dyDescent="0.3">
      <c r="D16" t="s">
        <v>131</v>
      </c>
      <c r="H16" t="s">
        <v>82</v>
      </c>
    </row>
    <row r="17" spans="4:8" x14ac:dyDescent="0.3">
      <c r="D17" t="s">
        <v>132</v>
      </c>
      <c r="H17" t="s">
        <v>83</v>
      </c>
    </row>
    <row r="18" spans="4:8" x14ac:dyDescent="0.3">
      <c r="D18" t="s">
        <v>131</v>
      </c>
      <c r="H18" t="s">
        <v>83</v>
      </c>
    </row>
    <row r="27" spans="4:8" x14ac:dyDescent="0.3">
      <c r="E27" s="4"/>
    </row>
    <row r="28" spans="4:8" x14ac:dyDescent="0.3">
      <c r="E28" s="4"/>
    </row>
    <row r="75" spans="5:5" x14ac:dyDescent="0.3">
      <c r="E75" s="4"/>
    </row>
    <row r="76" spans="5:5" x14ac:dyDescent="0.3">
      <c r="E76"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Summ1</vt:lpstr>
      <vt:lpstr>Summ2</vt:lpstr>
      <vt:lpstr>Prelim</vt:lpstr>
      <vt:lpstr>TimeSeries</vt:lpstr>
      <vt:lpstr>Euler</vt:lpstr>
      <vt:lpstr>Extras</vt:lpstr>
      <vt:lpstr>Times</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AMatusV</dc:creator>
  <cp:lastModifiedBy>AMatusV</cp:lastModifiedBy>
  <dcterms:created xsi:type="dcterms:W3CDTF">2019-01-21T22:45:06Z</dcterms:created>
  <dcterms:modified xsi:type="dcterms:W3CDTF">2019-03-20T00:02:56Z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1753b0e7-d99a-4957-a5b3-a05ff5585d9a</vt:lpwstr>
  </property>
</Properties>
</file>