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EF9BB101-8DEA-466E-9FE1-0EC9E1D9DED7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maven-shade-plugin" sheetId="4" r:id="rId1"/>
    <sheet name="deltaspike" sheetId="5" r:id="rId2"/>
    <sheet name="Log4j 2" sheetId="2" state="hidden" r:id="rId3"/>
    <sheet name="commons-codec" sheetId="3" r:id="rId4"/>
    <sheet name="commons-configuration" sheetId="7" r:id="rId5"/>
    <sheet name="doxia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5" l="1"/>
  <c r="H9" i="8" l="1"/>
  <c r="F9" i="8"/>
  <c r="H8" i="8"/>
  <c r="F8" i="8"/>
  <c r="H7" i="8"/>
  <c r="F7" i="8"/>
  <c r="H6" i="8"/>
  <c r="F6" i="8"/>
  <c r="H5" i="8"/>
  <c r="F5" i="8"/>
  <c r="H4" i="8"/>
  <c r="F4" i="8"/>
  <c r="H3" i="8"/>
  <c r="F3" i="8"/>
  <c r="H2" i="8"/>
  <c r="F2" i="8"/>
  <c r="H2" i="7" l="1"/>
  <c r="E2" i="7"/>
  <c r="H3" i="7"/>
  <c r="E3" i="7"/>
  <c r="H4" i="7"/>
  <c r="E4" i="7"/>
  <c r="H5" i="7"/>
  <c r="E5" i="7"/>
  <c r="H6" i="7"/>
  <c r="E6" i="7"/>
  <c r="H7" i="7"/>
  <c r="E7" i="7"/>
  <c r="H8" i="7"/>
  <c r="E8" i="7"/>
  <c r="H9" i="7"/>
  <c r="E9" i="7"/>
  <c r="H9" i="5" l="1"/>
  <c r="E9" i="5"/>
  <c r="H8" i="5"/>
  <c r="E8" i="5"/>
  <c r="H7" i="5"/>
  <c r="E7" i="5"/>
  <c r="H6" i="5"/>
  <c r="H5" i="5"/>
  <c r="E5" i="5"/>
  <c r="H4" i="5"/>
  <c r="E4" i="5"/>
  <c r="H3" i="5"/>
  <c r="E3" i="5"/>
  <c r="H2" i="5"/>
  <c r="E2" i="5"/>
  <c r="H9" i="4" l="1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H10" i="3" l="1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H10" i="2" l="1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  <c r="E2" i="2"/>
</calcChain>
</file>

<file path=xl/sharedStrings.xml><?xml version="1.0" encoding="utf-8"?>
<sst xmlns="http://schemas.openxmlformats.org/spreadsheetml/2006/main" count="136" uniqueCount="74">
  <si>
    <t>Versions</t>
  </si>
  <si>
    <t>No. of defects</t>
  </si>
  <si>
    <t>Start</t>
  </si>
  <si>
    <t>end</t>
  </si>
  <si>
    <t>Defects/KLOC</t>
  </si>
  <si>
    <t>Churn</t>
  </si>
  <si>
    <t>LOC</t>
  </si>
  <si>
    <t>Churn/LOC</t>
  </si>
  <si>
    <t>1.2</t>
  </si>
  <si>
    <t>70</t>
  </si>
  <si>
    <t>3</t>
  </si>
  <si>
    <t>2.9.0</t>
  </si>
  <si>
    <t>32</t>
  </si>
  <si>
    <t>2.8.2</t>
  </si>
  <si>
    <t>68</t>
  </si>
  <si>
    <t>2.8.1</t>
  </si>
  <si>
    <t>22</t>
  </si>
  <si>
    <t>2.8</t>
  </si>
  <si>
    <t>29</t>
  </si>
  <si>
    <t>2.7</t>
  </si>
  <si>
    <t>2.6.2</t>
  </si>
  <si>
    <t>75</t>
  </si>
  <si>
    <t>2.6.1</t>
  </si>
  <si>
    <t>17</t>
  </si>
  <si>
    <t>2.6</t>
  </si>
  <si>
    <t>34</t>
  </si>
  <si>
    <t>2.5</t>
  </si>
  <si>
    <t>80</t>
  </si>
  <si>
    <t>13</t>
  </si>
  <si>
    <t>1.3</t>
  </si>
  <si>
    <t>20</t>
  </si>
  <si>
    <t>1.4</t>
  </si>
  <si>
    <t>23</t>
  </si>
  <si>
    <t>1.5</t>
  </si>
  <si>
    <t>11</t>
  </si>
  <si>
    <t>1.6</t>
  </si>
  <si>
    <t>10</t>
  </si>
  <si>
    <t>1.7</t>
  </si>
  <si>
    <t>2</t>
  </si>
  <si>
    <t>1.8</t>
  </si>
  <si>
    <t>4</t>
  </si>
  <si>
    <t>1.9</t>
  </si>
  <si>
    <t>9</t>
  </si>
  <si>
    <t>1.10</t>
  </si>
  <si>
    <t>16</t>
  </si>
  <si>
    <t>Defects</t>
  </si>
  <si>
    <t>End</t>
  </si>
  <si>
    <t>3.0.0</t>
  </si>
  <si>
    <t>2.4.3</t>
  </si>
  <si>
    <t>2.4</t>
  </si>
  <si>
    <t>2.3</t>
  </si>
  <si>
    <t>2.2</t>
  </si>
  <si>
    <t>2.1</t>
  </si>
  <si>
    <t>1.2.1</t>
  </si>
  <si>
    <t>Defect/KLOC</t>
  </si>
  <si>
    <t>1.9.0</t>
  </si>
  <si>
    <t>1.8.2</t>
  </si>
  <si>
    <t>5</t>
  </si>
  <si>
    <t>1.8.1</t>
  </si>
  <si>
    <t>1.8.0</t>
  </si>
  <si>
    <t>18</t>
  </si>
  <si>
    <t>1.7.2</t>
  </si>
  <si>
    <t>1.7.1</t>
  </si>
  <si>
    <t>1.7.0</t>
  </si>
  <si>
    <t>8</t>
  </si>
  <si>
    <t>1.6.1</t>
  </si>
  <si>
    <t>12</t>
  </si>
  <si>
    <t>Defect</t>
  </si>
  <si>
    <t>7</t>
  </si>
  <si>
    <t>2.1.1</t>
  </si>
  <si>
    <t>6</t>
  </si>
  <si>
    <t>26</t>
  </si>
  <si>
    <t>19</t>
  </si>
  <si>
    <t>1.1.4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</si>
</sst>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color rgb="FF222222"/>
      <name val="Verdana"/>
      <family val="2"/>
    </font>
    <font>
      <sz val="7"/>
      <color rgb="FF586069"/>
      <name val="Segoe UI"/>
      <family val="2"/>
    </font>
    <font>
      <sz val="11"/>
      <color rgb="FF586069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86069"/>
      <name val="Segoe UI"/>
      <family val="2"/>
    </font>
    <font>
      <sz val="11"/>
      <color rgb="FF222222"/>
      <name val="Verdana"/>
      <family val="2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3" borderId="1" xfId="0" applyFont="1" applyFill="1" applyBorder="1"/>
    <xf numFmtId="0" fontId="1" fillId="0" borderId="0" xfId="0" applyFont="1"/>
    <xf numFmtId="0" fontId="2" fillId="0" borderId="0" xfId="0" applyFont="1"/>
    <xf numFmtId="0" fontId="2" fillId="4" borderId="2" xfId="0" applyFont="1" applyFill="1" applyBorder="1" applyAlignment="1">
      <alignment vertical="center" wrapText="1"/>
    </xf>
    <xf numFmtId="14" fontId="3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5" borderId="0" xfId="0" applyFill="1"/>
    <xf numFmtId="0" fontId="0" fillId="5" borderId="1" xfId="0" applyFill="1" applyBorder="1"/>
    <xf numFmtId="0" fontId="0" fillId="0" borderId="1" xfId="0" applyBorder="1"/>
    <xf numFmtId="14" fontId="4" fillId="0" borderId="1" xfId="0" applyNumberFormat="1" applyFont="1" applyBorder="1" applyAlignment="1">
      <alignment horizontal="left" vertical="center" wrapText="1" indent="1"/>
    </xf>
    <xf numFmtId="0" fontId="5" fillId="0" borderId="1" xfId="0" applyFont="1" applyBorder="1"/>
    <xf numFmtId="0" fontId="5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14" fontId="8" fillId="0" borderId="1" xfId="0" applyNumberFormat="1" applyFont="1" applyBorder="1"/>
    <xf numFmtId="14" fontId="4" fillId="0" borderId="1" xfId="0" applyNumberFormat="1" applyFont="1" applyBorder="1"/>
    <xf numFmtId="0" fontId="1" fillId="5" borderId="1" xfId="0" applyFont="1" applyFill="1" applyBorder="1"/>
    <xf numFmtId="14" fontId="1" fillId="5" borderId="1" xfId="0" applyNumberFormat="1" applyFont="1" applyFill="1" applyBorder="1"/>
    <xf numFmtId="0" fontId="9" fillId="0" borderId="1" xfId="0" applyFont="1" applyBorder="1"/>
    <xf numFmtId="14" fontId="9" fillId="0" borderId="1" xfId="0" applyNumberFormat="1" applyFont="1" applyBorder="1"/>
    <xf numFmtId="0" fontId="4" fillId="0" borderId="1" xfId="0" applyFont="1" applyBorder="1"/>
    <xf numFmtId="14" fontId="6" fillId="0" borderId="0" xfId="0" applyNumberFormat="1" applyFont="1" applyAlignment="1">
      <alignment horizontal="left" vertical="center" wrapText="1" indent="1"/>
    </xf>
    <xf numFmtId="0" fontId="7" fillId="0" borderId="0" xfId="0" applyFont="1" applyAlignment="1">
      <alignment horizontal="left"/>
    </xf>
    <xf numFmtId="0" fontId="1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Log4J</a:t>
            </a:r>
            <a:r>
              <a:rPr lang="en-CA" baseline="0"/>
              <a:t> 2</a:t>
            </a:r>
            <a:endParaRPr lang="en-CA"/>
          </a:p>
        </c:rich>
      </c:tx>
      <c:layout>
        <c:manualLayout>
          <c:xMode val="edge"/>
          <c:yMode val="edge"/>
          <c:x val="0.287270778652668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[1]DefectList!$E$1</c:f>
              <c:strCache>
                <c:ptCount val="1"/>
                <c:pt idx="0">
                  <c:v>Defect/KLOC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[1]DefectList!$E$2:$E$38</c:f>
              <c:numCache>
                <c:formatCode>General</c:formatCode>
                <c:ptCount val="37"/>
                <c:pt idx="2">
                  <c:v>0.10754025198025292</c:v>
                </c:pt>
                <c:pt idx="3">
                  <c:v>0.23946107172915543</c:v>
                </c:pt>
                <c:pt idx="4">
                  <c:v>7.7831198282053191E-2</c:v>
                </c:pt>
                <c:pt idx="5">
                  <c:v>0.10279423076241417</c:v>
                </c:pt>
                <c:pt idx="6">
                  <c:v>0.2603769514322592</c:v>
                </c:pt>
                <c:pt idx="7">
                  <c:v>0.30549027115316468</c:v>
                </c:pt>
                <c:pt idx="8">
                  <c:v>6.9696696376591746E-2</c:v>
                </c:pt>
                <c:pt idx="9">
                  <c:v>0.14017439343654017</c:v>
                </c:pt>
                <c:pt idx="10">
                  <c:v>0.37185953006251887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5-4F26-974F-A60039524E75}"/>
            </c:ext>
          </c:extLst>
        </c:ser>
        <c:ser>
          <c:idx val="1"/>
          <c:order val="1"/>
          <c:tx>
            <c:strRef>
              <c:f>[1]DefectList!$H$1</c:f>
              <c:strCache>
                <c:ptCount val="1"/>
                <c:pt idx="0">
                  <c:v>Churn/LOC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[1]DefectList!$H$2:$H$38</c:f>
              <c:numCache>
                <c:formatCode>General</c:formatCode>
                <c:ptCount val="37"/>
                <c:pt idx="2">
                  <c:v>0.17522675870319898</c:v>
                </c:pt>
                <c:pt idx="3">
                  <c:v>2.0326019206186548E-2</c:v>
                </c:pt>
                <c:pt idx="4">
                  <c:v>4.0450996416227097E-2</c:v>
                </c:pt>
                <c:pt idx="5">
                  <c:v>0.22112811351318779</c:v>
                </c:pt>
                <c:pt idx="6">
                  <c:v>0.30717784861684044</c:v>
                </c:pt>
                <c:pt idx="7">
                  <c:v>9.6323119096400511E-2</c:v>
                </c:pt>
                <c:pt idx="8">
                  <c:v>5.8717416794443943E-2</c:v>
                </c:pt>
                <c:pt idx="9">
                  <c:v>0.25392591371029249</c:v>
                </c:pt>
                <c:pt idx="10">
                  <c:v>0.29726450833197759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5-4F26-974F-A6003952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5200"/>
        <c:axId val="880892960"/>
      </c:lineChart>
      <c:catAx>
        <c:axId val="87885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92960"/>
        <c:crosses val="autoZero"/>
        <c:auto val="1"/>
        <c:lblAlgn val="ctr"/>
        <c:lblOffset val="100"/>
        <c:noMultiLvlLbl val="0"/>
      </c:catAx>
      <c:valAx>
        <c:axId val="8808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273050</xdr:colOff>
      <xdr:row>35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FDE1DA-4C84-443A-B583-2DA28579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25650"/>
          <a:ext cx="6096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222250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7269CC-FC21-44CC-B209-39B6A2590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0"/>
          <a:ext cx="6096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57C09-0408-4A32-A1E4-128CCEF15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127000</xdr:colOff>
      <xdr:row>35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B77E54-1551-4B8D-8D32-78A94AF4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25650"/>
          <a:ext cx="6096000" cy="457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9</xdr:col>
      <xdr:colOff>6350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E14191-356F-420B-8A74-D13E7D633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0"/>
          <a:ext cx="6096000" cy="457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184150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18048-0C7C-4B8E-ADA7-7142E336A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44700"/>
          <a:ext cx="6096000" cy="457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Versions_Log4j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List"/>
    </sheetNames>
    <sheetDataSet>
      <sheetData sheetId="0">
        <row r="1">
          <cell r="E1" t="str">
            <v>Defect/KLOC</v>
          </cell>
          <cell r="H1" t="str">
            <v>Churn/LOC</v>
          </cell>
        </row>
        <row r="4">
          <cell r="E4">
            <v>0.10754025198025292</v>
          </cell>
          <cell r="H4">
            <v>0.17522675870319898</v>
          </cell>
        </row>
        <row r="5">
          <cell r="E5">
            <v>0.23946107172915543</v>
          </cell>
          <cell r="H5">
            <v>2.0326019206186548E-2</v>
          </cell>
        </row>
        <row r="6">
          <cell r="E6">
            <v>7.7831198282053191E-2</v>
          </cell>
          <cell r="H6">
            <v>4.0450996416227097E-2</v>
          </cell>
        </row>
        <row r="7">
          <cell r="E7">
            <v>0.10279423076241417</v>
          </cell>
          <cell r="H7">
            <v>0.22112811351318779</v>
          </cell>
        </row>
        <row r="8">
          <cell r="E8">
            <v>0.2603769514322592</v>
          </cell>
          <cell r="H8">
            <v>0.30717784861684044</v>
          </cell>
        </row>
        <row r="9">
          <cell r="E9">
            <v>0.30549027115316468</v>
          </cell>
          <cell r="H9">
            <v>9.6323119096400511E-2</v>
          </cell>
        </row>
        <row r="10">
          <cell r="E10">
            <v>6.9696696376591746E-2</v>
          </cell>
          <cell r="H10">
            <v>5.8717416794443943E-2</v>
          </cell>
        </row>
        <row r="11">
          <cell r="E11">
            <v>0.14017439343654017</v>
          </cell>
          <cell r="H11">
            <v>0.25392591371029249</v>
          </cell>
        </row>
        <row r="12">
          <cell r="E12">
            <v>0.37185953006251887</v>
          </cell>
          <cell r="H12">
            <v>0.29726450833197759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231E-A3AE-4A7F-818A-ACBEF3CD56D9}">
  <dimension ref="A1:H9"/>
  <sheetViews>
    <sheetView tabSelected="1" workbookViewId="0">
      <selection activeCell="D2" sqref="D2"/>
    </sheetView>
  </sheetViews>
  <sheetFormatPr defaultRowHeight="14.5" x14ac:dyDescent="0.35"/>
  <cols>
    <col min="1" max="1" width="8.7265625" style="12"/>
    <col min="2" max="2" width="8.81640625" bestFit="1" customWidth="1"/>
    <col min="3" max="4" width="11.453125" bestFit="1" customWidth="1"/>
    <col min="5" max="5" width="13.36328125" bestFit="1" customWidth="1"/>
    <col min="6" max="7" width="8.81640625" bestFit="1" customWidth="1"/>
    <col min="8" max="8" width="11.90625" bestFit="1" customWidth="1"/>
  </cols>
  <sheetData>
    <row r="1" spans="1:8" x14ac:dyDescent="0.35">
      <c r="A1" s="13" t="s">
        <v>0</v>
      </c>
      <c r="B1" s="13" t="s">
        <v>45</v>
      </c>
      <c r="C1" s="13" t="s">
        <v>2</v>
      </c>
      <c r="D1" s="13" t="s">
        <v>46</v>
      </c>
      <c r="E1" s="13" t="s">
        <v>54</v>
      </c>
      <c r="F1" s="13" t="s">
        <v>5</v>
      </c>
      <c r="G1" s="13" t="s">
        <v>6</v>
      </c>
      <c r="H1" s="13" t="s">
        <v>7</v>
      </c>
    </row>
    <row r="2" spans="1:8" x14ac:dyDescent="0.35">
      <c r="A2" s="29" t="s">
        <v>47</v>
      </c>
      <c r="B2" s="14">
        <v>7</v>
      </c>
      <c r="C2" s="15">
        <v>42375</v>
      </c>
      <c r="D2" s="15">
        <v>42758</v>
      </c>
      <c r="E2" s="14">
        <f>B2/(G2/1000)</f>
        <v>0.34829336252363419</v>
      </c>
      <c r="F2" s="14">
        <v>1835</v>
      </c>
      <c r="G2" s="16">
        <v>20098</v>
      </c>
      <c r="H2" s="14">
        <f>F2/(G2)</f>
        <v>9.1302617175838388E-2</v>
      </c>
    </row>
    <row r="3" spans="1:8" x14ac:dyDescent="0.35">
      <c r="A3" s="29" t="s">
        <v>48</v>
      </c>
      <c r="B3" s="14">
        <v>20</v>
      </c>
      <c r="C3" s="15">
        <v>42301</v>
      </c>
      <c r="D3" s="15">
        <v>42375</v>
      </c>
      <c r="E3" s="14">
        <f t="shared" ref="E3:E9" si="0">B3/(G3/1000)</f>
        <v>1.0622477161674102</v>
      </c>
      <c r="F3" s="14">
        <v>376</v>
      </c>
      <c r="G3" s="16">
        <v>18828</v>
      </c>
      <c r="H3" s="14">
        <f t="shared" ref="H3:H9" si="1">F3/(G3)</f>
        <v>1.9970257063947311E-2</v>
      </c>
    </row>
    <row r="4" spans="1:8" x14ac:dyDescent="0.35">
      <c r="A4" s="29" t="s">
        <v>49</v>
      </c>
      <c r="B4" s="14">
        <v>4</v>
      </c>
      <c r="C4" s="15">
        <v>41758</v>
      </c>
      <c r="D4" s="15">
        <v>42161</v>
      </c>
      <c r="E4" s="14">
        <f t="shared" si="0"/>
        <v>0.21625128399199869</v>
      </c>
      <c r="F4" s="14">
        <v>3178</v>
      </c>
      <c r="G4" s="16">
        <v>18497</v>
      </c>
      <c r="H4" s="14">
        <f t="shared" si="1"/>
        <v>0.17181164513164296</v>
      </c>
    </row>
    <row r="5" spans="1:8" x14ac:dyDescent="0.35">
      <c r="A5" s="29" t="s">
        <v>50</v>
      </c>
      <c r="B5" s="14">
        <v>13</v>
      </c>
      <c r="C5" s="15">
        <v>41602</v>
      </c>
      <c r="D5" s="15">
        <v>41758</v>
      </c>
      <c r="E5" s="14">
        <f t="shared" si="0"/>
        <v>0.76050076050076043</v>
      </c>
      <c r="F5" s="14">
        <v>833</v>
      </c>
      <c r="G5" s="16">
        <v>17094</v>
      </c>
      <c r="H5" s="14">
        <f t="shared" si="1"/>
        <v>4.8730548730548731E-2</v>
      </c>
    </row>
    <row r="6" spans="1:8" x14ac:dyDescent="0.35">
      <c r="A6" s="29" t="s">
        <v>51</v>
      </c>
      <c r="B6" s="14">
        <v>8</v>
      </c>
      <c r="C6" s="15">
        <v>41409</v>
      </c>
      <c r="D6" s="15">
        <v>41602</v>
      </c>
      <c r="E6" s="14">
        <f t="shared" si="0"/>
        <v>0.47418647383083401</v>
      </c>
      <c r="F6" s="14">
        <v>623</v>
      </c>
      <c r="G6" s="17">
        <v>16871</v>
      </c>
      <c r="H6" s="14">
        <f t="shared" si="1"/>
        <v>3.6927271649576196E-2</v>
      </c>
    </row>
    <row r="7" spans="1:8" x14ac:dyDescent="0.35">
      <c r="A7" s="29" t="s">
        <v>52</v>
      </c>
      <c r="B7" s="14">
        <v>6</v>
      </c>
      <c r="C7" s="15">
        <v>41154</v>
      </c>
      <c r="D7" s="15">
        <v>41409</v>
      </c>
      <c r="E7" s="14">
        <f t="shared" si="0"/>
        <v>0.35810205908683979</v>
      </c>
      <c r="F7" s="14">
        <v>1532</v>
      </c>
      <c r="G7" s="16">
        <v>16755</v>
      </c>
      <c r="H7" s="14">
        <f t="shared" si="1"/>
        <v>9.1435392420173081E-2</v>
      </c>
    </row>
    <row r="8" spans="1:8" x14ac:dyDescent="0.35">
      <c r="A8" s="29" t="s">
        <v>31</v>
      </c>
      <c r="B8" s="14">
        <v>14</v>
      </c>
      <c r="C8" s="15">
        <v>40314</v>
      </c>
      <c r="D8" s="15">
        <v>40398</v>
      </c>
      <c r="E8" s="14">
        <f t="shared" si="0"/>
        <v>1.0986423919014361</v>
      </c>
      <c r="F8" s="14">
        <v>810</v>
      </c>
      <c r="G8" s="16">
        <v>12743</v>
      </c>
      <c r="H8" s="14">
        <f t="shared" si="1"/>
        <v>6.356430981715451E-2</v>
      </c>
    </row>
    <row r="9" spans="1:8" x14ac:dyDescent="0.35">
      <c r="A9" s="29" t="s">
        <v>53</v>
      </c>
      <c r="B9" s="14">
        <v>13</v>
      </c>
      <c r="C9" s="15">
        <v>39720</v>
      </c>
      <c r="D9" s="15">
        <v>39916</v>
      </c>
      <c r="E9" s="14">
        <f t="shared" si="0"/>
        <v>1.601774273040907</v>
      </c>
      <c r="F9" s="14">
        <v>2214</v>
      </c>
      <c r="G9" s="16">
        <v>8116</v>
      </c>
      <c r="H9" s="14">
        <f t="shared" si="1"/>
        <v>0.2727944800394283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B350-F543-4856-A13D-01D1AAF88BCF}">
  <dimension ref="A1:H9"/>
  <sheetViews>
    <sheetView workbookViewId="0">
      <selection activeCell="A11" sqref="A11"/>
    </sheetView>
  </sheetViews>
  <sheetFormatPr defaultRowHeight="14.5" x14ac:dyDescent="0.35"/>
  <cols>
    <col min="2" max="2" width="8.81640625" bestFit="1" customWidth="1"/>
    <col min="3" max="4" width="12.54296875" bestFit="1" customWidth="1"/>
    <col min="5" max="5" width="11.90625" bestFit="1" customWidth="1"/>
    <col min="6" max="7" width="8.81640625" bestFit="1" customWidth="1"/>
    <col min="8" max="8" width="11.90625" bestFit="1" customWidth="1"/>
  </cols>
  <sheetData>
    <row r="1" spans="1:8" x14ac:dyDescent="0.35">
      <c r="A1" s="14" t="s">
        <v>0</v>
      </c>
      <c r="B1" s="18" t="s">
        <v>45</v>
      </c>
      <c r="C1" s="19" t="s">
        <v>2</v>
      </c>
      <c r="D1" s="19" t="s">
        <v>46</v>
      </c>
      <c r="E1" s="13" t="s">
        <v>54</v>
      </c>
      <c r="F1" s="14" t="s">
        <v>5</v>
      </c>
      <c r="G1" s="14" t="s">
        <v>6</v>
      </c>
      <c r="H1" s="13" t="s">
        <v>7</v>
      </c>
    </row>
    <row r="2" spans="1:8" x14ac:dyDescent="0.35">
      <c r="A2" s="14" t="s">
        <v>55</v>
      </c>
      <c r="B2" s="18" t="s">
        <v>40</v>
      </c>
      <c r="C2" s="15">
        <v>43235</v>
      </c>
      <c r="D2" s="15">
        <v>43353</v>
      </c>
      <c r="E2" s="14">
        <f>B2/(G2/1000)</f>
        <v>2.3143192719151572E-2</v>
      </c>
      <c r="F2" s="14">
        <v>1472</v>
      </c>
      <c r="G2" s="16">
        <v>172837</v>
      </c>
      <c r="H2" s="14">
        <f>F2/G2</f>
        <v>8.5166949206477785E-3</v>
      </c>
    </row>
    <row r="3" spans="1:8" x14ac:dyDescent="0.35">
      <c r="A3" s="14" t="s">
        <v>56</v>
      </c>
      <c r="B3" s="18" t="s">
        <v>57</v>
      </c>
      <c r="C3" s="15">
        <v>43099</v>
      </c>
      <c r="D3" s="15">
        <v>43235</v>
      </c>
      <c r="E3" s="14">
        <f t="shared" ref="E3:E9" si="0">B3/(G3/1000)</f>
        <v>2.9162681100249634E-2</v>
      </c>
      <c r="F3" s="14">
        <v>9770</v>
      </c>
      <c r="G3" s="16">
        <v>171452</v>
      </c>
      <c r="H3" s="14">
        <f t="shared" ref="H3:H9" si="1">F3/G3</f>
        <v>5.6983878869887782E-2</v>
      </c>
    </row>
    <row r="4" spans="1:8" x14ac:dyDescent="0.35">
      <c r="A4" s="14" t="s">
        <v>58</v>
      </c>
      <c r="B4" s="18" t="s">
        <v>36</v>
      </c>
      <c r="C4" s="15">
        <v>42883</v>
      </c>
      <c r="D4" s="15">
        <v>43099</v>
      </c>
      <c r="E4" s="14">
        <f t="shared" si="0"/>
        <v>5.9529124624222399E-2</v>
      </c>
      <c r="F4" s="14">
        <v>6762</v>
      </c>
      <c r="G4" s="16">
        <v>167985</v>
      </c>
      <c r="H4" s="14">
        <f t="shared" si="1"/>
        <v>4.0253594070899186E-2</v>
      </c>
    </row>
    <row r="5" spans="1:8" x14ac:dyDescent="0.35">
      <c r="A5" s="14" t="s">
        <v>59</v>
      </c>
      <c r="B5" s="18" t="s">
        <v>60</v>
      </c>
      <c r="C5" s="15">
        <v>42675</v>
      </c>
      <c r="D5" s="15">
        <v>42883</v>
      </c>
      <c r="E5" s="14">
        <f t="shared" si="0"/>
        <v>0.10793955384984409</v>
      </c>
      <c r="F5" s="14">
        <v>5481</v>
      </c>
      <c r="G5" s="16">
        <v>166760</v>
      </c>
      <c r="H5" s="14">
        <f t="shared" si="1"/>
        <v>3.2867594147277523E-2</v>
      </c>
    </row>
    <row r="6" spans="1:8" x14ac:dyDescent="0.35">
      <c r="A6" s="14" t="s">
        <v>61</v>
      </c>
      <c r="B6" s="18">
        <v>13</v>
      </c>
      <c r="C6" s="15">
        <v>42568</v>
      </c>
      <c r="D6" s="15">
        <v>42675</v>
      </c>
      <c r="E6" s="14">
        <f>B6/(G6/1000)</f>
        <v>7.941259117176333E-2</v>
      </c>
      <c r="F6" s="14">
        <v>2996</v>
      </c>
      <c r="G6" s="16">
        <v>163702</v>
      </c>
      <c r="H6" s="14">
        <f t="shared" si="1"/>
        <v>1.8301547934661763E-2</v>
      </c>
    </row>
    <row r="7" spans="1:8" x14ac:dyDescent="0.35">
      <c r="A7" s="14" t="s">
        <v>62</v>
      </c>
      <c r="B7" s="18">
        <v>13</v>
      </c>
      <c r="C7" s="15">
        <v>42530</v>
      </c>
      <c r="D7" s="15">
        <v>42568</v>
      </c>
      <c r="E7" s="14">
        <f t="shared" si="0"/>
        <v>8.029747124732857E-2</v>
      </c>
      <c r="F7" s="14">
        <v>1690</v>
      </c>
      <c r="G7" s="16">
        <v>161898</v>
      </c>
      <c r="H7" s="14">
        <f t="shared" si="1"/>
        <v>1.0438671262152713E-2</v>
      </c>
    </row>
    <row r="8" spans="1:8" x14ac:dyDescent="0.35">
      <c r="A8" s="14" t="s">
        <v>63</v>
      </c>
      <c r="B8" s="18" t="s">
        <v>64</v>
      </c>
      <c r="C8" s="15">
        <v>42483</v>
      </c>
      <c r="D8" s="15">
        <v>42530</v>
      </c>
      <c r="E8" s="14">
        <f t="shared" si="0"/>
        <v>4.9613326139401039E-2</v>
      </c>
      <c r="F8" s="14">
        <v>4941</v>
      </c>
      <c r="G8" s="16">
        <v>161247</v>
      </c>
      <c r="H8" s="14">
        <f t="shared" si="1"/>
        <v>3.064243055684757E-2</v>
      </c>
    </row>
    <row r="9" spans="1:8" x14ac:dyDescent="0.35">
      <c r="A9" s="14" t="s">
        <v>65</v>
      </c>
      <c r="B9" s="18" t="s">
        <v>66</v>
      </c>
      <c r="C9" s="15">
        <v>42462</v>
      </c>
      <c r="D9" s="15">
        <v>42483</v>
      </c>
      <c r="E9" s="14">
        <f t="shared" si="0"/>
        <v>7.5596265544482108E-2</v>
      </c>
      <c r="F9" s="14">
        <v>2690</v>
      </c>
      <c r="G9" s="16">
        <v>158738</v>
      </c>
      <c r="H9" s="14">
        <f t="shared" si="1"/>
        <v>1.6946162859554737E-2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6F63-9047-41BB-A276-6D35F071333A}">
  <dimension ref="A1:H10"/>
  <sheetViews>
    <sheetView workbookViewId="0">
      <selection activeCell="B1" sqref="B1"/>
    </sheetView>
  </sheetViews>
  <sheetFormatPr defaultRowHeight="14.5" x14ac:dyDescent="0.35"/>
  <cols>
    <col min="2" max="2" width="12.453125" bestFit="1" customWidth="1"/>
    <col min="5" max="5" width="12.26953125" bestFit="1" customWidth="1"/>
    <col min="8" max="8" width="11.81640625" bestFit="1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</row>
    <row r="2" spans="1:8" x14ac:dyDescent="0.35">
      <c r="A2" t="s">
        <v>11</v>
      </c>
      <c r="B2" t="s">
        <v>12</v>
      </c>
      <c r="C2" s="8">
        <v>42830</v>
      </c>
      <c r="D2" s="8">
        <v>42996</v>
      </c>
      <c r="E2">
        <f>B2/(G2/1000)</f>
        <v>0.10754025198025292</v>
      </c>
      <c r="F2">
        <v>52141</v>
      </c>
      <c r="G2" s="6">
        <v>297563</v>
      </c>
      <c r="H2">
        <f>F2/G2</f>
        <v>0.17522675870319898</v>
      </c>
    </row>
    <row r="3" spans="1:8" ht="15" thickBot="1" x14ac:dyDescent="0.4">
      <c r="A3" t="s">
        <v>13</v>
      </c>
      <c r="B3" t="s">
        <v>14</v>
      </c>
      <c r="C3" s="8">
        <v>42796</v>
      </c>
      <c r="D3" s="8">
        <v>42830</v>
      </c>
      <c r="E3">
        <f t="shared" ref="E3:E10" si="0">B3/(G3/1000)</f>
        <v>0.23946107172915543</v>
      </c>
      <c r="F3">
        <v>5772</v>
      </c>
      <c r="G3" s="6">
        <v>283971</v>
      </c>
      <c r="H3">
        <f t="shared" ref="H3:H10" si="1">F3/G3</f>
        <v>2.0326019206186548E-2</v>
      </c>
    </row>
    <row r="4" spans="1:8" ht="15" thickBot="1" x14ac:dyDescent="0.4">
      <c r="A4" t="s">
        <v>15</v>
      </c>
      <c r="B4" t="s">
        <v>16</v>
      </c>
      <c r="C4" s="8">
        <v>42764</v>
      </c>
      <c r="D4" s="8">
        <v>42796</v>
      </c>
      <c r="E4">
        <f t="shared" si="0"/>
        <v>7.7831198282053191E-2</v>
      </c>
      <c r="F4">
        <v>11434</v>
      </c>
      <c r="G4" s="7">
        <v>282663</v>
      </c>
      <c r="H4">
        <f t="shared" si="1"/>
        <v>4.0450996416227097E-2</v>
      </c>
    </row>
    <row r="5" spans="1:8" x14ac:dyDescent="0.35">
      <c r="A5" t="s">
        <v>17</v>
      </c>
      <c r="B5" t="s">
        <v>18</v>
      </c>
      <c r="C5" s="8">
        <v>42649</v>
      </c>
      <c r="D5" s="8">
        <v>42764</v>
      </c>
      <c r="E5">
        <f t="shared" si="0"/>
        <v>0.10279423076241417</v>
      </c>
      <c r="F5">
        <v>62384</v>
      </c>
      <c r="G5" s="6">
        <v>282117</v>
      </c>
      <c r="H5">
        <f t="shared" si="1"/>
        <v>0.22112811351318779</v>
      </c>
    </row>
    <row r="6" spans="1:8" x14ac:dyDescent="0.35">
      <c r="A6" t="s">
        <v>19</v>
      </c>
      <c r="B6" t="s">
        <v>9</v>
      </c>
      <c r="C6" s="8">
        <v>42561</v>
      </c>
      <c r="D6" s="8">
        <v>42649</v>
      </c>
      <c r="E6">
        <f t="shared" si="0"/>
        <v>0.2603769514322592</v>
      </c>
      <c r="F6">
        <v>82582</v>
      </c>
      <c r="G6" s="6">
        <v>268841</v>
      </c>
      <c r="H6">
        <f t="shared" si="1"/>
        <v>0.30717784861684044</v>
      </c>
    </row>
    <row r="7" spans="1:8" x14ac:dyDescent="0.35">
      <c r="A7" t="s">
        <v>20</v>
      </c>
      <c r="B7" t="s">
        <v>21</v>
      </c>
      <c r="C7" s="8">
        <v>42530</v>
      </c>
      <c r="D7" s="8">
        <v>42561</v>
      </c>
      <c r="E7">
        <f t="shared" si="0"/>
        <v>0.30549027115316468</v>
      </c>
      <c r="F7">
        <v>23648</v>
      </c>
      <c r="G7" s="6">
        <v>245507</v>
      </c>
      <c r="H7">
        <f t="shared" si="1"/>
        <v>9.6323119096400511E-2</v>
      </c>
    </row>
    <row r="8" spans="1:8" x14ac:dyDescent="0.35">
      <c r="A8" t="s">
        <v>22</v>
      </c>
      <c r="B8" t="s">
        <v>23</v>
      </c>
      <c r="C8" s="8">
        <v>42515</v>
      </c>
      <c r="D8" s="8">
        <v>42530</v>
      </c>
      <c r="E8">
        <f t="shared" si="0"/>
        <v>6.9696696376591746E-2</v>
      </c>
      <c r="F8">
        <v>14322</v>
      </c>
      <c r="G8" s="6">
        <v>243914</v>
      </c>
      <c r="H8">
        <f t="shared" si="1"/>
        <v>5.8717416794443943E-2</v>
      </c>
    </row>
    <row r="9" spans="1:8" x14ac:dyDescent="0.35">
      <c r="A9" t="s">
        <v>24</v>
      </c>
      <c r="B9" t="s">
        <v>25</v>
      </c>
      <c r="C9" s="8">
        <v>42377</v>
      </c>
      <c r="D9" s="8">
        <v>42515</v>
      </c>
      <c r="E9">
        <f t="shared" si="0"/>
        <v>0.14017439343654017</v>
      </c>
      <c r="F9">
        <v>61591</v>
      </c>
      <c r="G9" s="6">
        <v>242555</v>
      </c>
      <c r="H9">
        <f t="shared" si="1"/>
        <v>0.25392591371029249</v>
      </c>
    </row>
    <row r="10" spans="1:8" x14ac:dyDescent="0.35">
      <c r="A10" t="s">
        <v>26</v>
      </c>
      <c r="B10" t="s">
        <v>27</v>
      </c>
      <c r="C10" s="8">
        <v>42267</v>
      </c>
      <c r="D10" s="8">
        <v>42377</v>
      </c>
      <c r="E10">
        <f t="shared" si="0"/>
        <v>0.37185953006251887</v>
      </c>
      <c r="F10">
        <v>63952</v>
      </c>
      <c r="G10" s="6">
        <v>215135</v>
      </c>
      <c r="H10">
        <f t="shared" si="1"/>
        <v>0.29726450833197759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7C22-A19D-4AAB-83A8-BAEAC26D0892}">
  <dimension ref="A1:H10"/>
  <sheetViews>
    <sheetView topLeftCell="A12" zoomScaleNormal="100" workbookViewId="0">
      <selection activeCell="K12" sqref="K12"/>
    </sheetView>
  </sheetViews>
  <sheetFormatPr defaultRowHeight="14.5" x14ac:dyDescent="0.35"/>
  <cols>
    <col min="2" max="2" width="12.453125" bestFit="1" customWidth="1"/>
    <col min="3" max="4" width="11.1796875" bestFit="1" customWidth="1"/>
    <col min="5" max="5" width="12.36328125" bestFit="1" customWidth="1"/>
    <col min="6" max="7" width="8.81640625" bestFit="1" customWidth="1"/>
    <col min="8" max="8" width="11.90625" bestFit="1" customWidth="1"/>
  </cols>
  <sheetData>
    <row r="1" spans="1:8" x14ac:dyDescent="0.35">
      <c r="A1" s="22" t="s">
        <v>0</v>
      </c>
      <c r="B1" s="22" t="s">
        <v>1</v>
      </c>
      <c r="C1" s="23" t="s">
        <v>2</v>
      </c>
      <c r="D1" s="23" t="s">
        <v>3</v>
      </c>
      <c r="E1" s="22" t="s">
        <v>54</v>
      </c>
      <c r="F1" s="22" t="s">
        <v>5</v>
      </c>
      <c r="G1" s="22" t="s">
        <v>6</v>
      </c>
      <c r="H1" s="22" t="s">
        <v>7</v>
      </c>
    </row>
    <row r="2" spans="1:8" x14ac:dyDescent="0.35">
      <c r="A2" s="14" t="s">
        <v>8</v>
      </c>
      <c r="B2" s="14" t="s">
        <v>28</v>
      </c>
      <c r="C2" s="20">
        <v>37740</v>
      </c>
      <c r="D2" s="20">
        <v>37949</v>
      </c>
      <c r="E2" s="14">
        <f>B2/(G2/1000)</f>
        <v>1.5039333641832484</v>
      </c>
      <c r="F2" s="14">
        <v>18234</v>
      </c>
      <c r="G2" s="14">
        <v>8644</v>
      </c>
      <c r="H2" s="14">
        <f>F2/G2</f>
        <v>2.1094400740397963</v>
      </c>
    </row>
    <row r="3" spans="1:8" x14ac:dyDescent="0.35">
      <c r="A3" s="14" t="s">
        <v>29</v>
      </c>
      <c r="B3" s="14" t="s">
        <v>30</v>
      </c>
      <c r="C3" s="20">
        <v>37949</v>
      </c>
      <c r="D3" s="21">
        <v>39291</v>
      </c>
      <c r="E3" s="14">
        <f t="shared" ref="E3:E10" si="0">B3/(G3/1000)</f>
        <v>1.6641704110500914</v>
      </c>
      <c r="F3" s="14">
        <v>25495</v>
      </c>
      <c r="G3" s="16">
        <v>12018</v>
      </c>
      <c r="H3" s="14">
        <f t="shared" ref="H3:H10" si="1">F3/G3</f>
        <v>2.1214012314861042</v>
      </c>
    </row>
    <row r="4" spans="1:8" x14ac:dyDescent="0.35">
      <c r="A4" s="14" t="s">
        <v>31</v>
      </c>
      <c r="B4" s="14" t="s">
        <v>32</v>
      </c>
      <c r="C4" s="21">
        <v>39291</v>
      </c>
      <c r="D4" s="21">
        <v>40031</v>
      </c>
      <c r="E4" s="14">
        <f t="shared" si="0"/>
        <v>1.262695580565468</v>
      </c>
      <c r="F4" s="14">
        <v>17676</v>
      </c>
      <c r="G4" s="16">
        <v>18215</v>
      </c>
      <c r="H4" s="14">
        <f t="shared" si="1"/>
        <v>0.97040900356848747</v>
      </c>
    </row>
    <row r="5" spans="1:8" x14ac:dyDescent="0.35">
      <c r="A5" s="14" t="s">
        <v>33</v>
      </c>
      <c r="B5" s="14" t="s">
        <v>34</v>
      </c>
      <c r="C5" s="21">
        <v>40031</v>
      </c>
      <c r="D5" s="21">
        <v>40631</v>
      </c>
      <c r="E5" s="14">
        <f t="shared" si="0"/>
        <v>0.48989044268281817</v>
      </c>
      <c r="F5" s="14">
        <v>17713</v>
      </c>
      <c r="G5" s="17">
        <v>22454</v>
      </c>
      <c r="H5" s="14">
        <f t="shared" si="1"/>
        <v>0.78885721920370533</v>
      </c>
    </row>
    <row r="6" spans="1:8" x14ac:dyDescent="0.35">
      <c r="A6" s="14" t="s">
        <v>35</v>
      </c>
      <c r="B6" s="14" t="s">
        <v>36</v>
      </c>
      <c r="C6" s="21">
        <v>40631</v>
      </c>
      <c r="D6" s="21">
        <v>40973</v>
      </c>
      <c r="E6" s="14">
        <f t="shared" si="0"/>
        <v>0.39401103230890466</v>
      </c>
      <c r="F6" s="14">
        <v>18970</v>
      </c>
      <c r="G6" s="16">
        <v>25380</v>
      </c>
      <c r="H6" s="14">
        <f t="shared" si="1"/>
        <v>0.74743892828999214</v>
      </c>
    </row>
    <row r="7" spans="1:8" x14ac:dyDescent="0.35">
      <c r="A7" s="14" t="s">
        <v>37</v>
      </c>
      <c r="B7" s="14" t="s">
        <v>38</v>
      </c>
      <c r="C7" s="21">
        <v>40973</v>
      </c>
      <c r="D7" s="21">
        <v>41166</v>
      </c>
      <c r="E7" s="14">
        <f t="shared" si="0"/>
        <v>6.7369555697780165E-2</v>
      </c>
      <c r="F7" s="14">
        <v>16805</v>
      </c>
      <c r="G7" s="17">
        <v>29687</v>
      </c>
      <c r="H7" s="14">
        <f t="shared" si="1"/>
        <v>0.56607269175059793</v>
      </c>
    </row>
    <row r="8" spans="1:8" x14ac:dyDescent="0.35">
      <c r="A8" s="14" t="s">
        <v>39</v>
      </c>
      <c r="B8" s="14" t="s">
        <v>40</v>
      </c>
      <c r="C8" s="21">
        <v>41166</v>
      </c>
      <c r="D8" s="21">
        <v>41392</v>
      </c>
      <c r="E8" s="14">
        <f t="shared" si="0"/>
        <v>0.13040359913933625</v>
      </c>
      <c r="F8" s="14">
        <v>7512</v>
      </c>
      <c r="G8" s="17">
        <v>30674</v>
      </c>
      <c r="H8" s="14">
        <f t="shared" si="1"/>
        <v>0.24489795918367346</v>
      </c>
    </row>
    <row r="9" spans="1:8" x14ac:dyDescent="0.35">
      <c r="A9" s="14" t="s">
        <v>41</v>
      </c>
      <c r="B9" s="14" t="s">
        <v>42</v>
      </c>
      <c r="C9" s="21">
        <v>41392</v>
      </c>
      <c r="D9" s="21">
        <v>41632</v>
      </c>
      <c r="E9" s="14">
        <f t="shared" si="0"/>
        <v>0.29045375330794554</v>
      </c>
      <c r="F9" s="14">
        <v>1165</v>
      </c>
      <c r="G9" s="17">
        <v>30986</v>
      </c>
      <c r="H9" s="14">
        <f t="shared" si="1"/>
        <v>3.7597624733750723E-2</v>
      </c>
    </row>
    <row r="10" spans="1:8" x14ac:dyDescent="0.35">
      <c r="A10" s="14" t="s">
        <v>43</v>
      </c>
      <c r="B10" s="14" t="s">
        <v>44</v>
      </c>
      <c r="C10" s="21">
        <v>41632</v>
      </c>
      <c r="D10" s="21">
        <v>41952</v>
      </c>
      <c r="E10" s="14">
        <f t="shared" si="0"/>
        <v>0.47761194029850745</v>
      </c>
      <c r="F10" s="14">
        <v>5834</v>
      </c>
      <c r="G10" s="16">
        <v>33500</v>
      </c>
      <c r="H10" s="14">
        <f t="shared" si="1"/>
        <v>0.1741492537313433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3C45-D57E-4F6C-AA04-3AE0C959A6AE}">
  <dimension ref="A1:H9"/>
  <sheetViews>
    <sheetView topLeftCell="A9" workbookViewId="0">
      <selection activeCell="K9" sqref="K9"/>
    </sheetView>
  </sheetViews>
  <sheetFormatPr defaultRowHeight="14.5" x14ac:dyDescent="0.35"/>
  <cols>
    <col min="3" max="4" width="10.08984375" bestFit="1" customWidth="1"/>
    <col min="5" max="5" width="13.08984375" bestFit="1" customWidth="1"/>
    <col min="6" max="6" width="8.90625" bestFit="1" customWidth="1"/>
    <col min="7" max="7" width="6.81640625" bestFit="1" customWidth="1"/>
    <col min="8" max="8" width="12" bestFit="1" customWidth="1"/>
  </cols>
  <sheetData>
    <row r="1" spans="1:8" x14ac:dyDescent="0.35">
      <c r="A1" s="24" t="s">
        <v>0</v>
      </c>
      <c r="B1" s="24" t="s">
        <v>67</v>
      </c>
      <c r="C1" s="25" t="s">
        <v>2</v>
      </c>
      <c r="D1" s="25" t="s">
        <v>46</v>
      </c>
      <c r="E1" s="24" t="s">
        <v>54</v>
      </c>
      <c r="F1" s="24" t="s">
        <v>5</v>
      </c>
      <c r="G1" s="24" t="s">
        <v>6</v>
      </c>
      <c r="H1" s="24" t="s">
        <v>7</v>
      </c>
    </row>
    <row r="2" spans="1:8" x14ac:dyDescent="0.35">
      <c r="A2" s="14" t="s">
        <v>37</v>
      </c>
      <c r="B2" s="14" t="s">
        <v>72</v>
      </c>
      <c r="C2" s="21">
        <v>39807</v>
      </c>
      <c r="D2" s="21">
        <v>40794</v>
      </c>
      <c r="E2" s="26">
        <f t="shared" ref="E2:E9" si="0">B2/(G2/1000)</f>
        <v>0.13655114918572395</v>
      </c>
      <c r="F2" s="14">
        <v>32894</v>
      </c>
      <c r="G2" s="16">
        <v>139142</v>
      </c>
      <c r="H2" s="14">
        <f t="shared" ref="H2:H9" si="1">F2/G2</f>
        <v>0.23640597375343175</v>
      </c>
    </row>
    <row r="3" spans="1:8" x14ac:dyDescent="0.35">
      <c r="A3" s="14" t="s">
        <v>39</v>
      </c>
      <c r="B3" s="14" t="s">
        <v>71</v>
      </c>
      <c r="C3" s="21">
        <v>40794</v>
      </c>
      <c r="D3" s="21">
        <v>41079</v>
      </c>
      <c r="E3" s="26">
        <f t="shared" si="0"/>
        <v>0.18460664583925021</v>
      </c>
      <c r="F3" s="14">
        <v>19963</v>
      </c>
      <c r="G3" s="16">
        <v>140840</v>
      </c>
      <c r="H3" s="14">
        <f t="shared" si="1"/>
        <v>0.14174240272649816</v>
      </c>
    </row>
    <row r="4" spans="1:8" x14ac:dyDescent="0.35">
      <c r="A4" s="14" t="s">
        <v>41</v>
      </c>
      <c r="B4" s="14" t="s">
        <v>71</v>
      </c>
      <c r="C4" s="21">
        <v>41079</v>
      </c>
      <c r="D4" s="21">
        <v>41143</v>
      </c>
      <c r="E4" s="26">
        <f t="shared" si="0"/>
        <v>0.18334391086665255</v>
      </c>
      <c r="F4" s="14">
        <v>398</v>
      </c>
      <c r="G4" s="16">
        <v>141810</v>
      </c>
      <c r="H4" s="14">
        <f t="shared" si="1"/>
        <v>2.8065721740356815E-3</v>
      </c>
    </row>
    <row r="5" spans="1:8" x14ac:dyDescent="0.35">
      <c r="A5" s="14" t="s">
        <v>52</v>
      </c>
      <c r="B5" s="14" t="s">
        <v>66</v>
      </c>
      <c r="C5" s="21">
        <v>42453</v>
      </c>
      <c r="D5" s="21">
        <v>42602</v>
      </c>
      <c r="E5" s="26">
        <f t="shared" si="0"/>
        <v>5.324979032895058E-2</v>
      </c>
      <c r="F5" s="14">
        <v>2104</v>
      </c>
      <c r="G5" s="16">
        <v>225353</v>
      </c>
      <c r="H5" s="14">
        <f t="shared" si="1"/>
        <v>9.3364632376760019E-3</v>
      </c>
    </row>
    <row r="6" spans="1:8" x14ac:dyDescent="0.35">
      <c r="A6" s="14" t="s">
        <v>69</v>
      </c>
      <c r="B6" s="14" t="s">
        <v>70</v>
      </c>
      <c r="C6" s="21">
        <v>42602</v>
      </c>
      <c r="D6" s="21">
        <v>42774</v>
      </c>
      <c r="E6" s="26">
        <f t="shared" si="0"/>
        <v>2.6454209967064511E-2</v>
      </c>
      <c r="F6" s="14">
        <v>1457</v>
      </c>
      <c r="G6" s="16">
        <v>226807</v>
      </c>
      <c r="H6" s="14">
        <f t="shared" si="1"/>
        <v>6.4239639870021644E-3</v>
      </c>
    </row>
    <row r="7" spans="1:8" x14ac:dyDescent="0.35">
      <c r="A7" s="14" t="s">
        <v>51</v>
      </c>
      <c r="B7" s="14" t="s">
        <v>64</v>
      </c>
      <c r="C7" s="21">
        <v>42774</v>
      </c>
      <c r="D7" s="21">
        <v>43020</v>
      </c>
      <c r="E7" s="26">
        <f t="shared" si="0"/>
        <v>3.4832130899147919E-2</v>
      </c>
      <c r="F7" s="14">
        <v>3974</v>
      </c>
      <c r="G7" s="16">
        <v>229673</v>
      </c>
      <c r="H7" s="14">
        <f t="shared" si="1"/>
        <v>1.7302861024151728E-2</v>
      </c>
    </row>
    <row r="8" spans="1:8" x14ac:dyDescent="0.35">
      <c r="A8" s="14" t="s">
        <v>50</v>
      </c>
      <c r="B8" s="14" t="s">
        <v>68</v>
      </c>
      <c r="C8" s="21">
        <v>43020</v>
      </c>
      <c r="D8" s="21">
        <v>43320</v>
      </c>
      <c r="E8" s="26">
        <f t="shared" si="0"/>
        <v>3.0373639152488686E-2</v>
      </c>
      <c r="F8" s="14">
        <v>1998</v>
      </c>
      <c r="G8" s="16">
        <v>230463</v>
      </c>
      <c r="H8" s="14">
        <f t="shared" si="1"/>
        <v>8.6695044323817708E-3</v>
      </c>
    </row>
    <row r="9" spans="1:8" x14ac:dyDescent="0.35">
      <c r="A9" s="14" t="s">
        <v>49</v>
      </c>
      <c r="B9" s="14" t="s">
        <v>10</v>
      </c>
      <c r="C9" s="21">
        <v>43320</v>
      </c>
      <c r="D9" s="21">
        <v>43402</v>
      </c>
      <c r="E9" s="26">
        <f t="shared" si="0"/>
        <v>1.295622092947929E-2</v>
      </c>
      <c r="F9" s="14">
        <v>20427</v>
      </c>
      <c r="G9" s="16">
        <v>231549</v>
      </c>
      <c r="H9" s="14">
        <f t="shared" si="1"/>
        <v>8.8218908308824479E-2</v>
      </c>
    </row>
  </sheetData>
  <sortState xmlns:xlrd2="http://schemas.microsoft.com/office/spreadsheetml/2017/richdata2" ref="A2:H9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372C-0C69-49A3-BA14-6564E519D033}">
  <dimension ref="A1:H9"/>
  <sheetViews>
    <sheetView topLeftCell="A18" workbookViewId="0">
      <selection activeCell="K36" sqref="K36"/>
    </sheetView>
  </sheetViews>
  <sheetFormatPr defaultRowHeight="14.5" x14ac:dyDescent="0.35"/>
  <cols>
    <col min="1" max="2" width="8.81640625" bestFit="1" customWidth="1"/>
    <col min="3" max="4" width="12.54296875" bestFit="1" customWidth="1"/>
    <col min="5" max="5" width="8.81640625" bestFit="1" customWidth="1"/>
    <col min="6" max="6" width="12.36328125" bestFit="1" customWidth="1"/>
    <col min="7" max="7" width="8.81640625" bestFit="1" customWidth="1"/>
    <col min="8" max="8" width="11.90625" bestFit="1" customWidth="1"/>
  </cols>
  <sheetData>
    <row r="1" spans="1:8" x14ac:dyDescent="0.35">
      <c r="A1" s="10" t="s">
        <v>0</v>
      </c>
      <c r="B1" s="10" t="s">
        <v>45</v>
      </c>
      <c r="C1" s="11" t="s">
        <v>2</v>
      </c>
      <c r="D1" s="11" t="s">
        <v>46</v>
      </c>
      <c r="E1" s="10" t="s">
        <v>6</v>
      </c>
      <c r="F1" s="5" t="s">
        <v>54</v>
      </c>
      <c r="G1" s="5" t="s">
        <v>5</v>
      </c>
      <c r="H1" s="5" t="s">
        <v>7</v>
      </c>
    </row>
    <row r="2" spans="1:8" ht="16.5" x14ac:dyDescent="0.35">
      <c r="A2" s="9" t="s">
        <v>73</v>
      </c>
      <c r="B2" s="9" t="s">
        <v>70</v>
      </c>
      <c r="C2" s="27">
        <v>40322</v>
      </c>
      <c r="D2" s="27">
        <v>40498</v>
      </c>
      <c r="E2" s="28">
        <v>90176</v>
      </c>
      <c r="F2">
        <f t="shared" ref="F2:F9" si="0">B2/(E2/1000)</f>
        <v>6.6536550745209366E-2</v>
      </c>
      <c r="G2">
        <v>914</v>
      </c>
      <c r="H2">
        <f t="shared" ref="H2:H9" si="1">G2/E2</f>
        <v>1.0135734563520227E-2</v>
      </c>
    </row>
    <row r="3" spans="1:8" ht="16.5" x14ac:dyDescent="0.35">
      <c r="A3" s="9" t="s">
        <v>8</v>
      </c>
      <c r="B3" s="9" t="s">
        <v>44</v>
      </c>
      <c r="C3" s="27">
        <v>40498</v>
      </c>
      <c r="D3" s="27">
        <v>40659</v>
      </c>
      <c r="E3" s="28">
        <v>90688</v>
      </c>
      <c r="F3">
        <f t="shared" si="0"/>
        <v>0.1764290755116443</v>
      </c>
      <c r="G3">
        <v>4901</v>
      </c>
      <c r="H3">
        <f t="shared" si="1"/>
        <v>5.4042431192660549E-2</v>
      </c>
    </row>
    <row r="4" spans="1:8" ht="16.5" x14ac:dyDescent="0.35">
      <c r="A4" s="9">
        <v>1.3</v>
      </c>
      <c r="B4" s="9">
        <v>13</v>
      </c>
      <c r="C4" s="27">
        <v>40659</v>
      </c>
      <c r="D4" s="27">
        <v>41009</v>
      </c>
      <c r="E4" s="28">
        <v>91619</v>
      </c>
      <c r="F4">
        <f t="shared" si="0"/>
        <v>0.14189196564031478</v>
      </c>
      <c r="G4">
        <v>25516</v>
      </c>
      <c r="H4">
        <f t="shared" si="1"/>
        <v>0.27850118425217479</v>
      </c>
    </row>
    <row r="5" spans="1:8" ht="16.5" x14ac:dyDescent="0.35">
      <c r="A5" s="9" t="s">
        <v>31</v>
      </c>
      <c r="B5" s="9" t="s">
        <v>36</v>
      </c>
      <c r="C5" s="27">
        <v>41009</v>
      </c>
      <c r="D5" s="27">
        <v>41387</v>
      </c>
      <c r="E5" s="28">
        <v>93646</v>
      </c>
      <c r="F5">
        <f t="shared" si="0"/>
        <v>0.10678512696751596</v>
      </c>
      <c r="G5">
        <v>5587</v>
      </c>
      <c r="H5">
        <f t="shared" si="1"/>
        <v>5.9660850436751171E-2</v>
      </c>
    </row>
    <row r="6" spans="1:8" ht="16.5" x14ac:dyDescent="0.35">
      <c r="A6" s="9" t="s">
        <v>33</v>
      </c>
      <c r="B6" s="9" t="s">
        <v>57</v>
      </c>
      <c r="C6" s="27">
        <v>41387</v>
      </c>
      <c r="D6" s="27">
        <v>41592</v>
      </c>
      <c r="E6" s="28">
        <v>93793</v>
      </c>
      <c r="F6">
        <f t="shared" si="0"/>
        <v>5.3308882325973153E-2</v>
      </c>
      <c r="G6">
        <v>965</v>
      </c>
      <c r="H6">
        <f t="shared" si="1"/>
        <v>1.0288614288912819E-2</v>
      </c>
    </row>
    <row r="7" spans="1:8" ht="16.5" x14ac:dyDescent="0.35">
      <c r="A7" s="9" t="s">
        <v>35</v>
      </c>
      <c r="B7" s="9" t="s">
        <v>68</v>
      </c>
      <c r="C7" s="27">
        <v>41592</v>
      </c>
      <c r="D7" s="27">
        <v>41817</v>
      </c>
      <c r="E7" s="28">
        <v>95118</v>
      </c>
      <c r="F7">
        <f t="shared" si="0"/>
        <v>7.3592800521457558E-2</v>
      </c>
      <c r="G7">
        <v>1280</v>
      </c>
      <c r="H7">
        <f t="shared" si="1"/>
        <v>1.3456969238209382E-2</v>
      </c>
    </row>
    <row r="8" spans="1:8" ht="16.5" x14ac:dyDescent="0.35">
      <c r="A8" s="9" t="s">
        <v>37</v>
      </c>
      <c r="B8" s="9" t="s">
        <v>66</v>
      </c>
      <c r="C8" s="27">
        <v>41817</v>
      </c>
      <c r="D8" s="27">
        <v>42405</v>
      </c>
      <c r="E8" s="28">
        <v>168658</v>
      </c>
      <c r="F8">
        <f t="shared" si="0"/>
        <v>7.1149900983054473E-2</v>
      </c>
      <c r="G8">
        <v>5158</v>
      </c>
      <c r="H8">
        <f t="shared" si="1"/>
        <v>3.0582599105882912E-2</v>
      </c>
    </row>
    <row r="9" spans="1:8" ht="16.5" x14ac:dyDescent="0.35">
      <c r="A9" s="9" t="s">
        <v>39</v>
      </c>
      <c r="B9" s="9" t="s">
        <v>66</v>
      </c>
      <c r="C9" s="27">
        <v>42405</v>
      </c>
      <c r="D9" s="27">
        <v>43078</v>
      </c>
      <c r="E9" s="28">
        <v>164971</v>
      </c>
      <c r="F9">
        <f t="shared" si="0"/>
        <v>7.2740057343411865E-2</v>
      </c>
      <c r="G9">
        <v>6853</v>
      </c>
      <c r="H9">
        <f t="shared" si="1"/>
        <v>4.1540634414533463E-2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maven-shade-plugin</vt:lpstr>
      <vt:lpstr>deltaspike</vt:lpstr>
      <vt:lpstr>Log4j 2</vt:lpstr>
      <vt:lpstr>commons-codec</vt:lpstr>
      <vt:lpstr>commons-configuration</vt:lpstr>
      <vt:lpstr>doxia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2019-04-02T17:40:11Z</dcterms:modified>
</cp:coreProperties>
</file>