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<sst xmlns="http://schemas.openxmlformats.org/spreadsheetml/2006/main" count="234" uniqueCount="26">
  <si>
    <t>MEDIA</t>
  </si>
  <si>
    <t>2 HILOS</t>
  </si>
  <si>
    <t>4 HILOS</t>
  </si>
  <si>
    <t>8 HILOS</t>
  </si>
  <si>
    <t>DEBUG</t>
  </si>
  <si>
    <t>mutex</t>
  </si>
  <si>
    <t>MUTEX</t>
  </si>
  <si>
    <t>RESULTADO 1</t>
  </si>
  <si>
    <t>RESULTADO 2</t>
  </si>
  <si>
    <t>RESULTADO 3</t>
  </si>
  <si>
    <t>DESVIACION</t>
  </si>
  <si>
    <t>atomic</t>
  </si>
  <si>
    <t>spin_seq</t>
  </si>
  <si>
    <t>RELEASE</t>
  </si>
  <si>
    <t>spin_seq_opt</t>
  </si>
  <si>
    <t>spin_ra</t>
  </si>
  <si>
    <t>spin_ra_opt</t>
  </si>
  <si>
    <t>ATOMIC</t>
  </si>
  <si>
    <t xml:space="preserve">mutex </t>
  </si>
  <si>
    <t>SPIN_SEQ</t>
  </si>
  <si>
    <t>SPIN SEQ OPT</t>
  </si>
  <si>
    <t>DESVIACIÓN</t>
  </si>
  <si>
    <t>SPIN RA</t>
  </si>
  <si>
    <t>SPIN RA OPT</t>
  </si>
  <si>
    <t>16 HILOS</t>
  </si>
  <si>
    <t>INICIAL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</si>
</sst>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6" fontId="1" numFmtId="0" xfId="0" applyAlignment="1" applyFill="1" applyFont="1">
      <alignment readingOrder="0"/>
    </xf>
    <xf borderId="0" fillId="6" fontId="2" numFmtId="0" xfId="0" applyAlignment="1" applyFont="1">
      <alignment horizontal="left" readingOrder="0"/>
    </xf>
    <xf borderId="0" fillId="7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0" fontId="1" numFmtId="0" xfId="0" applyFont="1"/>
    <xf borderId="0" fillId="5" fontId="3" numFmtId="0" xfId="0" applyFon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2, 4, 8 y 16 Hilos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'Hoja 1'!$B$12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1'!$A$13:$A$18</c:f>
            </c:strRef>
          </c:cat>
          <c:val>
            <c:numRef>
              <c:f>'Hoja 1'!$B$13:$B$18</c:f>
              <c:numCache/>
            </c:numRef>
          </c:val>
        </c:ser>
        <c:ser>
          <c:idx val="1"/>
          <c:order val="1"/>
          <c:tx>
            <c:strRef>
              <c:f>'Hoja 1'!$C$12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1'!$A$13:$A$18</c:f>
            </c:strRef>
          </c:cat>
          <c:val>
            <c:numRef>
              <c:f>'Hoja 1'!$C$13:$C$18</c:f>
              <c:numCache/>
            </c:numRef>
          </c:val>
        </c:ser>
        <c:ser>
          <c:idx val="2"/>
          <c:order val="2"/>
          <c:tx>
            <c:strRef>
              <c:f>'Hoja 1'!$D$12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1'!$A$13:$A$18</c:f>
            </c:strRef>
          </c:cat>
          <c:val>
            <c:numRef>
              <c:f>'Hoja 1'!$D$13:$D$18</c:f>
              <c:numCache/>
            </c:numRef>
          </c:val>
        </c:ser>
        <c:ser>
          <c:idx val="3"/>
          <c:order val="3"/>
          <c:tx>
            <c:strRef>
              <c:f>'Hoja 1'!$E$12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1'!$A$13:$A$18</c:f>
            </c:strRef>
          </c:cat>
          <c:val>
            <c:numRef>
              <c:f>'Hoja 1'!$E$13:$E$18</c:f>
              <c:numCache/>
            </c:numRef>
          </c:val>
        </c:ser>
        <c:overlap val="100"/>
        <c:axId val="511273403"/>
        <c:axId val="1278480979"/>
      </c:barChart>
      <c:catAx>
        <c:axId val="511273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480979"/>
      </c:catAx>
      <c:valAx>
        <c:axId val="1278480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273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2, 4, 8 y 16 Hilos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'Hoja 1'!$B$33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1'!$A$34:$A$39</c:f>
            </c:strRef>
          </c:cat>
          <c:val>
            <c:numRef>
              <c:f>'Hoja 1'!$B$34:$B$39</c:f>
              <c:numCache/>
            </c:numRef>
          </c:val>
        </c:ser>
        <c:ser>
          <c:idx val="1"/>
          <c:order val="1"/>
          <c:tx>
            <c:strRef>
              <c:f>'Hoja 1'!$C$33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1'!$A$34:$A$39</c:f>
            </c:strRef>
          </c:cat>
          <c:val>
            <c:numRef>
              <c:f>'Hoja 1'!$C$34:$C$39</c:f>
              <c:numCache/>
            </c:numRef>
          </c:val>
        </c:ser>
        <c:ser>
          <c:idx val="2"/>
          <c:order val="2"/>
          <c:tx>
            <c:strRef>
              <c:f>'Hoja 1'!$D$33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1'!$A$34:$A$39</c:f>
            </c:strRef>
          </c:cat>
          <c:val>
            <c:numRef>
              <c:f>'Hoja 1'!$D$34:$D$39</c:f>
              <c:numCache/>
            </c:numRef>
          </c:val>
        </c:ser>
        <c:ser>
          <c:idx val="3"/>
          <c:order val="3"/>
          <c:tx>
            <c:strRef>
              <c:f>'Hoja 1'!$E$33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1'!$A$34:$A$39</c:f>
            </c:strRef>
          </c:cat>
          <c:val>
            <c:numRef>
              <c:f>'Hoja 1'!$E$34:$E$39</c:f>
              <c:numCache/>
            </c:numRef>
          </c:val>
        </c:ser>
        <c:overlap val="100"/>
        <c:axId val="802920800"/>
        <c:axId val="1817134234"/>
      </c:barChart>
      <c:catAx>
        <c:axId val="8029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DESVIACIÓN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134234"/>
      </c:catAx>
      <c:valAx>
        <c:axId val="1817134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920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RESULTADOS DEBUG y RELEASE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1'!$G$65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1'!$H$64:$L$64</c:f>
            </c:strRef>
          </c:cat>
          <c:val>
            <c:numRef>
              <c:f>'Hoja 1'!$H$65:$L$65</c:f>
              <c:numCache/>
            </c:numRef>
          </c:val>
        </c:ser>
        <c:ser>
          <c:idx val="1"/>
          <c:order val="1"/>
          <c:tx>
            <c:strRef>
              <c:f>'Hoja 1'!$G$66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1'!$H$64:$L$64</c:f>
            </c:strRef>
          </c:cat>
          <c:val>
            <c:numRef>
              <c:f>'Hoja 1'!$H$66:$L$66</c:f>
              <c:numCache/>
            </c:numRef>
          </c:val>
        </c:ser>
        <c:axId val="1530054667"/>
        <c:axId val="1865857261"/>
      </c:barChart>
      <c:catAx>
        <c:axId val="1530054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INICIAL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857261"/>
      </c:catAx>
      <c:valAx>
        <c:axId val="1865857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054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41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571500</xdr:colOff>
      <xdr:row>56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G1" s="2"/>
      <c r="H1" s="2"/>
      <c r="I1" s="2" t="s">
        <v>1</v>
      </c>
      <c r="P1" s="2" t="s">
        <v>2</v>
      </c>
      <c r="W1" s="2" t="s">
        <v>3</v>
      </c>
    </row>
    <row r="2">
      <c r="A2" s="3" t="s">
        <v>4</v>
      </c>
      <c r="B2" s="3">
        <v>2.0</v>
      </c>
      <c r="C2" s="3">
        <v>4.0</v>
      </c>
      <c r="D2" s="3">
        <v>8.0</v>
      </c>
      <c r="E2" s="3">
        <v>16.0</v>
      </c>
      <c r="I2" s="4"/>
      <c r="J2" s="4"/>
    </row>
    <row r="3">
      <c r="A3" s="5" t="s">
        <v>5</v>
      </c>
      <c r="C3" s="6"/>
      <c r="E3" s="6"/>
      <c r="G3" s="7" t="s">
        <v>6</v>
      </c>
      <c r="H3" s="7" t="s">
        <v>7</v>
      </c>
      <c r="I3" s="8" t="s">
        <v>8</v>
      </c>
      <c r="J3" s="8" t="s">
        <v>9</v>
      </c>
      <c r="K3" s="7" t="s">
        <v>0</v>
      </c>
      <c r="L3" s="7" t="s">
        <v>10</v>
      </c>
      <c r="N3" s="7" t="s">
        <v>6</v>
      </c>
      <c r="O3" s="7" t="s">
        <v>7</v>
      </c>
      <c r="P3" s="8" t="s">
        <v>8</v>
      </c>
      <c r="Q3" s="8" t="s">
        <v>9</v>
      </c>
      <c r="R3" s="7" t="s">
        <v>0</v>
      </c>
      <c r="S3" s="7" t="s">
        <v>10</v>
      </c>
      <c r="U3" s="7" t="s">
        <v>6</v>
      </c>
      <c r="V3" s="7" t="s">
        <v>7</v>
      </c>
      <c r="W3" s="8" t="s">
        <v>8</v>
      </c>
      <c r="X3" s="8" t="s">
        <v>9</v>
      </c>
      <c r="Y3" s="7" t="s">
        <v>0</v>
      </c>
      <c r="Z3" s="7" t="s">
        <v>10</v>
      </c>
    </row>
    <row r="4">
      <c r="A4" s="5" t="s">
        <v>11</v>
      </c>
      <c r="C4" s="6"/>
      <c r="E4" s="6"/>
      <c r="G4" s="9" t="s">
        <v>4</v>
      </c>
      <c r="H4" s="2"/>
      <c r="I4" s="10"/>
      <c r="J4" s="2"/>
      <c r="K4" s="6" t="str">
        <f t="shared" ref="K4:K5" si="1">AVERAGE(H4:J4)</f>
        <v>#DIV/0!</v>
      </c>
      <c r="L4" s="11" t="str">
        <f>DESVEST.P(H4:J4)</f>
        <v>#NAME?</v>
      </c>
      <c r="N4" s="9" t="s">
        <v>4</v>
      </c>
      <c r="O4" s="2"/>
      <c r="P4" s="10"/>
      <c r="Q4" s="2"/>
      <c r="R4" s="6" t="str">
        <f t="shared" ref="R4:R5" si="2">AVERAGE(O4:Q4)</f>
        <v>#DIV/0!</v>
      </c>
      <c r="S4" s="11" t="str">
        <f>DESVEST.P(O4:Q4)</f>
        <v>#NAME?</v>
      </c>
      <c r="U4" s="9" t="s">
        <v>4</v>
      </c>
      <c r="V4" s="2"/>
      <c r="W4" s="10"/>
      <c r="X4" s="2"/>
      <c r="Y4" s="6" t="str">
        <f t="shared" ref="Y4:Y5" si="3">AVERAGE(V4:X4)</f>
        <v>#DIV/0!</v>
      </c>
      <c r="Z4" s="11" t="str">
        <f>DESVEST.P(V4:X4)</f>
        <v>#NAME?</v>
      </c>
    </row>
    <row r="5">
      <c r="A5" s="5" t="s">
        <v>12</v>
      </c>
      <c r="C5" s="6"/>
      <c r="E5" s="6"/>
      <c r="G5" s="9" t="s">
        <v>13</v>
      </c>
      <c r="H5" s="2">
        <v>8679.0</v>
      </c>
      <c r="I5" s="10">
        <v>10024.0</v>
      </c>
      <c r="J5" s="2">
        <v>9438.0</v>
      </c>
      <c r="K5" s="12">
        <f t="shared" si="1"/>
        <v>9380.333333</v>
      </c>
      <c r="L5" s="11">
        <f>_xlfn.STDEV.S(H5:J5)</f>
        <v>674.3517875</v>
      </c>
      <c r="N5" s="9" t="s">
        <v>13</v>
      </c>
      <c r="O5" s="2">
        <v>26401.0</v>
      </c>
      <c r="P5" s="10">
        <v>23115.0</v>
      </c>
      <c r="Q5" s="2">
        <v>24177.0</v>
      </c>
      <c r="R5" s="12">
        <f t="shared" si="2"/>
        <v>24564.33333</v>
      </c>
      <c r="S5" s="11">
        <f>_xlfn.STDEV.S(O5:Q5)</f>
        <v>1676.892761</v>
      </c>
      <c r="U5" s="9" t="s">
        <v>13</v>
      </c>
      <c r="V5" s="2">
        <v>42843.0</v>
      </c>
      <c r="W5" s="10">
        <v>42129.0</v>
      </c>
      <c r="X5" s="2">
        <v>44172.0</v>
      </c>
      <c r="Y5" s="12">
        <f t="shared" si="3"/>
        <v>43048</v>
      </c>
      <c r="Z5" s="11">
        <f>_xlfn.STDEV.S(V5:X5)</f>
        <v>1036.812905</v>
      </c>
    </row>
    <row r="6">
      <c r="A6" s="5" t="s">
        <v>14</v>
      </c>
      <c r="C6" s="6"/>
      <c r="E6" s="6"/>
    </row>
    <row r="7">
      <c r="A7" s="5" t="s">
        <v>15</v>
      </c>
      <c r="C7" s="6"/>
      <c r="E7" s="6"/>
    </row>
    <row r="8">
      <c r="A8" s="5" t="s">
        <v>16</v>
      </c>
      <c r="C8" s="6"/>
      <c r="E8" s="6"/>
      <c r="G8" s="7" t="s">
        <v>17</v>
      </c>
      <c r="H8" s="7" t="s">
        <v>7</v>
      </c>
      <c r="I8" s="8" t="s">
        <v>8</v>
      </c>
      <c r="J8" s="8" t="s">
        <v>9</v>
      </c>
      <c r="K8" s="7" t="s">
        <v>0</v>
      </c>
      <c r="L8" s="7" t="s">
        <v>10</v>
      </c>
      <c r="N8" s="7" t="s">
        <v>17</v>
      </c>
      <c r="O8" s="7" t="s">
        <v>7</v>
      </c>
      <c r="P8" s="8" t="s">
        <v>8</v>
      </c>
      <c r="Q8" s="8" t="s">
        <v>9</v>
      </c>
      <c r="R8" s="7" t="s">
        <v>0</v>
      </c>
      <c r="S8" s="7" t="s">
        <v>10</v>
      </c>
      <c r="U8" s="7" t="s">
        <v>17</v>
      </c>
      <c r="V8" s="7" t="s">
        <v>7</v>
      </c>
      <c r="W8" s="8" t="s">
        <v>8</v>
      </c>
      <c r="X8" s="8" t="s">
        <v>9</v>
      </c>
      <c r="Y8" s="7" t="s">
        <v>0</v>
      </c>
      <c r="Z8" s="7" t="s">
        <v>10</v>
      </c>
    </row>
    <row r="9">
      <c r="G9" s="9" t="s">
        <v>4</v>
      </c>
      <c r="I9" s="6"/>
      <c r="K9" s="6" t="str">
        <f t="shared" ref="K9:K10" si="4">AVERAGE(H9:J9)</f>
        <v>#DIV/0!</v>
      </c>
      <c r="L9" s="11" t="str">
        <f>DESVEST.P(H9:J9)</f>
        <v>#NAME?</v>
      </c>
      <c r="N9" s="9" t="s">
        <v>4</v>
      </c>
      <c r="P9" s="6"/>
      <c r="R9" s="6" t="str">
        <f t="shared" ref="R9:R10" si="5">AVERAGE(O9:Q9)</f>
        <v>#DIV/0!</v>
      </c>
      <c r="S9" s="11" t="str">
        <f>DESVEST.P(O9:Q9)</f>
        <v>#NAME?</v>
      </c>
      <c r="U9" s="9" t="s">
        <v>4</v>
      </c>
      <c r="W9" s="6"/>
      <c r="Y9" s="6" t="str">
        <f t="shared" ref="Y9:Y10" si="6">AVERAGE(V9:X9)</f>
        <v>#DIV/0!</v>
      </c>
      <c r="Z9" s="11" t="str">
        <f>DESVEST.P(V9:X9)</f>
        <v>#NAME?</v>
      </c>
    </row>
    <row r="10">
      <c r="G10" s="9" t="s">
        <v>13</v>
      </c>
      <c r="H10" s="2">
        <v>11258.0</v>
      </c>
      <c r="I10" s="10">
        <v>11730.0</v>
      </c>
      <c r="J10" s="2">
        <v>11649.0</v>
      </c>
      <c r="K10" s="6">
        <f t="shared" si="4"/>
        <v>11545.66667</v>
      </c>
      <c r="L10" s="11">
        <f>_xlfn.STDEV.S(H10:J10)</f>
        <v>252.3971738</v>
      </c>
      <c r="N10" s="9" t="s">
        <v>13</v>
      </c>
      <c r="O10" s="2">
        <v>35488.0</v>
      </c>
      <c r="P10" s="10">
        <v>35007.0</v>
      </c>
      <c r="Q10" s="2">
        <v>35687.0</v>
      </c>
      <c r="R10" s="6">
        <f t="shared" si="5"/>
        <v>35394</v>
      </c>
      <c r="S10" s="11">
        <f>_xlfn.STDEV.S(O10:Q10)</f>
        <v>349.6097825</v>
      </c>
      <c r="U10" s="9" t="s">
        <v>13</v>
      </c>
      <c r="V10" s="2">
        <v>72283.0</v>
      </c>
      <c r="W10" s="10">
        <v>72759.0</v>
      </c>
      <c r="X10" s="2">
        <v>73432.0</v>
      </c>
      <c r="Y10" s="6">
        <f t="shared" si="6"/>
        <v>72824.66667</v>
      </c>
      <c r="Z10" s="11">
        <f>_xlfn.STDEV.S(V10:X10)</f>
        <v>577.3078324</v>
      </c>
    </row>
    <row r="11">
      <c r="A11" s="1"/>
    </row>
    <row r="12">
      <c r="A12" s="13" t="s">
        <v>0</v>
      </c>
      <c r="B12" s="13">
        <v>2.0</v>
      </c>
      <c r="C12" s="13">
        <v>4.0</v>
      </c>
      <c r="D12" s="13">
        <v>8.0</v>
      </c>
      <c r="E12" s="13">
        <v>16.0</v>
      </c>
    </row>
    <row r="13">
      <c r="A13" s="14" t="s">
        <v>18</v>
      </c>
      <c r="B13" s="11">
        <f>K5</f>
        <v>9380.333333</v>
      </c>
      <c r="C13" s="6">
        <f>R5</f>
        <v>24564.33333</v>
      </c>
      <c r="D13" s="11">
        <f>Y5</f>
        <v>43048</v>
      </c>
      <c r="E13" s="6">
        <f>K36</f>
        <v>88721.66667</v>
      </c>
      <c r="G13" s="7" t="s">
        <v>19</v>
      </c>
      <c r="H13" s="7" t="s">
        <v>7</v>
      </c>
      <c r="I13" s="8" t="s">
        <v>8</v>
      </c>
      <c r="J13" s="8" t="s">
        <v>9</v>
      </c>
      <c r="K13" s="7" t="s">
        <v>0</v>
      </c>
      <c r="L13" s="7" t="s">
        <v>10</v>
      </c>
      <c r="N13" s="7" t="s">
        <v>19</v>
      </c>
      <c r="O13" s="7" t="s">
        <v>7</v>
      </c>
      <c r="P13" s="8" t="s">
        <v>8</v>
      </c>
      <c r="Q13" s="8" t="s">
        <v>9</v>
      </c>
      <c r="R13" s="7" t="s">
        <v>0</v>
      </c>
      <c r="S13" s="7" t="s">
        <v>10</v>
      </c>
      <c r="U13" s="7" t="s">
        <v>19</v>
      </c>
      <c r="V13" s="7" t="s">
        <v>7</v>
      </c>
      <c r="W13" s="8" t="s">
        <v>8</v>
      </c>
      <c r="X13" s="8" t="s">
        <v>9</v>
      </c>
      <c r="Y13" s="7" t="s">
        <v>0</v>
      </c>
      <c r="Z13" s="7" t="s">
        <v>10</v>
      </c>
    </row>
    <row r="14">
      <c r="A14" s="14" t="s">
        <v>11</v>
      </c>
      <c r="B14" s="11">
        <f>K10</f>
        <v>11545.66667</v>
      </c>
      <c r="C14" s="6">
        <f>R10</f>
        <v>35394</v>
      </c>
      <c r="D14" s="11">
        <f>Y10</f>
        <v>72824.66667</v>
      </c>
      <c r="E14" s="6">
        <f>K41</f>
        <v>147680.6667</v>
      </c>
      <c r="G14" s="9" t="s">
        <v>4</v>
      </c>
      <c r="I14" s="6"/>
      <c r="K14" s="6" t="str">
        <f t="shared" ref="K14:K15" si="7">AVERAGE(H14:J14)</f>
        <v>#DIV/0!</v>
      </c>
      <c r="L14" s="11" t="str">
        <f>DESVEST.P(H14:J14)</f>
        <v>#NAME?</v>
      </c>
      <c r="N14" s="9" t="s">
        <v>4</v>
      </c>
      <c r="P14" s="6"/>
      <c r="R14" s="6" t="str">
        <f t="shared" ref="R14:R15" si="8">AVERAGE(O14:Q14)</f>
        <v>#DIV/0!</v>
      </c>
      <c r="S14" s="11" t="str">
        <f>DESVEST.P(O14:Q14)</f>
        <v>#NAME?</v>
      </c>
      <c r="U14" s="9" t="s">
        <v>4</v>
      </c>
      <c r="W14" s="6"/>
      <c r="Y14" s="6" t="str">
        <f t="shared" ref="Y14:Y15" si="9">AVERAGE(V14:X14)</f>
        <v>#DIV/0!</v>
      </c>
      <c r="Z14" s="11" t="str">
        <f>DESVEST.P(V14:X14)</f>
        <v>#NAME?</v>
      </c>
    </row>
    <row r="15">
      <c r="A15" s="14" t="s">
        <v>12</v>
      </c>
      <c r="B15" s="11">
        <f>K15</f>
        <v>21411.66667</v>
      </c>
      <c r="C15" s="6">
        <f>R15</f>
        <v>62035</v>
      </c>
      <c r="D15" s="11">
        <f>Y15</f>
        <v>241492</v>
      </c>
      <c r="E15" s="6">
        <f>K46</f>
        <v>975696.3333</v>
      </c>
      <c r="G15" s="9" t="s">
        <v>13</v>
      </c>
      <c r="H15" s="2">
        <v>20249.0</v>
      </c>
      <c r="I15" s="10">
        <v>21226.0</v>
      </c>
      <c r="J15" s="2">
        <v>22760.0</v>
      </c>
      <c r="K15" s="6">
        <f t="shared" si="7"/>
        <v>21411.66667</v>
      </c>
      <c r="L15" s="11">
        <f>_xlfn.STDEV.S(H15:J15)</f>
        <v>1265.754452</v>
      </c>
      <c r="N15" s="9" t="s">
        <v>13</v>
      </c>
      <c r="O15" s="2">
        <v>71886.0</v>
      </c>
      <c r="P15" s="10">
        <v>57071.0</v>
      </c>
      <c r="Q15" s="2">
        <v>57148.0</v>
      </c>
      <c r="R15" s="6">
        <f t="shared" si="8"/>
        <v>62035</v>
      </c>
      <c r="S15" s="11">
        <f>_xlfn.STDEV.S(O15:Q15)</f>
        <v>8531.303124</v>
      </c>
      <c r="U15" s="9" t="s">
        <v>13</v>
      </c>
      <c r="V15" s="2">
        <v>213357.0</v>
      </c>
      <c r="W15" s="10">
        <v>158113.0</v>
      </c>
      <c r="X15" s="2">
        <v>353006.0</v>
      </c>
      <c r="Y15" s="6">
        <f t="shared" si="9"/>
        <v>241492</v>
      </c>
      <c r="Z15" s="11">
        <f>_xlfn.STDEV.S(V15:X15)</f>
        <v>100446.5232</v>
      </c>
    </row>
    <row r="16">
      <c r="A16" s="14" t="s">
        <v>14</v>
      </c>
      <c r="B16" s="11">
        <f>K19</f>
        <v>14777.33333</v>
      </c>
      <c r="C16" s="6">
        <f>R19</f>
        <v>39499</v>
      </c>
      <c r="D16" s="11">
        <f>Y19</f>
        <v>143189.3333</v>
      </c>
      <c r="E16" s="6">
        <f>K50</f>
        <v>355031</v>
      </c>
    </row>
    <row r="17">
      <c r="A17" s="14" t="s">
        <v>15</v>
      </c>
      <c r="B17" s="11">
        <f>K24</f>
        <v>12139.66667</v>
      </c>
      <c r="C17" s="6">
        <f>R24</f>
        <v>47032</v>
      </c>
      <c r="D17" s="11">
        <f>Y24</f>
        <v>180223</v>
      </c>
      <c r="E17" s="6">
        <f>K55</f>
        <v>720550.6667</v>
      </c>
      <c r="G17" s="7" t="s">
        <v>20</v>
      </c>
      <c r="H17" s="7" t="s">
        <v>7</v>
      </c>
      <c r="I17" s="8" t="s">
        <v>8</v>
      </c>
      <c r="J17" s="8" t="s">
        <v>9</v>
      </c>
      <c r="K17" s="7" t="s">
        <v>0</v>
      </c>
      <c r="L17" s="7" t="s">
        <v>10</v>
      </c>
      <c r="N17" s="7" t="s">
        <v>20</v>
      </c>
      <c r="O17" s="7" t="s">
        <v>7</v>
      </c>
      <c r="P17" s="8" t="s">
        <v>8</v>
      </c>
      <c r="Q17" s="8" t="s">
        <v>9</v>
      </c>
      <c r="R17" s="7" t="s">
        <v>0</v>
      </c>
      <c r="S17" s="7" t="s">
        <v>10</v>
      </c>
      <c r="U17" s="7" t="s">
        <v>20</v>
      </c>
      <c r="V17" s="7" t="s">
        <v>7</v>
      </c>
      <c r="W17" s="8" t="s">
        <v>8</v>
      </c>
      <c r="X17" s="8" t="s">
        <v>9</v>
      </c>
      <c r="Y17" s="7" t="s">
        <v>0</v>
      </c>
      <c r="Z17" s="7" t="s">
        <v>10</v>
      </c>
    </row>
    <row r="18">
      <c r="A18" s="14" t="s">
        <v>16</v>
      </c>
      <c r="B18" s="11">
        <f>K29</f>
        <v>5140.333333</v>
      </c>
      <c r="C18" s="6">
        <f>R29</f>
        <v>14756.33333</v>
      </c>
      <c r="D18" s="11">
        <f>Y29</f>
        <v>48723.66667</v>
      </c>
      <c r="E18" s="6">
        <f>K60</f>
        <v>171798.6667</v>
      </c>
      <c r="G18" s="9" t="s">
        <v>4</v>
      </c>
      <c r="I18" s="6"/>
      <c r="K18" s="6" t="str">
        <f t="shared" ref="K18:K19" si="10">AVERAGE(H18:J18)</f>
        <v>#DIV/0!</v>
      </c>
      <c r="L18" s="11" t="str">
        <f>DESVEST.P(H18:J18)</f>
        <v>#NAME?</v>
      </c>
      <c r="N18" s="9" t="s">
        <v>4</v>
      </c>
      <c r="P18" s="6"/>
      <c r="R18" s="6" t="str">
        <f t="shared" ref="R18:R19" si="11">AVERAGE(O18:Q18)</f>
        <v>#DIV/0!</v>
      </c>
      <c r="S18" s="11" t="str">
        <f>DESVEST.P(O18:Q18)</f>
        <v>#NAME?</v>
      </c>
      <c r="U18" s="9" t="s">
        <v>4</v>
      </c>
      <c r="W18" s="6"/>
      <c r="Y18" s="6" t="str">
        <f t="shared" ref="Y18:Y19" si="12">AVERAGE(V18:X18)</f>
        <v>#DIV/0!</v>
      </c>
      <c r="Z18" s="11" t="str">
        <f>DESVEST.P(V18:X18)</f>
        <v>#NAME?</v>
      </c>
    </row>
    <row r="19">
      <c r="G19" s="9" t="s">
        <v>13</v>
      </c>
      <c r="H19" s="2">
        <v>14719.0</v>
      </c>
      <c r="I19" s="10">
        <v>16551.0</v>
      </c>
      <c r="J19" s="2">
        <v>13062.0</v>
      </c>
      <c r="K19" s="6">
        <f t="shared" si="10"/>
        <v>14777.33333</v>
      </c>
      <c r="L19" s="11">
        <f>_xlfn.STDEV.S(H19:J19)</f>
        <v>1745.231312</v>
      </c>
      <c r="N19" s="9" t="s">
        <v>13</v>
      </c>
      <c r="O19" s="2">
        <v>42199.0</v>
      </c>
      <c r="P19" s="10">
        <v>38096.0</v>
      </c>
      <c r="Q19" s="2">
        <v>38202.0</v>
      </c>
      <c r="R19" s="6">
        <f t="shared" si="11"/>
        <v>39499</v>
      </c>
      <c r="S19" s="11">
        <f>_xlfn.STDEV.S(O19:Q19)</f>
        <v>2338.869171</v>
      </c>
      <c r="U19" s="9" t="s">
        <v>13</v>
      </c>
      <c r="V19" s="2">
        <v>210706.0</v>
      </c>
      <c r="W19" s="10">
        <v>97456.0</v>
      </c>
      <c r="X19" s="2">
        <v>121406.0</v>
      </c>
      <c r="Y19" s="6">
        <f t="shared" si="12"/>
        <v>143189.3333</v>
      </c>
      <c r="Z19" s="11">
        <f>_xlfn.STDEV.S(V19:X19)</f>
        <v>59684.80404</v>
      </c>
    </row>
    <row r="21">
      <c r="A21" s="2" t="s">
        <v>21</v>
      </c>
    </row>
    <row r="22">
      <c r="G22" s="7" t="s">
        <v>22</v>
      </c>
      <c r="H22" s="7" t="s">
        <v>7</v>
      </c>
      <c r="I22" s="8" t="s">
        <v>8</v>
      </c>
      <c r="J22" s="8" t="s">
        <v>9</v>
      </c>
      <c r="K22" s="7" t="s">
        <v>0</v>
      </c>
      <c r="L22" s="7" t="s">
        <v>10</v>
      </c>
      <c r="N22" s="7" t="s">
        <v>22</v>
      </c>
      <c r="O22" s="7" t="s">
        <v>7</v>
      </c>
      <c r="P22" s="8" t="s">
        <v>8</v>
      </c>
      <c r="Q22" s="8" t="s">
        <v>9</v>
      </c>
      <c r="R22" s="7" t="s">
        <v>0</v>
      </c>
      <c r="S22" s="7" t="s">
        <v>10</v>
      </c>
      <c r="U22" s="7" t="s">
        <v>22</v>
      </c>
      <c r="V22" s="7" t="s">
        <v>7</v>
      </c>
      <c r="W22" s="8" t="s">
        <v>8</v>
      </c>
      <c r="X22" s="8" t="s">
        <v>9</v>
      </c>
      <c r="Y22" s="7" t="s">
        <v>0</v>
      </c>
      <c r="Z22" s="7" t="s">
        <v>10</v>
      </c>
    </row>
    <row r="23">
      <c r="A23" s="3" t="s">
        <v>4</v>
      </c>
      <c r="B23" s="3">
        <v>2.0</v>
      </c>
      <c r="C23" s="3">
        <v>4.0</v>
      </c>
      <c r="D23" s="3">
        <v>8.0</v>
      </c>
      <c r="E23" s="3">
        <v>16.0</v>
      </c>
      <c r="G23" s="9" t="s">
        <v>4</v>
      </c>
      <c r="I23" s="6"/>
      <c r="K23" s="12" t="str">
        <f t="shared" ref="K23:K24" si="13">AVERAGE(H23:J23)</f>
        <v>#DIV/0!</v>
      </c>
      <c r="L23" s="11" t="str">
        <f>DESVEST.P(H23:J23)</f>
        <v>#NAME?</v>
      </c>
      <c r="N23" s="9" t="s">
        <v>4</v>
      </c>
      <c r="P23" s="6"/>
      <c r="R23" s="12" t="str">
        <f t="shared" ref="R23:R24" si="14">AVERAGE(O23:Q23)</f>
        <v>#DIV/0!</v>
      </c>
      <c r="S23" s="11" t="str">
        <f>DESVEST.P(O23:Q23)</f>
        <v>#NAME?</v>
      </c>
      <c r="U23" s="9" t="s">
        <v>4</v>
      </c>
      <c r="W23" s="6"/>
      <c r="Y23" s="12" t="str">
        <f t="shared" ref="Y23:Y24" si="15">AVERAGE(V23:X23)</f>
        <v>#DIV/0!</v>
      </c>
      <c r="Z23" s="11" t="str">
        <f>DESVEST.P(V23:X23)</f>
        <v>#NAME?</v>
      </c>
    </row>
    <row r="24">
      <c r="A24" s="5" t="s">
        <v>5</v>
      </c>
      <c r="C24" s="6"/>
      <c r="E24" s="6"/>
      <c r="G24" s="9" t="s">
        <v>13</v>
      </c>
      <c r="H24" s="2">
        <v>9255.0</v>
      </c>
      <c r="I24" s="10">
        <v>18174.0</v>
      </c>
      <c r="J24" s="2">
        <v>8990.0</v>
      </c>
      <c r="K24" s="6">
        <f t="shared" si="13"/>
        <v>12139.66667</v>
      </c>
      <c r="L24" s="11">
        <f>_xlfn.STDEV.S(H24:J24)</f>
        <v>5227.565431</v>
      </c>
      <c r="N24" s="9" t="s">
        <v>13</v>
      </c>
      <c r="O24" s="2">
        <v>36609.0</v>
      </c>
      <c r="P24" s="10">
        <v>60933.0</v>
      </c>
      <c r="Q24" s="2">
        <v>43554.0</v>
      </c>
      <c r="R24" s="6">
        <f t="shared" si="14"/>
        <v>47032</v>
      </c>
      <c r="S24" s="11">
        <f>_xlfn.STDEV.S(O24:Q24)</f>
        <v>12529.42964</v>
      </c>
      <c r="U24" s="9" t="s">
        <v>13</v>
      </c>
      <c r="V24" s="2">
        <v>163793.0</v>
      </c>
      <c r="W24" s="10">
        <v>210899.0</v>
      </c>
      <c r="X24" s="2">
        <v>165977.0</v>
      </c>
      <c r="Y24" s="6">
        <f t="shared" si="15"/>
        <v>180223</v>
      </c>
      <c r="Z24" s="11">
        <f>_xlfn.STDEV.S(V24:X24)</f>
        <v>26588.62907</v>
      </c>
    </row>
    <row r="25">
      <c r="A25" s="5" t="s">
        <v>11</v>
      </c>
      <c r="C25" s="6"/>
      <c r="E25" s="6"/>
    </row>
    <row r="26">
      <c r="A26" s="5" t="s">
        <v>12</v>
      </c>
      <c r="C26" s="6"/>
      <c r="E26" s="6"/>
    </row>
    <row r="27">
      <c r="A27" s="5" t="s">
        <v>14</v>
      </c>
      <c r="C27" s="6"/>
      <c r="E27" s="6"/>
      <c r="G27" s="7" t="s">
        <v>23</v>
      </c>
      <c r="H27" s="7" t="s">
        <v>7</v>
      </c>
      <c r="I27" s="8" t="s">
        <v>8</v>
      </c>
      <c r="J27" s="8" t="s">
        <v>9</v>
      </c>
      <c r="K27" s="7" t="s">
        <v>0</v>
      </c>
      <c r="L27" s="7" t="s">
        <v>10</v>
      </c>
      <c r="N27" s="7" t="s">
        <v>23</v>
      </c>
      <c r="O27" s="7" t="s">
        <v>7</v>
      </c>
      <c r="P27" s="8" t="s">
        <v>8</v>
      </c>
      <c r="Q27" s="8" t="s">
        <v>9</v>
      </c>
      <c r="R27" s="7" t="s">
        <v>0</v>
      </c>
      <c r="S27" s="7" t="s">
        <v>10</v>
      </c>
      <c r="U27" s="7" t="s">
        <v>23</v>
      </c>
      <c r="V27" s="7" t="s">
        <v>7</v>
      </c>
      <c r="W27" s="8" t="s">
        <v>8</v>
      </c>
      <c r="X27" s="8" t="s">
        <v>9</v>
      </c>
      <c r="Y27" s="7" t="s">
        <v>0</v>
      </c>
      <c r="Z27" s="7" t="s">
        <v>10</v>
      </c>
    </row>
    <row r="28">
      <c r="A28" s="5" t="s">
        <v>15</v>
      </c>
      <c r="C28" s="6"/>
      <c r="E28" s="6"/>
      <c r="G28" s="9" t="s">
        <v>4</v>
      </c>
      <c r="I28" s="6"/>
      <c r="K28" s="6" t="str">
        <f t="shared" ref="K28:K29" si="16">AVERAGE(H28:J28)</f>
        <v>#DIV/0!</v>
      </c>
      <c r="L28" s="11" t="str">
        <f>DESVEST.P(H28:J28)</f>
        <v>#NAME?</v>
      </c>
      <c r="N28" s="9" t="s">
        <v>4</v>
      </c>
      <c r="P28" s="6"/>
      <c r="R28" s="6" t="str">
        <f t="shared" ref="R28:R29" si="17">AVERAGE(O28:Q28)</f>
        <v>#DIV/0!</v>
      </c>
      <c r="S28" s="11" t="str">
        <f>DESVEST.P(O28:Q28)</f>
        <v>#NAME?</v>
      </c>
      <c r="U28" s="9" t="s">
        <v>4</v>
      </c>
      <c r="W28" s="6"/>
      <c r="Y28" s="6" t="str">
        <f t="shared" ref="Y28:Y29" si="18">AVERAGE(V28:X28)</f>
        <v>#DIV/0!</v>
      </c>
      <c r="Z28" s="11" t="str">
        <f>DESVEST.P(V28:X28)</f>
        <v>#NAME?</v>
      </c>
    </row>
    <row r="29">
      <c r="A29" s="5" t="s">
        <v>16</v>
      </c>
      <c r="C29" s="6"/>
      <c r="E29" s="6"/>
      <c r="G29" s="9" t="s">
        <v>13</v>
      </c>
      <c r="H29" s="2">
        <v>5359.0</v>
      </c>
      <c r="I29" s="10">
        <v>4988.0</v>
      </c>
      <c r="J29" s="2">
        <v>5074.0</v>
      </c>
      <c r="K29" s="6">
        <f t="shared" si="16"/>
        <v>5140.333333</v>
      </c>
      <c r="L29" s="11">
        <f>_xlfn.STDEV.S(H29:J29)</f>
        <v>194.1914863</v>
      </c>
      <c r="N29" s="9" t="s">
        <v>13</v>
      </c>
      <c r="O29" s="2">
        <v>14035.0</v>
      </c>
      <c r="P29" s="10">
        <v>14390.0</v>
      </c>
      <c r="Q29" s="2">
        <v>15844.0</v>
      </c>
      <c r="R29" s="6">
        <f t="shared" si="17"/>
        <v>14756.33333</v>
      </c>
      <c r="S29" s="11">
        <f>_xlfn.STDEV.S(O29:Q29)</f>
        <v>958.5250823</v>
      </c>
      <c r="U29" s="9" t="s">
        <v>13</v>
      </c>
      <c r="V29" s="2">
        <v>67424.0</v>
      </c>
      <c r="W29" s="10">
        <v>32062.0</v>
      </c>
      <c r="X29" s="2">
        <v>46685.0</v>
      </c>
      <c r="Y29" s="6">
        <f t="shared" si="18"/>
        <v>48723.66667</v>
      </c>
      <c r="Z29" s="11">
        <f>_xlfn.STDEV.S(V29:X29)</f>
        <v>17768.93025</v>
      </c>
    </row>
    <row r="32">
      <c r="A32" s="1"/>
      <c r="I32" s="2" t="s">
        <v>24</v>
      </c>
    </row>
    <row r="33">
      <c r="A33" s="3" t="s">
        <v>21</v>
      </c>
      <c r="B33" s="3">
        <v>2.0</v>
      </c>
      <c r="C33" s="3">
        <v>4.0</v>
      </c>
      <c r="D33" s="3">
        <v>8.0</v>
      </c>
      <c r="E33" s="3">
        <v>16.0</v>
      </c>
    </row>
    <row r="34">
      <c r="A34" s="15" t="s">
        <v>18</v>
      </c>
      <c r="B34" s="11">
        <f>L5</f>
        <v>674.3517875</v>
      </c>
      <c r="C34" s="6">
        <f>S5</f>
        <v>1676.892761</v>
      </c>
      <c r="D34" s="11">
        <f>Z5</f>
        <v>1036.812905</v>
      </c>
      <c r="E34" s="6">
        <f>L36</f>
        <v>3943.906735</v>
      </c>
      <c r="G34" s="7" t="s">
        <v>6</v>
      </c>
      <c r="H34" s="7" t="s">
        <v>7</v>
      </c>
      <c r="I34" s="8" t="s">
        <v>8</v>
      </c>
      <c r="J34" s="8" t="s">
        <v>9</v>
      </c>
      <c r="K34" s="7" t="s">
        <v>0</v>
      </c>
      <c r="L34" s="7" t="s">
        <v>10</v>
      </c>
    </row>
    <row r="35">
      <c r="A35" s="15" t="s">
        <v>11</v>
      </c>
      <c r="B35" s="11">
        <f>L10</f>
        <v>252.3971738</v>
      </c>
      <c r="C35" s="6">
        <f>S10</f>
        <v>349.6097825</v>
      </c>
      <c r="D35" s="11">
        <f>Z10</f>
        <v>577.3078324</v>
      </c>
      <c r="E35" s="6">
        <f>L41</f>
        <v>170.6614583</v>
      </c>
      <c r="G35" s="9" t="s">
        <v>4</v>
      </c>
      <c r="H35" s="2"/>
      <c r="I35" s="10"/>
      <c r="J35" s="2"/>
      <c r="K35" s="6" t="str">
        <f t="shared" ref="K35:K36" si="19">AVERAGE(H35:J35)</f>
        <v>#DIV/0!</v>
      </c>
      <c r="L35" s="11" t="str">
        <f>DESVEST.P(H35:J35)</f>
        <v>#NAME?</v>
      </c>
    </row>
    <row r="36">
      <c r="A36" s="15" t="s">
        <v>12</v>
      </c>
      <c r="B36" s="11">
        <f>L15</f>
        <v>1265.754452</v>
      </c>
      <c r="C36" s="6">
        <f>S15</f>
        <v>8531.303124</v>
      </c>
      <c r="D36" s="11">
        <f>Z15</f>
        <v>100446.5232</v>
      </c>
      <c r="E36" s="6">
        <f>L46</f>
        <v>142108.4252</v>
      </c>
      <c r="G36" s="9" t="s">
        <v>13</v>
      </c>
      <c r="H36" s="2">
        <v>86168.0</v>
      </c>
      <c r="I36" s="10">
        <v>86733.0</v>
      </c>
      <c r="J36" s="2">
        <v>93264.0</v>
      </c>
      <c r="K36" s="12">
        <f t="shared" si="19"/>
        <v>88721.66667</v>
      </c>
      <c r="L36" s="11">
        <f>_xlfn.STDEV.S(H36:J36)</f>
        <v>3943.906735</v>
      </c>
    </row>
    <row r="37">
      <c r="A37" s="15" t="s">
        <v>14</v>
      </c>
      <c r="B37" s="11">
        <f>L19</f>
        <v>1745.231312</v>
      </c>
      <c r="C37" s="6">
        <f>S19</f>
        <v>2338.869171</v>
      </c>
      <c r="D37" s="11">
        <f>Z19</f>
        <v>59684.80404</v>
      </c>
      <c r="E37" s="6">
        <f>L50</f>
        <v>80483.16912</v>
      </c>
    </row>
    <row r="38">
      <c r="A38" s="15" t="s">
        <v>15</v>
      </c>
      <c r="B38" s="11">
        <f>L24</f>
        <v>5227.565431</v>
      </c>
      <c r="C38" s="6">
        <f>S24</f>
        <v>12529.42964</v>
      </c>
      <c r="D38" s="11">
        <f>Z24</f>
        <v>26588.62907</v>
      </c>
      <c r="E38" s="6">
        <f>L55</f>
        <v>61827.92121</v>
      </c>
    </row>
    <row r="39">
      <c r="A39" s="15" t="s">
        <v>16</v>
      </c>
      <c r="B39" s="11">
        <f>L29</f>
        <v>194.1914863</v>
      </c>
      <c r="C39" s="6">
        <f>S29</f>
        <v>958.5250823</v>
      </c>
      <c r="D39" s="11">
        <f>Z29</f>
        <v>17768.93025</v>
      </c>
      <c r="E39" s="6">
        <f>L60</f>
        <v>105912.7409</v>
      </c>
      <c r="G39" s="7" t="s">
        <v>17</v>
      </c>
      <c r="H39" s="7" t="s">
        <v>7</v>
      </c>
      <c r="I39" s="8" t="s">
        <v>8</v>
      </c>
      <c r="J39" s="8" t="s">
        <v>9</v>
      </c>
      <c r="K39" s="7" t="s">
        <v>0</v>
      </c>
      <c r="L39" s="7" t="s">
        <v>10</v>
      </c>
    </row>
    <row r="40">
      <c r="G40" s="9" t="s">
        <v>4</v>
      </c>
      <c r="I40" s="6"/>
      <c r="K40" s="6" t="str">
        <f t="shared" ref="K40:K41" si="20">AVERAGE(H40:J40)</f>
        <v>#DIV/0!</v>
      </c>
      <c r="L40" s="11" t="str">
        <f>DESVEST.P(H40:J40)</f>
        <v>#NAME?</v>
      </c>
    </row>
    <row r="41">
      <c r="G41" s="9" t="s">
        <v>13</v>
      </c>
      <c r="H41" s="2">
        <v>147530.0</v>
      </c>
      <c r="I41" s="10">
        <v>147866.0</v>
      </c>
      <c r="J41" s="2">
        <v>147646.0</v>
      </c>
      <c r="K41" s="6">
        <f t="shared" si="20"/>
        <v>147680.6667</v>
      </c>
      <c r="L41" s="11">
        <f>_xlfn.STDEV.S(H41:J41)</f>
        <v>170.6614583</v>
      </c>
    </row>
    <row r="44">
      <c r="G44" s="7" t="s">
        <v>19</v>
      </c>
      <c r="H44" s="7" t="s">
        <v>7</v>
      </c>
      <c r="I44" s="8" t="s">
        <v>8</v>
      </c>
      <c r="J44" s="8" t="s">
        <v>9</v>
      </c>
      <c r="K44" s="7" t="s">
        <v>0</v>
      </c>
      <c r="L44" s="7" t="s">
        <v>10</v>
      </c>
    </row>
    <row r="45">
      <c r="G45" s="9" t="s">
        <v>4</v>
      </c>
      <c r="I45" s="6"/>
      <c r="K45" s="6" t="str">
        <f t="shared" ref="K45:K46" si="21">AVERAGE(H45:J45)</f>
        <v>#DIV/0!</v>
      </c>
      <c r="L45" s="11" t="str">
        <f>DESVEST.P(H45:J45)</f>
        <v>#NAME?</v>
      </c>
    </row>
    <row r="46">
      <c r="G46" s="9" t="s">
        <v>13</v>
      </c>
      <c r="H46" s="2">
        <v>902315.0</v>
      </c>
      <c r="I46" s="10">
        <v>885280.0</v>
      </c>
      <c r="J46" s="2">
        <v>1139494.0</v>
      </c>
      <c r="K46" s="6">
        <f t="shared" si="21"/>
        <v>975696.3333</v>
      </c>
      <c r="L46" s="11">
        <f>_xlfn.STDEV.S(H46:J46)</f>
        <v>142108.4252</v>
      </c>
    </row>
    <row r="48">
      <c r="G48" s="7" t="s">
        <v>20</v>
      </c>
      <c r="H48" s="7" t="s">
        <v>7</v>
      </c>
      <c r="I48" s="8" t="s">
        <v>8</v>
      </c>
      <c r="J48" s="8" t="s">
        <v>9</v>
      </c>
      <c r="K48" s="7" t="s">
        <v>0</v>
      </c>
      <c r="L48" s="7" t="s">
        <v>10</v>
      </c>
    </row>
    <row r="49">
      <c r="G49" s="9" t="s">
        <v>4</v>
      </c>
      <c r="I49" s="6"/>
      <c r="K49" s="6" t="str">
        <f t="shared" ref="K49:K50" si="22">AVERAGE(H49:J49)</f>
        <v>#DIV/0!</v>
      </c>
      <c r="L49" s="11" t="str">
        <f>DESVEST.P(H49:J49)</f>
        <v>#NAME?</v>
      </c>
    </row>
    <row r="50">
      <c r="G50" s="9" t="s">
        <v>13</v>
      </c>
      <c r="H50" s="2">
        <v>405656.0</v>
      </c>
      <c r="I50" s="10">
        <v>397212.0</v>
      </c>
      <c r="J50" s="2">
        <v>262225.0</v>
      </c>
      <c r="K50" s="6">
        <f t="shared" si="22"/>
        <v>355031</v>
      </c>
      <c r="L50" s="11">
        <f>_xlfn.STDEV.S(H50:J50)</f>
        <v>80483.16912</v>
      </c>
    </row>
    <row r="53">
      <c r="G53" s="7" t="s">
        <v>22</v>
      </c>
      <c r="H53" s="7" t="s">
        <v>7</v>
      </c>
      <c r="I53" s="8" t="s">
        <v>8</v>
      </c>
      <c r="J53" s="8" t="s">
        <v>9</v>
      </c>
      <c r="K53" s="7" t="s">
        <v>0</v>
      </c>
      <c r="L53" s="7" t="s">
        <v>10</v>
      </c>
    </row>
    <row r="54">
      <c r="G54" s="9" t="s">
        <v>4</v>
      </c>
      <c r="I54" s="6"/>
      <c r="K54" s="16" t="str">
        <f t="shared" ref="K54:K55" si="23">AVERAGE(H54:J54)</f>
        <v>#DIV/0!</v>
      </c>
      <c r="L54" s="11" t="str">
        <f>DESVEST.P(H54:J54)</f>
        <v>#NAME?</v>
      </c>
    </row>
    <row r="55">
      <c r="G55" s="9" t="s">
        <v>13</v>
      </c>
      <c r="H55" s="2">
        <v>722696.0</v>
      </c>
      <c r="I55" s="10">
        <v>657678.0</v>
      </c>
      <c r="J55" s="2">
        <v>781278.0</v>
      </c>
      <c r="K55" s="6">
        <f t="shared" si="23"/>
        <v>720550.6667</v>
      </c>
      <c r="L55" s="11">
        <f>_xlfn.STDEV.S(H55:J55)</f>
        <v>61827.92121</v>
      </c>
    </row>
    <row r="58">
      <c r="G58" s="7" t="s">
        <v>23</v>
      </c>
      <c r="H58" s="7" t="s">
        <v>7</v>
      </c>
      <c r="I58" s="8" t="s">
        <v>8</v>
      </c>
      <c r="J58" s="8" t="s">
        <v>9</v>
      </c>
      <c r="K58" s="7" t="s">
        <v>0</v>
      </c>
      <c r="L58" s="7" t="s">
        <v>10</v>
      </c>
    </row>
    <row r="59">
      <c r="G59" s="9" t="s">
        <v>4</v>
      </c>
      <c r="I59" s="6"/>
      <c r="K59" s="6" t="str">
        <f t="shared" ref="K59:K60" si="24">AVERAGE(H59:J59)</f>
        <v>#DIV/0!</v>
      </c>
      <c r="L59" s="11" t="str">
        <f>DESVEST.P(H59:J59)</f>
        <v>#NAME?</v>
      </c>
    </row>
    <row r="60">
      <c r="G60" s="9" t="s">
        <v>13</v>
      </c>
      <c r="H60" s="2">
        <v>135926.0</v>
      </c>
      <c r="I60" s="10">
        <v>290989.0</v>
      </c>
      <c r="J60" s="2">
        <v>88481.0</v>
      </c>
      <c r="K60" s="6">
        <f t="shared" si="24"/>
        <v>171798.6667</v>
      </c>
      <c r="L60" s="11">
        <f>_xlfn.STDEV.S(H60:J60)</f>
        <v>105912.7409</v>
      </c>
    </row>
    <row r="64">
      <c r="G64" s="7" t="s">
        <v>25</v>
      </c>
      <c r="H64" s="7" t="s">
        <v>7</v>
      </c>
      <c r="I64" s="8" t="s">
        <v>8</v>
      </c>
      <c r="J64" s="8" t="s">
        <v>9</v>
      </c>
      <c r="K64" s="7" t="s">
        <v>0</v>
      </c>
      <c r="L64" s="7" t="s">
        <v>10</v>
      </c>
    </row>
    <row r="65">
      <c r="G65" s="9" t="s">
        <v>4</v>
      </c>
      <c r="H65" s="2">
        <v>15396.0</v>
      </c>
      <c r="I65" s="10">
        <v>15273.0</v>
      </c>
      <c r="J65" s="2">
        <v>15205.0</v>
      </c>
      <c r="K65" s="6">
        <f t="shared" ref="K65:K66" si="25">AVERAGE(H65:J65)</f>
        <v>15291.33333</v>
      </c>
      <c r="L65" s="11">
        <f t="shared" ref="L65:L66" si="26">_xlfn.STDEV.S(H65:J65)</f>
        <v>96.81081207</v>
      </c>
    </row>
    <row r="66">
      <c r="G66" s="9" t="s">
        <v>13</v>
      </c>
      <c r="H66" s="2">
        <v>796.0</v>
      </c>
      <c r="I66" s="10">
        <v>737.0</v>
      </c>
      <c r="J66" s="2">
        <v>1147.0</v>
      </c>
      <c r="K66" s="6">
        <f t="shared" si="25"/>
        <v>893.3333333</v>
      </c>
      <c r="L66" s="11">
        <f t="shared" si="26"/>
        <v>221.6536337</v>
      </c>
    </row>
  </sheetData>
  <drawing r:id="rId1"/>
</worksheet>
</file>