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4D942AE4-CC28-4E5D-A4BC-B8EB27D3B04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1" l="1"/>
  <c r="E2" i="11" s="1"/>
  <c r="B1" i="11" s="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18" i="10" s="1"/>
  <c r="E3" i="11" l="1"/>
  <c r="B3" i="11"/>
  <c r="D3" i="11"/>
  <c r="A3" i="11"/>
  <c r="C3" i="11"/>
  <c r="E2" i="6"/>
  <c r="B1" i="6" s="1"/>
</calcChain>
</file>

<file path=xl/sharedStrings.xml><?xml version="1.0" encoding="utf-8"?>
<sst xmlns="http://schemas.openxmlformats.org/spreadsheetml/2006/main" count="168" uniqueCount="89">
  <si>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</si>
  <si>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</si>
  <si>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</si>
  <si>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</si>
  <si>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</si>
  <si>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</si>
  <si>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</si>
  <si>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</si>
  <si>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</si>
  <si>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</si>
  <si>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</si>
  <si>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</si>
  <si>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</si>
  <si>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</si>
  <si>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</si>
  <si>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</si>
  <si>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</si>
  <si>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</si>
  <si>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</si>
  <si>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</si>
  <si>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</si>
  <si>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</si>
  <si>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</si>
  <si>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</si>
  <si>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</si>
  <si>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</si>
  <si>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</si>
  <si>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</si>
  <si>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</si>
  <si>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</si>
  <si>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</si>
  <si>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</si>
  <si>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</si>
  <si>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</si>
  <si>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</si>
  <si>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</si>
  <si>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</si>
  <si>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</si>
  <si>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</si>
  <si>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</si>
  <si>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</si>
  <si>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</si>
  <si>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</si>
  <si>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</si>
  <si>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</si>
  <si>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</si>
  <si>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</si>
  <si>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</si>
  <si>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</si>
  <si>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</si>
  <si>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</si>
  <si>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</si>
  <si>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</si>
  <si>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</si>
  <si>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</si>
  <si>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</si>
  <si>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</si>
  <si>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</si>
  <si>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</si>
  <si>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</si>
  <si>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</si>
  <si>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</si>
  <si>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</si>
  <si>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</si>
  <si>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</si>
  <si>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</si>
  <si>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</si>
  <si>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</si>
  <si>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</si>
  <si>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</si>
  <si>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</si>
  <si>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</si>
  <si>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I0_OP_MODE</t>
  </si>
  <si>
    <t>I0_OP_TOT</t>
  </si>
  <si>
    <t>ELECTRIC_METHOD</t>
  </si>
  <si>
    <t>flag to define the electric solution method: BE = Backward Euler; CN = Crank Nicholson</t>
  </si>
  <si>
    <t>ELECTRIC_TIME_STEP</t>
  </si>
  <si>
    <t>None</t>
  </si>
  <si>
    <t>ZLENGTH</t>
  </si>
  <si>
    <t>Length of the conductor along the z axis</t>
  </si>
  <si>
    <t>SELF_INDUCTANCE_MODE</t>
  </si>
  <si>
    <t>flag to select the method to evaluate the self inductance. Possible values: 1 = mode 1; 2 = mode 2. Used only if flag INDUCTANCE_MODE is set to 1. Defaults to 2</t>
  </si>
  <si>
    <t>flag to select the method to evaluate the inductance. Possible values: 0 = analytical; 1 = approximated. Defaults to 1.</t>
  </si>
  <si>
    <t>ELECTRIC_SOLVER</t>
  </si>
  <si>
    <t>time step value for the electric transient solution. If None, uses the default value of dt_th/10, being dt_th the thermal time step.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</si>
  <si>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</si>
  <si>
    <t xml:space="preserve">current flag: none = current is not defined, bypass the electric module; 0 = constant; -1 = read from file; -2 = external function for current and its derivative after taudum; </t>
  </si>
  <si>
    <t>VARIABLE_CONTACT_PERIMETER</t>
  </si>
  <si>
    <t>external file for variable contact perimeter. Valid extension 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</si>
</sst>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6" sqref="A16:XFD16"/>
    </sheetView>
  </sheetViews>
  <sheetFormatPr defaultColWidth="8.81640625" defaultRowHeight="14.5" x14ac:dyDescent="0.35"/>
  <cols>
    <col min="1" max="1" width="20.453125" style="8" bestFit="1" customWidth="1"/>
    <col min="2" max="2" width="4.453125" style="8" bestFit="1" customWidth="1"/>
    <col min="3" max="3" width="11.81640625" style="3" bestFit="1" customWidth="1"/>
    <col min="4" max="4" width="14.54296875" style="3" bestFit="1" customWidth="1"/>
    <col min="5" max="5" width="33" style="3" bestFit="1" customWidth="1"/>
    <col min="6" max="16384" width="8.81640625" style="2"/>
  </cols>
  <sheetData>
    <row r="1" spans="1:5" x14ac:dyDescent="0.35">
      <c r="A1" s="9" t="s">
        <v>1</v>
      </c>
      <c r="B1" s="7">
        <f>SUM(E2:AE2)</f>
        <v>1</v>
      </c>
      <c r="C1" s="2"/>
      <c r="E1" s="1">
        <v>1</v>
      </c>
    </row>
    <row r="2" spans="1:5" x14ac:dyDescent="0.35">
      <c r="A2" s="10"/>
      <c r="B2" s="2"/>
      <c r="C2" s="1"/>
      <c r="D2" s="15"/>
      <c r="E2" s="7">
        <f>IF(E$1 &gt; 0,1,0)</f>
        <v>1</v>
      </c>
    </row>
    <row r="3" spans="1:5" x14ac:dyDescent="0.3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35">
      <c r="A4" s="8" t="s">
        <v>5</v>
      </c>
      <c r="B4" s="3" t="s">
        <v>15</v>
      </c>
      <c r="C4" s="3" t="s">
        <v>18</v>
      </c>
      <c r="D4" s="2"/>
      <c r="E4" s="4" t="s">
        <v>56</v>
      </c>
    </row>
    <row r="5" spans="1:5" x14ac:dyDescent="0.35">
      <c r="A5" s="8" t="s">
        <v>6</v>
      </c>
      <c r="B5" s="3" t="s">
        <v>15</v>
      </c>
      <c r="C5" s="3" t="s">
        <v>18</v>
      </c>
      <c r="D5" s="12"/>
      <c r="E5" s="4" t="s">
        <v>57</v>
      </c>
    </row>
    <row r="6" spans="1:5" x14ac:dyDescent="0.35">
      <c r="A6" s="8" t="s">
        <v>7</v>
      </c>
      <c r="B6" s="3" t="s">
        <v>15</v>
      </c>
      <c r="C6" s="3" t="s">
        <v>18</v>
      </c>
      <c r="D6" s="12"/>
      <c r="E6" s="3" t="s">
        <v>58</v>
      </c>
    </row>
    <row r="7" spans="1:5" x14ac:dyDescent="0.35">
      <c r="A7" s="8" t="s">
        <v>19</v>
      </c>
      <c r="B7" s="3" t="s">
        <v>15</v>
      </c>
      <c r="C7" s="3" t="s">
        <v>18</v>
      </c>
      <c r="D7" s="12"/>
      <c r="E7" s="3" t="s">
        <v>59</v>
      </c>
    </row>
    <row r="8" spans="1:5" x14ac:dyDescent="0.35">
      <c r="A8" s="8" t="s">
        <v>30</v>
      </c>
      <c r="B8" s="3" t="s">
        <v>15</v>
      </c>
      <c r="C8" s="3" t="s">
        <v>18</v>
      </c>
      <c r="D8" s="11"/>
      <c r="E8" s="3" t="s">
        <v>60</v>
      </c>
    </row>
    <row r="9" spans="1:5" x14ac:dyDescent="0.3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3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3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3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3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3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35">
      <c r="A15" s="8" t="s">
        <v>38</v>
      </c>
      <c r="B15" s="3" t="s">
        <v>15</v>
      </c>
      <c r="C15" s="3" t="s">
        <v>18</v>
      </c>
      <c r="D15" s="3" t="s">
        <v>39</v>
      </c>
      <c r="E15" s="3" t="s">
        <v>61</v>
      </c>
    </row>
    <row r="16" spans="1:5" x14ac:dyDescent="0.35">
      <c r="A16" s="8" t="s">
        <v>87</v>
      </c>
      <c r="B16" s="8" t="s">
        <v>15</v>
      </c>
      <c r="C16" s="3" t="s">
        <v>18</v>
      </c>
      <c r="D16" s="3" t="s">
        <v>88</v>
      </c>
      <c r="E16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J10" sqref="J10"/>
    </sheetView>
  </sheetViews>
  <sheetFormatPr defaultColWidth="8.7265625" defaultRowHeight="14.5" x14ac:dyDescent="0.35"/>
  <cols>
    <col min="1" max="1" width="19.54296875" style="2" bestFit="1" customWidth="1"/>
    <col min="2" max="2" width="4.453125" style="2" bestFit="1" customWidth="1"/>
    <col min="3" max="3" width="11.81640625" style="2" bestFit="1" customWidth="1"/>
    <col min="4" max="4" width="48.453125" style="2" bestFit="1" customWidth="1"/>
    <col min="5" max="5" width="13.7265625" style="2" bestFit="1" customWidth="1"/>
    <col min="6" max="16384" width="8.7265625" style="2"/>
  </cols>
  <sheetData>
    <row r="1" spans="1:5" x14ac:dyDescent="0.3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35">
      <c r="E2" s="14">
        <f>IF(E$1 &gt; 0,1,0)</f>
        <v>1</v>
      </c>
    </row>
    <row r="3" spans="1:5" x14ac:dyDescent="0.3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35">
      <c r="A4" s="8" t="s">
        <v>78</v>
      </c>
      <c r="B4" s="3" t="s">
        <v>0</v>
      </c>
      <c r="C4" s="3" t="s">
        <v>16</v>
      </c>
      <c r="D4" s="12" t="s">
        <v>79</v>
      </c>
      <c r="E4" s="4">
        <v>10</v>
      </c>
    </row>
    <row r="5" spans="1:5" x14ac:dyDescent="0.35">
      <c r="A5" s="8" t="s">
        <v>47</v>
      </c>
      <c r="B5" s="3" t="s">
        <v>0</v>
      </c>
      <c r="C5" s="3" t="s">
        <v>16</v>
      </c>
      <c r="D5" s="12" t="s">
        <v>48</v>
      </c>
      <c r="E5" s="4">
        <v>0</v>
      </c>
    </row>
    <row r="6" spans="1:5" ht="29" x14ac:dyDescent="0.35">
      <c r="A6" s="8" t="s">
        <v>49</v>
      </c>
      <c r="B6" s="3" t="s">
        <v>15</v>
      </c>
      <c r="C6" s="3" t="s">
        <v>50</v>
      </c>
      <c r="D6" s="12" t="s">
        <v>51</v>
      </c>
      <c r="E6" s="4" t="b">
        <v>0</v>
      </c>
    </row>
    <row r="7" spans="1:5" ht="43.5" x14ac:dyDescent="0.35">
      <c r="A7" s="8" t="s">
        <v>52</v>
      </c>
      <c r="B7" s="3" t="s">
        <v>0</v>
      </c>
      <c r="C7" s="3" t="s">
        <v>16</v>
      </c>
      <c r="D7" s="12" t="s">
        <v>54</v>
      </c>
      <c r="E7" s="4">
        <v>0</v>
      </c>
    </row>
    <row r="8" spans="1:5" ht="43.5" x14ac:dyDescent="0.35">
      <c r="A8" s="8" t="s">
        <v>53</v>
      </c>
      <c r="B8" s="3" t="s">
        <v>0</v>
      </c>
      <c r="C8" s="3" t="s">
        <v>16</v>
      </c>
      <c r="D8" s="12" t="s">
        <v>55</v>
      </c>
      <c r="E8" s="4">
        <v>0</v>
      </c>
    </row>
    <row r="9" spans="1:5" ht="58" x14ac:dyDescent="0.35">
      <c r="A9" s="8" t="s">
        <v>72</v>
      </c>
      <c r="B9" s="3" t="s">
        <v>3</v>
      </c>
      <c r="C9" s="3" t="s">
        <v>17</v>
      </c>
      <c r="D9" s="12" t="s">
        <v>86</v>
      </c>
      <c r="E9" s="5">
        <v>0</v>
      </c>
    </row>
    <row r="10" spans="1:5" x14ac:dyDescent="0.35">
      <c r="A10" s="8" t="s">
        <v>73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3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29" x14ac:dyDescent="0.3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29" x14ac:dyDescent="0.3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29" x14ac:dyDescent="0.3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29" x14ac:dyDescent="0.3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29" x14ac:dyDescent="0.35">
      <c r="A16" s="8" t="s">
        <v>33</v>
      </c>
      <c r="B16" s="3" t="s">
        <v>3</v>
      </c>
      <c r="C16" s="3" t="s">
        <v>18</v>
      </c>
      <c r="D16" s="12" t="s">
        <v>34</v>
      </c>
      <c r="E16" s="3" t="s">
        <v>35</v>
      </c>
    </row>
    <row r="17" spans="1:5" ht="29" x14ac:dyDescent="0.3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35">
      <c r="A18" s="8" t="s">
        <v>36</v>
      </c>
      <c r="B18" s="3" t="s">
        <v>15</v>
      </c>
      <c r="C18" s="3" t="s">
        <v>18</v>
      </c>
      <c r="D18" s="8" t="s">
        <v>37</v>
      </c>
      <c r="E18" s="8" t="str">
        <f>E$3</f>
        <v>CONDUCTOR_1</v>
      </c>
    </row>
    <row r="19" spans="1:5" ht="217.5" x14ac:dyDescent="0.35">
      <c r="A19" s="12" t="s">
        <v>40</v>
      </c>
      <c r="B19" s="3" t="s">
        <v>15</v>
      </c>
      <c r="C19" s="3" t="s">
        <v>18</v>
      </c>
      <c r="D19" s="12" t="s">
        <v>41</v>
      </c>
      <c r="E19" s="12" t="s">
        <v>42</v>
      </c>
    </row>
    <row r="20" spans="1:5" ht="43.5" x14ac:dyDescent="0.35">
      <c r="A20" s="8" t="s">
        <v>43</v>
      </c>
      <c r="B20" s="3" t="s">
        <v>15</v>
      </c>
      <c r="C20" s="3" t="s">
        <v>16</v>
      </c>
      <c r="D20" s="16" t="s">
        <v>45</v>
      </c>
      <c r="E20" s="3">
        <v>0.5</v>
      </c>
    </row>
    <row r="21" spans="1:5" ht="43.5" x14ac:dyDescent="0.35">
      <c r="A21" s="8" t="s">
        <v>44</v>
      </c>
      <c r="B21" s="3" t="s">
        <v>15</v>
      </c>
      <c r="C21" s="3" t="s">
        <v>16</v>
      </c>
      <c r="D21" s="16" t="s">
        <v>46</v>
      </c>
      <c r="E21" s="3">
        <v>0.5</v>
      </c>
    </row>
    <row r="22" spans="1:5" ht="29" x14ac:dyDescent="0.35">
      <c r="A22" s="18" t="s">
        <v>74</v>
      </c>
      <c r="B22" s="19" t="s">
        <v>15</v>
      </c>
      <c r="C22" s="19" t="s">
        <v>18</v>
      </c>
      <c r="D22" s="22" t="s">
        <v>75</v>
      </c>
      <c r="E22" s="19" t="s">
        <v>35</v>
      </c>
    </row>
    <row r="23" spans="1:5" ht="43.5" x14ac:dyDescent="0.35">
      <c r="A23" s="18" t="s">
        <v>76</v>
      </c>
      <c r="B23" s="19" t="s">
        <v>4</v>
      </c>
      <c r="C23" s="19" t="s">
        <v>16</v>
      </c>
      <c r="D23" s="22" t="s">
        <v>84</v>
      </c>
      <c r="E23" s="19" t="s">
        <v>77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E10"/>
  <sheetViews>
    <sheetView workbookViewId="0">
      <selection activeCell="D11" sqref="D11"/>
    </sheetView>
  </sheetViews>
  <sheetFormatPr defaultRowHeight="14.5" x14ac:dyDescent="0.35"/>
  <cols>
    <col min="1" max="1" width="37.453125" bestFit="1" customWidth="1"/>
    <col min="2" max="2" width="4.7265625" bestFit="1" customWidth="1"/>
    <col min="3" max="3" width="12.81640625" bestFit="1" customWidth="1"/>
    <col min="4" max="4" width="15.7265625" bestFit="1" customWidth="1"/>
    <col min="5" max="5" width="14.453125" bestFit="1" customWidth="1"/>
  </cols>
  <sheetData>
    <row r="1" spans="1:5" x14ac:dyDescent="0.3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35">
      <c r="E2" s="14">
        <f>IF(E$1 &gt;0,1,0)</f>
        <v>1</v>
      </c>
    </row>
    <row r="3" spans="1:5" x14ac:dyDescent="0.3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3" t="str">
        <f>CONDUCTOR_files!E3</f>
        <v>CONDUCTOR_1</v>
      </c>
    </row>
    <row r="4" spans="1:5" ht="174" x14ac:dyDescent="0.35">
      <c r="A4" s="18" t="s">
        <v>62</v>
      </c>
      <c r="B4" s="3" t="s">
        <v>15</v>
      </c>
      <c r="C4" s="3" t="s">
        <v>50</v>
      </c>
      <c r="D4" s="16" t="s">
        <v>63</v>
      </c>
      <c r="E4" s="4" t="b">
        <v>1</v>
      </c>
    </row>
    <row r="5" spans="1:5" ht="87" x14ac:dyDescent="0.35">
      <c r="A5" s="18" t="s">
        <v>64</v>
      </c>
      <c r="B5" s="3" t="s">
        <v>15</v>
      </c>
      <c r="C5" s="3" t="s">
        <v>17</v>
      </c>
      <c r="D5" s="16" t="s">
        <v>65</v>
      </c>
      <c r="E5" s="5">
        <v>3</v>
      </c>
    </row>
    <row r="6" spans="1:5" ht="188.5" x14ac:dyDescent="0.35">
      <c r="A6" s="18" t="s">
        <v>66</v>
      </c>
      <c r="B6" s="3" t="s">
        <v>15</v>
      </c>
      <c r="C6" s="3" t="s">
        <v>16</v>
      </c>
      <c r="D6" s="16" t="s">
        <v>67</v>
      </c>
      <c r="E6" s="4" t="s">
        <v>68</v>
      </c>
    </row>
    <row r="7" spans="1:5" ht="87" x14ac:dyDescent="0.35">
      <c r="A7" s="18" t="s">
        <v>69</v>
      </c>
      <c r="B7" s="19" t="s">
        <v>15</v>
      </c>
      <c r="C7" s="19" t="s">
        <v>17</v>
      </c>
      <c r="D7" s="20" t="s">
        <v>70</v>
      </c>
      <c r="E7" s="21">
        <v>1000</v>
      </c>
    </row>
    <row r="8" spans="1:5" ht="116" x14ac:dyDescent="0.35">
      <c r="A8" s="18" t="s">
        <v>71</v>
      </c>
      <c r="B8" s="3" t="s">
        <v>15</v>
      </c>
      <c r="C8" s="3" t="s">
        <v>17</v>
      </c>
      <c r="D8" s="16" t="s">
        <v>82</v>
      </c>
      <c r="E8" s="17">
        <v>1</v>
      </c>
    </row>
    <row r="9" spans="1:5" ht="159.5" x14ac:dyDescent="0.35">
      <c r="A9" s="18" t="s">
        <v>80</v>
      </c>
      <c r="B9" s="3" t="s">
        <v>15</v>
      </c>
      <c r="C9" s="3" t="s">
        <v>17</v>
      </c>
      <c r="D9" s="16" t="s">
        <v>81</v>
      </c>
      <c r="E9" s="17">
        <v>2</v>
      </c>
    </row>
    <row r="10" spans="1:5" ht="232" x14ac:dyDescent="0.35">
      <c r="A10" s="18" t="s">
        <v>83</v>
      </c>
      <c r="B10" s="3" t="s">
        <v>15</v>
      </c>
      <c r="C10" s="3" t="s">
        <v>17</v>
      </c>
      <c r="D10" s="16" t="s">
        <v>85</v>
      </c>
      <c r="E10" s="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54296875" customWidth="1"/>
  </cols>
  <sheetData>
    <row r="1" spans="1:2" x14ac:dyDescent="0.35">
      <c r="B1" t="str">
        <f>CONDUCTOR_files!E$3</f>
        <v>CONDUCTOR_1</v>
      </c>
    </row>
    <row r="2" spans="1:2" x14ac:dyDescent="0.35">
      <c r="A2" t="str">
        <f>B1</f>
        <v>CONDUCTOR_1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2023-08-14T15:05:51Z</dcterms:modified>
</cp:coreProperties>
</file>