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3D Objects\OPENSC2\TDD_examples\CASE_3_HTS_HVDC\"/>
    </mc:Choice>
  </mc:AlternateContent>
  <xr:revisionPtr revIDLastSave="0" documentId="13_ncr:1_{CA1B030F-38CD-4C9B-905A-230FB5D7C9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N" sheetId="4" r:id="rId1"/>
    <sheet name="STACK" sheetId="5" r:id="rId2"/>
    <sheet name="STR_MIX" sheetId="3" r:id="rId3"/>
    <sheet name="STR_STAB" sheetId="6" r:id="rId4"/>
    <sheet name="Z_JACKET" sheetId="2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4" l="1"/>
  <c r="F12" i="4"/>
  <c r="F11" i="4" l="1"/>
  <c r="E11" i="4"/>
  <c r="F1" i="2"/>
  <c r="F2" i="2" s="1"/>
  <c r="G1" i="2"/>
  <c r="G2" i="2" s="1"/>
  <c r="H1" i="2"/>
  <c r="H2" i="2" s="1"/>
  <c r="I1" i="2"/>
  <c r="I2" i="2" s="1"/>
  <c r="J1" i="2"/>
  <c r="J2" i="2" s="1"/>
  <c r="E1" i="2"/>
  <c r="A1" i="2"/>
  <c r="E1" i="6"/>
  <c r="A1" i="6"/>
  <c r="E1" i="3"/>
  <c r="E1" i="5"/>
  <c r="A1" i="5"/>
  <c r="A1" i="3"/>
  <c r="A1" i="4"/>
  <c r="F1" i="4"/>
  <c r="E1" i="4"/>
  <c r="B3" i="4"/>
  <c r="C3" i="4"/>
  <c r="D3" i="4"/>
  <c r="A3" i="4"/>
  <c r="F3" i="2" l="1"/>
  <c r="G3" i="2"/>
  <c r="I3" i="2"/>
  <c r="H3" i="2"/>
  <c r="J3" i="2"/>
  <c r="B3" i="2"/>
  <c r="C3" i="2"/>
  <c r="D3" i="6"/>
  <c r="A3" i="6"/>
  <c r="D3" i="3" l="1"/>
  <c r="B3" i="6"/>
  <c r="A3" i="3"/>
  <c r="C3" i="5"/>
  <c r="C3" i="3"/>
  <c r="B3" i="3"/>
  <c r="C3" i="6"/>
  <c r="A3" i="5"/>
  <c r="D3" i="5"/>
  <c r="B3" i="5"/>
  <c r="A3" i="2"/>
  <c r="D3" i="2"/>
  <c r="E3" i="4"/>
  <c r="E2" i="6" l="1"/>
  <c r="B1" i="6" s="1"/>
  <c r="E2" i="3"/>
  <c r="B1" i="3" s="1"/>
  <c r="E2" i="5"/>
  <c r="B1" i="5" s="1"/>
  <c r="E2" i="2"/>
  <c r="B1" i="2" s="1"/>
  <c r="E2" i="4"/>
  <c r="F3" i="4"/>
  <c r="F2" i="4"/>
  <c r="E3" i="6"/>
  <c r="E3" i="3"/>
  <c r="E3" i="5"/>
  <c r="E3" i="2"/>
  <c r="B1" i="4" l="1"/>
</calcChain>
</file>

<file path=xl/sharedStrings.xml><?xml version="1.0" encoding="utf-8"?>
<sst xmlns="http://schemas.openxmlformats.org/spreadsheetml/2006/main" count="531" uniqueCount="112">
  <si>
    <t>IBIFUN</t>
  </si>
  <si>
    <t>T</t>
  </si>
  <si>
    <t>IALPHAB</t>
  </si>
  <si>
    <t>IEPS</t>
  </si>
  <si>
    <t>EPS</t>
  </si>
  <si>
    <t>Q0</t>
  </si>
  <si>
    <t>m</t>
  </si>
  <si>
    <t>W/m</t>
  </si>
  <si>
    <t>s</t>
  </si>
  <si>
    <t>INTIAL</t>
  </si>
  <si>
    <t>TEMINL</t>
  </si>
  <si>
    <t>TEMOUT</t>
  </si>
  <si>
    <t>PREINL</t>
  </si>
  <si>
    <t>PREOUT</t>
  </si>
  <si>
    <t>K</t>
  </si>
  <si>
    <t>Pa</t>
  </si>
  <si>
    <t>TEMINI</t>
  </si>
  <si>
    <t>kg/s</t>
  </si>
  <si>
    <t>MDTIN</t>
  </si>
  <si>
    <t>BISS</t>
  </si>
  <si>
    <t>BOSS</t>
  </si>
  <si>
    <t>BITR</t>
  </si>
  <si>
    <t>BOTR</t>
  </si>
  <si>
    <t>fixAlphaBvalue</t>
  </si>
  <si>
    <t>QJFRACT</t>
  </si>
  <si>
    <t>integer</t>
  </si>
  <si>
    <t>float</t>
  </si>
  <si>
    <t>-</t>
  </si>
  <si>
    <t>PREINI</t>
  </si>
  <si>
    <t>row used to get the correct number of channel objects in cell B1 as the sum of values in this row starting from cell D2</t>
  </si>
  <si>
    <t>row used to get the correct number of copper strand objects in cell B1 as the sum of values in this row starting from cell D2</t>
  </si>
  <si>
    <t>row used to get the correct number of mixed copper-superconductor strand objects in cell B1 as the sum of values in this row starting from cell D2</t>
  </si>
  <si>
    <t>row used to get the correct number of superconductor strand objects in cell B1 as the sum of values in this row starting from cell D2</t>
  </si>
  <si>
    <t>row used to get the correct number of jacket objects in cell B1 as the sum of values in this row starting from cell D2</t>
  </si>
  <si>
    <t>IQFUN</t>
  </si>
  <si>
    <t>XQBEG</t>
  </si>
  <si>
    <t>XQEND</t>
  </si>
  <si>
    <t>TQBEG</t>
  </si>
  <si>
    <t>TQEND</t>
  </si>
  <si>
    <t>element of the type fluid</t>
  </si>
  <si>
    <t>element of the type "SC+Cu strands"</t>
  </si>
  <si>
    <t>flag to define the magnetic field gradient along the strand: 0 = no gradient, -1 = read from file "alphab.dat"</t>
  </si>
  <si>
    <t>flag to define strain along the strand: 0 = no strain, 1 = constant strain , 2 = constant strain (from 'vardata' module); -1 read from file "strain.dat"</t>
  </si>
  <si>
    <t>value of the strain along the strand if IEPS = 1</t>
  </si>
  <si>
    <t>starting point of the heated zone</t>
  </si>
  <si>
    <t>end point of the heated zone</t>
  </si>
  <si>
    <t>power density in each strand</t>
  </si>
  <si>
    <t>heating start time</t>
  </si>
  <si>
    <t>heating end time</t>
  </si>
  <si>
    <t>power fraction of the joint joule heating deposited directly into the strand (the fraction not into the strand will be put in the jacket)</t>
  </si>
  <si>
    <t>element of the type "Cu strands"</t>
  </si>
  <si>
    <t>element of the type "jacket"</t>
  </si>
  <si>
    <t>power density in each jacket</t>
  </si>
  <si>
    <t>inlet temperature</t>
  </si>
  <si>
    <t>outlet temperature</t>
  </si>
  <si>
    <t>initial temperature</t>
  </si>
  <si>
    <t>inlet pressure</t>
  </si>
  <si>
    <t>outlet pressure</t>
  </si>
  <si>
    <t>initial pressure</t>
  </si>
  <si>
    <t xml:space="preserve">inlet mass flow rate </t>
  </si>
  <si>
    <t>flag to define how to initialize STR_MIX temperature initial spatial distribution: 0 = initialization with channel temperature (only if there is thermal contact from CHAN and STR_MIX); 1 = linear spatial distribution with data from below; -1 data from external file</t>
  </si>
  <si>
    <t>Inlet STR_MIX temperature</t>
  </si>
  <si>
    <t>Outlet STR_MIX temperature</t>
  </si>
  <si>
    <t>flag to define how to initialize STR_STAB temperature initial spatial distribution: 0 = initialization with channel temperature (only if there is thermal contact from CHAN and STR_STAB); 1 = linear spatial distribution with data from below; -1 data from external file</t>
  </si>
  <si>
    <t>Inlet STR_STAB temperature</t>
  </si>
  <si>
    <t>Outlet STR_STAB temperature</t>
  </si>
  <si>
    <t>flag to define how to initialize Z_JACKET temperature initial spatial distribution: 0 = initialization with channel temperature (only if there is thermal contact from CHAN and Z_JACKET); 1 = linear spatial distribution with data from below; -1 data from external file</t>
  </si>
  <si>
    <t>Inlet Z_JACKET temperature</t>
  </si>
  <si>
    <t>Outlet Z_JACKET temperature</t>
  </si>
  <si>
    <t>B_field_units</t>
  </si>
  <si>
    <t>string</t>
  </si>
  <si>
    <t>FLOWDIR</t>
  </si>
  <si>
    <t>forward</t>
  </si>
  <si>
    <t>backward</t>
  </si>
  <si>
    <t>flag to define the flow direction. Possible values: forward or Forward or FORWARD (inlet at x  = 0 and outlet at x = L); backward or Backward or BACKWARD (inlet at x = L and outlet at x = 0). Defaults to forward. If chanels are in hydraulic parallel, they must all have the same flow direction.</t>
  </si>
  <si>
    <t>MDTOUT</t>
  </si>
  <si>
    <t xml:space="preserve">outlet mass flow rate </t>
  </si>
  <si>
    <t>flag to define initialization and the hydraulic boundary conditions (&gt;0 value from below, &lt;0 valure from input file: press.dat, temp.dat, mdot.dat). 1 = inlet and outlet pressure, inlet (outlet) temperaure; 2 = inlet pressure and temperature, outlet mass flow rate; 3 = inlet mass flow rate and temperature, outlet pressure.</t>
  </si>
  <si>
    <t>element of the type "stack"</t>
  </si>
  <si>
    <t>IOP_MODE</t>
  </si>
  <si>
    <t>Flag to define how the current is defined: 0 = constant; -1 = read from file (only if I0_OP_MODE = -1 in sheet CONDUCTOR_input of input file conductor_definition.xlsx; none = no current for the object (typically used for the jacket components since at the time being it is assumed that they do not carry a current).</t>
  </si>
  <si>
    <t>IOP_INTERPOLATION</t>
  </si>
  <si>
    <t>Flag to specify the kind of interpolator for the operating current data, if IOP_MODE = -1. Possible values: linear = liear interpolation; cubic = use spline function of third order.</t>
  </si>
  <si>
    <t>linear</t>
  </si>
  <si>
    <t>FIX_POTENTIAL_FLAG</t>
  </si>
  <si>
    <t>Flag to allow user to specify the potential value in some axial location of the conductor. Possible values: 1 = user can assign the position and the value of the potential; 0 = user can not assign these values. Defaults to 0</t>
  </si>
  <si>
    <t>FIX_POTENTIAL_NUMBER</t>
  </si>
  <si>
    <t>The number of potential values to be assigned, if FIX_POTENTIAL_FLAG is True.</t>
  </si>
  <si>
    <t>FIX_POTENTIAL_COORDINATE</t>
  </si>
  <si>
    <t>List of axial coordinate at which assing the fix potential value, separated by a comma, if FIX_POTENTIAL_FLAG is True. Ex, if at z = 0.5m z = 1.0m and z = 1.5m user wants to fix the potential value, write 0.5,1.0,1.5.</t>
  </si>
  <si>
    <t>FIX_POTENTIAL_VALUE</t>
  </si>
  <si>
    <t>V</t>
  </si>
  <si>
    <t>List of fix potential value the user wants to assig, separated by a comma, if FIX_POTENTIAL_FLAG is True. Ex, if user wants to assign three potential values, write: 0.0,2.0,4.0.</t>
  </si>
  <si>
    <t>flag to define the magnetic field along the strand (0 = constant or linear in space according to the values assignet to BISS and BOSS, -1 = read from file)</t>
  </si>
  <si>
    <t>B_INTERPOLATION</t>
  </si>
  <si>
    <t>Flag to specify the kind of interpolator for the magnetic field data, if IBFUN = -1. Possible values: linear = liear interpolation; cubic = use spline function of third order.</t>
  </si>
  <si>
    <t>Unit of the quantity read from file if IBIFUN = -1: T or T/A</t>
  </si>
  <si>
    <t>magnetic field value at x = 0 m, constant in time. Used if IBFUN = 0.</t>
  </si>
  <si>
    <t>magnetic field value at x = L m, constant in time. Used if IBFUN = 0.</t>
  </si>
  <si>
    <t>ALPHAB_INTERPOLATION</t>
  </si>
  <si>
    <t>Flag to specify the kind of interpolator for the magnetic field gradient data, if IALPHAB = -1. Possible values: linear = liear interpolation; cubic = use spline function of third order.</t>
  </si>
  <si>
    <t>EPS_INTERPOLATION</t>
  </si>
  <si>
    <t>Flag to specify the kind of interpolator for the strain data, if IEPS = -1. Possible values: linear = liear interpolation; cubic = use spline function of third order.</t>
  </si>
  <si>
    <t>flag for the heating along the strand: 0 = no heating; 1 = square wave in time and space, with values from below; -1 = values from auxiliary file</t>
  </si>
  <si>
    <t>Q_INTERPOLATION</t>
  </si>
  <si>
    <t>Flag to specify the kind of interpolator for the heat data, if IQFUN = -1. Possible values: linear = liear interpolation; cubic = use spline function of third order.</t>
  </si>
  <si>
    <t>flag to define how to initialize STACK temperature initial spatial distribution: 0 = initialization with channel temperature (only if there is thermal contact from CHAN and STACK); 1 = linear spatial distribution with data from below; -1 data from external file</t>
  </si>
  <si>
    <t>Inlet STACK temperature</t>
  </si>
  <si>
    <t>Outlet STACK temperature</t>
  </si>
  <si>
    <t>TCS_EVALUATION</t>
  </si>
  <si>
    <t>bool</t>
  </si>
  <si>
    <t>Flag to decide if the current sharing temperature should be evaluated at each time steps or not (improve speed). Possible values: False = evaluate the current sharing temperature only at the initialization and at the end of the simulation; True = evaluate the current sharing temperature at each time steps (affects computaion time). Defaults to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</si>
</sst>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0" fontId="0" fillId="2" borderId="0" xfId="0" quotePrefix="1" applyFill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1" fontId="0" fillId="0" borderId="0" xfId="0" applyNumberFormat="1" applyAlignment="1" applyProtection="1">
      <alignment wrapText="1"/>
      <protection locked="0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 applyProtection="1">
      <alignment vertical="center"/>
      <protection locked="0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1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ductor_1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STR_MIX"/>
      <sheetName val="STR_SC"/>
      <sheetName val="STR_STAB"/>
      <sheetName val="Z_JACKET"/>
    </sheetNames>
    <sheetDataSet>
      <sheetData sheetId="0">
        <row r="1">
          <cell r="A1" t="str">
            <v>CHAN</v>
          </cell>
          <cell r="E1">
            <v>1</v>
          </cell>
          <cell r="F1">
            <v>2</v>
          </cell>
        </row>
        <row r="3">
          <cell r="A3" t="str">
            <v>Variable name</v>
          </cell>
          <cell r="B3" t="str">
            <v>Unit</v>
          </cell>
          <cell r="C3" t="str">
            <v>Variable type</v>
          </cell>
          <cell r="D3" t="str">
            <v>Note/comments</v>
          </cell>
        </row>
      </sheetData>
      <sheetData sheetId="1">
        <row r="1">
          <cell r="A1" t="str">
            <v>STR_MIX</v>
          </cell>
          <cell r="E1">
            <v>0</v>
          </cell>
        </row>
      </sheetData>
      <sheetData sheetId="2">
        <row r="1">
          <cell r="A1" t="str">
            <v>STR_SC</v>
          </cell>
          <cell r="E1">
            <v>0</v>
          </cell>
        </row>
      </sheetData>
      <sheetData sheetId="3">
        <row r="1">
          <cell r="A1" t="str">
            <v>STR_STAB</v>
          </cell>
          <cell r="E1">
            <v>1</v>
          </cell>
        </row>
      </sheetData>
      <sheetData sheetId="4">
        <row r="1">
          <cell r="A1" t="str">
            <v>Z_JACKET</v>
          </cell>
          <cell r="E1">
            <v>1</v>
          </cell>
          <cell r="F1">
            <v>2</v>
          </cell>
          <cell r="G1">
            <v>3</v>
          </cell>
          <cell r="H1">
            <v>4</v>
          </cell>
          <cell r="I1">
            <v>5</v>
          </cell>
          <cell r="J1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3" sqref="D23"/>
    </sheetView>
  </sheetViews>
  <sheetFormatPr defaultColWidth="8.85546875" defaultRowHeight="15" x14ac:dyDescent="0.25"/>
  <cols>
    <col min="1" max="1" width="13.140625" style="5" bestFit="1" customWidth="1"/>
    <col min="2" max="2" width="4.5703125" style="3" bestFit="1" customWidth="1"/>
    <col min="3" max="3" width="12.140625" style="12" bestFit="1" customWidth="1"/>
    <col min="4" max="4" width="62.140625" style="4" customWidth="1"/>
    <col min="5" max="6" width="8.42578125" style="3" bestFit="1" customWidth="1"/>
    <col min="7" max="16384" width="8.85546875" style="5"/>
  </cols>
  <sheetData>
    <row r="1" spans="1:6" x14ac:dyDescent="0.25">
      <c r="A1" s="15" t="str">
        <f>[1]CHAN!$A$1</f>
        <v>CHAN</v>
      </c>
      <c r="B1" s="15">
        <f>SUM(E2:W2)</f>
        <v>2</v>
      </c>
      <c r="C1" s="6"/>
      <c r="D1" s="4" t="s">
        <v>39</v>
      </c>
      <c r="E1" s="14">
        <f>[1]CHAN!E$1</f>
        <v>1</v>
      </c>
      <c r="F1" s="14">
        <f>[1]CHAN!F$1</f>
        <v>2</v>
      </c>
    </row>
    <row r="2" spans="1:6" ht="30" x14ac:dyDescent="0.25">
      <c r="A2" s="1"/>
      <c r="B2" s="2"/>
      <c r="C2" s="6"/>
      <c r="D2" s="4" t="s">
        <v>29</v>
      </c>
      <c r="E2" s="14">
        <f>IF(E$1 &gt; 0,1,0)</f>
        <v>1</v>
      </c>
      <c r="F2" s="14">
        <f t="shared" ref="F2" si="0">IF(F$1 &gt; 0,1,0)</f>
        <v>1</v>
      </c>
    </row>
    <row r="3" spans="1:6" s="12" customFormat="1" x14ac:dyDescent="0.25">
      <c r="A3" s="17" t="str">
        <f>[1]CHAN!A$3</f>
        <v>Variable name</v>
      </c>
      <c r="B3" s="17" t="str">
        <f>[1]CHAN!B$3</f>
        <v>Unit</v>
      </c>
      <c r="C3" s="17" t="str">
        <f>[1]CHAN!C$3</f>
        <v>Variable type</v>
      </c>
      <c r="D3" s="17" t="str">
        <f>[1]CHAN!D$3</f>
        <v>Note/comments</v>
      </c>
      <c r="E3" s="14" t="str">
        <f>_xlfn.TEXTJOIN("_",,$A$1,E$1)</f>
        <v>CHAN_1</v>
      </c>
      <c r="F3" s="14" t="str">
        <f t="shared" ref="F3" si="1">_xlfn.TEXTJOIN("_",,$A$1,F$1)</f>
        <v>CHAN_2</v>
      </c>
    </row>
    <row r="4" spans="1:6" ht="75" x14ac:dyDescent="0.25">
      <c r="A4" s="23" t="s">
        <v>9</v>
      </c>
      <c r="B4" s="3" t="s">
        <v>27</v>
      </c>
      <c r="C4" s="3" t="s">
        <v>25</v>
      </c>
      <c r="D4" s="4" t="s">
        <v>77</v>
      </c>
      <c r="E4" s="3">
        <v>3</v>
      </c>
      <c r="F4" s="25">
        <v>3</v>
      </c>
    </row>
    <row r="5" spans="1:6" x14ac:dyDescent="0.25">
      <c r="A5" s="5" t="s">
        <v>10</v>
      </c>
      <c r="B5" s="3" t="s">
        <v>14</v>
      </c>
      <c r="C5" s="12" t="s">
        <v>26</v>
      </c>
      <c r="D5" s="4" t="s">
        <v>53</v>
      </c>
      <c r="E5" s="3">
        <v>30</v>
      </c>
      <c r="F5" s="25">
        <v>100</v>
      </c>
    </row>
    <row r="6" spans="1:6" x14ac:dyDescent="0.25">
      <c r="A6" s="5" t="s">
        <v>11</v>
      </c>
      <c r="B6" s="3" t="s">
        <v>14</v>
      </c>
      <c r="C6" s="12" t="s">
        <v>26</v>
      </c>
      <c r="D6" s="4" t="s">
        <v>54</v>
      </c>
      <c r="E6" s="3">
        <v>30</v>
      </c>
      <c r="F6" s="25">
        <v>100</v>
      </c>
    </row>
    <row r="7" spans="1:6" x14ac:dyDescent="0.25">
      <c r="A7" s="5" t="s">
        <v>16</v>
      </c>
      <c r="B7" s="3" t="s">
        <v>14</v>
      </c>
      <c r="C7" s="12" t="s">
        <v>26</v>
      </c>
      <c r="D7" s="4" t="s">
        <v>55</v>
      </c>
      <c r="E7" s="3">
        <v>30</v>
      </c>
      <c r="F7" s="25">
        <v>100</v>
      </c>
    </row>
    <row r="8" spans="1:6" x14ac:dyDescent="0.25">
      <c r="A8" s="5" t="s">
        <v>12</v>
      </c>
      <c r="B8" s="3" t="s">
        <v>15</v>
      </c>
      <c r="C8" s="12" t="s">
        <v>26</v>
      </c>
      <c r="D8" s="13" t="s">
        <v>56</v>
      </c>
      <c r="E8" s="9">
        <v>250000</v>
      </c>
      <c r="F8" s="26">
        <v>300000</v>
      </c>
    </row>
    <row r="9" spans="1:6" x14ac:dyDescent="0.25">
      <c r="A9" s="5" t="s">
        <v>13</v>
      </c>
      <c r="B9" s="3" t="s">
        <v>15</v>
      </c>
      <c r="C9" s="12" t="s">
        <v>26</v>
      </c>
      <c r="D9" s="13" t="s">
        <v>57</v>
      </c>
      <c r="E9" s="9">
        <v>100000</v>
      </c>
      <c r="F9" s="26">
        <v>260000</v>
      </c>
    </row>
    <row r="10" spans="1:6" x14ac:dyDescent="0.25">
      <c r="A10" s="5" t="s">
        <v>28</v>
      </c>
      <c r="B10" s="3" t="s">
        <v>15</v>
      </c>
      <c r="C10" s="12" t="s">
        <v>26</v>
      </c>
      <c r="D10" s="13" t="s">
        <v>58</v>
      </c>
      <c r="E10" s="9">
        <v>250000</v>
      </c>
      <c r="F10" s="26">
        <v>300000</v>
      </c>
    </row>
    <row r="11" spans="1:6" x14ac:dyDescent="0.25">
      <c r="A11" s="5" t="s">
        <v>18</v>
      </c>
      <c r="B11" s="3" t="s">
        <v>17</v>
      </c>
      <c r="C11" s="12" t="s">
        <v>26</v>
      </c>
      <c r="D11" s="4" t="s">
        <v>59</v>
      </c>
      <c r="E11" s="3">
        <f>0.00935</f>
        <v>9.3500000000000007E-3</v>
      </c>
      <c r="F11" s="25">
        <f>0.225</f>
        <v>0.22500000000000001</v>
      </c>
    </row>
    <row r="12" spans="1:6" x14ac:dyDescent="0.25">
      <c r="A12" s="5" t="s">
        <v>75</v>
      </c>
      <c r="B12" s="3" t="s">
        <v>17</v>
      </c>
      <c r="C12" s="12" t="s">
        <v>26</v>
      </c>
      <c r="D12" s="4" t="s">
        <v>76</v>
      </c>
      <c r="E12" s="3">
        <f>0.00935</f>
        <v>9.3500000000000007E-3</v>
      </c>
      <c r="F12" s="25">
        <f>0.225</f>
        <v>0.22500000000000001</v>
      </c>
    </row>
    <row r="13" spans="1:6" ht="75" x14ac:dyDescent="0.25">
      <c r="A13" s="5" t="s">
        <v>71</v>
      </c>
      <c r="B13" s="3" t="s">
        <v>27</v>
      </c>
      <c r="C13" s="3" t="s">
        <v>70</v>
      </c>
      <c r="D13" s="21" t="s">
        <v>74</v>
      </c>
      <c r="E13" s="3" t="s">
        <v>72</v>
      </c>
      <c r="F13" s="3" t="s">
        <v>73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2A78-FBC2-476F-A763-194D3CD2A19F}">
  <dimension ref="A1:E34"/>
  <sheetViews>
    <sheetView tabSelected="1" zoomScaleNormal="100" workbookViewId="0">
      <pane xSplit="1" ySplit="3" topLeftCell="B4" activePane="bottomRight" state="frozen"/>
      <selection activeCell="D10" sqref="D10"/>
      <selection pane="topRight" activeCell="D10" sqref="D10"/>
      <selection pane="bottomLeft" activeCell="D10" sqref="D10"/>
      <selection pane="bottomRight" activeCell="E17" sqref="E17"/>
    </sheetView>
  </sheetViews>
  <sheetFormatPr defaultColWidth="8.85546875" defaultRowHeight="15" x14ac:dyDescent="0.25"/>
  <cols>
    <col min="1" max="1" width="14.42578125" style="16" bestFit="1" customWidth="1"/>
    <col min="2" max="2" width="5.140625" style="3" bestFit="1" customWidth="1"/>
    <col min="3" max="3" width="12.140625" style="3" bestFit="1" customWidth="1"/>
    <col min="4" max="4" width="69.42578125" style="21" customWidth="1"/>
    <col min="5" max="5" width="9.140625" style="3" bestFit="1" customWidth="1"/>
    <col min="6" max="16384" width="8.85546875" style="5"/>
  </cols>
  <sheetData>
    <row r="1" spans="1:5" x14ac:dyDescent="0.25">
      <c r="A1" s="18" t="str">
        <f>[1]STR_SC!$A$1</f>
        <v>STR_SC</v>
      </c>
      <c r="B1" s="18">
        <f>SUM(E2:AE2)</f>
        <v>0</v>
      </c>
      <c r="C1" s="2"/>
      <c r="D1" s="21" t="s">
        <v>78</v>
      </c>
      <c r="E1" s="14">
        <f>[1]STR_SC!E$1</f>
        <v>0</v>
      </c>
    </row>
    <row r="2" spans="1:5" ht="30" x14ac:dyDescent="0.25">
      <c r="A2" s="19"/>
      <c r="B2" s="2"/>
      <c r="C2" s="2"/>
      <c r="D2" s="21" t="s">
        <v>32</v>
      </c>
      <c r="E2" s="14">
        <f>IF(E$1 &gt; 0,1,0)</f>
        <v>0</v>
      </c>
    </row>
    <row r="3" spans="1:5" s="3" customFormat="1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4" t="str">
        <f>_xlfn.TEXTJOIN("_",,$A$1,E$1)</f>
        <v>STR_SC_0</v>
      </c>
    </row>
    <row r="4" spans="1:5" ht="75" x14ac:dyDescent="0.25">
      <c r="A4" s="16" t="s">
        <v>79</v>
      </c>
      <c r="B4" s="3" t="s">
        <v>27</v>
      </c>
      <c r="C4" s="3" t="s">
        <v>25</v>
      </c>
      <c r="D4" s="21" t="s">
        <v>80</v>
      </c>
      <c r="E4" s="3">
        <v>0</v>
      </c>
    </row>
    <row r="5" spans="1:5" ht="45" x14ac:dyDescent="0.25">
      <c r="A5" s="16" t="s">
        <v>81</v>
      </c>
      <c r="B5" s="3" t="s">
        <v>27</v>
      </c>
      <c r="C5" s="3" t="s">
        <v>70</v>
      </c>
      <c r="D5" s="21" t="s">
        <v>82</v>
      </c>
      <c r="E5" s="3" t="s">
        <v>83</v>
      </c>
    </row>
    <row r="6" spans="1:5" ht="45" x14ac:dyDescent="0.25">
      <c r="A6" s="27" t="s">
        <v>84</v>
      </c>
      <c r="B6" s="3" t="s">
        <v>27</v>
      </c>
      <c r="C6" s="3" t="s">
        <v>25</v>
      </c>
      <c r="D6" s="21" t="s">
        <v>85</v>
      </c>
      <c r="E6" s="11">
        <v>0</v>
      </c>
    </row>
    <row r="7" spans="1:5" ht="30" x14ac:dyDescent="0.25">
      <c r="A7" s="27" t="s">
        <v>86</v>
      </c>
      <c r="B7" s="7" t="s">
        <v>27</v>
      </c>
      <c r="C7" s="7" t="s">
        <v>25</v>
      </c>
      <c r="D7" s="21" t="s">
        <v>87</v>
      </c>
      <c r="E7" s="3">
        <v>0</v>
      </c>
    </row>
    <row r="8" spans="1:5" ht="45" x14ac:dyDescent="0.25">
      <c r="A8" s="27" t="s">
        <v>88</v>
      </c>
      <c r="B8" s="7" t="s">
        <v>6</v>
      </c>
      <c r="C8" s="7" t="s">
        <v>26</v>
      </c>
      <c r="D8" s="21" t="s">
        <v>89</v>
      </c>
      <c r="E8" s="3">
        <v>0</v>
      </c>
    </row>
    <row r="9" spans="1:5" ht="45" x14ac:dyDescent="0.25">
      <c r="A9" s="27" t="s">
        <v>90</v>
      </c>
      <c r="B9" s="7" t="s">
        <v>91</v>
      </c>
      <c r="C9" s="7" t="s">
        <v>26</v>
      </c>
      <c r="D9" s="21" t="s">
        <v>92</v>
      </c>
      <c r="E9" s="3">
        <v>0</v>
      </c>
    </row>
    <row r="10" spans="1:5" ht="30" x14ac:dyDescent="0.25">
      <c r="A10" s="16" t="s">
        <v>0</v>
      </c>
      <c r="B10" s="3" t="s">
        <v>27</v>
      </c>
      <c r="C10" s="3" t="s">
        <v>25</v>
      </c>
      <c r="D10" s="21" t="s">
        <v>93</v>
      </c>
      <c r="E10" s="11">
        <v>0</v>
      </c>
    </row>
    <row r="11" spans="1:5" ht="45" x14ac:dyDescent="0.25">
      <c r="A11" s="16" t="s">
        <v>94</v>
      </c>
      <c r="B11" s="3" t="s">
        <v>27</v>
      </c>
      <c r="C11" s="3" t="s">
        <v>70</v>
      </c>
      <c r="D11" s="21" t="s">
        <v>95</v>
      </c>
      <c r="E11" s="3" t="s">
        <v>83</v>
      </c>
    </row>
    <row r="12" spans="1:5" x14ac:dyDescent="0.25">
      <c r="A12" s="16" t="s">
        <v>69</v>
      </c>
      <c r="B12" s="3" t="s">
        <v>27</v>
      </c>
      <c r="C12" s="3" t="s">
        <v>70</v>
      </c>
      <c r="D12" s="21" t="s">
        <v>96</v>
      </c>
      <c r="E12" s="11" t="s">
        <v>1</v>
      </c>
    </row>
    <row r="13" spans="1:5" x14ac:dyDescent="0.25">
      <c r="A13" s="16" t="s">
        <v>19</v>
      </c>
      <c r="B13" s="3" t="s">
        <v>1</v>
      </c>
      <c r="C13" s="7" t="s">
        <v>26</v>
      </c>
      <c r="D13" s="21" t="s">
        <v>97</v>
      </c>
      <c r="E13" s="3">
        <v>1</v>
      </c>
    </row>
    <row r="14" spans="1:5" x14ac:dyDescent="0.25">
      <c r="A14" s="16" t="s">
        <v>20</v>
      </c>
      <c r="B14" s="3" t="s">
        <v>1</v>
      </c>
      <c r="C14" s="7" t="s">
        <v>26</v>
      </c>
      <c r="D14" s="21" t="s">
        <v>98</v>
      </c>
      <c r="E14" s="3">
        <v>1</v>
      </c>
    </row>
    <row r="15" spans="1:5" x14ac:dyDescent="0.25">
      <c r="A15" s="20" t="s">
        <v>21</v>
      </c>
      <c r="B15" s="8" t="s">
        <v>1</v>
      </c>
      <c r="C15" s="10" t="s">
        <v>26</v>
      </c>
      <c r="D15" s="22"/>
      <c r="E15" s="8">
        <v>0</v>
      </c>
    </row>
    <row r="16" spans="1:5" x14ac:dyDescent="0.25">
      <c r="A16" s="20" t="s">
        <v>22</v>
      </c>
      <c r="B16" s="8" t="s">
        <v>1</v>
      </c>
      <c r="C16" s="10" t="s">
        <v>26</v>
      </c>
      <c r="D16" s="22"/>
      <c r="E16" s="8">
        <v>0</v>
      </c>
    </row>
    <row r="17" spans="1:5" x14ac:dyDescent="0.25">
      <c r="A17" s="20" t="s">
        <v>23</v>
      </c>
      <c r="B17" s="8" t="s">
        <v>27</v>
      </c>
      <c r="C17" s="10" t="s">
        <v>26</v>
      </c>
      <c r="D17" s="22"/>
      <c r="E17" s="8">
        <v>0</v>
      </c>
    </row>
    <row r="18" spans="1:5" ht="30" x14ac:dyDescent="0.25">
      <c r="A18" s="16" t="s">
        <v>2</v>
      </c>
      <c r="B18" s="3" t="s">
        <v>27</v>
      </c>
      <c r="C18" s="3" t="s">
        <v>25</v>
      </c>
      <c r="D18" s="21" t="s">
        <v>41</v>
      </c>
      <c r="E18" s="3">
        <v>0</v>
      </c>
    </row>
    <row r="19" spans="1:5" ht="45" x14ac:dyDescent="0.25">
      <c r="A19" s="16" t="s">
        <v>99</v>
      </c>
      <c r="B19" s="3" t="s">
        <v>27</v>
      </c>
      <c r="C19" s="3" t="s">
        <v>70</v>
      </c>
      <c r="D19" s="21" t="s">
        <v>100</v>
      </c>
      <c r="E19" s="3" t="s">
        <v>83</v>
      </c>
    </row>
    <row r="20" spans="1:5" ht="30" x14ac:dyDescent="0.25">
      <c r="A20" s="16" t="s">
        <v>3</v>
      </c>
      <c r="B20" s="3" t="s">
        <v>27</v>
      </c>
      <c r="C20" s="3" t="s">
        <v>25</v>
      </c>
      <c r="D20" s="21" t="s">
        <v>42</v>
      </c>
      <c r="E20" s="11">
        <v>0</v>
      </c>
    </row>
    <row r="21" spans="1:5" ht="45" x14ac:dyDescent="0.25">
      <c r="A21" s="16" t="s">
        <v>101</v>
      </c>
      <c r="B21" s="3" t="s">
        <v>27</v>
      </c>
      <c r="C21" s="3" t="s">
        <v>70</v>
      </c>
      <c r="D21" s="21" t="s">
        <v>102</v>
      </c>
      <c r="E21" s="3" t="s">
        <v>83</v>
      </c>
    </row>
    <row r="22" spans="1:5" x14ac:dyDescent="0.25">
      <c r="A22" s="16" t="s">
        <v>4</v>
      </c>
      <c r="B22" s="3" t="s">
        <v>27</v>
      </c>
      <c r="C22" s="7" t="s">
        <v>26</v>
      </c>
      <c r="D22" s="21" t="s">
        <v>43</v>
      </c>
      <c r="E22" s="9">
        <v>0</v>
      </c>
    </row>
    <row r="23" spans="1:5" ht="30" x14ac:dyDescent="0.25">
      <c r="A23" s="16" t="s">
        <v>34</v>
      </c>
      <c r="B23" s="3" t="s">
        <v>27</v>
      </c>
      <c r="C23" s="3" t="s">
        <v>25</v>
      </c>
      <c r="D23" s="21" t="s">
        <v>103</v>
      </c>
      <c r="E23" s="3">
        <v>0</v>
      </c>
    </row>
    <row r="24" spans="1:5" ht="45" x14ac:dyDescent="0.25">
      <c r="A24" s="16" t="s">
        <v>104</v>
      </c>
      <c r="B24" s="3" t="s">
        <v>27</v>
      </c>
      <c r="C24" s="3" t="s">
        <v>70</v>
      </c>
      <c r="D24" s="21" t="s">
        <v>105</v>
      </c>
      <c r="E24" s="3" t="s">
        <v>83</v>
      </c>
    </row>
    <row r="25" spans="1:5" x14ac:dyDescent="0.25">
      <c r="A25" s="16" t="s">
        <v>35</v>
      </c>
      <c r="B25" s="3" t="s">
        <v>6</v>
      </c>
      <c r="C25" s="7" t="s">
        <v>26</v>
      </c>
      <c r="D25" s="21" t="s">
        <v>44</v>
      </c>
      <c r="E25" s="25">
        <v>0</v>
      </c>
    </row>
    <row r="26" spans="1:5" x14ac:dyDescent="0.25">
      <c r="A26" s="16" t="s">
        <v>36</v>
      </c>
      <c r="B26" s="3" t="s">
        <v>6</v>
      </c>
      <c r="C26" s="7" t="s">
        <v>26</v>
      </c>
      <c r="D26" s="21" t="s">
        <v>45</v>
      </c>
      <c r="E26" s="25">
        <v>0</v>
      </c>
    </row>
    <row r="27" spans="1:5" x14ac:dyDescent="0.25">
      <c r="A27" s="16" t="s">
        <v>5</v>
      </c>
      <c r="B27" s="3" t="s">
        <v>7</v>
      </c>
      <c r="C27" s="7" t="s">
        <v>26</v>
      </c>
      <c r="D27" s="21" t="s">
        <v>46</v>
      </c>
      <c r="E27" s="25">
        <v>0</v>
      </c>
    </row>
    <row r="28" spans="1:5" x14ac:dyDescent="0.25">
      <c r="A28" s="16" t="s">
        <v>37</v>
      </c>
      <c r="B28" s="3" t="s">
        <v>8</v>
      </c>
      <c r="C28" s="7" t="s">
        <v>26</v>
      </c>
      <c r="D28" s="21" t="s">
        <v>47</v>
      </c>
      <c r="E28" s="25">
        <v>0</v>
      </c>
    </row>
    <row r="29" spans="1:5" x14ac:dyDescent="0.25">
      <c r="A29" s="16" t="s">
        <v>38</v>
      </c>
      <c r="B29" s="3" t="s">
        <v>8</v>
      </c>
      <c r="C29" s="7" t="s">
        <v>26</v>
      </c>
      <c r="D29" s="21" t="s">
        <v>48</v>
      </c>
      <c r="E29" s="25">
        <v>0</v>
      </c>
    </row>
    <row r="30" spans="1:5" ht="30" x14ac:dyDescent="0.25">
      <c r="A30" s="16" t="s">
        <v>24</v>
      </c>
      <c r="B30" s="3" t="s">
        <v>27</v>
      </c>
      <c r="C30" s="7" t="s">
        <v>26</v>
      </c>
      <c r="D30" s="21" t="s">
        <v>49</v>
      </c>
      <c r="E30" s="25">
        <v>0</v>
      </c>
    </row>
    <row r="31" spans="1:5" ht="60" x14ac:dyDescent="0.25">
      <c r="A31" s="16" t="s">
        <v>9</v>
      </c>
      <c r="B31" s="3" t="s">
        <v>27</v>
      </c>
      <c r="C31" s="3" t="s">
        <v>25</v>
      </c>
      <c r="D31" s="21" t="s">
        <v>106</v>
      </c>
      <c r="E31" s="3">
        <v>0</v>
      </c>
    </row>
    <row r="32" spans="1:5" x14ac:dyDescent="0.25">
      <c r="A32" s="16" t="s">
        <v>10</v>
      </c>
      <c r="B32" s="3" t="s">
        <v>14</v>
      </c>
      <c r="C32" s="3" t="s">
        <v>26</v>
      </c>
      <c r="D32" s="21" t="s">
        <v>107</v>
      </c>
      <c r="E32" s="3">
        <v>0</v>
      </c>
    </row>
    <row r="33" spans="1:5" x14ac:dyDescent="0.25">
      <c r="A33" s="16" t="s">
        <v>11</v>
      </c>
      <c r="B33" s="3" t="s">
        <v>14</v>
      </c>
      <c r="C33" s="3" t="s">
        <v>26</v>
      </c>
      <c r="D33" s="21" t="s">
        <v>108</v>
      </c>
      <c r="E33" s="3">
        <v>0</v>
      </c>
    </row>
    <row r="34" spans="1:5" ht="75" x14ac:dyDescent="0.25">
      <c r="A34" s="16" t="s">
        <v>109</v>
      </c>
      <c r="B34" s="3" t="s">
        <v>27</v>
      </c>
      <c r="C34" s="3" t="s">
        <v>110</v>
      </c>
      <c r="D34" s="21" t="s">
        <v>111</v>
      </c>
      <c r="E34" s="3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zoomScaleNormal="100" workbookViewId="0">
      <pane xSplit="1" ySplit="3" topLeftCell="B11" activePane="bottomRight" state="frozen"/>
      <selection pane="topRight" activeCell="B1" sqref="B1"/>
      <selection pane="bottomLeft" activeCell="A4" sqref="A4"/>
      <selection pane="bottomRight" activeCell="D7" sqref="D7"/>
    </sheetView>
  </sheetViews>
  <sheetFormatPr defaultColWidth="8.85546875" defaultRowHeight="15" x14ac:dyDescent="0.25"/>
  <cols>
    <col min="1" max="1" width="14.42578125" style="16" bestFit="1" customWidth="1"/>
    <col min="2" max="2" width="5.140625" style="3" bestFit="1" customWidth="1"/>
    <col min="3" max="3" width="12.140625" style="3" bestFit="1" customWidth="1"/>
    <col min="4" max="4" width="69.42578125" style="21" customWidth="1"/>
    <col min="5" max="5" width="10.5703125" style="3" bestFit="1" customWidth="1"/>
    <col min="6" max="16384" width="8.85546875" style="5"/>
  </cols>
  <sheetData>
    <row r="1" spans="1:5" x14ac:dyDescent="0.25">
      <c r="A1" s="18" t="str">
        <f>[1]STR_MIX!$A$1</f>
        <v>STR_MIX</v>
      </c>
      <c r="B1" s="18">
        <f>SUM(E2:AE2)</f>
        <v>0</v>
      </c>
      <c r="C1" s="2"/>
      <c r="D1" s="21" t="s">
        <v>40</v>
      </c>
      <c r="E1" s="14">
        <f>[1]STR_MIX!E$1</f>
        <v>0</v>
      </c>
    </row>
    <row r="2" spans="1:5" ht="45" x14ac:dyDescent="0.25">
      <c r="A2" s="19"/>
      <c r="B2" s="2"/>
      <c r="C2" s="2"/>
      <c r="D2" s="21" t="s">
        <v>31</v>
      </c>
      <c r="E2" s="14">
        <f>IF(E$1 &gt; 0,1,0)</f>
        <v>0</v>
      </c>
    </row>
    <row r="3" spans="1:5" s="12" customFormat="1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4" t="str">
        <f>_xlfn.TEXTJOIN("_",,$A$1,E$1)</f>
        <v>STR_MIX_0</v>
      </c>
    </row>
    <row r="4" spans="1:5" ht="75" x14ac:dyDescent="0.25">
      <c r="A4" s="16" t="s">
        <v>79</v>
      </c>
      <c r="B4" s="3" t="s">
        <v>27</v>
      </c>
      <c r="C4" s="3" t="s">
        <v>25</v>
      </c>
      <c r="D4" s="21" t="s">
        <v>80</v>
      </c>
      <c r="E4" s="3">
        <v>0</v>
      </c>
    </row>
    <row r="5" spans="1:5" ht="45" x14ac:dyDescent="0.25">
      <c r="A5" s="16" t="s">
        <v>81</v>
      </c>
      <c r="B5" s="3" t="s">
        <v>27</v>
      </c>
      <c r="C5" s="3" t="s">
        <v>70</v>
      </c>
      <c r="D5" s="21" t="s">
        <v>82</v>
      </c>
      <c r="E5" s="3" t="s">
        <v>83</v>
      </c>
    </row>
    <row r="6" spans="1:5" ht="45" x14ac:dyDescent="0.25">
      <c r="A6" s="27" t="s">
        <v>84</v>
      </c>
      <c r="B6" s="3" t="s">
        <v>27</v>
      </c>
      <c r="C6" s="3" t="s">
        <v>25</v>
      </c>
      <c r="D6" s="21" t="s">
        <v>85</v>
      </c>
      <c r="E6" s="11">
        <v>0</v>
      </c>
    </row>
    <row r="7" spans="1:5" ht="30" x14ac:dyDescent="0.25">
      <c r="A7" s="27" t="s">
        <v>86</v>
      </c>
      <c r="B7" s="7" t="s">
        <v>27</v>
      </c>
      <c r="C7" s="7" t="s">
        <v>25</v>
      </c>
      <c r="D7" s="21" t="s">
        <v>87</v>
      </c>
      <c r="E7" s="3">
        <v>0</v>
      </c>
    </row>
    <row r="8" spans="1:5" ht="45" x14ac:dyDescent="0.25">
      <c r="A8" s="27" t="s">
        <v>88</v>
      </c>
      <c r="B8" s="7" t="s">
        <v>6</v>
      </c>
      <c r="C8" s="7" t="s">
        <v>26</v>
      </c>
      <c r="D8" s="21" t="s">
        <v>89</v>
      </c>
      <c r="E8" s="3">
        <v>0</v>
      </c>
    </row>
    <row r="9" spans="1:5" ht="45" x14ac:dyDescent="0.25">
      <c r="A9" s="27" t="s">
        <v>90</v>
      </c>
      <c r="B9" s="7" t="s">
        <v>91</v>
      </c>
      <c r="C9" s="7" t="s">
        <v>26</v>
      </c>
      <c r="D9" s="21" t="s">
        <v>92</v>
      </c>
      <c r="E9" s="3">
        <v>0</v>
      </c>
    </row>
    <row r="10" spans="1:5" ht="30" x14ac:dyDescent="0.25">
      <c r="A10" s="16" t="s">
        <v>0</v>
      </c>
      <c r="B10" s="3" t="s">
        <v>27</v>
      </c>
      <c r="C10" s="3" t="s">
        <v>25</v>
      </c>
      <c r="D10" s="21" t="s">
        <v>93</v>
      </c>
      <c r="E10" s="11">
        <v>0</v>
      </c>
    </row>
    <row r="11" spans="1:5" ht="45" x14ac:dyDescent="0.25">
      <c r="A11" s="16" t="s">
        <v>94</v>
      </c>
      <c r="B11" s="3" t="s">
        <v>27</v>
      </c>
      <c r="C11" s="3" t="s">
        <v>70</v>
      </c>
      <c r="D11" s="21" t="s">
        <v>95</v>
      </c>
      <c r="E11" s="3" t="s">
        <v>83</v>
      </c>
    </row>
    <row r="12" spans="1:5" x14ac:dyDescent="0.25">
      <c r="A12" s="16" t="s">
        <v>69</v>
      </c>
      <c r="B12" s="3" t="s">
        <v>27</v>
      </c>
      <c r="C12" s="3" t="s">
        <v>70</v>
      </c>
      <c r="D12" s="21" t="s">
        <v>96</v>
      </c>
      <c r="E12" s="11" t="s">
        <v>1</v>
      </c>
    </row>
    <row r="13" spans="1:5" x14ac:dyDescent="0.25">
      <c r="A13" s="16" t="s">
        <v>19</v>
      </c>
      <c r="B13" s="3" t="s">
        <v>1</v>
      </c>
      <c r="C13" s="7" t="s">
        <v>26</v>
      </c>
      <c r="D13" s="21" t="s">
        <v>97</v>
      </c>
      <c r="E13" s="3">
        <v>1</v>
      </c>
    </row>
    <row r="14" spans="1:5" x14ac:dyDescent="0.25">
      <c r="A14" s="16" t="s">
        <v>20</v>
      </c>
      <c r="B14" s="3" t="s">
        <v>1</v>
      </c>
      <c r="C14" s="7" t="s">
        <v>26</v>
      </c>
      <c r="D14" s="21" t="s">
        <v>98</v>
      </c>
      <c r="E14" s="3">
        <v>1</v>
      </c>
    </row>
    <row r="15" spans="1:5" x14ac:dyDescent="0.25">
      <c r="A15" s="20" t="s">
        <v>21</v>
      </c>
      <c r="B15" s="8" t="s">
        <v>1</v>
      </c>
      <c r="C15" s="10" t="s">
        <v>26</v>
      </c>
      <c r="D15" s="22"/>
      <c r="E15" s="8">
        <v>0</v>
      </c>
    </row>
    <row r="16" spans="1:5" x14ac:dyDescent="0.25">
      <c r="A16" s="20" t="s">
        <v>22</v>
      </c>
      <c r="B16" s="8" t="s">
        <v>1</v>
      </c>
      <c r="C16" s="10" t="s">
        <v>26</v>
      </c>
      <c r="D16" s="22"/>
      <c r="E16" s="8">
        <v>0</v>
      </c>
    </row>
    <row r="17" spans="1:5" x14ac:dyDescent="0.25">
      <c r="A17" s="20" t="s">
        <v>23</v>
      </c>
      <c r="B17" s="8" t="s">
        <v>27</v>
      </c>
      <c r="C17" s="10" t="s">
        <v>26</v>
      </c>
      <c r="D17" s="22"/>
      <c r="E17" s="8">
        <v>0</v>
      </c>
    </row>
    <row r="18" spans="1:5" ht="30" x14ac:dyDescent="0.25">
      <c r="A18" s="16" t="s">
        <v>2</v>
      </c>
      <c r="B18" s="3" t="s">
        <v>27</v>
      </c>
      <c r="C18" s="3" t="s">
        <v>25</v>
      </c>
      <c r="D18" s="21" t="s">
        <v>41</v>
      </c>
      <c r="E18" s="3">
        <v>0</v>
      </c>
    </row>
    <row r="19" spans="1:5" ht="45" x14ac:dyDescent="0.25">
      <c r="A19" s="16" t="s">
        <v>99</v>
      </c>
      <c r="B19" s="3" t="s">
        <v>27</v>
      </c>
      <c r="C19" s="3" t="s">
        <v>70</v>
      </c>
      <c r="D19" s="21" t="s">
        <v>100</v>
      </c>
      <c r="E19" s="3" t="s">
        <v>83</v>
      </c>
    </row>
    <row r="20" spans="1:5" ht="30" x14ac:dyDescent="0.25">
      <c r="A20" s="16" t="s">
        <v>3</v>
      </c>
      <c r="B20" s="3" t="s">
        <v>27</v>
      </c>
      <c r="C20" s="3" t="s">
        <v>25</v>
      </c>
      <c r="D20" s="21" t="s">
        <v>42</v>
      </c>
      <c r="E20" s="11">
        <v>0</v>
      </c>
    </row>
    <row r="21" spans="1:5" ht="45" x14ac:dyDescent="0.25">
      <c r="A21" s="16" t="s">
        <v>101</v>
      </c>
      <c r="B21" s="3" t="s">
        <v>27</v>
      </c>
      <c r="C21" s="3" t="s">
        <v>70</v>
      </c>
      <c r="D21" s="21" t="s">
        <v>102</v>
      </c>
      <c r="E21" s="3" t="s">
        <v>83</v>
      </c>
    </row>
    <row r="22" spans="1:5" x14ac:dyDescent="0.25">
      <c r="A22" s="16" t="s">
        <v>4</v>
      </c>
      <c r="B22" s="3" t="s">
        <v>27</v>
      </c>
      <c r="C22" s="7" t="s">
        <v>26</v>
      </c>
      <c r="D22" s="21" t="s">
        <v>43</v>
      </c>
      <c r="E22" s="9">
        <v>0</v>
      </c>
    </row>
    <row r="23" spans="1:5" ht="30" x14ac:dyDescent="0.25">
      <c r="A23" s="16" t="s">
        <v>34</v>
      </c>
      <c r="B23" s="3" t="s">
        <v>27</v>
      </c>
      <c r="C23" s="3" t="s">
        <v>25</v>
      </c>
      <c r="D23" s="21" t="s">
        <v>103</v>
      </c>
      <c r="E23" s="3">
        <v>1</v>
      </c>
    </row>
    <row r="24" spans="1:5" ht="45" x14ac:dyDescent="0.25">
      <c r="A24" s="16" t="s">
        <v>104</v>
      </c>
      <c r="B24" s="3" t="s">
        <v>27</v>
      </c>
      <c r="C24" s="3" t="s">
        <v>70</v>
      </c>
      <c r="D24" s="21" t="s">
        <v>105</v>
      </c>
      <c r="E24" s="3" t="s">
        <v>83</v>
      </c>
    </row>
    <row r="25" spans="1:5" x14ac:dyDescent="0.25">
      <c r="A25" s="16" t="s">
        <v>35</v>
      </c>
      <c r="B25" s="3" t="s">
        <v>6</v>
      </c>
      <c r="C25" s="7" t="s">
        <v>26</v>
      </c>
      <c r="D25" s="21" t="s">
        <v>44</v>
      </c>
      <c r="E25" s="3">
        <v>1</v>
      </c>
    </row>
    <row r="26" spans="1:5" ht="10.35" customHeight="1" x14ac:dyDescent="0.25">
      <c r="A26" s="16" t="s">
        <v>36</v>
      </c>
      <c r="B26" s="3" t="s">
        <v>6</v>
      </c>
      <c r="C26" s="7" t="s">
        <v>26</v>
      </c>
      <c r="D26" s="21" t="s">
        <v>45</v>
      </c>
      <c r="E26" s="3">
        <v>3</v>
      </c>
    </row>
    <row r="27" spans="1:5" x14ac:dyDescent="0.25">
      <c r="A27" s="16" t="s">
        <v>5</v>
      </c>
      <c r="B27" s="3" t="s">
        <v>7</v>
      </c>
      <c r="C27" s="7" t="s">
        <v>26</v>
      </c>
      <c r="D27" s="21" t="s">
        <v>46</v>
      </c>
      <c r="E27" s="3">
        <v>250</v>
      </c>
    </row>
    <row r="28" spans="1:5" x14ac:dyDescent="0.25">
      <c r="A28" s="16" t="s">
        <v>37</v>
      </c>
      <c r="B28" s="3" t="s">
        <v>8</v>
      </c>
      <c r="C28" s="7" t="s">
        <v>26</v>
      </c>
      <c r="D28" s="21" t="s">
        <v>47</v>
      </c>
      <c r="E28" s="3">
        <v>10</v>
      </c>
    </row>
    <row r="29" spans="1:5" x14ac:dyDescent="0.25">
      <c r="A29" s="16" t="s">
        <v>38</v>
      </c>
      <c r="B29" s="3" t="s">
        <v>8</v>
      </c>
      <c r="C29" s="7" t="s">
        <v>26</v>
      </c>
      <c r="D29" s="21" t="s">
        <v>48</v>
      </c>
      <c r="E29" s="3">
        <v>20</v>
      </c>
    </row>
    <row r="30" spans="1:5" ht="30" x14ac:dyDescent="0.25">
      <c r="A30" s="16" t="s">
        <v>24</v>
      </c>
      <c r="B30" s="3" t="s">
        <v>27</v>
      </c>
      <c r="C30" s="7" t="s">
        <v>26</v>
      </c>
      <c r="D30" s="21" t="s">
        <v>49</v>
      </c>
      <c r="E30" s="3">
        <v>0</v>
      </c>
    </row>
    <row r="31" spans="1:5" ht="60" x14ac:dyDescent="0.25">
      <c r="A31" s="16" t="s">
        <v>9</v>
      </c>
      <c r="B31" s="3" t="s">
        <v>27</v>
      </c>
      <c r="C31" s="3" t="s">
        <v>25</v>
      </c>
      <c r="D31" s="21" t="s">
        <v>60</v>
      </c>
      <c r="E31" s="3">
        <v>0</v>
      </c>
    </row>
    <row r="32" spans="1:5" x14ac:dyDescent="0.25">
      <c r="A32" s="16" t="s">
        <v>10</v>
      </c>
      <c r="B32" s="3" t="s">
        <v>14</v>
      </c>
      <c r="C32" s="3" t="s">
        <v>26</v>
      </c>
      <c r="D32" s="21" t="s">
        <v>61</v>
      </c>
      <c r="E32" s="3">
        <v>0</v>
      </c>
    </row>
    <row r="33" spans="1:5" x14ac:dyDescent="0.25">
      <c r="A33" s="16" t="s">
        <v>11</v>
      </c>
      <c r="B33" s="3" t="s">
        <v>14</v>
      </c>
      <c r="C33" s="3" t="s">
        <v>26</v>
      </c>
      <c r="D33" s="21" t="s">
        <v>62</v>
      </c>
      <c r="E33" s="3">
        <v>0</v>
      </c>
    </row>
    <row r="34" spans="1:5" ht="75" x14ac:dyDescent="0.25">
      <c r="A34" s="16" t="s">
        <v>109</v>
      </c>
      <c r="B34" s="3" t="s">
        <v>27</v>
      </c>
      <c r="C34" s="3" t="s">
        <v>110</v>
      </c>
      <c r="D34" s="21" t="s">
        <v>111</v>
      </c>
      <c r="E34" s="3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9E2-9ECD-4150-8BC7-6143A0B898FB}">
  <dimension ref="A1:E30"/>
  <sheetViews>
    <sheetView zoomScaleNormal="100" workbookViewId="0">
      <pane xSplit="1" ySplit="3" topLeftCell="B18" activePane="bottomRight" state="frozen"/>
      <selection activeCell="D22" sqref="D22"/>
      <selection pane="topRight" activeCell="D22" sqref="D22"/>
      <selection pane="bottomLeft" activeCell="D22" sqref="D22"/>
      <selection pane="bottomRight" activeCell="F21" sqref="F21"/>
    </sheetView>
  </sheetViews>
  <sheetFormatPr defaultColWidth="8.85546875" defaultRowHeight="15" x14ac:dyDescent="0.25"/>
  <cols>
    <col min="1" max="1" width="14.42578125" style="16" bestFit="1" customWidth="1"/>
    <col min="2" max="2" width="5.140625" style="3" bestFit="1" customWidth="1"/>
    <col min="3" max="3" width="12.140625" style="3" bestFit="1" customWidth="1"/>
    <col min="4" max="4" width="69.42578125" style="4" customWidth="1"/>
    <col min="5" max="5" width="11.42578125" style="3" bestFit="1" customWidth="1"/>
    <col min="6" max="16384" width="8.85546875" style="5"/>
  </cols>
  <sheetData>
    <row r="1" spans="1:5" x14ac:dyDescent="0.25">
      <c r="A1" s="18" t="str">
        <f>[1]STR_STAB!$A$1</f>
        <v>STR_STAB</v>
      </c>
      <c r="B1" s="18">
        <f>SUM(E2:AE2)</f>
        <v>1</v>
      </c>
      <c r="C1" s="2"/>
      <c r="D1" s="4" t="s">
        <v>50</v>
      </c>
      <c r="E1" s="14">
        <f>[1]STR_STAB!E$1</f>
        <v>1</v>
      </c>
    </row>
    <row r="2" spans="1:5" ht="30" x14ac:dyDescent="0.25">
      <c r="A2" s="19"/>
      <c r="B2" s="2"/>
      <c r="C2" s="2"/>
      <c r="D2" s="4" t="s">
        <v>30</v>
      </c>
      <c r="E2" s="14">
        <f>IF(E$1 &gt; 0,1,0)</f>
        <v>1</v>
      </c>
    </row>
    <row r="3" spans="1:5" s="12" customFormat="1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4" t="str">
        <f>_xlfn.TEXTJOIN("_",,$A$1,E$1)</f>
        <v>STR_STAB_1</v>
      </c>
    </row>
    <row r="4" spans="1:5" ht="75" x14ac:dyDescent="0.25">
      <c r="A4" s="16" t="s">
        <v>79</v>
      </c>
      <c r="B4" s="3" t="s">
        <v>27</v>
      </c>
      <c r="C4" s="3" t="s">
        <v>25</v>
      </c>
      <c r="D4" s="21" t="s">
        <v>80</v>
      </c>
      <c r="E4" s="3">
        <v>0</v>
      </c>
    </row>
    <row r="5" spans="1:5" ht="45" x14ac:dyDescent="0.25">
      <c r="A5" s="16" t="s">
        <v>81</v>
      </c>
      <c r="B5" s="3" t="s">
        <v>27</v>
      </c>
      <c r="C5" s="3" t="s">
        <v>70</v>
      </c>
      <c r="D5" s="21" t="s">
        <v>82</v>
      </c>
      <c r="E5" s="3" t="s">
        <v>83</v>
      </c>
    </row>
    <row r="6" spans="1:5" ht="45" x14ac:dyDescent="0.25">
      <c r="A6" s="27" t="s">
        <v>84</v>
      </c>
      <c r="B6" s="3" t="s">
        <v>27</v>
      </c>
      <c r="C6" s="3" t="s">
        <v>25</v>
      </c>
      <c r="D6" s="21" t="s">
        <v>85</v>
      </c>
      <c r="E6" s="11">
        <v>0</v>
      </c>
    </row>
    <row r="7" spans="1:5" ht="30" x14ac:dyDescent="0.25">
      <c r="A7" s="27" t="s">
        <v>86</v>
      </c>
      <c r="B7" s="7" t="s">
        <v>27</v>
      </c>
      <c r="C7" s="7" t="s">
        <v>25</v>
      </c>
      <c r="D7" s="21" t="s">
        <v>87</v>
      </c>
      <c r="E7" s="3">
        <v>0</v>
      </c>
    </row>
    <row r="8" spans="1:5" ht="45" x14ac:dyDescent="0.25">
      <c r="A8" s="27" t="s">
        <v>88</v>
      </c>
      <c r="B8" s="7" t="s">
        <v>6</v>
      </c>
      <c r="C8" s="7" t="s">
        <v>26</v>
      </c>
      <c r="D8" s="21" t="s">
        <v>89</v>
      </c>
      <c r="E8" s="3">
        <v>0</v>
      </c>
    </row>
    <row r="9" spans="1:5" ht="45" x14ac:dyDescent="0.25">
      <c r="A9" s="27" t="s">
        <v>90</v>
      </c>
      <c r="B9" s="7" t="s">
        <v>91</v>
      </c>
      <c r="C9" s="7" t="s">
        <v>26</v>
      </c>
      <c r="D9" s="21" t="s">
        <v>92</v>
      </c>
      <c r="E9" s="3">
        <v>0</v>
      </c>
    </row>
    <row r="10" spans="1:5" ht="30" x14ac:dyDescent="0.25">
      <c r="A10" s="16" t="s">
        <v>0</v>
      </c>
      <c r="B10" s="3" t="s">
        <v>27</v>
      </c>
      <c r="C10" s="3" t="s">
        <v>25</v>
      </c>
      <c r="D10" s="21" t="s">
        <v>93</v>
      </c>
      <c r="E10" s="11">
        <v>0</v>
      </c>
    </row>
    <row r="11" spans="1:5" ht="45" x14ac:dyDescent="0.25">
      <c r="A11" s="16" t="s">
        <v>94</v>
      </c>
      <c r="B11" s="3" t="s">
        <v>27</v>
      </c>
      <c r="C11" s="3" t="s">
        <v>70</v>
      </c>
      <c r="D11" s="21" t="s">
        <v>95</v>
      </c>
      <c r="E11" s="3" t="s">
        <v>83</v>
      </c>
    </row>
    <row r="12" spans="1:5" x14ac:dyDescent="0.25">
      <c r="A12" s="16" t="s">
        <v>69</v>
      </c>
      <c r="B12" s="3" t="s">
        <v>27</v>
      </c>
      <c r="C12" s="3" t="s">
        <v>70</v>
      </c>
      <c r="D12" s="21" t="s">
        <v>96</v>
      </c>
      <c r="E12" s="11" t="s">
        <v>1</v>
      </c>
    </row>
    <row r="13" spans="1:5" x14ac:dyDescent="0.25">
      <c r="A13" s="16" t="s">
        <v>19</v>
      </c>
      <c r="B13" s="3" t="s">
        <v>1</v>
      </c>
      <c r="C13" s="7" t="s">
        <v>26</v>
      </c>
      <c r="D13" s="21" t="s">
        <v>97</v>
      </c>
      <c r="E13" s="3">
        <v>0</v>
      </c>
    </row>
    <row r="14" spans="1:5" x14ac:dyDescent="0.25">
      <c r="A14" s="16" t="s">
        <v>20</v>
      </c>
      <c r="B14" s="3" t="s">
        <v>1</v>
      </c>
      <c r="C14" s="7" t="s">
        <v>26</v>
      </c>
      <c r="D14" s="21" t="s">
        <v>98</v>
      </c>
      <c r="E14" s="3">
        <v>0</v>
      </c>
    </row>
    <row r="15" spans="1:5" x14ac:dyDescent="0.25">
      <c r="A15" s="20" t="s">
        <v>21</v>
      </c>
      <c r="B15" s="8" t="s">
        <v>1</v>
      </c>
      <c r="C15" s="10" t="s">
        <v>26</v>
      </c>
      <c r="D15" s="22"/>
      <c r="E15" s="8">
        <v>0</v>
      </c>
    </row>
    <row r="16" spans="1:5" x14ac:dyDescent="0.25">
      <c r="A16" s="20" t="s">
        <v>22</v>
      </c>
      <c r="B16" s="8" t="s">
        <v>1</v>
      </c>
      <c r="C16" s="10" t="s">
        <v>26</v>
      </c>
      <c r="D16" s="22"/>
      <c r="E16" s="8">
        <v>0</v>
      </c>
    </row>
    <row r="17" spans="1:5" x14ac:dyDescent="0.25">
      <c r="A17" s="20" t="s">
        <v>23</v>
      </c>
      <c r="B17" s="8" t="s">
        <v>27</v>
      </c>
      <c r="C17" s="10" t="s">
        <v>26</v>
      </c>
      <c r="D17" s="22"/>
      <c r="E17" s="8">
        <v>0</v>
      </c>
    </row>
    <row r="18" spans="1:5" ht="30" x14ac:dyDescent="0.25">
      <c r="A18" s="16" t="s">
        <v>2</v>
      </c>
      <c r="B18" s="3" t="s">
        <v>27</v>
      </c>
      <c r="C18" s="3" t="s">
        <v>25</v>
      </c>
      <c r="D18" s="21" t="s">
        <v>41</v>
      </c>
      <c r="E18" s="3">
        <v>0</v>
      </c>
    </row>
    <row r="19" spans="1:5" ht="45" x14ac:dyDescent="0.25">
      <c r="A19" s="16" t="s">
        <v>99</v>
      </c>
      <c r="B19" s="3" t="s">
        <v>27</v>
      </c>
      <c r="C19" s="3" t="s">
        <v>70</v>
      </c>
      <c r="D19" s="21" t="s">
        <v>100</v>
      </c>
      <c r="E19" s="3" t="s">
        <v>83</v>
      </c>
    </row>
    <row r="20" spans="1:5" ht="30" x14ac:dyDescent="0.25">
      <c r="A20" s="16" t="s">
        <v>34</v>
      </c>
      <c r="B20" s="3" t="s">
        <v>27</v>
      </c>
      <c r="C20" s="3" t="s">
        <v>25</v>
      </c>
      <c r="D20" s="21" t="s">
        <v>103</v>
      </c>
      <c r="E20" s="3">
        <v>0</v>
      </c>
    </row>
    <row r="21" spans="1:5" ht="45" x14ac:dyDescent="0.25">
      <c r="A21" s="16" t="s">
        <v>104</v>
      </c>
      <c r="B21" s="3" t="s">
        <v>27</v>
      </c>
      <c r="C21" s="3" t="s">
        <v>70</v>
      </c>
      <c r="D21" s="21" t="s">
        <v>105</v>
      </c>
      <c r="E21" s="3" t="s">
        <v>83</v>
      </c>
    </row>
    <row r="22" spans="1:5" x14ac:dyDescent="0.25">
      <c r="A22" s="16" t="s">
        <v>35</v>
      </c>
      <c r="B22" s="3" t="s">
        <v>6</v>
      </c>
      <c r="C22" s="7" t="s">
        <v>26</v>
      </c>
      <c r="D22" s="4" t="s">
        <v>44</v>
      </c>
      <c r="E22" s="25">
        <v>0</v>
      </c>
    </row>
    <row r="23" spans="1:5" x14ac:dyDescent="0.25">
      <c r="A23" s="16" t="s">
        <v>36</v>
      </c>
      <c r="B23" s="3" t="s">
        <v>6</v>
      </c>
      <c r="C23" s="7" t="s">
        <v>26</v>
      </c>
      <c r="D23" s="21" t="s">
        <v>45</v>
      </c>
      <c r="E23" s="25">
        <v>0</v>
      </c>
    </row>
    <row r="24" spans="1:5" x14ac:dyDescent="0.25">
      <c r="A24" s="16" t="s">
        <v>5</v>
      </c>
      <c r="B24" s="3" t="s">
        <v>7</v>
      </c>
      <c r="C24" s="7" t="s">
        <v>26</v>
      </c>
      <c r="D24" s="4" t="s">
        <v>46</v>
      </c>
      <c r="E24" s="25">
        <v>0</v>
      </c>
    </row>
    <row r="25" spans="1:5" x14ac:dyDescent="0.25">
      <c r="A25" s="16" t="s">
        <v>37</v>
      </c>
      <c r="B25" s="3" t="s">
        <v>8</v>
      </c>
      <c r="C25" s="7" t="s">
        <v>26</v>
      </c>
      <c r="D25" s="4" t="s">
        <v>47</v>
      </c>
      <c r="E25" s="25">
        <v>0</v>
      </c>
    </row>
    <row r="26" spans="1:5" x14ac:dyDescent="0.25">
      <c r="A26" s="16" t="s">
        <v>38</v>
      </c>
      <c r="B26" s="3" t="s">
        <v>8</v>
      </c>
      <c r="C26" s="7" t="s">
        <v>26</v>
      </c>
      <c r="D26" s="4" t="s">
        <v>48</v>
      </c>
      <c r="E26" s="25">
        <v>0</v>
      </c>
    </row>
    <row r="27" spans="1:5" ht="30" x14ac:dyDescent="0.25">
      <c r="A27" s="16" t="s">
        <v>24</v>
      </c>
      <c r="B27" s="3" t="s">
        <v>27</v>
      </c>
      <c r="C27" s="7" t="s">
        <v>26</v>
      </c>
      <c r="D27" s="4" t="s">
        <v>49</v>
      </c>
      <c r="E27" s="25">
        <v>0</v>
      </c>
    </row>
    <row r="28" spans="1:5" ht="60" x14ac:dyDescent="0.25">
      <c r="A28" s="16" t="s">
        <v>9</v>
      </c>
      <c r="B28" s="3" t="s">
        <v>27</v>
      </c>
      <c r="C28" s="3" t="s">
        <v>25</v>
      </c>
      <c r="D28" s="21" t="s">
        <v>63</v>
      </c>
      <c r="E28" s="3">
        <v>1</v>
      </c>
    </row>
    <row r="29" spans="1:5" x14ac:dyDescent="0.25">
      <c r="A29" s="16" t="s">
        <v>10</v>
      </c>
      <c r="B29" s="3" t="s">
        <v>14</v>
      </c>
      <c r="C29" s="3" t="s">
        <v>26</v>
      </c>
      <c r="D29" s="21" t="s">
        <v>64</v>
      </c>
      <c r="E29" s="3">
        <v>30</v>
      </c>
    </row>
    <row r="30" spans="1:5" x14ac:dyDescent="0.25">
      <c r="A30" s="16" t="s">
        <v>11</v>
      </c>
      <c r="B30" s="3" t="s">
        <v>14</v>
      </c>
      <c r="C30" s="3" t="s">
        <v>26</v>
      </c>
      <c r="D30" s="21" t="s">
        <v>65</v>
      </c>
      <c r="E30" s="3">
        <v>30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Normal="100" workbookViewId="0">
      <pane xSplit="1" ySplit="3" topLeftCell="B4" activePane="bottomRight" state="frozen"/>
      <selection activeCell="D22" sqref="D22"/>
      <selection pane="topRight" activeCell="D22" sqref="D22"/>
      <selection pane="bottomLeft" activeCell="D22" sqref="D22"/>
      <selection pane="bottomRight" activeCell="L7" sqref="L7"/>
    </sheetView>
  </sheetViews>
  <sheetFormatPr defaultColWidth="8.85546875" defaultRowHeight="15" x14ac:dyDescent="0.25"/>
  <cols>
    <col min="1" max="1" width="14.42578125" style="16" bestFit="1" customWidth="1"/>
    <col min="2" max="2" width="5.140625" style="3" bestFit="1" customWidth="1"/>
    <col min="3" max="3" width="12.140625" style="3" bestFit="1" customWidth="1"/>
    <col min="4" max="4" width="69.42578125" style="4" customWidth="1"/>
    <col min="5" max="5" width="10.85546875" style="3" bestFit="1" customWidth="1"/>
    <col min="6" max="10" width="10.85546875" style="5" bestFit="1" customWidth="1"/>
    <col min="11" max="16384" width="8.85546875" style="5"/>
  </cols>
  <sheetData>
    <row r="1" spans="1:10" x14ac:dyDescent="0.25">
      <c r="A1" s="18" t="str">
        <f>[1]Z_JACKET!$A$1</f>
        <v>Z_JACKET</v>
      </c>
      <c r="B1" s="18">
        <f>SUM(E2:AE2)</f>
        <v>6</v>
      </c>
      <c r="C1" s="2"/>
      <c r="D1" s="4" t="s">
        <v>51</v>
      </c>
      <c r="E1" s="14">
        <f>[1]Z_JACKET!E$1</f>
        <v>1</v>
      </c>
      <c r="F1" s="24">
        <f>[1]Z_JACKET!F$1</f>
        <v>2</v>
      </c>
      <c r="G1" s="24">
        <f>[1]Z_JACKET!G$1</f>
        <v>3</v>
      </c>
      <c r="H1" s="24">
        <f>[1]Z_JACKET!H$1</f>
        <v>4</v>
      </c>
      <c r="I1" s="24">
        <f>[1]Z_JACKET!I$1</f>
        <v>5</v>
      </c>
      <c r="J1" s="24">
        <f>[1]Z_JACKET!J$1</f>
        <v>6</v>
      </c>
    </row>
    <row r="2" spans="1:10" ht="30" x14ac:dyDescent="0.25">
      <c r="A2" s="19"/>
      <c r="B2" s="2"/>
      <c r="C2" s="2"/>
      <c r="D2" s="4" t="s">
        <v>33</v>
      </c>
      <c r="E2" s="14">
        <f>IF(E$1 &gt; 0,1,0)</f>
        <v>1</v>
      </c>
      <c r="F2" s="24">
        <f t="shared" ref="F2:J2" si="0">IF(F$1 &gt; 0,1,0)</f>
        <v>1</v>
      </c>
      <c r="G2" s="24">
        <f t="shared" si="0"/>
        <v>1</v>
      </c>
      <c r="H2" s="24">
        <f t="shared" si="0"/>
        <v>1</v>
      </c>
      <c r="I2" s="24">
        <f t="shared" si="0"/>
        <v>1</v>
      </c>
      <c r="J2" s="24">
        <f t="shared" si="0"/>
        <v>1</v>
      </c>
    </row>
    <row r="3" spans="1:10" x14ac:dyDescent="0.25">
      <c r="A3" s="18" t="str">
        <f>CHAN!A3</f>
        <v>Variable name</v>
      </c>
      <c r="B3" s="18" t="str">
        <f>CHAN!B3</f>
        <v>Unit</v>
      </c>
      <c r="C3" s="18" t="str">
        <f>CHAN!C3</f>
        <v>Variable type</v>
      </c>
      <c r="D3" s="18" t="str">
        <f>CHAN!D3</f>
        <v>Note/comments</v>
      </c>
      <c r="E3" s="14" t="str">
        <f>_xlfn.TEXTJOIN("_",,$A$1,E$1)</f>
        <v>Z_JACKET_1</v>
      </c>
      <c r="F3" s="24" t="str">
        <f t="shared" ref="F3:J3" si="1">_xlfn.TEXTJOIN("_",,$A$1,F$1)</f>
        <v>Z_JACKET_2</v>
      </c>
      <c r="G3" s="24" t="str">
        <f t="shared" si="1"/>
        <v>Z_JACKET_3</v>
      </c>
      <c r="H3" s="24" t="str">
        <f t="shared" si="1"/>
        <v>Z_JACKET_4</v>
      </c>
      <c r="I3" s="24" t="str">
        <f t="shared" si="1"/>
        <v>Z_JACKET_5</v>
      </c>
      <c r="J3" s="24" t="str">
        <f t="shared" si="1"/>
        <v>Z_JACKET_6</v>
      </c>
    </row>
    <row r="4" spans="1:10" ht="75" x14ac:dyDescent="0.25">
      <c r="A4" s="16" t="s">
        <v>79</v>
      </c>
      <c r="B4" s="3" t="s">
        <v>27</v>
      </c>
      <c r="C4" s="3" t="s">
        <v>25</v>
      </c>
      <c r="D4" s="21" t="s">
        <v>80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45" x14ac:dyDescent="0.25">
      <c r="A5" s="16" t="s">
        <v>81</v>
      </c>
      <c r="B5" s="3" t="s">
        <v>27</v>
      </c>
      <c r="C5" s="3" t="s">
        <v>70</v>
      </c>
      <c r="D5" s="21" t="s">
        <v>82</v>
      </c>
      <c r="E5" s="3" t="s">
        <v>83</v>
      </c>
      <c r="F5" s="3" t="s">
        <v>83</v>
      </c>
      <c r="G5" s="3" t="s">
        <v>83</v>
      </c>
      <c r="H5" s="3" t="s">
        <v>83</v>
      </c>
      <c r="I5" s="3" t="s">
        <v>83</v>
      </c>
      <c r="J5" s="3" t="s">
        <v>83</v>
      </c>
    </row>
    <row r="6" spans="1:10" ht="30" x14ac:dyDescent="0.25">
      <c r="A6" s="16" t="s">
        <v>0</v>
      </c>
      <c r="B6" s="3" t="s">
        <v>27</v>
      </c>
      <c r="C6" s="3" t="s">
        <v>25</v>
      </c>
      <c r="D6" s="21" t="s">
        <v>93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spans="1:10" ht="45" x14ac:dyDescent="0.25">
      <c r="A7" s="16" t="s">
        <v>94</v>
      </c>
      <c r="B7" s="3" t="s">
        <v>27</v>
      </c>
      <c r="C7" s="3" t="s">
        <v>70</v>
      </c>
      <c r="D7" s="21" t="s">
        <v>95</v>
      </c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  <c r="J7" s="3" t="s">
        <v>83</v>
      </c>
    </row>
    <row r="8" spans="1:10" x14ac:dyDescent="0.25">
      <c r="A8" s="16" t="s">
        <v>69</v>
      </c>
      <c r="B8" s="3" t="s">
        <v>27</v>
      </c>
      <c r="C8" s="3" t="s">
        <v>70</v>
      </c>
      <c r="D8" s="21" t="s">
        <v>96</v>
      </c>
      <c r="E8" s="11" t="s">
        <v>1</v>
      </c>
      <c r="F8" s="11" t="s">
        <v>1</v>
      </c>
      <c r="G8" s="11" t="s">
        <v>1</v>
      </c>
      <c r="H8" s="11" t="s">
        <v>1</v>
      </c>
      <c r="I8" s="11" t="s">
        <v>1</v>
      </c>
      <c r="J8" s="11" t="s">
        <v>1</v>
      </c>
    </row>
    <row r="9" spans="1:10" x14ac:dyDescent="0.25">
      <c r="A9" s="16" t="s">
        <v>19</v>
      </c>
      <c r="B9" s="3" t="s">
        <v>1</v>
      </c>
      <c r="C9" s="7" t="s">
        <v>26</v>
      </c>
      <c r="D9" s="21" t="s">
        <v>97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16" t="s">
        <v>20</v>
      </c>
      <c r="B10" s="3" t="s">
        <v>1</v>
      </c>
      <c r="C10" s="7" t="s">
        <v>26</v>
      </c>
      <c r="D10" s="21" t="s">
        <v>98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20" t="s">
        <v>21</v>
      </c>
      <c r="B11" s="8" t="s">
        <v>1</v>
      </c>
      <c r="C11" s="10" t="s">
        <v>26</v>
      </c>
      <c r="D11" s="22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x14ac:dyDescent="0.25">
      <c r="A12" s="20" t="s">
        <v>22</v>
      </c>
      <c r="B12" s="8" t="s">
        <v>1</v>
      </c>
      <c r="C12" s="10" t="s">
        <v>26</v>
      </c>
      <c r="D12" s="2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x14ac:dyDescent="0.25">
      <c r="A13" s="20" t="s">
        <v>23</v>
      </c>
      <c r="B13" s="8" t="s">
        <v>27</v>
      </c>
      <c r="C13" s="10" t="s">
        <v>26</v>
      </c>
      <c r="D13" s="2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t="30" x14ac:dyDescent="0.25">
      <c r="A14" s="16" t="s">
        <v>2</v>
      </c>
      <c r="B14" s="3" t="s">
        <v>27</v>
      </c>
      <c r="C14" s="3" t="s">
        <v>25</v>
      </c>
      <c r="D14" s="21" t="s">
        <v>41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45" x14ac:dyDescent="0.25">
      <c r="A15" s="16" t="s">
        <v>99</v>
      </c>
      <c r="B15" s="3" t="s">
        <v>27</v>
      </c>
      <c r="C15" s="3" t="s">
        <v>70</v>
      </c>
      <c r="D15" s="21" t="s">
        <v>100</v>
      </c>
      <c r="E15" s="3" t="s">
        <v>83</v>
      </c>
      <c r="F15" s="3" t="s">
        <v>83</v>
      </c>
      <c r="G15" s="3" t="s">
        <v>83</v>
      </c>
      <c r="H15" s="3" t="s">
        <v>83</v>
      </c>
      <c r="I15" s="3" t="s">
        <v>83</v>
      </c>
      <c r="J15" s="3" t="s">
        <v>83</v>
      </c>
    </row>
    <row r="16" spans="1:10" ht="30" x14ac:dyDescent="0.25">
      <c r="A16" s="16" t="s">
        <v>34</v>
      </c>
      <c r="B16" s="3" t="s">
        <v>27</v>
      </c>
      <c r="C16" s="3" t="s">
        <v>25</v>
      </c>
      <c r="D16" s="21" t="s">
        <v>103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45" x14ac:dyDescent="0.25">
      <c r="A17" s="16" t="s">
        <v>104</v>
      </c>
      <c r="B17" s="3" t="s">
        <v>27</v>
      </c>
      <c r="C17" s="3" t="s">
        <v>70</v>
      </c>
      <c r="D17" s="21" t="s">
        <v>105</v>
      </c>
      <c r="E17" s="3" t="s">
        <v>83</v>
      </c>
      <c r="F17" s="3" t="s">
        <v>83</v>
      </c>
      <c r="G17" s="3" t="s">
        <v>83</v>
      </c>
      <c r="H17" s="3" t="s">
        <v>83</v>
      </c>
      <c r="I17" s="3" t="s">
        <v>83</v>
      </c>
      <c r="J17" s="3" t="s">
        <v>83</v>
      </c>
    </row>
    <row r="18" spans="1:10" x14ac:dyDescent="0.25">
      <c r="A18" s="16" t="s">
        <v>35</v>
      </c>
      <c r="B18" s="3" t="s">
        <v>6</v>
      </c>
      <c r="C18" s="7" t="s">
        <v>26</v>
      </c>
      <c r="D18" s="4" t="s">
        <v>44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16" t="s">
        <v>36</v>
      </c>
      <c r="B19" s="3" t="s">
        <v>6</v>
      </c>
      <c r="C19" s="7" t="s">
        <v>26</v>
      </c>
      <c r="D19" s="4" t="s">
        <v>45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16" t="s">
        <v>5</v>
      </c>
      <c r="B20" s="3" t="s">
        <v>7</v>
      </c>
      <c r="C20" s="7" t="s">
        <v>26</v>
      </c>
      <c r="D20" s="4" t="s">
        <v>52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16" t="s">
        <v>37</v>
      </c>
      <c r="B21" s="3" t="s">
        <v>8</v>
      </c>
      <c r="C21" s="7" t="s">
        <v>26</v>
      </c>
      <c r="D21" s="4" t="s">
        <v>47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16" t="s">
        <v>38</v>
      </c>
      <c r="B22" s="3" t="s">
        <v>8</v>
      </c>
      <c r="C22" s="7" t="s">
        <v>26</v>
      </c>
      <c r="D22" s="4" t="s">
        <v>48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60" x14ac:dyDescent="0.25">
      <c r="A23" s="16" t="s">
        <v>9</v>
      </c>
      <c r="B23" s="3" t="s">
        <v>27</v>
      </c>
      <c r="C23" s="3" t="s">
        <v>25</v>
      </c>
      <c r="D23" s="21" t="s">
        <v>66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</row>
    <row r="24" spans="1:10" x14ac:dyDescent="0.25">
      <c r="A24" s="16" t="s">
        <v>10</v>
      </c>
      <c r="B24" s="3" t="s">
        <v>14</v>
      </c>
      <c r="C24" s="3" t="s">
        <v>26</v>
      </c>
      <c r="D24" s="21" t="s">
        <v>67</v>
      </c>
      <c r="E24" s="3">
        <v>30</v>
      </c>
      <c r="F24" s="3">
        <v>100</v>
      </c>
      <c r="G24" s="3">
        <v>100</v>
      </c>
      <c r="H24" s="3">
        <v>100</v>
      </c>
      <c r="I24" s="3">
        <v>300</v>
      </c>
      <c r="J24" s="3">
        <v>300</v>
      </c>
    </row>
    <row r="25" spans="1:10" x14ac:dyDescent="0.25">
      <c r="A25" s="16" t="s">
        <v>11</v>
      </c>
      <c r="B25" s="3" t="s">
        <v>14</v>
      </c>
      <c r="C25" s="3" t="s">
        <v>26</v>
      </c>
      <c r="D25" s="21" t="s">
        <v>68</v>
      </c>
      <c r="E25" s="3">
        <v>30</v>
      </c>
      <c r="F25" s="3">
        <v>100</v>
      </c>
      <c r="G25" s="3">
        <v>100</v>
      </c>
      <c r="H25" s="3">
        <v>100</v>
      </c>
      <c r="I25" s="3">
        <v>300</v>
      </c>
      <c r="J25" s="3">
        <v>300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DA684-E046-4454-9EDF-769976B0E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STACK</vt:lpstr>
      <vt:lpstr>STR_MIX</vt:lpstr>
      <vt:lpstr>STR_STAB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2019-12-21T10:11:12Z</dcterms:created>
  <dcterms:modified xsi:type="dcterms:W3CDTF">2023-10-09T09:18:14Z</dcterms:modified>
</cp:coreProperties>
</file>