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e.placido\3D Objects\OPENSC2\TDD_examples\CASE_2_ENEA_HTS_CICC\"/>
    </mc:Choice>
  </mc:AlternateContent>
  <xr:revisionPtr revIDLastSave="0" documentId="13_ncr:1_{731B21E0-384E-4501-A0C4-CBB53B27F39B}" xr6:coauthVersionLast="47" xr6:coauthVersionMax="47" xr10:uidLastSave="{00000000-0000-0000-0000-000000000000}"/>
  <bookViews>
    <workbookView xWindow="3240" yWindow="3240" windowWidth="21600" windowHeight="11385" firstSheet="1" activeTab="1" xr2:uid="{00000000-000D-0000-FFFF-FFFF00000000}"/>
  </bookViews>
  <sheets>
    <sheet name="CONDUCTOR_files" sheetId="6" r:id="rId1"/>
    <sheet name="CONDUCTOR_input" sheetId="10" r:id="rId2"/>
    <sheet name="CONDUCTOR_opertation" sheetId="11" r:id="rId3"/>
    <sheet name="CONDUCTOR_coupling" sheetId="8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11" l="1"/>
  <c r="B3" i="11"/>
  <c r="C3" i="11"/>
  <c r="D3" i="11"/>
  <c r="A3" i="11"/>
  <c r="E2" i="11"/>
  <c r="B1" i="11" s="1"/>
  <c r="E1" i="11"/>
  <c r="A1" i="11"/>
  <c r="E18" i="10"/>
  <c r="A1" i="10" l="1"/>
  <c r="E1" i="10"/>
  <c r="E2" i="10" s="1"/>
  <c r="B1" i="10" s="1"/>
  <c r="E3" i="6"/>
  <c r="B1" i="8" s="1"/>
  <c r="A2" i="8" s="1"/>
  <c r="E3" i="10"/>
  <c r="B3" i="6"/>
  <c r="B3" i="10" s="1"/>
  <c r="C3" i="6"/>
  <c r="C3" i="10" s="1"/>
  <c r="D3" i="6"/>
  <c r="D3" i="10" s="1"/>
  <c r="A3" i="6"/>
  <c r="A3" i="10" s="1"/>
  <c r="E2" i="6" l="1"/>
  <c r="B1" i="6" s="1"/>
</calcChain>
</file>

<file path=xl/sharedStrings.xml><?xml version="1.0" encoding="utf-8"?>
<sst xmlns="http://schemas.openxmlformats.org/spreadsheetml/2006/main" count="168" uniqueCount="95">
  <si>
    <t>m</t>
  </si>
  <si>
    <t>CONDUCTOR</t>
  </si>
  <si>
    <t>A</t>
  </si>
  <si>
    <t>flag</t>
  </si>
  <si>
    <t>s</t>
  </si>
  <si>
    <t>STRUCTURE_ELEMENTS</t>
  </si>
  <si>
    <t>STRUCTURE_COUPLING</t>
  </si>
  <si>
    <t>GRID_DEFINITION</t>
  </si>
  <si>
    <t>XJENOUT</t>
  </si>
  <si>
    <t>XJBEOUT</t>
  </si>
  <si>
    <t>ISJOINT</t>
  </si>
  <si>
    <t>EXTERNAL_BFIELD</t>
  </si>
  <si>
    <t>EXTERNAL_HEAT</t>
  </si>
  <si>
    <t>bfield.xlsx</t>
  </si>
  <si>
    <t>EXTERNAL_ALPHAB</t>
  </si>
  <si>
    <t>EXTERNAL_STRAIN</t>
  </si>
  <si>
    <t>alphab_dummy.xlsx</t>
  </si>
  <si>
    <t>strain_dummy.xlsx</t>
  </si>
  <si>
    <t>Q_file_dummy.xlsx</t>
  </si>
  <si>
    <t>-</t>
  </si>
  <si>
    <t>I_file_dummy.xlsx</t>
  </si>
  <si>
    <t>float</t>
  </si>
  <si>
    <t>integer</t>
  </si>
  <si>
    <t>string</t>
  </si>
  <si>
    <t>OPERATION</t>
  </si>
  <si>
    <t>EXTERNAL_FLOW</t>
  </si>
  <si>
    <t>flow_dummy.xlsx</t>
  </si>
  <si>
    <t>XJBEG</t>
  </si>
  <si>
    <t>XJBEIN</t>
  </si>
  <si>
    <t>EXTERNAL_CURRENT</t>
  </si>
  <si>
    <t>transport current at time = 0;</t>
  </si>
  <si>
    <t>flag to define the presence of the joints</t>
  </si>
  <si>
    <t>beginning of the zone heated by joule effect in the inlet joint, if any</t>
  </si>
  <si>
    <t>end of the zone heated by joule effect in the inlet joint, if any</t>
  </si>
  <si>
    <t>beginning of the zone heated by joule effect in the otlet joint, if any</t>
  </si>
  <si>
    <t>end of the zone heated by joule effect in the putlet joint, if any</t>
  </si>
  <si>
    <t>OUTPUT</t>
  </si>
  <si>
    <t>1 = switch on the upwind discretization in all the fluid equations according to the chosen METHOD</t>
  </si>
  <si>
    <t>UPWIND</t>
  </si>
  <si>
    <t>METHOD</t>
  </si>
  <si>
    <t>conductor_1_input.xlsx</t>
  </si>
  <si>
    <t>conductor_1_coupling.xlsx</t>
  </si>
  <si>
    <t>conductor_grid.xlsx</t>
  </si>
  <si>
    <t>conductor_1_operation.xlsx</t>
  </si>
  <si>
    <t>flag to define the solution method: BE = Backward Euler; CN = Crank Nicholson; AM4 = Adams Moulton order 4</t>
  </si>
  <si>
    <t>BE</t>
  </si>
  <si>
    <t>NAME</t>
  </si>
  <si>
    <t>custom name of the conductor. Defaults to conductor ID</t>
  </si>
  <si>
    <t>EXTERNAL_GRID</t>
  </si>
  <si>
    <t>spatial_discretization.xlsx</t>
  </si>
  <si>
    <t>custom file name, extension can be xlsx, dat, csv or tsv. Possibility to define a single file with the spatial discretizations for all the conducrors or a file for each conductor (in the last case use different names for the files). No need to have the same extension!</t>
  </si>
  <si>
    <t>conductor_diagnostic.xlsx</t>
  </si>
  <si>
    <t>external_free_convection_correlation</t>
  </si>
  <si>
    <t>flag to select the correlation used to evaluate the external convective heat transfer coefficient: vertical_plate = correlation for the vertical plate; vertical_plate_churchill_chu = Churchill Chu correlation for the vertical plate; vertical_plate_churchill_chu_accurate = Churchill Chu correlation for the vertical plate with a slightly more accurate correlation in laminar range; long_horziontal_cylinder_morgan = Morgan correlation for long horizontal cylinder; long_horziontal_cylinder_churchill_chu = Churchill Chu correlation for long horizontal cylinder. N.B correlation for vertical plates can be also used for vertical cylinders if a condition is satisfied (checked already done in the code).</t>
  </si>
  <si>
    <t>vertical_plate_churchill_chu_accurate</t>
  </si>
  <si>
    <t>Phi_rad</t>
  </si>
  <si>
    <t>Phi_conv</t>
  </si>
  <si>
    <t>fraction of the outer lateral surface of the conductor that is subjetced to radiative heat exchange. Sould be in range [0,1].</t>
  </si>
  <si>
    <t>fraction of the outer lateral surface of the conductor that is subjetced to convective heat exchange. Sould be in range [0,1].</t>
  </si>
  <si>
    <t>Diameter</t>
  </si>
  <si>
    <t>Diameter of the conductor if cylidrical geometry</t>
  </si>
  <si>
    <t>Is_rectangular</t>
  </si>
  <si>
    <t>boolean</t>
  </si>
  <si>
    <t>Flag to get the rectangular or square geometry. Possible values True or False.</t>
  </si>
  <si>
    <t>Width</t>
  </si>
  <si>
    <t>Width of the conductor (the horizontal side); must coincide with the outer jacket or insulation width. Used only if flag Is_rectangular set to True.</t>
  </si>
  <si>
    <t>Height</t>
  </si>
  <si>
    <t>Height of the conductor (the vertical side); must coincide with the outer jacket or insulation height. Used only if flag Is_rectangular set to True.</t>
  </si>
  <si>
    <t>EXTERNAL_CONTACT_PERIMETER</t>
  </si>
  <si>
    <t>external file for variable contact perimeter. Valid extension .xlsx</t>
  </si>
  <si>
    <t>none</t>
  </si>
  <si>
    <t>ZLENGTH</t>
  </si>
  <si>
    <t>Length of the conductor along the z axis</t>
  </si>
  <si>
    <t>I0_OP_MODE</t>
  </si>
  <si>
    <t>current flag: 0 = constant; -1 = read from file; -2 = external function for current and its derivative after taudum</t>
  </si>
  <si>
    <t>None</t>
  </si>
  <si>
    <t>I0_OP_TOT</t>
  </si>
  <si>
    <t>ELECTRIC_METHOD</t>
  </si>
  <si>
    <t>flag to define the electric solution method: BE = Backward Euler; CN = Crank Nicholson</t>
  </si>
  <si>
    <t>ELECTRIC_TIME_STEP</t>
  </si>
  <si>
    <t>time step value for the electric transient solution. If None, uses the default value of dt_th/10, being dt_th the thermal time step.</t>
  </si>
  <si>
    <t>EQUIPOTENTIAL_SURFACE_FLAG</t>
  </si>
  <si>
    <t>Flag to define if there are equipotential surfaces. Possible values: TRUE = there are equipotential surfaces; FALSE = there are not equipotential surfaces. Defaults to TRUE</t>
  </si>
  <si>
    <t>EQUIPOTENTIAL_SURFACE_NUMBER</t>
  </si>
  <si>
    <t>The number of equipotential surfaces if EQUIPOTENTIAL_SURFACE_FLAG is true.</t>
  </si>
  <si>
    <t>EQUIPOTENTIAL_SURFACE_COORDINATE</t>
  </si>
  <si>
    <t>List of axial coordinates of the equipotential surfaces (cross section), separated by a comma. Ex, if at z = 0.5m z = 1.0m and z = 1.5m there are equipotential surfaces, write 0.5,1.0,1.5.</t>
  </si>
  <si>
    <t>MAXIMUM_ITERATION_NUMBER</t>
  </si>
  <si>
    <t>Maximum number of iteration allowed for iterative methods in the electric module.</t>
  </si>
  <si>
    <t>INDUCTANCE_MODE</t>
  </si>
  <si>
    <t>flag to select the method to evaluate the inductance. Possible values: 0 = analytical; 1 = approximated. Defaults to 1.</t>
  </si>
  <si>
    <t>SELF_INDUCTANCE_MODE</t>
  </si>
  <si>
    <t>flag to select the method to evaluate the self inductance. Possible values: 1 = mode 1; 2 = mode 2. Used only if flag INDUCTANCE_MODE is set to 1. Defaults to 2</t>
  </si>
  <si>
    <t>ELECTRIC_SOLVER</t>
  </si>
  <si>
    <t>Flag to select the solver for the electric module. Possible values: 0= steady state; 1 = transient. Defaults to 1. N.B. At the time being the steady solution is not availabye, althoug it works, to be consistent with the thermal hydrauilc solution.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</si>
</sst>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2" borderId="0" xfId="0" applyFill="1"/>
    <xf numFmtId="0" fontId="1" fillId="0" borderId="0" xfId="0" applyFont="1" applyAlignment="1" applyProtection="1">
      <alignment horizontal="center" vertical="center"/>
      <protection locked="0"/>
    </xf>
    <xf numFmtId="0" fontId="0" fillId="0" borderId="0" xfId="0" applyProtection="1">
      <protection locked="0"/>
    </xf>
    <xf numFmtId="0" fontId="0" fillId="0" borderId="0" xfId="0" applyAlignment="1" applyProtection="1">
      <alignment horizontal="center" vertical="center"/>
      <protection locked="0"/>
    </xf>
    <xf numFmtId="11" fontId="0" fillId="0" borderId="0" xfId="0" applyNumberFormat="1" applyAlignment="1" applyProtection="1">
      <alignment horizontal="center" vertical="center"/>
      <protection locked="0"/>
    </xf>
    <xf numFmtId="0" fontId="0" fillId="2" borderId="0" xfId="0" applyFill="1" applyAlignment="1" applyProtection="1">
      <alignment horizontal="center" vertical="center"/>
      <protection locked="0"/>
    </xf>
    <xf numFmtId="1" fontId="0" fillId="0" borderId="0" xfId="0" applyNumberFormat="1" applyAlignment="1" applyProtection="1">
      <alignment horizontal="center" vertical="center"/>
      <protection locked="0"/>
    </xf>
    <xf numFmtId="0" fontId="0" fillId="0" borderId="0" xfId="0" quotePrefix="1" applyAlignment="1" applyProtection="1">
      <alignment horizontal="center" vertical="center"/>
      <protection locked="0"/>
    </xf>
    <xf numFmtId="0" fontId="1" fillId="3" borderId="0" xfId="0" applyFont="1" applyFill="1" applyAlignment="1">
      <alignment horizontal="center" vertical="center"/>
    </xf>
    <xf numFmtId="0" fontId="0" fillId="0" borderId="0" xfId="0" applyAlignment="1" applyProtection="1">
      <alignment vertical="center"/>
      <protection locked="0"/>
    </xf>
    <xf numFmtId="0" fontId="1" fillId="3" borderId="0" xfId="0" applyFont="1" applyFill="1" applyAlignment="1">
      <alignment vertical="center"/>
    </xf>
    <xf numFmtId="0" fontId="1" fillId="0" borderId="0" xfId="0" applyFont="1" applyAlignment="1" applyProtection="1">
      <alignment vertical="center"/>
      <protection locked="0"/>
    </xf>
    <xf numFmtId="11" fontId="0" fillId="0" borderId="0" xfId="0" applyNumberFormat="1" applyAlignment="1" applyProtection="1">
      <alignment vertical="center" wrapText="1"/>
      <protection locked="0"/>
    </xf>
    <xf numFmtId="0" fontId="0" fillId="0" borderId="0" xfId="0" applyAlignment="1" applyProtection="1">
      <alignment vertical="center" wrapText="1"/>
      <protection locked="0"/>
    </xf>
    <xf numFmtId="0" fontId="0" fillId="2" borderId="0" xfId="0" applyFill="1" applyAlignment="1" applyProtection="1">
      <alignment vertical="center"/>
      <protection locked="0"/>
    </xf>
    <xf numFmtId="0" fontId="1" fillId="3" borderId="0" xfId="0" applyFont="1" applyFill="1"/>
    <xf numFmtId="0" fontId="1" fillId="3" borderId="0" xfId="0" applyFont="1" applyFill="1" applyAlignment="1">
      <alignment horizontal="center"/>
    </xf>
    <xf numFmtId="11" fontId="0" fillId="0" borderId="0" xfId="0" applyNumberFormat="1" applyAlignment="1">
      <alignment vertical="center" wrapText="1"/>
    </xf>
    <xf numFmtId="0" fontId="0" fillId="0" borderId="0" xfId="0" applyAlignment="1" applyProtection="1">
      <alignment horizontal="left" vertical="center" wrapText="1"/>
      <protection locked="0"/>
    </xf>
    <xf numFmtId="0" fontId="2" fillId="0" borderId="0" xfId="0" applyFont="1" applyAlignment="1" applyProtection="1">
      <alignment vertical="center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2" fillId="0" borderId="0" xfId="0" applyFont="1" applyAlignment="1" applyProtection="1">
      <alignment vertical="center" wrapText="1"/>
      <protection locked="0"/>
    </xf>
    <xf numFmtId="0" fontId="3" fillId="3" borderId="0" xfId="0" applyFont="1" applyFill="1"/>
    <xf numFmtId="0" fontId="2" fillId="0" borderId="0" xfId="0" applyFont="1" applyAlignment="1" applyProtection="1">
      <alignment horizontal="left" vertical="center" wrapText="1"/>
      <protection locked="0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itory_inpu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NSIENT"/>
    </sheetNames>
    <sheetDataSet>
      <sheetData sheetId="0">
        <row r="2">
          <cell r="A2" t="str">
            <v>Variable name</v>
          </cell>
          <cell r="B2" t="str">
            <v>Unit</v>
          </cell>
          <cell r="C2" t="str">
            <v>Variable type</v>
          </cell>
          <cell r="D2" t="str">
            <v>Note/comments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6"/>
  <sheetViews>
    <sheetView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E3" sqref="E3"/>
    </sheetView>
  </sheetViews>
  <sheetFormatPr defaultColWidth="8.85546875" defaultRowHeight="15" x14ac:dyDescent="0.25"/>
  <cols>
    <col min="1" max="1" width="20.42578125" style="10" bestFit="1" customWidth="1"/>
    <col min="2" max="2" width="4.42578125" style="10" bestFit="1" customWidth="1"/>
    <col min="3" max="3" width="11.85546875" style="4" bestFit="1" customWidth="1"/>
    <col min="4" max="4" width="14.5703125" style="4" bestFit="1" customWidth="1"/>
    <col min="5" max="5" width="24.42578125" style="4" bestFit="1" customWidth="1"/>
    <col min="6" max="16384" width="8.85546875" style="3"/>
  </cols>
  <sheetData>
    <row r="1" spans="1:5" x14ac:dyDescent="0.25">
      <c r="A1" s="11" t="s">
        <v>1</v>
      </c>
      <c r="B1" s="9">
        <f>SUM(E2:AE2)</f>
        <v>1</v>
      </c>
      <c r="C1" s="3"/>
      <c r="E1" s="2">
        <v>1</v>
      </c>
    </row>
    <row r="2" spans="1:5" x14ac:dyDescent="0.25">
      <c r="A2" s="12"/>
      <c r="B2" s="3"/>
      <c r="C2" s="2"/>
      <c r="D2" s="18"/>
      <c r="E2" s="9">
        <f>IF(E$1 &gt; 0,1,0)</f>
        <v>1</v>
      </c>
    </row>
    <row r="3" spans="1:5" x14ac:dyDescent="0.25">
      <c r="A3" s="11" t="str">
        <f>[1]TRANSIENT!A$2</f>
        <v>Variable name</v>
      </c>
      <c r="B3" s="11" t="str">
        <f>[1]TRANSIENT!B$2</f>
        <v>Unit</v>
      </c>
      <c r="C3" s="11" t="str">
        <f>[1]TRANSIENT!C$2</f>
        <v>Variable type</v>
      </c>
      <c r="D3" s="11" t="str">
        <f>[1]TRANSIENT!D$2</f>
        <v>Note/comments</v>
      </c>
      <c r="E3" s="9" t="str">
        <f>_xlfn.TEXTJOIN("_",,$A$1,E$1)</f>
        <v>CONDUCTOR_1</v>
      </c>
    </row>
    <row r="4" spans="1:5" x14ac:dyDescent="0.25">
      <c r="A4" s="10" t="s">
        <v>5</v>
      </c>
      <c r="B4" s="4" t="s">
        <v>19</v>
      </c>
      <c r="C4" s="4" t="s">
        <v>23</v>
      </c>
      <c r="D4" s="3"/>
      <c r="E4" s="5" t="s">
        <v>40</v>
      </c>
    </row>
    <row r="5" spans="1:5" x14ac:dyDescent="0.25">
      <c r="A5" s="10" t="s">
        <v>6</v>
      </c>
      <c r="B5" s="4" t="s">
        <v>19</v>
      </c>
      <c r="C5" s="4" t="s">
        <v>23</v>
      </c>
      <c r="D5" s="14"/>
      <c r="E5" s="5" t="s">
        <v>41</v>
      </c>
    </row>
    <row r="6" spans="1:5" x14ac:dyDescent="0.25">
      <c r="A6" s="10" t="s">
        <v>7</v>
      </c>
      <c r="B6" s="4" t="s">
        <v>19</v>
      </c>
      <c r="C6" s="4" t="s">
        <v>23</v>
      </c>
      <c r="D6" s="14"/>
      <c r="E6" s="4" t="s">
        <v>42</v>
      </c>
    </row>
    <row r="7" spans="1:5" x14ac:dyDescent="0.25">
      <c r="A7" s="10" t="s">
        <v>24</v>
      </c>
      <c r="B7" s="4" t="s">
        <v>19</v>
      </c>
      <c r="C7" s="4" t="s">
        <v>23</v>
      </c>
      <c r="D7" s="14"/>
      <c r="E7" s="4" t="s">
        <v>43</v>
      </c>
    </row>
    <row r="8" spans="1:5" x14ac:dyDescent="0.25">
      <c r="A8" s="10" t="s">
        <v>36</v>
      </c>
      <c r="B8" s="4" t="s">
        <v>19</v>
      </c>
      <c r="C8" s="4" t="s">
        <v>23</v>
      </c>
      <c r="D8" s="13"/>
      <c r="E8" s="4" t="s">
        <v>51</v>
      </c>
    </row>
    <row r="9" spans="1:5" x14ac:dyDescent="0.25">
      <c r="A9" s="10" t="s">
        <v>14</v>
      </c>
      <c r="B9" s="4" t="s">
        <v>19</v>
      </c>
      <c r="C9" s="4" t="s">
        <v>23</v>
      </c>
      <c r="D9" s="14"/>
      <c r="E9" s="4" t="s">
        <v>16</v>
      </c>
    </row>
    <row r="10" spans="1:5" x14ac:dyDescent="0.25">
      <c r="A10" s="15" t="s">
        <v>11</v>
      </c>
      <c r="B10" s="4" t="s">
        <v>19</v>
      </c>
      <c r="C10" s="4" t="s">
        <v>23</v>
      </c>
      <c r="D10" s="13"/>
      <c r="E10" s="6" t="s">
        <v>13</v>
      </c>
    </row>
    <row r="11" spans="1:5" x14ac:dyDescent="0.25">
      <c r="A11" s="10" t="s">
        <v>29</v>
      </c>
      <c r="B11" s="4" t="s">
        <v>19</v>
      </c>
      <c r="C11" s="4" t="s">
        <v>23</v>
      </c>
      <c r="D11" s="13"/>
      <c r="E11" s="4" t="s">
        <v>20</v>
      </c>
    </row>
    <row r="12" spans="1:5" x14ac:dyDescent="0.25">
      <c r="A12" s="10" t="s">
        <v>25</v>
      </c>
      <c r="B12" s="4" t="s">
        <v>19</v>
      </c>
      <c r="C12" s="4" t="s">
        <v>23</v>
      </c>
      <c r="D12" s="13"/>
      <c r="E12" s="4" t="s">
        <v>26</v>
      </c>
    </row>
    <row r="13" spans="1:5" x14ac:dyDescent="0.25">
      <c r="A13" s="10" t="s">
        <v>12</v>
      </c>
      <c r="B13" s="4" t="s">
        <v>19</v>
      </c>
      <c r="C13" s="4" t="s">
        <v>23</v>
      </c>
      <c r="D13" s="13"/>
      <c r="E13" s="4" t="s">
        <v>18</v>
      </c>
    </row>
    <row r="14" spans="1:5" ht="13.5" customHeight="1" x14ac:dyDescent="0.25">
      <c r="A14" s="10" t="s">
        <v>15</v>
      </c>
      <c r="B14" s="4" t="s">
        <v>19</v>
      </c>
      <c r="C14" s="4" t="s">
        <v>23</v>
      </c>
      <c r="D14" s="13"/>
      <c r="E14" s="4" t="s">
        <v>17</v>
      </c>
    </row>
    <row r="15" spans="1:5" x14ac:dyDescent="0.25">
      <c r="A15" s="10" t="s">
        <v>48</v>
      </c>
      <c r="B15" s="4" t="s">
        <v>19</v>
      </c>
      <c r="C15" s="4" t="s">
        <v>23</v>
      </c>
      <c r="D15" s="4" t="s">
        <v>50</v>
      </c>
      <c r="E15" s="4" t="s">
        <v>49</v>
      </c>
    </row>
    <row r="16" spans="1:5" x14ac:dyDescent="0.25">
      <c r="A16" s="10" t="s">
        <v>68</v>
      </c>
      <c r="B16" s="4" t="s">
        <v>19</v>
      </c>
      <c r="C16" s="4" t="s">
        <v>23</v>
      </c>
      <c r="D16" s="4" t="s">
        <v>69</v>
      </c>
      <c r="E16" s="4" t="s">
        <v>70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D1443-3A2D-4AC0-948E-E6BCBD41CD63}">
  <dimension ref="A1:E23"/>
  <sheetViews>
    <sheetView tabSelected="1" zoomScaleNormal="100" workbookViewId="0">
      <pane xSplit="1" ySplit="3" topLeftCell="B19" activePane="bottomRight" state="frozen"/>
      <selection pane="topRight" activeCell="B1" sqref="B1"/>
      <selection pane="bottomLeft" activeCell="A4" sqref="A4"/>
      <selection pane="bottomRight" activeCell="E5" sqref="E5"/>
    </sheetView>
  </sheetViews>
  <sheetFormatPr defaultColWidth="8.85546875" defaultRowHeight="15" x14ac:dyDescent="0.25"/>
  <cols>
    <col min="1" max="1" width="16.42578125" style="3" bestFit="1" customWidth="1"/>
    <col min="2" max="2" width="4.42578125" style="3" bestFit="1" customWidth="1"/>
    <col min="3" max="3" width="11.85546875" style="3" bestFit="1" customWidth="1"/>
    <col min="4" max="4" width="48.42578125" style="3" bestFit="1" customWidth="1"/>
    <col min="5" max="5" width="13.85546875" style="3" bestFit="1" customWidth="1"/>
    <col min="6" max="16384" width="8.85546875" style="3"/>
  </cols>
  <sheetData>
    <row r="1" spans="1:5" x14ac:dyDescent="0.25">
      <c r="A1" s="16" t="str">
        <f>CONDUCTOR_files!A$1</f>
        <v>CONDUCTOR</v>
      </c>
      <c r="B1" s="17">
        <f>SUM(E2:AE2)</f>
        <v>1</v>
      </c>
      <c r="E1" s="17">
        <f>CONDUCTOR_files!E$1</f>
        <v>1</v>
      </c>
    </row>
    <row r="2" spans="1:5" x14ac:dyDescent="0.25">
      <c r="E2" s="17">
        <f>IF(E$1 &gt; 0,1,0)</f>
        <v>1</v>
      </c>
    </row>
    <row r="3" spans="1:5" x14ac:dyDescent="0.25">
      <c r="A3" s="16" t="str">
        <f>CONDUCTOR_files!A$3</f>
        <v>Variable name</v>
      </c>
      <c r="B3" s="16" t="str">
        <f>CONDUCTOR_files!B$3</f>
        <v>Unit</v>
      </c>
      <c r="C3" s="16" t="str">
        <f>CONDUCTOR_files!C$3</f>
        <v>Variable type</v>
      </c>
      <c r="D3" s="16" t="str">
        <f>CONDUCTOR_files!D$3</f>
        <v>Note/comments</v>
      </c>
      <c r="E3" s="17" t="str">
        <f>_xlfn.TEXTJOIN("_",,$A$1,E$1)</f>
        <v>CONDUCTOR_1</v>
      </c>
    </row>
    <row r="4" spans="1:5" x14ac:dyDescent="0.25">
      <c r="A4" s="10" t="s">
        <v>71</v>
      </c>
      <c r="B4" s="4" t="s">
        <v>0</v>
      </c>
      <c r="C4" s="4" t="s">
        <v>21</v>
      </c>
      <c r="D4" s="14" t="s">
        <v>72</v>
      </c>
      <c r="E4" s="5">
        <v>3</v>
      </c>
    </row>
    <row r="5" spans="1:5" x14ac:dyDescent="0.25">
      <c r="A5" s="10" t="s">
        <v>59</v>
      </c>
      <c r="B5" s="4" t="s">
        <v>0</v>
      </c>
      <c r="C5" s="4" t="s">
        <v>21</v>
      </c>
      <c r="D5" s="14" t="s">
        <v>60</v>
      </c>
      <c r="E5" s="5">
        <v>2.5000000000000001E-2</v>
      </c>
    </row>
    <row r="6" spans="1:5" ht="30" x14ac:dyDescent="0.25">
      <c r="A6" s="10" t="s">
        <v>61</v>
      </c>
      <c r="B6" s="4" t="s">
        <v>19</v>
      </c>
      <c r="C6" s="4" t="s">
        <v>62</v>
      </c>
      <c r="D6" s="14" t="s">
        <v>63</v>
      </c>
      <c r="E6" s="5" t="b">
        <v>0</v>
      </c>
    </row>
    <row r="7" spans="1:5" ht="45" x14ac:dyDescent="0.25">
      <c r="A7" s="10" t="s">
        <v>64</v>
      </c>
      <c r="B7" s="4" t="s">
        <v>0</v>
      </c>
      <c r="C7" s="4" t="s">
        <v>21</v>
      </c>
      <c r="D7" s="14" t="s">
        <v>65</v>
      </c>
      <c r="E7" s="5">
        <v>0</v>
      </c>
    </row>
    <row r="8" spans="1:5" ht="45" x14ac:dyDescent="0.25">
      <c r="A8" s="10" t="s">
        <v>66</v>
      </c>
      <c r="B8" s="4" t="s">
        <v>0</v>
      </c>
      <c r="C8" s="4" t="s">
        <v>21</v>
      </c>
      <c r="D8" s="14" t="s">
        <v>67</v>
      </c>
      <c r="E8" s="5">
        <v>0</v>
      </c>
    </row>
    <row r="9" spans="1:5" ht="45" x14ac:dyDescent="0.25">
      <c r="A9" s="10" t="s">
        <v>73</v>
      </c>
      <c r="B9" s="4" t="s">
        <v>3</v>
      </c>
      <c r="C9" s="4" t="s">
        <v>22</v>
      </c>
      <c r="D9" s="14" t="s">
        <v>74</v>
      </c>
      <c r="E9" s="7" t="s">
        <v>75</v>
      </c>
    </row>
    <row r="10" spans="1:5" x14ac:dyDescent="0.25">
      <c r="A10" s="10" t="s">
        <v>76</v>
      </c>
      <c r="B10" s="4" t="s">
        <v>2</v>
      </c>
      <c r="C10" s="4" t="s">
        <v>21</v>
      </c>
      <c r="D10" s="14" t="s">
        <v>30</v>
      </c>
      <c r="E10" s="5">
        <v>0</v>
      </c>
    </row>
    <row r="11" spans="1:5" x14ac:dyDescent="0.25">
      <c r="A11" s="10" t="s">
        <v>10</v>
      </c>
      <c r="B11" s="4" t="s">
        <v>3</v>
      </c>
      <c r="C11" s="4" t="s">
        <v>22</v>
      </c>
      <c r="D11" s="14" t="s">
        <v>31</v>
      </c>
      <c r="E11" s="4">
        <v>0</v>
      </c>
    </row>
    <row r="12" spans="1:5" ht="30" x14ac:dyDescent="0.25">
      <c r="A12" s="10" t="s">
        <v>27</v>
      </c>
      <c r="B12" s="8" t="s">
        <v>0</v>
      </c>
      <c r="C12" s="4" t="s">
        <v>21</v>
      </c>
      <c r="D12" s="14" t="s">
        <v>32</v>
      </c>
      <c r="E12" s="4">
        <v>0</v>
      </c>
    </row>
    <row r="13" spans="1:5" ht="30" x14ac:dyDescent="0.25">
      <c r="A13" s="10" t="s">
        <v>28</v>
      </c>
      <c r="B13" s="4" t="s">
        <v>0</v>
      </c>
      <c r="C13" s="4" t="s">
        <v>21</v>
      </c>
      <c r="D13" s="14" t="s">
        <v>33</v>
      </c>
      <c r="E13" s="4">
        <v>0</v>
      </c>
    </row>
    <row r="14" spans="1:5" ht="30" x14ac:dyDescent="0.25">
      <c r="A14" s="10" t="s">
        <v>9</v>
      </c>
      <c r="B14" s="4" t="s">
        <v>0</v>
      </c>
      <c r="C14" s="4" t="s">
        <v>21</v>
      </c>
      <c r="D14" s="14" t="s">
        <v>34</v>
      </c>
      <c r="E14" s="4">
        <v>0</v>
      </c>
    </row>
    <row r="15" spans="1:5" ht="30" x14ac:dyDescent="0.25">
      <c r="A15" s="10" t="s">
        <v>8</v>
      </c>
      <c r="B15" s="4" t="s">
        <v>0</v>
      </c>
      <c r="C15" s="4" t="s">
        <v>21</v>
      </c>
      <c r="D15" s="14" t="s">
        <v>35</v>
      </c>
      <c r="E15" s="4">
        <v>0</v>
      </c>
    </row>
    <row r="16" spans="1:5" ht="45" x14ac:dyDescent="0.25">
      <c r="A16" s="10" t="s">
        <v>39</v>
      </c>
      <c r="B16" s="4" t="s">
        <v>3</v>
      </c>
      <c r="C16" s="4" t="s">
        <v>23</v>
      </c>
      <c r="D16" s="14" t="s">
        <v>44</v>
      </c>
      <c r="E16" s="4" t="s">
        <v>45</v>
      </c>
    </row>
    <row r="17" spans="1:5" ht="30" x14ac:dyDescent="0.25">
      <c r="A17" s="10" t="s">
        <v>38</v>
      </c>
      <c r="B17" s="4" t="s">
        <v>3</v>
      </c>
      <c r="C17" s="4" t="s">
        <v>22</v>
      </c>
      <c r="D17" s="14" t="s">
        <v>37</v>
      </c>
      <c r="E17" s="4">
        <v>1</v>
      </c>
    </row>
    <row r="18" spans="1:5" x14ac:dyDescent="0.25">
      <c r="A18" s="10" t="s">
        <v>46</v>
      </c>
      <c r="B18" s="4" t="s">
        <v>19</v>
      </c>
      <c r="C18" s="4" t="s">
        <v>23</v>
      </c>
      <c r="D18" s="10" t="s">
        <v>47</v>
      </c>
      <c r="E18" s="10" t="str">
        <f>E$3</f>
        <v>CONDUCTOR_1</v>
      </c>
    </row>
    <row r="19" spans="1:5" ht="225" x14ac:dyDescent="0.25">
      <c r="A19" s="14" t="s">
        <v>52</v>
      </c>
      <c r="B19" s="4" t="s">
        <v>19</v>
      </c>
      <c r="C19" s="4" t="s">
        <v>23</v>
      </c>
      <c r="D19" s="14" t="s">
        <v>53</v>
      </c>
      <c r="E19" s="14" t="s">
        <v>54</v>
      </c>
    </row>
    <row r="20" spans="1:5" ht="45" x14ac:dyDescent="0.25">
      <c r="A20" s="10" t="s">
        <v>55</v>
      </c>
      <c r="B20" s="4" t="s">
        <v>19</v>
      </c>
      <c r="C20" s="4" t="s">
        <v>21</v>
      </c>
      <c r="D20" s="19" t="s">
        <v>57</v>
      </c>
      <c r="E20" s="4">
        <v>1</v>
      </c>
    </row>
    <row r="21" spans="1:5" ht="45" x14ac:dyDescent="0.25">
      <c r="A21" s="10" t="s">
        <v>56</v>
      </c>
      <c r="B21" s="4" t="s">
        <v>19</v>
      </c>
      <c r="C21" s="4" t="s">
        <v>21</v>
      </c>
      <c r="D21" s="19" t="s">
        <v>58</v>
      </c>
      <c r="E21" s="4">
        <v>1</v>
      </c>
    </row>
    <row r="22" spans="1:5" ht="30" x14ac:dyDescent="0.25">
      <c r="A22" s="20" t="s">
        <v>77</v>
      </c>
      <c r="B22" s="21" t="s">
        <v>19</v>
      </c>
      <c r="C22" s="21" t="s">
        <v>23</v>
      </c>
      <c r="D22" s="22" t="s">
        <v>78</v>
      </c>
      <c r="E22" s="21" t="s">
        <v>45</v>
      </c>
    </row>
    <row r="23" spans="1:5" ht="45" x14ac:dyDescent="0.25">
      <c r="A23" s="20" t="s">
        <v>79</v>
      </c>
      <c r="B23" s="21" t="s">
        <v>4</v>
      </c>
      <c r="C23" s="21" t="s">
        <v>21</v>
      </c>
      <c r="D23" s="22" t="s">
        <v>80</v>
      </c>
      <c r="E23" s="21" t="s">
        <v>75</v>
      </c>
    </row>
  </sheetData>
  <sheetProtection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6A283-62DF-44E8-BE94-5827D9E12853}">
  <dimension ref="A1:E10"/>
  <sheetViews>
    <sheetView workbookViewId="0">
      <selection activeCell="A4" sqref="A4:XFD10"/>
    </sheetView>
  </sheetViews>
  <sheetFormatPr defaultRowHeight="15" x14ac:dyDescent="0.25"/>
  <cols>
    <col min="1" max="1" width="14" bestFit="1" customWidth="1"/>
    <col min="2" max="2" width="4.85546875" bestFit="1" customWidth="1"/>
    <col min="3" max="3" width="12.85546875" bestFit="1" customWidth="1"/>
    <col min="4" max="4" width="15.7109375" bestFit="1" customWidth="1"/>
    <col min="5" max="5" width="14.5703125" bestFit="1" customWidth="1"/>
  </cols>
  <sheetData>
    <row r="1" spans="1:5" x14ac:dyDescent="0.25">
      <c r="A1" t="str">
        <f>CONDUCTOR_files!A1</f>
        <v>CONDUCTOR</v>
      </c>
      <c r="B1">
        <f>SUM(E2:U2)</f>
        <v>1</v>
      </c>
      <c r="E1">
        <f>CONDUCTOR_files!E1</f>
        <v>1</v>
      </c>
    </row>
    <row r="2" spans="1:5" x14ac:dyDescent="0.25">
      <c r="E2">
        <f>IF(E$1 &gt;0,1,0)</f>
        <v>1</v>
      </c>
    </row>
    <row r="3" spans="1:5" x14ac:dyDescent="0.25">
      <c r="A3" s="23" t="str">
        <f>CONDUCTOR_files!A3</f>
        <v>Variable name</v>
      </c>
      <c r="B3" s="23" t="str">
        <f>CONDUCTOR_files!B3</f>
        <v>Unit</v>
      </c>
      <c r="C3" s="23" t="str">
        <f>CONDUCTOR_files!C3</f>
        <v>Variable type</v>
      </c>
      <c r="D3" s="23" t="str">
        <f>CONDUCTOR_files!D3</f>
        <v>Note/comments</v>
      </c>
      <c r="E3" s="23" t="str">
        <f>_xlfn.TEXTJOIN("_",,$A$1,E$1)</f>
        <v>CONDUCTOR_1</v>
      </c>
    </row>
    <row r="4" spans="1:5" ht="180" x14ac:dyDescent="0.25">
      <c r="A4" s="20" t="s">
        <v>81</v>
      </c>
      <c r="B4" s="4" t="s">
        <v>19</v>
      </c>
      <c r="C4" s="4" t="s">
        <v>62</v>
      </c>
      <c r="D4" s="19" t="s">
        <v>82</v>
      </c>
      <c r="E4" s="5" t="b">
        <v>1</v>
      </c>
    </row>
    <row r="5" spans="1:5" ht="90" x14ac:dyDescent="0.25">
      <c r="A5" s="20" t="s">
        <v>83</v>
      </c>
      <c r="B5" s="4" t="s">
        <v>19</v>
      </c>
      <c r="C5" s="4" t="s">
        <v>22</v>
      </c>
      <c r="D5" s="19" t="s">
        <v>84</v>
      </c>
      <c r="E5" s="7">
        <v>1</v>
      </c>
    </row>
    <row r="6" spans="1:5" ht="210" x14ac:dyDescent="0.25">
      <c r="A6" s="20" t="s">
        <v>85</v>
      </c>
      <c r="B6" s="4" t="s">
        <v>19</v>
      </c>
      <c r="C6" s="4" t="s">
        <v>21</v>
      </c>
      <c r="D6" s="19" t="s">
        <v>86</v>
      </c>
      <c r="E6" s="5">
        <v>1</v>
      </c>
    </row>
    <row r="7" spans="1:5" ht="105" x14ac:dyDescent="0.25">
      <c r="A7" s="20" t="s">
        <v>87</v>
      </c>
      <c r="B7" s="21" t="s">
        <v>19</v>
      </c>
      <c r="C7" s="21" t="s">
        <v>22</v>
      </c>
      <c r="D7" s="24" t="s">
        <v>88</v>
      </c>
      <c r="E7" s="25">
        <v>1000</v>
      </c>
    </row>
    <row r="8" spans="1:5" ht="120" x14ac:dyDescent="0.25">
      <c r="A8" s="20" t="s">
        <v>89</v>
      </c>
      <c r="B8" s="4" t="s">
        <v>19</v>
      </c>
      <c r="C8" s="4" t="s">
        <v>22</v>
      </c>
      <c r="D8" s="19" t="s">
        <v>90</v>
      </c>
      <c r="E8" s="26">
        <v>1</v>
      </c>
    </row>
    <row r="9" spans="1:5" ht="165" x14ac:dyDescent="0.25">
      <c r="A9" s="20" t="s">
        <v>91</v>
      </c>
      <c r="B9" s="4" t="s">
        <v>19</v>
      </c>
      <c r="C9" s="4" t="s">
        <v>22</v>
      </c>
      <c r="D9" s="19" t="s">
        <v>92</v>
      </c>
      <c r="E9" s="26">
        <v>2</v>
      </c>
    </row>
    <row r="10" spans="1:5" ht="270" x14ac:dyDescent="0.25">
      <c r="A10" s="20" t="s">
        <v>93</v>
      </c>
      <c r="B10" s="4" t="s">
        <v>19</v>
      </c>
      <c r="C10" s="4" t="s">
        <v>22</v>
      </c>
      <c r="D10" s="19" t="s">
        <v>94</v>
      </c>
      <c r="E10" s="2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>
      <selection activeCell="C10" sqref="C10"/>
    </sheetView>
  </sheetViews>
  <sheetFormatPr defaultRowHeight="15" x14ac:dyDescent="0.25"/>
  <cols>
    <col min="1" max="1" width="14" customWidth="1"/>
    <col min="2" max="2" width="13.5703125" customWidth="1"/>
  </cols>
  <sheetData>
    <row r="1" spans="1:2" x14ac:dyDescent="0.25">
      <c r="B1" s="16" t="str">
        <f>CONDUCTOR_files!E$3</f>
        <v>CONDUCTOR_1</v>
      </c>
    </row>
    <row r="2" spans="1:2" x14ac:dyDescent="0.25">
      <c r="A2" s="16" t="str">
        <f>B1</f>
        <v>CONDUCTOR_1</v>
      </c>
      <c r="B2" s="1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CONDUCTOR_files</vt:lpstr>
      <vt:lpstr>CONDUCTOR_input</vt:lpstr>
      <vt:lpstr>CONDUCTOR_opertation</vt:lpstr>
      <vt:lpstr>CONDUCTOR_coupling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</dc:creator>
  <cp:lastModifiedBy>daniele.placido</cp:lastModifiedBy>
  <dcterms:created xsi:type="dcterms:W3CDTF">2019-12-15T22:13:22Z</dcterms:created>
  <dcterms:modified xsi:type="dcterms:W3CDTF">2023-10-09T08:59:40Z</dcterms:modified>
</cp:coreProperties>
</file>