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\Desktop\"/>
    </mc:Choice>
  </mc:AlternateContent>
  <bookViews>
    <workbookView xWindow="0" yWindow="0" windowWidth="23040" windowHeight="9384"/>
  </bookViews>
  <sheets>
    <sheet name="TEXTBLOB" sheetId="3" r:id="rId1"/>
    <sheet name="TEXTBLOB OLD VERSION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3" l="1"/>
  <c r="H15" i="3" s="1"/>
  <c r="G14" i="3"/>
  <c r="H14" i="3" s="1"/>
  <c r="G13" i="3"/>
  <c r="H13" i="3" s="1"/>
  <c r="G11" i="3"/>
  <c r="H11" i="3" s="1"/>
  <c r="H6" i="3"/>
  <c r="G6" i="3"/>
  <c r="G4" i="3"/>
  <c r="H4" i="3" s="1"/>
  <c r="G8" i="3"/>
  <c r="H8" i="3" s="1"/>
  <c r="G9" i="3"/>
  <c r="H9" i="3" s="1"/>
  <c r="G12" i="3"/>
  <c r="H12" i="3" s="1"/>
  <c r="G10" i="3"/>
  <c r="H10" i="3" s="1"/>
  <c r="G2" i="3"/>
  <c r="H2" i="3" s="1"/>
  <c r="G7" i="3"/>
  <c r="H7" i="3" s="1"/>
  <c r="G5" i="3"/>
  <c r="H5" i="3" s="1"/>
  <c r="G3" i="3"/>
  <c r="H3" i="3" s="1"/>
  <c r="G4" i="1"/>
  <c r="H4" i="1" s="1"/>
  <c r="J4" i="1" s="1"/>
  <c r="G9" i="1"/>
  <c r="H9" i="1" s="1"/>
  <c r="J9" i="1" s="1"/>
  <c r="G8" i="1"/>
  <c r="H8" i="1" s="1"/>
  <c r="J8" i="1" s="1"/>
  <c r="G7" i="1"/>
  <c r="H7" i="1" s="1"/>
  <c r="J7" i="1" s="1"/>
  <c r="G6" i="1"/>
  <c r="H6" i="1" s="1"/>
  <c r="J6" i="1" s="1"/>
  <c r="G10" i="1"/>
  <c r="H10" i="1" s="1"/>
  <c r="J10" i="1" s="1"/>
  <c r="G5" i="1"/>
  <c r="H5" i="1" s="1"/>
  <c r="J5" i="1" s="1"/>
  <c r="G3" i="1"/>
  <c r="H3" i="1" s="1"/>
  <c r="J3" i="1" s="1"/>
  <c r="G2" i="1"/>
  <c r="H2" i="1" s="1"/>
  <c r="J2" i="1" s="1"/>
</calcChain>
</file>

<file path=xl/comments1.xml><?xml version="1.0" encoding="utf-8"?>
<comments xmlns="http://schemas.openxmlformats.org/spreadsheetml/2006/main">
  <authors>
    <author>Ana Potje</author>
  </authors>
  <commentList>
    <comment ref="C17" authorId="0" shapeId="0">
      <text>
        <r>
          <rPr>
            <sz val="9"/>
            <color indexed="81"/>
            <rFont val="Tahoma"/>
            <family val="2"/>
          </rPr>
          <t>https://brnrd.me/posts/social-sentiment-sentiment-analysis
The subjectivity is a float within the range [0.0, 1.0] where 0.0 is very objective and 1.0 is very subjective.
It's helpful to make a distinction between rational and emotional evaluations:
* Rational evaluation: evaluations from rational reasoning and tangible beliefs (e.g. "The reports from this tool are very useful").
* Emotional evaluation: evaluations from non-tangible and emotional impulses (e.g. "These reports are the best ever!").
After making this distinction, we could build a sentiment scoring system, taking into consideration the following sentiment ratings:
* (+2) emotional positive
* (+1) rational positive
* (0) neutral
* (-1) rational negative
* (-2) emotional negative</t>
        </r>
      </text>
    </comment>
  </commentList>
</comments>
</file>

<file path=xl/sharedStrings.xml><?xml version="1.0" encoding="utf-8"?>
<sst xmlns="http://schemas.openxmlformats.org/spreadsheetml/2006/main" count="95" uniqueCount="56">
  <si>
    <t>Website</t>
  </si>
  <si>
    <t>Polarity</t>
  </si>
  <si>
    <t>Subjectivity</t>
  </si>
  <si>
    <t>BBC</t>
  </si>
  <si>
    <t>Metro</t>
  </si>
  <si>
    <t>The Sun</t>
  </si>
  <si>
    <t>URL</t>
  </si>
  <si>
    <t>https://www.thesun.co.uk/news/12771727/battle-against-covid-lorraine-kelly/</t>
  </si>
  <si>
    <t>Breitbart</t>
  </si>
  <si>
    <t>text = TextBlob("This a horrible day.")</t>
  </si>
  <si>
    <t>text = TextBlob("This is the best day of my life.")</t>
  </si>
  <si>
    <t>text = TextBlob("This was a helpful example but I would prefer another one.")</t>
  </si>
  <si>
    <t>SUBJECTIVE</t>
  </si>
  <si>
    <t>OBJECTIVE</t>
  </si>
  <si>
    <t>https://www.bbc.co.uk/news/uk-54234084"</t>
  </si>
  <si>
    <t>https://metro.co.uk/2020/09/21/</t>
  </si>
  <si>
    <t>https://www.thetimes.co.uk/edition/news/what-happens-if-the-us-election-polls-are-wrong-svwztjvvh'</t>
  </si>
  <si>
    <t>The Times</t>
  </si>
  <si>
    <t>https://www.breitbart.com/2020-election/2020/10/03/as-trump-battles-covid-blm-antifa-disrupt-trump-rally-in-beverly-hills/</t>
  </si>
  <si>
    <t>Subjectivity MINUS 0.5</t>
  </si>
  <si>
    <t>Then * 4</t>
  </si>
  <si>
    <t>FINAL BIAS (pol *SUBJ)</t>
  </si>
  <si>
    <t>TEXT</t>
  </si>
  <si>
    <t>text = TextBlob("This is a wonderful day.")</t>
  </si>
  <si>
    <t>RANK &gt;=0.5 * 2</t>
  </si>
  <si>
    <t>text = TextBlob("The reports from this tool are very useful")</t>
  </si>
  <si>
    <t>text = TextBlob("This is neutral but my opinion is much different.")</t>
  </si>
  <si>
    <t>#</t>
  </si>
  <si>
    <t xml:space="preserve"> = POLARITY</t>
  </si>
  <si>
    <t xml:space="preserve"> +1</t>
  </si>
  <si>
    <t xml:space="preserve"> = SUBJECTIVITY</t>
  </si>
  <si>
    <t xml:space="preserve">             THEN SUBJECT = SUBJECT * 2</t>
  </si>
  <si>
    <t xml:space="preserve"> ====&gt; IF SUBJECTIVITY &gt;= 0.5 </t>
  </si>
  <si>
    <t>FINAL BIAS (POL *SUBJ)</t>
  </si>
  <si>
    <t>SUBJ</t>
  </si>
  <si>
    <t>OBJ</t>
  </si>
  <si>
    <t>CHECK CREDIBILITY</t>
  </si>
  <si>
    <t>CATEGORY</t>
  </si>
  <si>
    <t>SOURCE</t>
  </si>
  <si>
    <t>Fake News</t>
  </si>
  <si>
    <t>Media Bias/ Fact Check</t>
  </si>
  <si>
    <t>Left Center</t>
  </si>
  <si>
    <t>https://www.theguardian.com/us-news/2020/oct/04/trump-covid-white-house-panic-confusion</t>
  </si>
  <si>
    <t>The Guardian</t>
  </si>
  <si>
    <t>CRED SCORE</t>
  </si>
  <si>
    <t>The Wall Street Journal</t>
  </si>
  <si>
    <t>https://www.wsj.com/articles/covid-19-left-u-k-s-boris-johnson-and-brazils-jair-bolsonaro-unscathed-politically-11601739583</t>
  </si>
  <si>
    <t>Right Center</t>
  </si>
  <si>
    <t>Fox News</t>
  </si>
  <si>
    <t>Right</t>
  </si>
  <si>
    <t>https://www.foxnews.com/politics/trump-coronavirus-health-update-sunday-walter-reed</t>
  </si>
  <si>
    <t>The Economist</t>
  </si>
  <si>
    <t>Center</t>
  </si>
  <si>
    <t>https://www.economist.com/leaders/2020/10/03/china-is-demolishing-villages-and-forcing-people-into-bigger-ones</t>
  </si>
  <si>
    <t>Neutral(*)</t>
  </si>
  <si>
    <t>(*)UNS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</si>
</sst>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9" formatCode="#,##0.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5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/>
    <xf numFmtId="0" fontId="1" fillId="0" borderId="0" xfId="1" applyAlignment="1"/>
    <xf numFmtId="0" fontId="1" fillId="0" borderId="0" xfId="1" applyFill="1" applyBorder="1" applyAlignment="1"/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0" borderId="0" xfId="0" applyNumberFormat="1"/>
    <xf numFmtId="0" fontId="0" fillId="3" borderId="0" xfId="0" applyFill="1"/>
    <xf numFmtId="164" fontId="0" fillId="5" borderId="0" xfId="0" applyNumberFormat="1" applyFill="1"/>
    <xf numFmtId="0" fontId="0" fillId="6" borderId="0" xfId="0" applyFill="1" applyAlignment="1">
      <alignment wrapText="1"/>
    </xf>
    <xf numFmtId="0" fontId="0" fillId="8" borderId="0" xfId="0" applyFill="1" applyAlignment="1">
      <alignment wrapText="1"/>
    </xf>
    <xf numFmtId="164" fontId="0" fillId="7" borderId="0" xfId="0" applyNumberFormat="1" applyFill="1"/>
    <xf numFmtId="0" fontId="3" fillId="0" borderId="0" xfId="0" applyFont="1"/>
    <xf numFmtId="0" fontId="3" fillId="0" borderId="0" xfId="0" applyFont="1" applyAlignment="1"/>
    <xf numFmtId="164" fontId="3" fillId="0" borderId="0" xfId="0" applyNumberFormat="1" applyFont="1"/>
    <xf numFmtId="164" fontId="3" fillId="5" borderId="0" xfId="0" applyNumberFormat="1" applyFont="1" applyFill="1"/>
    <xf numFmtId="164" fontId="3" fillId="7" borderId="0" xfId="0" applyNumberFormat="1" applyFont="1" applyFill="1"/>
    <xf numFmtId="0" fontId="0" fillId="0" borderId="1" xfId="0" applyBorder="1"/>
    <xf numFmtId="0" fontId="1" fillId="0" borderId="1" xfId="1" applyBorder="1" applyAlignment="1"/>
    <xf numFmtId="164" fontId="0" fillId="0" borderId="1" xfId="0" applyNumberFormat="1" applyBorder="1"/>
    <xf numFmtId="164" fontId="0" fillId="5" borderId="1" xfId="0" applyNumberFormat="1" applyFill="1" applyBorder="1"/>
    <xf numFmtId="164" fontId="0" fillId="7" borderId="1" xfId="0" applyNumberFormat="1" applyFill="1" applyBorder="1"/>
    <xf numFmtId="164" fontId="3" fillId="9" borderId="0" xfId="0" applyNumberFormat="1" applyFont="1" applyFill="1"/>
    <xf numFmtId="0" fontId="3" fillId="9" borderId="0" xfId="0" applyFont="1" applyFill="1"/>
    <xf numFmtId="164" fontId="4" fillId="9" borderId="0" xfId="0" applyNumberFormat="1" applyFont="1" applyFill="1"/>
    <xf numFmtId="164" fontId="3" fillId="12" borderId="0" xfId="0" applyNumberFormat="1" applyFont="1" applyFill="1"/>
    <xf numFmtId="0" fontId="3" fillId="12" borderId="0" xfId="0" applyFont="1" applyFill="1"/>
    <xf numFmtId="164" fontId="4" fillId="12" borderId="0" xfId="0" applyNumberFormat="1" applyFont="1" applyFill="1"/>
    <xf numFmtId="0" fontId="2" fillId="6" borderId="0" xfId="0" applyFont="1" applyFill="1" applyAlignment="1">
      <alignment wrapText="1"/>
    </xf>
    <xf numFmtId="164" fontId="4" fillId="0" borderId="0" xfId="0" applyNumberFormat="1" applyFont="1"/>
    <xf numFmtId="164" fontId="2" fillId="0" borderId="1" xfId="0" applyNumberFormat="1" applyFont="1" applyBorder="1"/>
    <xf numFmtId="164" fontId="2" fillId="0" borderId="0" xfId="0" applyNumberFormat="1" applyFont="1"/>
    <xf numFmtId="0" fontId="0" fillId="4" borderId="0" xfId="0" applyFill="1"/>
    <xf numFmtId="0" fontId="0" fillId="10" borderId="0" xfId="0" applyFill="1"/>
    <xf numFmtId="0" fontId="2" fillId="9" borderId="0" xfId="0" applyFont="1" applyFill="1" applyAlignment="1">
      <alignment horizontal="center" vertical="center"/>
    </xf>
    <xf numFmtId="0" fontId="0" fillId="4" borderId="1" xfId="0" applyFill="1" applyBorder="1"/>
    <xf numFmtId="0" fontId="0" fillId="3" borderId="1" xfId="0" applyFill="1" applyBorder="1"/>
    <xf numFmtId="0" fontId="0" fillId="0" borderId="0" xfId="0" applyBorder="1"/>
    <xf numFmtId="0" fontId="1" fillId="0" borderId="0" xfId="1" applyBorder="1" applyAlignment="1"/>
    <xf numFmtId="164" fontId="0" fillId="12" borderId="0" xfId="0" applyNumberFormat="1" applyFill="1" applyBorder="1"/>
    <xf numFmtId="164" fontId="0" fillId="5" borderId="0" xfId="0" applyNumberFormat="1" applyFill="1" applyBorder="1"/>
    <xf numFmtId="164" fontId="0" fillId="7" borderId="0" xfId="0" applyNumberFormat="1" applyFill="1" applyBorder="1"/>
    <xf numFmtId="164" fontId="2" fillId="0" borderId="0" xfId="0" applyNumberFormat="1" applyFont="1" applyBorder="1"/>
    <xf numFmtId="0" fontId="0" fillId="3" borderId="0" xfId="0" applyFill="1" applyBorder="1"/>
    <xf numFmtId="164" fontId="3" fillId="14" borderId="0" xfId="0" applyNumberFormat="1" applyFont="1" applyFill="1"/>
    <xf numFmtId="164" fontId="3" fillId="5" borderId="1" xfId="0" applyNumberFormat="1" applyFont="1" applyFill="1" applyBorder="1"/>
    <xf numFmtId="0" fontId="3" fillId="14" borderId="0" xfId="0" applyFont="1" applyFill="1"/>
    <xf numFmtId="0" fontId="0" fillId="13" borderId="0" xfId="0" applyFill="1"/>
    <xf numFmtId="164" fontId="4" fillId="0" borderId="1" xfId="0" applyNumberFormat="1" applyFont="1" applyBorder="1"/>
    <xf numFmtId="0" fontId="0" fillId="6" borderId="0" xfId="0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2" fillId="0" borderId="0" xfId="0" applyFont="1"/>
    <xf numFmtId="0" fontId="0" fillId="0" borderId="3" xfId="0" applyBorder="1" applyAlignment="1">
      <alignment horizontal="left"/>
    </xf>
    <xf numFmtId="0" fontId="0" fillId="0" borderId="4" xfId="0" quotePrefix="1" applyBorder="1" applyAlignment="1">
      <alignment horizontal="left"/>
    </xf>
    <xf numFmtId="0" fontId="6" fillId="0" borderId="0" xfId="0" applyFont="1"/>
    <xf numFmtId="0" fontId="0" fillId="11" borderId="0" xfId="0" applyFill="1"/>
    <xf numFmtId="0" fontId="0" fillId="0" borderId="0" xfId="0" applyFill="1" applyBorder="1"/>
    <xf numFmtId="0" fontId="0" fillId="11" borderId="4" xfId="0" applyFill="1" applyBorder="1"/>
    <xf numFmtId="169" fontId="0" fillId="4" borderId="5" xfId="0" applyNumberFormat="1" applyFill="1" applyBorder="1"/>
    <xf numFmtId="169" fontId="0" fillId="13" borderId="4" xfId="0" applyNumberFormat="1" applyFill="1" applyBorder="1"/>
    <xf numFmtId="169" fontId="0" fillId="4" borderId="4" xfId="0" applyNumberFormat="1" applyFill="1" applyBorder="1"/>
    <xf numFmtId="0" fontId="0" fillId="11" borderId="6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0" borderId="6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conomist.com/leaders/2020/10/03/china-is-demolishing-villages-and-forcing-people-into-bigger-ones" TargetMode="External"/><Relationship Id="rId3" Type="http://schemas.openxmlformats.org/officeDocument/2006/relationships/hyperlink" Target="https://metro.co.uk/2020/09/21/" TargetMode="External"/><Relationship Id="rId7" Type="http://schemas.openxmlformats.org/officeDocument/2006/relationships/hyperlink" Target="https://www.foxnews.com/politics/trump-coronavirus-health-update-sunday-walter-reed" TargetMode="External"/><Relationship Id="rId2" Type="http://schemas.openxmlformats.org/officeDocument/2006/relationships/hyperlink" Target="https://www.bbc.co.uk/news/uk-54234084%22" TargetMode="External"/><Relationship Id="rId1" Type="http://schemas.openxmlformats.org/officeDocument/2006/relationships/hyperlink" Target="https://www.thesun.co.uk/news/12771727/battle-against-covid-lorraine-kelly/" TargetMode="External"/><Relationship Id="rId6" Type="http://schemas.openxmlformats.org/officeDocument/2006/relationships/hyperlink" Target="https://www.wsj.com/articles/covid-19-left-u-k-s-boris-johnson-and-brazils-jair-bolsonaro-unscathed-politically-11601739583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www.theguardian.com/us-news/2020/oct/04/trump-covid-white-house-panic-confusion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www.breitbart.com/2020-election/2020/10/03/as-trump-battles-covid-blm-antifa-disrupt-trump-rally-in-beverly-hills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etro.co.uk/2020/09/21/" TargetMode="External"/><Relationship Id="rId2" Type="http://schemas.openxmlformats.org/officeDocument/2006/relationships/hyperlink" Target="https://www.bbc.co.uk/news/uk-54234084%22" TargetMode="External"/><Relationship Id="rId1" Type="http://schemas.openxmlformats.org/officeDocument/2006/relationships/hyperlink" Target="https://www.thesun.co.uk/news/12771727/battle-against-covid-lorraine-kelly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breitbart.com/2020-election/2020/10/03/as-trump-battles-covid-blm-antifa-disrupt-trump-rally-in-beverly-hi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5"/>
  <sheetViews>
    <sheetView tabSelected="1" zoomScale="101" workbookViewId="0">
      <selection activeCell="G27" sqref="G27"/>
    </sheetView>
  </sheetViews>
  <sheetFormatPr defaultRowHeight="14.4" x14ac:dyDescent="0.3"/>
  <cols>
    <col min="1" max="1" width="3" bestFit="1" customWidth="1"/>
    <col min="2" max="2" width="12.33203125" bestFit="1" customWidth="1"/>
    <col min="3" max="3" width="52.77734375" style="1" customWidth="1"/>
    <col min="4" max="4" width="7.44140625" style="6" bestFit="1" customWidth="1"/>
    <col min="5" max="5" width="10.21875" style="6" bestFit="1" customWidth="1"/>
    <col min="6" max="6" width="5.6640625" bestFit="1" customWidth="1"/>
    <col min="7" max="7" width="10.21875" bestFit="1" customWidth="1"/>
    <col min="8" max="8" width="11.88671875" customWidth="1"/>
    <col min="14" max="14" width="11.5546875" bestFit="1" customWidth="1"/>
    <col min="15" max="15" width="11.33203125" bestFit="1" customWidth="1"/>
    <col min="16" max="16" width="20.5546875" bestFit="1" customWidth="1"/>
  </cols>
  <sheetData>
    <row r="1" spans="1:16" ht="28.8" x14ac:dyDescent="0.3">
      <c r="A1" s="4" t="s">
        <v>27</v>
      </c>
      <c r="B1" s="4" t="s">
        <v>0</v>
      </c>
      <c r="C1" s="4" t="s">
        <v>6</v>
      </c>
      <c r="D1" s="5" t="s">
        <v>1</v>
      </c>
      <c r="E1" s="49" t="s">
        <v>2</v>
      </c>
      <c r="G1" s="49" t="s">
        <v>24</v>
      </c>
      <c r="H1" s="50" t="s">
        <v>33</v>
      </c>
      <c r="I1" s="34">
        <v>-2</v>
      </c>
      <c r="J1" s="34">
        <v>-1</v>
      </c>
      <c r="K1" s="34">
        <v>0</v>
      </c>
      <c r="L1" s="34">
        <v>1</v>
      </c>
      <c r="M1" s="34">
        <v>2</v>
      </c>
      <c r="N1" s="62" t="s">
        <v>36</v>
      </c>
      <c r="O1" s="63"/>
      <c r="P1" s="63"/>
    </row>
    <row r="2" spans="1:16" x14ac:dyDescent="0.3">
      <c r="A2" s="12">
        <v>1</v>
      </c>
      <c r="B2" s="12" t="s">
        <v>22</v>
      </c>
      <c r="C2" s="13" t="s">
        <v>9</v>
      </c>
      <c r="D2" s="14">
        <v>-1</v>
      </c>
      <c r="E2" s="25">
        <v>1</v>
      </c>
      <c r="F2" s="26" t="s">
        <v>34</v>
      </c>
      <c r="G2" s="25">
        <f>IF(E2&lt;0.5, E2, E2*2)</f>
        <v>2</v>
      </c>
      <c r="H2" s="29">
        <f>D2*G2</f>
        <v>-2</v>
      </c>
      <c r="I2" s="7"/>
      <c r="J2" s="32"/>
      <c r="K2" s="32"/>
      <c r="L2" s="32"/>
      <c r="M2" s="32"/>
      <c r="N2" s="64"/>
    </row>
    <row r="3" spans="1:16" x14ac:dyDescent="0.3">
      <c r="A3" s="12">
        <v>2</v>
      </c>
      <c r="B3" s="12" t="s">
        <v>22</v>
      </c>
      <c r="C3" s="13" t="s">
        <v>10</v>
      </c>
      <c r="D3" s="14">
        <v>1</v>
      </c>
      <c r="E3" s="44">
        <v>0.3</v>
      </c>
      <c r="F3" s="46" t="s">
        <v>35</v>
      </c>
      <c r="G3" s="44">
        <f t="shared" ref="G3:G15" si="0">IF(E3&lt;0.5, E3, E3*2)</f>
        <v>0.3</v>
      </c>
      <c r="H3" s="29">
        <f>D3*G3</f>
        <v>0.3</v>
      </c>
      <c r="I3" s="33"/>
      <c r="J3" s="33"/>
      <c r="K3" s="33"/>
      <c r="L3" s="7"/>
      <c r="M3" s="33"/>
      <c r="N3" s="64"/>
    </row>
    <row r="4" spans="1:16" x14ac:dyDescent="0.3">
      <c r="A4" s="12">
        <v>3</v>
      </c>
      <c r="B4" s="12" t="s">
        <v>22</v>
      </c>
      <c r="C4" s="13" t="s">
        <v>25</v>
      </c>
      <c r="D4" s="14">
        <v>0.39</v>
      </c>
      <c r="E4" s="44">
        <v>0</v>
      </c>
      <c r="F4" s="46" t="s">
        <v>35</v>
      </c>
      <c r="G4" s="44">
        <f t="shared" si="0"/>
        <v>0</v>
      </c>
      <c r="H4" s="29">
        <f>D4*G4</f>
        <v>0</v>
      </c>
      <c r="I4" s="32"/>
      <c r="J4" s="32"/>
      <c r="K4" s="7"/>
      <c r="L4" s="32"/>
      <c r="M4" s="32"/>
      <c r="N4" s="64"/>
    </row>
    <row r="5" spans="1:16" x14ac:dyDescent="0.3">
      <c r="A5" s="12">
        <v>4</v>
      </c>
      <c r="B5" s="12" t="s">
        <v>22</v>
      </c>
      <c r="C5" s="13" t="s">
        <v>23</v>
      </c>
      <c r="D5" s="14">
        <v>1</v>
      </c>
      <c r="E5" s="25">
        <v>1</v>
      </c>
      <c r="F5" s="26" t="s">
        <v>34</v>
      </c>
      <c r="G5" s="25">
        <f t="shared" si="0"/>
        <v>2</v>
      </c>
      <c r="H5" s="29">
        <f>D5*G5</f>
        <v>2</v>
      </c>
      <c r="I5" s="47"/>
      <c r="J5" s="47"/>
      <c r="K5" s="47"/>
      <c r="L5" s="47"/>
      <c r="M5" s="7"/>
      <c r="N5" s="64"/>
    </row>
    <row r="6" spans="1:16" x14ac:dyDescent="0.3">
      <c r="A6" s="12">
        <v>5</v>
      </c>
      <c r="B6" s="12" t="s">
        <v>22</v>
      </c>
      <c r="C6" s="13" t="s">
        <v>26</v>
      </c>
      <c r="D6" s="14">
        <v>0</v>
      </c>
      <c r="E6" s="25">
        <v>0.6</v>
      </c>
      <c r="F6" s="26" t="s">
        <v>34</v>
      </c>
      <c r="G6" s="25">
        <f t="shared" si="0"/>
        <v>1.2</v>
      </c>
      <c r="H6" s="29">
        <f>D6*G6</f>
        <v>0</v>
      </c>
      <c r="I6" s="32"/>
      <c r="J6" s="32"/>
      <c r="K6" s="7"/>
      <c r="L6" s="32"/>
      <c r="M6" s="32"/>
      <c r="N6" s="64"/>
    </row>
    <row r="7" spans="1:16" ht="15" thickBot="1" x14ac:dyDescent="0.35">
      <c r="A7" s="12">
        <v>6</v>
      </c>
      <c r="B7" s="12" t="s">
        <v>22</v>
      </c>
      <c r="C7" s="13" t="s">
        <v>11</v>
      </c>
      <c r="D7" s="14">
        <v>0</v>
      </c>
      <c r="E7" s="22">
        <v>0</v>
      </c>
      <c r="F7" s="23" t="s">
        <v>35</v>
      </c>
      <c r="G7" s="44">
        <f t="shared" si="0"/>
        <v>0</v>
      </c>
      <c r="H7" s="29">
        <f>D7*G7</f>
        <v>0</v>
      </c>
      <c r="I7" s="47"/>
      <c r="J7" s="47"/>
      <c r="K7" s="7"/>
      <c r="L7" s="47"/>
      <c r="M7" s="47"/>
      <c r="N7" s="58" t="s">
        <v>44</v>
      </c>
      <c r="O7" s="56" t="s">
        <v>37</v>
      </c>
      <c r="P7" s="56" t="s">
        <v>38</v>
      </c>
    </row>
    <row r="8" spans="1:16" x14ac:dyDescent="0.3">
      <c r="A8" s="17">
        <v>1</v>
      </c>
      <c r="B8" s="17" t="s">
        <v>8</v>
      </c>
      <c r="C8" s="18" t="s">
        <v>18</v>
      </c>
      <c r="D8" s="19">
        <v>-1.3959686147186101E-2</v>
      </c>
      <c r="E8" s="45">
        <v>0.43129437229437201</v>
      </c>
      <c r="F8" s="17"/>
      <c r="G8" s="45">
        <f t="shared" si="0"/>
        <v>0.43129437229437201</v>
      </c>
      <c r="H8" s="48">
        <f>D8*G8</f>
        <v>-6.0207340742770695E-3</v>
      </c>
      <c r="I8" s="35"/>
      <c r="J8" s="36"/>
      <c r="K8" s="35"/>
      <c r="L8" s="35"/>
      <c r="M8" s="35"/>
      <c r="N8" s="59">
        <v>49.5</v>
      </c>
      <c r="O8" s="35" t="s">
        <v>39</v>
      </c>
      <c r="P8" s="35" t="s">
        <v>40</v>
      </c>
    </row>
    <row r="9" spans="1:16" x14ac:dyDescent="0.3">
      <c r="A9">
        <v>2</v>
      </c>
      <c r="B9" t="s">
        <v>3</v>
      </c>
      <c r="C9" s="3" t="s">
        <v>14</v>
      </c>
      <c r="D9" s="6">
        <v>5.5258047508047498E-2</v>
      </c>
      <c r="E9" s="15">
        <v>0.43147743922743897</v>
      </c>
      <c r="G9" s="15">
        <f t="shared" si="0"/>
        <v>0.43147743922743897</v>
      </c>
      <c r="H9" s="29">
        <f>D9*G9</f>
        <v>2.3842600835480499E-2</v>
      </c>
      <c r="I9" s="33"/>
      <c r="J9" s="33"/>
      <c r="K9" s="33"/>
      <c r="L9" s="7"/>
      <c r="M9" s="33"/>
      <c r="N9" s="60">
        <v>95</v>
      </c>
      <c r="O9" s="47" t="s">
        <v>54</v>
      </c>
      <c r="P9" s="47" t="s">
        <v>40</v>
      </c>
    </row>
    <row r="10" spans="1:16" x14ac:dyDescent="0.3">
      <c r="A10">
        <v>3</v>
      </c>
      <c r="B10" t="s">
        <v>4</v>
      </c>
      <c r="C10" s="2" t="s">
        <v>15</v>
      </c>
      <c r="D10" s="6">
        <v>-4.9116161616161802E-3</v>
      </c>
      <c r="E10" s="15">
        <v>0.47640782828282802</v>
      </c>
      <c r="G10" s="15">
        <f t="shared" si="0"/>
        <v>0.47640782828282802</v>
      </c>
      <c r="H10" s="29">
        <f>D10*G10</f>
        <v>-2.339932388914404E-3</v>
      </c>
      <c r="I10" s="32"/>
      <c r="J10" s="7"/>
      <c r="K10" s="32"/>
      <c r="L10" s="32"/>
      <c r="M10" s="32"/>
      <c r="N10" s="61">
        <v>82.5</v>
      </c>
      <c r="O10" s="32" t="s">
        <v>41</v>
      </c>
      <c r="P10" s="32" t="s">
        <v>40</v>
      </c>
    </row>
    <row r="11" spans="1:16" x14ac:dyDescent="0.3">
      <c r="A11">
        <v>4</v>
      </c>
      <c r="B11" t="s">
        <v>43</v>
      </c>
      <c r="C11" s="2" t="s">
        <v>42</v>
      </c>
      <c r="D11" s="6">
        <v>8.2133490344480198E-2</v>
      </c>
      <c r="E11" s="15">
        <v>0.41494910756655701</v>
      </c>
      <c r="G11" s="15">
        <f t="shared" si="0"/>
        <v>0.41494910756655701</v>
      </c>
      <c r="H11" s="29">
        <f>D11*G11</f>
        <v>3.4081218519768482E-2</v>
      </c>
      <c r="I11" s="33"/>
      <c r="J11" s="33"/>
      <c r="K11" s="33"/>
      <c r="L11" s="7"/>
      <c r="M11" s="33"/>
      <c r="N11" s="60">
        <v>100</v>
      </c>
      <c r="O11" s="47" t="s">
        <v>41</v>
      </c>
      <c r="P11" s="47" t="s">
        <v>40</v>
      </c>
    </row>
    <row r="12" spans="1:16" x14ac:dyDescent="0.3">
      <c r="A12" s="37">
        <v>5</v>
      </c>
      <c r="B12" s="37" t="s">
        <v>5</v>
      </c>
      <c r="C12" s="38" t="s">
        <v>7</v>
      </c>
      <c r="D12" s="6">
        <v>7.5195158871629406E-2</v>
      </c>
      <c r="E12" s="25">
        <v>0.54452720663504905</v>
      </c>
      <c r="F12" s="37"/>
      <c r="G12" s="25">
        <f t="shared" si="0"/>
        <v>1.0890544132700981</v>
      </c>
      <c r="H12" s="29">
        <f>D12*G12</f>
        <v>8.1891619625694176E-2</v>
      </c>
      <c r="I12" s="32"/>
      <c r="J12" s="32"/>
      <c r="K12" s="32"/>
      <c r="L12" s="43"/>
      <c r="M12" s="32"/>
      <c r="N12" s="61">
        <v>95</v>
      </c>
      <c r="O12" s="32" t="s">
        <v>54</v>
      </c>
      <c r="P12" s="32" t="s">
        <v>40</v>
      </c>
    </row>
    <row r="13" spans="1:16" x14ac:dyDescent="0.3">
      <c r="A13" s="57">
        <v>6</v>
      </c>
      <c r="B13" s="57" t="s">
        <v>45</v>
      </c>
      <c r="C13" s="2" t="s">
        <v>46</v>
      </c>
      <c r="D13" s="6">
        <v>-0.113888888888888</v>
      </c>
      <c r="E13" s="25">
        <v>0.65277777777777701</v>
      </c>
      <c r="G13" s="25">
        <f t="shared" si="0"/>
        <v>1.305555555555554</v>
      </c>
      <c r="H13" s="29">
        <f>D13*G13</f>
        <v>-0.14868827160493694</v>
      </c>
      <c r="I13" s="33"/>
      <c r="J13" s="7"/>
      <c r="K13" s="33"/>
      <c r="L13" s="33"/>
      <c r="M13" s="33"/>
      <c r="N13" s="60">
        <v>100</v>
      </c>
      <c r="O13" s="47" t="s">
        <v>47</v>
      </c>
      <c r="P13" s="47" t="s">
        <v>40</v>
      </c>
    </row>
    <row r="14" spans="1:16" x14ac:dyDescent="0.3">
      <c r="A14" s="57">
        <v>7</v>
      </c>
      <c r="B14" s="57" t="s">
        <v>48</v>
      </c>
      <c r="C14" s="2" t="s">
        <v>50</v>
      </c>
      <c r="D14" s="6">
        <v>0.14939723320158099</v>
      </c>
      <c r="E14" s="15">
        <v>0.37066205533596802</v>
      </c>
      <c r="G14" s="15">
        <f t="shared" si="0"/>
        <v>0.37066205533596802</v>
      </c>
      <c r="H14" s="29">
        <f>D14*G14</f>
        <v>5.5375885520004935E-2</v>
      </c>
      <c r="I14" s="32"/>
      <c r="J14" s="32"/>
      <c r="K14" s="32"/>
      <c r="L14" s="7"/>
      <c r="M14" s="32"/>
      <c r="N14" s="61">
        <v>75</v>
      </c>
      <c r="O14" s="32" t="s">
        <v>49</v>
      </c>
      <c r="P14" s="32" t="s">
        <v>40</v>
      </c>
    </row>
    <row r="15" spans="1:16" x14ac:dyDescent="0.3">
      <c r="A15" s="57">
        <v>8</v>
      </c>
      <c r="B15" s="57" t="s">
        <v>51</v>
      </c>
      <c r="C15" s="2" t="s">
        <v>53</v>
      </c>
      <c r="D15" s="6">
        <v>1.4011491728883E-2</v>
      </c>
      <c r="E15" s="15">
        <v>0.38156382667252198</v>
      </c>
      <c r="G15" s="15">
        <f t="shared" si="0"/>
        <v>0.38156382667252198</v>
      </c>
      <c r="H15" s="29">
        <f>D15*G15</f>
        <v>5.3462784014629882E-3</v>
      </c>
      <c r="I15" s="33"/>
      <c r="J15" s="33"/>
      <c r="K15" s="33"/>
      <c r="L15" s="7"/>
      <c r="M15" s="33"/>
      <c r="N15" s="60">
        <v>100</v>
      </c>
      <c r="O15" s="47" t="s">
        <v>52</v>
      </c>
      <c r="P15" s="47" t="s">
        <v>40</v>
      </c>
    </row>
    <row r="16" spans="1:16" x14ac:dyDescent="0.3">
      <c r="C16" s="2"/>
    </row>
    <row r="17" spans="1:15" x14ac:dyDescent="0.3">
      <c r="C17" s="2"/>
      <c r="O17" s="47" t="s">
        <v>55</v>
      </c>
    </row>
    <row r="18" spans="1:15" x14ac:dyDescent="0.3">
      <c r="C18" s="2"/>
    </row>
    <row r="19" spans="1:15" ht="15" thickBot="1" x14ac:dyDescent="0.35">
      <c r="C19" s="2"/>
      <c r="I19" s="53">
        <v>-1</v>
      </c>
      <c r="J19" s="51">
        <v>0</v>
      </c>
      <c r="K19" s="54" t="s">
        <v>29</v>
      </c>
      <c r="L19" s="52" t="s">
        <v>28</v>
      </c>
    </row>
    <row r="20" spans="1:15" s="6" customFormat="1" ht="15" thickTop="1" x14ac:dyDescent="0.3">
      <c r="A20"/>
      <c r="B20"/>
      <c r="C20" s="2"/>
      <c r="F20"/>
      <c r="G20"/>
      <c r="H20"/>
      <c r="I20"/>
      <c r="J20"/>
      <c r="K20"/>
      <c r="L20"/>
      <c r="M20"/>
    </row>
    <row r="21" spans="1:15" s="6" customFormat="1" ht="15" thickBot="1" x14ac:dyDescent="0.35">
      <c r="A21"/>
      <c r="B21"/>
      <c r="C21" s="2"/>
      <c r="F21"/>
      <c r="G21"/>
      <c r="H21"/>
      <c r="I21"/>
      <c r="J21" s="53">
        <v>0</v>
      </c>
      <c r="K21" s="54" t="s">
        <v>29</v>
      </c>
      <c r="L21" s="52" t="s">
        <v>30</v>
      </c>
      <c r="M21"/>
    </row>
    <row r="22" spans="1:15" s="6" customFormat="1" ht="15" thickTop="1" x14ac:dyDescent="0.3">
      <c r="A22"/>
      <c r="B22"/>
      <c r="C22" s="2"/>
      <c r="F22"/>
      <c r="G22"/>
      <c r="H22"/>
      <c r="I22"/>
      <c r="J22"/>
      <c r="K22"/>
      <c r="L22"/>
      <c r="M22"/>
    </row>
    <row r="23" spans="1:15" s="6" customFormat="1" x14ac:dyDescent="0.3">
      <c r="A23"/>
      <c r="B23"/>
      <c r="C23" s="2"/>
      <c r="F23"/>
      <c r="G23"/>
      <c r="H23"/>
      <c r="I23"/>
      <c r="J23" s="55" t="s">
        <v>32</v>
      </c>
      <c r="K23"/>
      <c r="L23"/>
      <c r="M23"/>
    </row>
    <row r="24" spans="1:15" s="6" customFormat="1" x14ac:dyDescent="0.3">
      <c r="A24"/>
      <c r="B24"/>
      <c r="C24" s="2"/>
      <c r="F24"/>
      <c r="G24"/>
      <c r="H24"/>
      <c r="I24"/>
      <c r="J24" s="55" t="s">
        <v>31</v>
      </c>
      <c r="K24"/>
      <c r="L24"/>
      <c r="M24"/>
    </row>
    <row r="25" spans="1:15" s="6" customFormat="1" x14ac:dyDescent="0.3">
      <c r="A25"/>
      <c r="B25"/>
      <c r="C25" s="2"/>
      <c r="F25"/>
      <c r="G25"/>
      <c r="H25"/>
      <c r="I25"/>
      <c r="J25"/>
      <c r="K25"/>
      <c r="L25"/>
      <c r="M25"/>
    </row>
    <row r="26" spans="1:15" s="6" customFormat="1" x14ac:dyDescent="0.3">
      <c r="A26"/>
      <c r="B26"/>
      <c r="C26" s="2"/>
      <c r="F26"/>
      <c r="G26"/>
      <c r="H26"/>
      <c r="I26"/>
      <c r="J26"/>
      <c r="K26"/>
      <c r="L26"/>
      <c r="M26"/>
    </row>
    <row r="27" spans="1:15" s="6" customFormat="1" x14ac:dyDescent="0.3">
      <c r="A27"/>
      <c r="B27"/>
      <c r="C27" s="2"/>
      <c r="F27"/>
      <c r="G27"/>
      <c r="H27"/>
      <c r="I27"/>
      <c r="J27"/>
      <c r="K27"/>
      <c r="L27"/>
      <c r="M27"/>
    </row>
    <row r="28" spans="1:15" s="6" customFormat="1" x14ac:dyDescent="0.3">
      <c r="A28"/>
      <c r="B28"/>
      <c r="C28" s="2"/>
      <c r="F28"/>
      <c r="G28"/>
      <c r="H28"/>
      <c r="I28"/>
      <c r="J28"/>
      <c r="K28"/>
      <c r="L28"/>
      <c r="M28"/>
    </row>
    <row r="29" spans="1:15" s="6" customFormat="1" x14ac:dyDescent="0.3">
      <c r="A29"/>
      <c r="B29"/>
      <c r="C29" s="2"/>
      <c r="F29"/>
      <c r="G29"/>
      <c r="H29"/>
      <c r="I29"/>
      <c r="J29"/>
      <c r="K29"/>
      <c r="L29"/>
      <c r="M29"/>
    </row>
    <row r="30" spans="1:15" s="6" customFormat="1" x14ac:dyDescent="0.3">
      <c r="A30"/>
      <c r="B30"/>
      <c r="C30" s="2"/>
      <c r="F30"/>
      <c r="G30"/>
      <c r="H30"/>
      <c r="I30"/>
      <c r="J30"/>
      <c r="K30"/>
      <c r="L30"/>
      <c r="M30"/>
    </row>
    <row r="31" spans="1:15" s="6" customFormat="1" x14ac:dyDescent="0.3">
      <c r="A31"/>
      <c r="B31"/>
      <c r="C31" s="2"/>
      <c r="F31"/>
      <c r="G31"/>
      <c r="H31"/>
      <c r="I31"/>
      <c r="J31"/>
      <c r="K31"/>
      <c r="L31"/>
      <c r="M31"/>
    </row>
    <row r="33" spans="1:13" s="6" customFormat="1" x14ac:dyDescent="0.3">
      <c r="A33"/>
      <c r="B33"/>
      <c r="C33" s="2"/>
      <c r="F33"/>
      <c r="G33"/>
      <c r="H33"/>
      <c r="I33"/>
      <c r="J33"/>
      <c r="K33"/>
      <c r="L33"/>
      <c r="M33"/>
    </row>
    <row r="34" spans="1:13" s="6" customFormat="1" x14ac:dyDescent="0.3">
      <c r="A34"/>
      <c r="B34"/>
      <c r="C34" s="2"/>
      <c r="F34"/>
      <c r="G34"/>
      <c r="H34"/>
      <c r="I34"/>
      <c r="J34"/>
      <c r="K34"/>
      <c r="L34"/>
      <c r="M34"/>
    </row>
    <row r="35" spans="1:13" s="6" customFormat="1" x14ac:dyDescent="0.3">
      <c r="A35"/>
      <c r="B35"/>
      <c r="C35" s="2"/>
      <c r="F35"/>
      <c r="G35"/>
      <c r="H35"/>
      <c r="I35"/>
      <c r="J35"/>
      <c r="K35"/>
      <c r="L35"/>
      <c r="M35"/>
    </row>
  </sheetData>
  <mergeCells count="1">
    <mergeCell ref="N1:P1"/>
  </mergeCells>
  <hyperlinks>
    <hyperlink ref="C12" r:id="rId1"/>
    <hyperlink ref="C9" r:id="rId2"/>
    <hyperlink ref="C10" r:id="rId3"/>
    <hyperlink ref="C8" r:id="rId4"/>
    <hyperlink ref="C11" r:id="rId5"/>
    <hyperlink ref="C13" r:id="rId6"/>
    <hyperlink ref="C14" r:id="rId7"/>
    <hyperlink ref="C15" r:id="rId8"/>
  </hyperlinks>
  <pageMargins left="0.7" right="0.7" top="0.75" bottom="0.75" header="0.3" footer="0.3"/>
  <pageSetup paperSize="9" orientation="portrait" r:id="rId9"/>
  <legacy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selection activeCell="D3" sqref="D3:E3"/>
    </sheetView>
  </sheetViews>
  <sheetFormatPr defaultRowHeight="14.4" x14ac:dyDescent="0.3"/>
  <cols>
    <col min="1" max="1" width="3" bestFit="1" customWidth="1"/>
    <col min="2" max="2" width="9.21875" bestFit="1" customWidth="1"/>
    <col min="3" max="3" width="63.44140625" style="1" customWidth="1"/>
    <col min="4" max="4" width="9.77734375" style="6" customWidth="1"/>
    <col min="5" max="5" width="10.21875" style="6" bestFit="1" customWidth="1"/>
    <col min="6" max="6" width="10.77734375" bestFit="1" customWidth="1"/>
    <col min="7" max="8" width="10.21875" bestFit="1" customWidth="1"/>
    <col min="10" max="10" width="11.88671875" customWidth="1"/>
  </cols>
  <sheetData>
    <row r="1" spans="1:15" ht="28.8" x14ac:dyDescent="0.3">
      <c r="A1" s="4"/>
      <c r="B1" s="4" t="s">
        <v>0</v>
      </c>
      <c r="C1" s="4" t="s">
        <v>6</v>
      </c>
      <c r="D1" s="5" t="s">
        <v>1</v>
      </c>
      <c r="E1" s="9" t="s">
        <v>2</v>
      </c>
      <c r="G1" s="9" t="s">
        <v>19</v>
      </c>
      <c r="H1" s="10" t="s">
        <v>20</v>
      </c>
      <c r="J1" s="28" t="s">
        <v>21</v>
      </c>
      <c r="K1" s="34">
        <v>-2</v>
      </c>
      <c r="L1" s="34">
        <v>-1</v>
      </c>
      <c r="M1" s="34">
        <v>0</v>
      </c>
      <c r="N1" s="34">
        <v>1</v>
      </c>
      <c r="O1" s="34">
        <v>2</v>
      </c>
    </row>
    <row r="2" spans="1:15" x14ac:dyDescent="0.3">
      <c r="A2" s="12">
        <v>1</v>
      </c>
      <c r="B2" s="12" t="s">
        <v>22</v>
      </c>
      <c r="C2" s="13" t="s">
        <v>9</v>
      </c>
      <c r="D2" s="14">
        <v>-1</v>
      </c>
      <c r="E2" s="25">
        <v>1</v>
      </c>
      <c r="F2" s="26" t="s">
        <v>12</v>
      </c>
      <c r="G2" s="25">
        <f>E2-0.5</f>
        <v>0.5</v>
      </c>
      <c r="H2" s="27">
        <f>G2*4</f>
        <v>2</v>
      </c>
      <c r="J2" s="29">
        <f>D2*H2</f>
        <v>-2</v>
      </c>
      <c r="K2" s="7"/>
      <c r="L2" s="32"/>
      <c r="M2" s="32"/>
      <c r="N2" s="32"/>
      <c r="O2" s="32"/>
    </row>
    <row r="3" spans="1:15" x14ac:dyDescent="0.3">
      <c r="A3" s="12">
        <v>2</v>
      </c>
      <c r="B3" s="12" t="s">
        <v>22</v>
      </c>
      <c r="C3" s="13" t="s">
        <v>10</v>
      </c>
      <c r="D3" s="14">
        <v>1</v>
      </c>
      <c r="E3" s="15">
        <v>0.3</v>
      </c>
      <c r="F3" s="12"/>
      <c r="G3" s="15">
        <f t="shared" ref="G3:G9" si="0">E3-0.5</f>
        <v>-0.2</v>
      </c>
      <c r="H3" s="16">
        <f t="shared" ref="H3:H9" si="1">G3*4</f>
        <v>-0.8</v>
      </c>
      <c r="J3" s="29">
        <f t="shared" ref="J3:J9" si="2">D3*H3</f>
        <v>-0.8</v>
      </c>
      <c r="K3" s="33"/>
      <c r="L3" s="7"/>
      <c r="M3" s="33"/>
      <c r="N3" s="33"/>
      <c r="O3" s="33"/>
    </row>
    <row r="4" spans="1:15" x14ac:dyDescent="0.3">
      <c r="A4" s="12">
        <v>3</v>
      </c>
      <c r="B4" s="12" t="s">
        <v>22</v>
      </c>
      <c r="C4" s="13" t="s">
        <v>23</v>
      </c>
      <c r="D4" s="14">
        <v>1</v>
      </c>
      <c r="E4" s="15">
        <v>1</v>
      </c>
      <c r="F4" s="12"/>
      <c r="G4" s="15">
        <f t="shared" si="0"/>
        <v>0.5</v>
      </c>
      <c r="H4" s="16">
        <f t="shared" si="1"/>
        <v>2</v>
      </c>
      <c r="J4" s="29">
        <f t="shared" si="2"/>
        <v>2</v>
      </c>
      <c r="K4" s="32"/>
      <c r="L4" s="32"/>
      <c r="M4" s="32"/>
      <c r="N4" s="32"/>
      <c r="O4" s="7"/>
    </row>
    <row r="5" spans="1:15" ht="15" thickBot="1" x14ac:dyDescent="0.35">
      <c r="A5" s="12">
        <v>4</v>
      </c>
      <c r="B5" s="12" t="s">
        <v>22</v>
      </c>
      <c r="C5" s="13" t="s">
        <v>11</v>
      </c>
      <c r="D5" s="14">
        <v>0</v>
      </c>
      <c r="E5" s="22">
        <v>0</v>
      </c>
      <c r="F5" s="23" t="s">
        <v>13</v>
      </c>
      <c r="G5" s="22">
        <f t="shared" si="0"/>
        <v>-0.5</v>
      </c>
      <c r="H5" s="24">
        <f t="shared" si="1"/>
        <v>-2</v>
      </c>
      <c r="J5" s="29">
        <f t="shared" si="2"/>
        <v>0</v>
      </c>
      <c r="K5" s="33"/>
      <c r="L5" s="33"/>
      <c r="M5" s="7"/>
      <c r="N5" s="33"/>
      <c r="O5" s="33"/>
    </row>
    <row r="6" spans="1:15" x14ac:dyDescent="0.3">
      <c r="A6" s="17">
        <v>1</v>
      </c>
      <c r="B6" s="17" t="s">
        <v>8</v>
      </c>
      <c r="C6" s="18" t="s">
        <v>18</v>
      </c>
      <c r="D6" s="19">
        <v>-1.3959686147186101E-2</v>
      </c>
      <c r="E6" s="20">
        <v>0.43129437229437201</v>
      </c>
      <c r="F6" s="17"/>
      <c r="G6" s="20">
        <f t="shared" si="0"/>
        <v>-6.8705627705627992E-2</v>
      </c>
      <c r="H6" s="21">
        <f t="shared" si="1"/>
        <v>-0.27482251082251197</v>
      </c>
      <c r="I6" s="17"/>
      <c r="J6" s="30">
        <f t="shared" si="2"/>
        <v>3.8364359972639225E-3</v>
      </c>
      <c r="K6" s="35"/>
      <c r="L6" s="35"/>
      <c r="M6" s="35"/>
      <c r="N6" s="36"/>
      <c r="O6" s="35"/>
    </row>
    <row r="7" spans="1:15" x14ac:dyDescent="0.3">
      <c r="A7">
        <v>2</v>
      </c>
      <c r="B7" t="s">
        <v>3</v>
      </c>
      <c r="C7" s="3" t="s">
        <v>14</v>
      </c>
      <c r="D7" s="6">
        <v>5.5258047508047498E-2</v>
      </c>
      <c r="E7" s="8">
        <v>0.43147743922743897</v>
      </c>
      <c r="G7" s="8">
        <f t="shared" si="0"/>
        <v>-6.8522560772561025E-2</v>
      </c>
      <c r="H7" s="11">
        <f t="shared" si="1"/>
        <v>-0.2740902430902441</v>
      </c>
      <c r="J7" s="31">
        <f t="shared" si="2"/>
        <v>-1.5145691674172996E-2</v>
      </c>
      <c r="K7" s="33"/>
      <c r="L7" s="7"/>
      <c r="M7" s="33"/>
      <c r="N7" s="33"/>
      <c r="O7" s="33"/>
    </row>
    <row r="8" spans="1:15" x14ac:dyDescent="0.3">
      <c r="A8">
        <v>3</v>
      </c>
      <c r="B8" t="s">
        <v>4</v>
      </c>
      <c r="C8" s="2" t="s">
        <v>15</v>
      </c>
      <c r="D8" s="6">
        <v>-4.9116161616161802E-3</v>
      </c>
      <c r="E8" s="8">
        <v>0.47640782828282802</v>
      </c>
      <c r="G8" s="8">
        <f t="shared" si="0"/>
        <v>-2.3592171717171984E-2</v>
      </c>
      <c r="H8" s="11">
        <f t="shared" si="1"/>
        <v>-9.4368686868687934E-2</v>
      </c>
      <c r="J8" s="31">
        <f t="shared" si="2"/>
        <v>4.6350276757474424E-4</v>
      </c>
      <c r="K8" s="32"/>
      <c r="L8" s="32"/>
      <c r="M8" s="7"/>
      <c r="N8" s="32"/>
      <c r="O8" s="32"/>
    </row>
    <row r="9" spans="1:15" x14ac:dyDescent="0.3">
      <c r="A9">
        <v>4</v>
      </c>
      <c r="B9" t="s">
        <v>17</v>
      </c>
      <c r="C9" s="2" t="s">
        <v>16</v>
      </c>
      <c r="D9" s="6">
        <v>0.1125</v>
      </c>
      <c r="E9" s="8">
        <v>0.43333333333333302</v>
      </c>
      <c r="G9" s="8">
        <f t="shared" si="0"/>
        <v>-6.6666666666666985E-2</v>
      </c>
      <c r="H9" s="11">
        <f t="shared" si="1"/>
        <v>-0.26666666666666794</v>
      </c>
      <c r="J9" s="31">
        <f t="shared" si="2"/>
        <v>-3.0000000000000145E-2</v>
      </c>
      <c r="K9" s="33"/>
      <c r="L9" s="7"/>
      <c r="M9" s="33"/>
      <c r="N9" s="33"/>
      <c r="O9" s="33"/>
    </row>
    <row r="10" spans="1:15" x14ac:dyDescent="0.3">
      <c r="A10" s="37">
        <v>5</v>
      </c>
      <c r="B10" s="37" t="s">
        <v>5</v>
      </c>
      <c r="C10" s="38" t="s">
        <v>7</v>
      </c>
      <c r="D10" s="39">
        <v>7.5195158871629406E-2</v>
      </c>
      <c r="E10" s="39">
        <v>0.54452720663504905</v>
      </c>
      <c r="F10" s="37"/>
      <c r="G10" s="40">
        <f>E10-0.5</f>
        <v>4.4527206635049055E-2</v>
      </c>
      <c r="H10" s="41">
        <f>G10*4</f>
        <v>0.17810882654019622</v>
      </c>
      <c r="I10" s="37"/>
      <c r="J10" s="42">
        <f>D10*H10</f>
        <v>1.3392921508129539E-2</v>
      </c>
      <c r="K10" s="32"/>
      <c r="L10" s="32"/>
      <c r="M10" s="32"/>
      <c r="N10" s="43"/>
      <c r="O10" s="32"/>
    </row>
    <row r="13" spans="1:15" x14ac:dyDescent="0.3">
      <c r="C13" s="2"/>
    </row>
    <row r="14" spans="1:15" x14ac:dyDescent="0.3">
      <c r="C14" s="2"/>
    </row>
    <row r="15" spans="1:15" x14ac:dyDescent="0.3">
      <c r="C15" s="2"/>
    </row>
    <row r="16" spans="1:15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  <row r="23" spans="3:3" x14ac:dyDescent="0.3">
      <c r="C23" s="2"/>
    </row>
    <row r="24" spans="3:3" x14ac:dyDescent="0.3">
      <c r="C24" s="2"/>
    </row>
    <row r="25" spans="3:3" x14ac:dyDescent="0.3">
      <c r="C25" s="2"/>
    </row>
    <row r="26" spans="3:3" x14ac:dyDescent="0.3">
      <c r="C26" s="2"/>
    </row>
    <row r="27" spans="3:3" x14ac:dyDescent="0.3">
      <c r="C27" s="2"/>
    </row>
    <row r="28" spans="3:3" x14ac:dyDescent="0.3">
      <c r="C28" s="2"/>
    </row>
    <row r="30" spans="3:3" x14ac:dyDescent="0.3">
      <c r="C30" s="2"/>
    </row>
    <row r="31" spans="3:3" x14ac:dyDescent="0.3">
      <c r="C31" s="2"/>
    </row>
    <row r="32" spans="3:3" x14ac:dyDescent="0.3">
      <c r="C32" s="2"/>
    </row>
  </sheetData>
  <hyperlinks>
    <hyperlink ref="C10" r:id="rId1"/>
    <hyperlink ref="C7" r:id="rId2"/>
    <hyperlink ref="C8" r:id="rId3"/>
    <hyperlink ref="C6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TEXTBLOB</vt:lpstr>
      <vt:lpstr>TEXTBLOB OLD 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Potje</dc:creator>
  <cp:lastModifiedBy>Ana Potje</cp:lastModifiedBy>
  <dcterms:created xsi:type="dcterms:W3CDTF">2020-10-04T11:07:33Z</dcterms:created>
  <dcterms:modified xsi:type="dcterms:W3CDTF">2020-10-04T17:41:34Z</dcterms:modified>
</cp:coreProperties>
</file>